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21.11.3\disk1\Seikatu\学校基本\R06学校基本調査\11 確報公表\02 公表資料作成\"/>
    </mc:Choice>
  </mc:AlternateContent>
  <xr:revisionPtr revIDLastSave="0" documentId="13_ncr:1_{2982A07C-8B9C-4307-A4E3-313BFFAD1027}" xr6:coauthVersionLast="47" xr6:coauthVersionMax="47" xr10:uidLastSave="{00000000-0000-0000-0000-000000000000}"/>
  <bookViews>
    <workbookView xWindow="-108" yWindow="-108" windowWidth="23256" windowHeight="13896" tabRatio="897" xr2:uid="{00000000-000D-0000-FFFF-FFFF00000000}"/>
  </bookViews>
  <sheets>
    <sheet name="統計表" sheetId="3" r:id="rId1"/>
    <sheet name="37" sheetId="1" r:id="rId2"/>
    <sheet name="38" sheetId="2" r:id="rId3"/>
    <sheet name="39" sheetId="57" r:id="rId4"/>
    <sheet name="40" sheetId="4" r:id="rId5"/>
    <sheet name="41" sheetId="5" r:id="rId6"/>
    <sheet name="42" sheetId="6" r:id="rId7"/>
    <sheet name="43" sheetId="7" r:id="rId8"/>
    <sheet name="44" sheetId="54" r:id="rId9"/>
    <sheet name="45" sheetId="8" r:id="rId10"/>
    <sheet name="46" sheetId="9" r:id="rId11"/>
    <sheet name="47" sheetId="10" r:id="rId12"/>
    <sheet name="48" sheetId="11" r:id="rId13"/>
    <sheet name="49" sheetId="61" r:id="rId14"/>
    <sheet name="50" sheetId="14" r:id="rId15"/>
    <sheet name="51" sheetId="50" r:id="rId16"/>
    <sheet name="52" sheetId="15" r:id="rId17"/>
    <sheet name="53" sheetId="16" r:id="rId18"/>
    <sheet name="54" sheetId="17" r:id="rId19"/>
    <sheet name="55" sheetId="69" r:id="rId20"/>
    <sheet name="56" sheetId="70" r:id="rId21"/>
    <sheet name="57" sheetId="47" r:id="rId22"/>
    <sheet name="58" sheetId="52" r:id="rId23"/>
    <sheet name="59" sheetId="19" r:id="rId24"/>
    <sheet name="60" sheetId="20" r:id="rId25"/>
    <sheet name="61" sheetId="21" r:id="rId26"/>
    <sheet name="62" sheetId="22" r:id="rId27"/>
    <sheet name="63" sheetId="23" r:id="rId28"/>
    <sheet name="64" sheetId="58" r:id="rId29"/>
    <sheet name="65" sheetId="25" r:id="rId30"/>
    <sheet name="66" sheetId="26" r:id="rId31"/>
    <sheet name="67" sheetId="66" r:id="rId32"/>
    <sheet name="68" sheetId="64" r:id="rId33"/>
    <sheet name="69" sheetId="65" r:id="rId34"/>
    <sheet name="70" sheetId="28" r:id="rId35"/>
    <sheet name="71" sheetId="59" r:id="rId36"/>
    <sheet name="72" sheetId="31" r:id="rId37"/>
    <sheet name="73" sheetId="62" r:id="rId38"/>
    <sheet name="74" sheetId="37" r:id="rId39"/>
    <sheet name="75" sheetId="33" r:id="rId40"/>
    <sheet name="76" sheetId="32" r:id="rId41"/>
    <sheet name="77" sheetId="34" r:id="rId42"/>
    <sheet name="78" sheetId="12" r:id="rId43"/>
    <sheet name="79" sheetId="13" r:id="rId44"/>
    <sheet name="80" sheetId="18" r:id="rId45"/>
    <sheet name="81" sheetId="24" r:id="rId46"/>
    <sheet name="82" sheetId="67" r:id="rId47"/>
    <sheet name="83" sheetId="27" r:id="rId48"/>
    <sheet name="84" sheetId="29" r:id="rId49"/>
    <sheet name="85" sheetId="35" r:id="rId50"/>
    <sheet name="86" sheetId="36" r:id="rId51"/>
    <sheet name="87" sheetId="43" r:id="rId52"/>
    <sheet name="88" sheetId="72" r:id="rId53"/>
    <sheet name="Sheet2" sheetId="71" state="hidden" r:id="rId54"/>
  </sheets>
  <definedNames>
    <definedName name="_xlnm.Print_Area" localSheetId="1">'37'!$A$1:$L$59</definedName>
    <definedName name="_xlnm.Print_Area" localSheetId="2">'38'!$A$1:$Q$34</definedName>
    <definedName name="_xlnm.Print_Area" localSheetId="3">'39'!$A$1:$L$38</definedName>
    <definedName name="_xlnm.Print_Area" localSheetId="4">'40'!$A$1:$M$38</definedName>
    <definedName name="_xlnm.Print_Area" localSheetId="5">'41'!$A$1:$J$38</definedName>
    <definedName name="_xlnm.Print_Area" localSheetId="6">'42'!$A$1:$M$38</definedName>
    <definedName name="_xlnm.Print_Area" localSheetId="7">'43'!$A$1:$P$38</definedName>
    <definedName name="_xlnm.Print_Area" localSheetId="8">'44'!$A$1:$N$38</definedName>
    <definedName name="_xlnm.Print_Area" localSheetId="9">'45'!$A$1:$S$39</definedName>
    <definedName name="_xlnm.Print_Area" localSheetId="10">'46'!$A$1:$Q$39</definedName>
    <definedName name="_xlnm.Print_Area" localSheetId="11">'47'!$A$1:$L$40</definedName>
    <definedName name="_xlnm.Print_Area" localSheetId="12">'48'!$A$1:$L$38</definedName>
    <definedName name="_xlnm.Print_Area" localSheetId="13">'49'!$A$1:$M$38</definedName>
    <definedName name="_xlnm.Print_Area" localSheetId="14">'50'!$A$1:$M$38</definedName>
    <definedName name="_xlnm.Print_Area" localSheetId="15">'51'!$A$1:$M$38</definedName>
    <definedName name="_xlnm.Print_Area" localSheetId="16">'52'!$A$1:$M$38</definedName>
    <definedName name="_xlnm.Print_Area" localSheetId="17">'53'!$A$1:$S$39</definedName>
    <definedName name="_xlnm.Print_Area" localSheetId="18">'54'!$A$1:$Q$39</definedName>
    <definedName name="_xlnm.Print_Area" localSheetId="19">'55'!$A$1:$P$28</definedName>
    <definedName name="_xlnm.Print_Area" localSheetId="20">'56'!$A$1:$P$29</definedName>
    <definedName name="_xlnm.Print_Area" localSheetId="21">'57'!$A$1:$M$44</definedName>
    <definedName name="_xlnm.Print_Area" localSheetId="22">'58'!$A$1:$P$24</definedName>
    <definedName name="_xlnm.Print_Area" localSheetId="23">'59'!$A$1:$R$76</definedName>
    <definedName name="_xlnm.Print_Area" localSheetId="24">'60'!$A$1:$P$40</definedName>
    <definedName name="_xlnm.Print_Area" localSheetId="25">'61'!$A$1:$Q$40</definedName>
    <definedName name="_xlnm.Print_Area" localSheetId="26">'62'!$A$1:$T$49</definedName>
    <definedName name="_xlnm.Print_Area" localSheetId="27">'63'!$A$1:$O$77</definedName>
    <definedName name="_xlnm.Print_Area" localSheetId="28">'64'!$A$1:$K$64</definedName>
    <definedName name="_xlnm.Print_Area" localSheetId="29">'65'!$A$1:$Q$42</definedName>
    <definedName name="_xlnm.Print_Area" localSheetId="30">'66'!$A$1:$Q$23</definedName>
    <definedName name="_xlnm.Print_Area" localSheetId="31">'67'!$A$1:$S$41</definedName>
    <definedName name="_xlnm.Print_Area" localSheetId="32">'68'!$A$1:$S$29</definedName>
    <definedName name="_xlnm.Print_Area" localSheetId="33">'69'!$A$1:$M$40</definedName>
    <definedName name="_xlnm.Print_Area" localSheetId="34">'70'!$A$1:$N$56</definedName>
    <definedName name="_xlnm.Print_Area" localSheetId="35">'71'!$A$1:$N$63</definedName>
    <definedName name="_xlnm.Print_Area" localSheetId="36">'72'!$A$1:$N$77</definedName>
    <definedName name="_xlnm.Print_Area" localSheetId="37">'73'!$A$1:$N$38</definedName>
    <definedName name="_xlnm.Print_Area" localSheetId="38">'74'!$A$1:$Y$49</definedName>
    <definedName name="_xlnm.Print_Area" localSheetId="39">'75'!$A$1:$Y$40</definedName>
    <definedName name="_xlnm.Print_Area" localSheetId="40">'76'!$A$1:$Y$40</definedName>
    <definedName name="_xlnm.Print_Area" localSheetId="41">'77'!$A$1:$P$39</definedName>
    <definedName name="_xlnm.Print_Area" localSheetId="42">'78'!$A$1:$V$47</definedName>
    <definedName name="_xlnm.Print_Area" localSheetId="43">'79'!$A$1:$V$40</definedName>
    <definedName name="_xlnm.Print_Area" localSheetId="44">'80'!$A$1:$V$40</definedName>
    <definedName name="_xlnm.Print_Area" localSheetId="45">'81'!$A$1:$X$83</definedName>
    <definedName name="_xlnm.Print_Area" localSheetId="46">'82'!$A$1:$Q$85</definedName>
    <definedName name="_xlnm.Print_Area" localSheetId="47">'83'!$A$1:$AC$55</definedName>
    <definedName name="_xlnm.Print_Area" localSheetId="48">'84'!$A$1:$W$48</definedName>
    <definedName name="_xlnm.Print_Area" localSheetId="49">'85'!$A$1:$W$41</definedName>
    <definedName name="_xlnm.Print_Area" localSheetId="50">'86'!$A$1:$X$40</definedName>
    <definedName name="_xlnm.Print_Area" localSheetId="51">'87'!$A$1:$AD$40</definedName>
    <definedName name="_xlnm.Print_Area" localSheetId="52">'88'!$A$1:$S$72</definedName>
    <definedName name="_xlnm.Print_Area" localSheetId="0">統計表!$A$1:$A$32</definedName>
    <definedName name="Z_BCB66D60_CECF_5B4D_99D1_4C00FBCE7EFB_.wvu.PrintArea" localSheetId="1" hidden="1">'37'!$A$1:$L$59</definedName>
    <definedName name="Z_BCB66D60_CECF_5B4D_99D1_4C00FBCE7EFB_.wvu.PrintArea" localSheetId="2" hidden="1">'38'!$A$1:$Q$34</definedName>
    <definedName name="Z_BCB66D60_CECF_5B4D_99D1_4C00FBCE7EFB_.wvu.PrintArea" localSheetId="3" hidden="1">'39'!$A$1:$L$38</definedName>
    <definedName name="Z_BCB66D60_CECF_5B4D_99D1_4C00FBCE7EFB_.wvu.PrintArea" localSheetId="4" hidden="1">'40'!$A$1:$M$38</definedName>
    <definedName name="Z_BCB66D60_CECF_5B4D_99D1_4C00FBCE7EFB_.wvu.PrintArea" localSheetId="5" hidden="1">'41'!$A$1:$J$38</definedName>
    <definedName name="Z_BCB66D60_CECF_5B4D_99D1_4C00FBCE7EFB_.wvu.PrintArea" localSheetId="6" hidden="1">'42'!$A$1:$M$38</definedName>
    <definedName name="Z_BCB66D60_CECF_5B4D_99D1_4C00FBCE7EFB_.wvu.PrintArea" localSheetId="7" hidden="1">'43'!$A$1:$P$38</definedName>
    <definedName name="Z_BCB66D60_CECF_5B4D_99D1_4C00FBCE7EFB_.wvu.PrintArea" localSheetId="8" hidden="1">'44'!$A$1:$N$38</definedName>
    <definedName name="Z_BCB66D60_CECF_5B4D_99D1_4C00FBCE7EFB_.wvu.PrintArea" localSheetId="9" hidden="1">'45'!$A$1:$S$39</definedName>
    <definedName name="Z_BCB66D60_CECF_5B4D_99D1_4C00FBCE7EFB_.wvu.PrintArea" localSheetId="10" hidden="1">'46'!$A$1:$Q$39</definedName>
    <definedName name="Z_BCB66D60_CECF_5B4D_99D1_4C00FBCE7EFB_.wvu.PrintArea" localSheetId="11" hidden="1">'47'!$A$1:$L$40</definedName>
    <definedName name="Z_BCB66D60_CECF_5B4D_99D1_4C00FBCE7EFB_.wvu.PrintArea" localSheetId="12" hidden="1">'48'!$A$1:$L$38</definedName>
    <definedName name="Z_BCB66D60_CECF_5B4D_99D1_4C00FBCE7EFB_.wvu.PrintArea" localSheetId="13" hidden="1">'49'!$A$1:$M$38</definedName>
    <definedName name="Z_BCB66D60_CECF_5B4D_99D1_4C00FBCE7EFB_.wvu.PrintArea" localSheetId="14" hidden="1">'50'!$A$1:$M$38</definedName>
    <definedName name="Z_BCB66D60_CECF_5B4D_99D1_4C00FBCE7EFB_.wvu.PrintArea" localSheetId="15" hidden="1">'51'!$A$1:$M$38</definedName>
    <definedName name="Z_BCB66D60_CECF_5B4D_99D1_4C00FBCE7EFB_.wvu.PrintArea" localSheetId="16" hidden="1">'52'!$A$1:$M$38</definedName>
    <definedName name="Z_BCB66D60_CECF_5B4D_99D1_4C00FBCE7EFB_.wvu.PrintArea" localSheetId="17" hidden="1">'53'!$A$1:$S$39</definedName>
    <definedName name="Z_BCB66D60_CECF_5B4D_99D1_4C00FBCE7EFB_.wvu.PrintArea" localSheetId="18" hidden="1">'54'!$A$1:$Q$39</definedName>
    <definedName name="Z_BCB66D60_CECF_5B4D_99D1_4C00FBCE7EFB_.wvu.PrintArea" localSheetId="19" hidden="1">'55'!$A$1:$P$28</definedName>
    <definedName name="Z_BCB66D60_CECF_5B4D_99D1_4C00FBCE7EFB_.wvu.PrintArea" localSheetId="20" hidden="1">'56'!$A$1:$P$29</definedName>
    <definedName name="Z_BCB66D60_CECF_5B4D_99D1_4C00FBCE7EFB_.wvu.PrintArea" localSheetId="21" hidden="1">'57'!$A$1:$M$44</definedName>
    <definedName name="Z_BCB66D60_CECF_5B4D_99D1_4C00FBCE7EFB_.wvu.PrintArea" localSheetId="22" hidden="1">'58'!$A$1:$P$24</definedName>
    <definedName name="Z_BCB66D60_CECF_5B4D_99D1_4C00FBCE7EFB_.wvu.PrintArea" localSheetId="23" hidden="1">'59'!$A$1:$R$76</definedName>
    <definedName name="Z_BCB66D60_CECF_5B4D_99D1_4C00FBCE7EFB_.wvu.PrintArea" localSheetId="24" hidden="1">'60'!$A$1:$P$40</definedName>
    <definedName name="Z_BCB66D60_CECF_5B4D_99D1_4C00FBCE7EFB_.wvu.PrintArea" localSheetId="25" hidden="1">'61'!$A$1:$Q$40</definedName>
    <definedName name="Z_BCB66D60_CECF_5B4D_99D1_4C00FBCE7EFB_.wvu.PrintArea" localSheetId="26" hidden="1">'62'!$A$1:$T$49</definedName>
    <definedName name="Z_BCB66D60_CECF_5B4D_99D1_4C00FBCE7EFB_.wvu.PrintArea" localSheetId="27" hidden="1">'63'!$A$1:$O$77</definedName>
    <definedName name="Z_BCB66D60_CECF_5B4D_99D1_4C00FBCE7EFB_.wvu.PrintArea" localSheetId="28" hidden="1">'64'!$A$1:$K$64</definedName>
    <definedName name="Z_BCB66D60_CECF_5B4D_99D1_4C00FBCE7EFB_.wvu.PrintArea" localSheetId="29" hidden="1">'65'!$A$1:$Q$42</definedName>
    <definedName name="Z_BCB66D60_CECF_5B4D_99D1_4C00FBCE7EFB_.wvu.PrintArea" localSheetId="30" hidden="1">'66'!$A$1:$Q$23</definedName>
    <definedName name="Z_BCB66D60_CECF_5B4D_99D1_4C00FBCE7EFB_.wvu.PrintArea" localSheetId="31" hidden="1">'67'!$A$1:$S$41</definedName>
    <definedName name="Z_BCB66D60_CECF_5B4D_99D1_4C00FBCE7EFB_.wvu.PrintArea" localSheetId="32" hidden="1">'68'!$A$1:$S$29</definedName>
    <definedName name="Z_BCB66D60_CECF_5B4D_99D1_4C00FBCE7EFB_.wvu.PrintArea" localSheetId="33" hidden="1">'69'!$A$1:$M$40</definedName>
    <definedName name="Z_BCB66D60_CECF_5B4D_99D1_4C00FBCE7EFB_.wvu.PrintArea" localSheetId="34" hidden="1">'70'!$A$1:$N$56</definedName>
    <definedName name="Z_BCB66D60_CECF_5B4D_99D1_4C00FBCE7EFB_.wvu.PrintArea" localSheetId="35" hidden="1">'71'!$A$1:$N$63</definedName>
    <definedName name="Z_BCB66D60_CECF_5B4D_99D1_4C00FBCE7EFB_.wvu.PrintArea" localSheetId="36" hidden="1">'72'!$A$1:$T$77</definedName>
    <definedName name="Z_BCB66D60_CECF_5B4D_99D1_4C00FBCE7EFB_.wvu.PrintArea" localSheetId="37" hidden="1">'73'!$A$1:$N$38</definedName>
    <definedName name="Z_BCB66D60_CECF_5B4D_99D1_4C00FBCE7EFB_.wvu.PrintArea" localSheetId="38" hidden="1">'74'!$A$1:$Y$49</definedName>
    <definedName name="Z_BCB66D60_CECF_5B4D_99D1_4C00FBCE7EFB_.wvu.PrintArea" localSheetId="39" hidden="1">'75'!$A$1:$Y$40</definedName>
    <definedName name="Z_BCB66D60_CECF_5B4D_99D1_4C00FBCE7EFB_.wvu.PrintArea" localSheetId="40" hidden="1">'76'!$A$1:$Y$40</definedName>
    <definedName name="Z_BCB66D60_CECF_5B4D_99D1_4C00FBCE7EFB_.wvu.PrintArea" localSheetId="41" hidden="1">'77'!$A$1:$P$39</definedName>
    <definedName name="Z_BCB66D60_CECF_5B4D_99D1_4C00FBCE7EFB_.wvu.PrintArea" localSheetId="42" hidden="1">'78'!$A$1:$V$47</definedName>
    <definedName name="Z_BCB66D60_CECF_5B4D_99D1_4C00FBCE7EFB_.wvu.PrintArea" localSheetId="43" hidden="1">'79'!$A$1:$V$40</definedName>
    <definedName name="Z_BCB66D60_CECF_5B4D_99D1_4C00FBCE7EFB_.wvu.PrintArea" localSheetId="44" hidden="1">'80'!$A$1:$V$40</definedName>
    <definedName name="Z_BCB66D60_CECF_5B4D_99D1_4C00FBCE7EFB_.wvu.PrintArea" localSheetId="45" hidden="1">'81'!$A$1:$X$83</definedName>
    <definedName name="Z_BCB66D60_CECF_5B4D_99D1_4C00FBCE7EFB_.wvu.PrintArea" localSheetId="46" hidden="1">'82'!$A$1:$Q$85</definedName>
    <definedName name="Z_BCB66D60_CECF_5B4D_99D1_4C00FBCE7EFB_.wvu.PrintArea" localSheetId="47" hidden="1">'83'!$A$1:$AC$55</definedName>
    <definedName name="Z_BCB66D60_CECF_5B4D_99D1_4C00FBCE7EFB_.wvu.PrintArea" localSheetId="48" hidden="1">'84'!$A$1:$W$48</definedName>
    <definedName name="Z_BCB66D60_CECF_5B4D_99D1_4C00FBCE7EFB_.wvu.PrintArea" localSheetId="49" hidden="1">'85'!$A$1:$W$41</definedName>
    <definedName name="Z_BCB66D60_CECF_5B4D_99D1_4C00FBCE7EFB_.wvu.PrintArea" localSheetId="50" hidden="1">'86'!$A$1:$X$40</definedName>
    <definedName name="Z_BCB66D60_CECF_5B4D_99D1_4C00FBCE7EFB_.wvu.PrintArea" localSheetId="51" hidden="1">'87'!$A$1:$AD$40</definedName>
    <definedName name="Z_BCB66D60_CECF_5B4D_99D1_4C00FBCE7EFB_.wvu.PrintArea" localSheetId="52" hidden="1">'88'!$A$1:$S$72</definedName>
    <definedName name="Z_BCB66D60_CECF_5B4D_99D1_4C00FBCE7EFB_.wvu.PrintArea" localSheetId="0" hidden="1">統計表!$A$1:$A$32</definedName>
  </definedNames>
  <calcPr calcId="191029"/>
  <customWorkbookViews>
    <customWorkbookView name="石田　義治 - 個人用ビュー" guid="{BCB66D60-CECF-5B4D-99D1-4C00FBCE7EFB}" mergeInterval="15" personalView="1" maximized="1" xWindow="259" yWindow="35" windowWidth="632" windowHeight="577" tabRatio="897" activeSheetId="6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57" l="1"/>
  <c r="C5" i="36"/>
  <c r="C6" i="36"/>
  <c r="C7" i="36"/>
  <c r="C8" i="36"/>
  <c r="C9" i="36"/>
  <c r="C10" i="36"/>
  <c r="C11" i="36"/>
  <c r="C12" i="36"/>
  <c r="C13" i="36"/>
  <c r="C14" i="36"/>
  <c r="C15" i="36"/>
  <c r="C16" i="36"/>
  <c r="C17" i="36"/>
  <c r="C18" i="36"/>
  <c r="C19" i="36"/>
  <c r="C20" i="36"/>
  <c r="C21" i="36"/>
  <c r="C22" i="36"/>
  <c r="C23" i="36"/>
  <c r="C24" i="36"/>
  <c r="C25" i="36"/>
  <c r="C26" i="36"/>
  <c r="C27" i="36"/>
  <c r="C28" i="36"/>
  <c r="C29" i="36"/>
  <c r="C30" i="36"/>
  <c r="O59" i="67"/>
  <c r="O85" i="67" l="1"/>
  <c r="O84" i="67"/>
  <c r="O83" i="67"/>
  <c r="O82" i="67"/>
  <c r="O81" i="67"/>
  <c r="O80" i="67"/>
  <c r="O79" i="67"/>
  <c r="O78" i="67"/>
  <c r="O77" i="67"/>
  <c r="O76" i="67"/>
  <c r="O75" i="67"/>
  <c r="O74" i="67"/>
  <c r="O73" i="67"/>
  <c r="O72" i="67"/>
  <c r="O71" i="67"/>
  <c r="O70" i="67"/>
  <c r="O69" i="67"/>
  <c r="O68" i="67"/>
  <c r="O67" i="67"/>
  <c r="O66" i="67"/>
  <c r="O65" i="67"/>
  <c r="O64" i="67"/>
  <c r="O63" i="67"/>
  <c r="O62" i="67"/>
  <c r="O61" i="67"/>
  <c r="O60" i="67"/>
  <c r="O58" i="67"/>
  <c r="O57" i="67"/>
  <c r="O56" i="67"/>
  <c r="O55" i="67"/>
  <c r="O54" i="67"/>
  <c r="O53" i="67"/>
  <c r="O52" i="67"/>
  <c r="O51" i="67"/>
  <c r="O50" i="67"/>
  <c r="O49" i="67"/>
  <c r="O48" i="67"/>
  <c r="O47" i="67"/>
  <c r="O46" i="67"/>
  <c r="O45" i="67"/>
  <c r="O44" i="67"/>
  <c r="O43" i="67"/>
  <c r="O42" i="67"/>
  <c r="O41" i="67"/>
  <c r="O40" i="67"/>
  <c r="O39" i="67"/>
  <c r="O38" i="67"/>
  <c r="O37" i="67"/>
  <c r="O36" i="67"/>
  <c r="O35" i="67"/>
  <c r="O34" i="67"/>
  <c r="O33" i="67"/>
  <c r="O32" i="67"/>
  <c r="O31" i="67"/>
  <c r="O30" i="67"/>
  <c r="O29" i="67"/>
  <c r="O28" i="67"/>
  <c r="O27" i="67"/>
  <c r="O26" i="67"/>
  <c r="O25" i="67"/>
  <c r="O24" i="67"/>
  <c r="O23" i="67"/>
  <c r="O22" i="67"/>
  <c r="O21" i="67"/>
  <c r="O20" i="67"/>
  <c r="O19" i="67"/>
  <c r="O18" i="67"/>
  <c r="O17" i="67"/>
  <c r="O16" i="67"/>
  <c r="O15" i="67"/>
  <c r="O14" i="67"/>
  <c r="O13" i="67"/>
  <c r="O12" i="67"/>
  <c r="O11" i="67"/>
  <c r="O10" i="67"/>
  <c r="O9" i="67"/>
  <c r="O8" i="67"/>
  <c r="O7" i="67"/>
  <c r="O6" i="67"/>
  <c r="O5" i="67"/>
  <c r="L31" i="1"/>
  <c r="E42" i="1"/>
  <c r="P25" i="69"/>
  <c r="O25" i="69"/>
  <c r="M25" i="69"/>
  <c r="L25" i="69"/>
  <c r="J25" i="69"/>
  <c r="H25" i="69" s="1"/>
  <c r="I25" i="69"/>
  <c r="G25" i="69"/>
  <c r="F25" i="69"/>
  <c r="E25" i="69" s="1"/>
  <c r="D25" i="69"/>
  <c r="C25" i="69"/>
  <c r="P16" i="69"/>
  <c r="O16" i="69"/>
  <c r="N16" i="69"/>
  <c r="M16" i="69"/>
  <c r="L16" i="69"/>
  <c r="K16" i="69"/>
  <c r="J16" i="69"/>
  <c r="H16" i="69" s="1"/>
  <c r="I16" i="69"/>
  <c r="G16" i="69"/>
  <c r="F16" i="69"/>
  <c r="E16" i="69" s="1"/>
  <c r="D16" i="69"/>
  <c r="B16" i="69" s="1"/>
  <c r="C16" i="69"/>
  <c r="L7" i="69"/>
  <c r="K7" i="69"/>
  <c r="I7" i="69" s="1"/>
  <c r="J7" i="69"/>
  <c r="H7" i="69"/>
  <c r="G7" i="69"/>
  <c r="E7" i="69" s="1"/>
  <c r="F7" i="69"/>
  <c r="D7" i="69"/>
  <c r="C7" i="69"/>
  <c r="B7" i="69" s="1"/>
  <c r="J26" i="70"/>
  <c r="I26" i="70"/>
  <c r="H26" i="70" s="1"/>
  <c r="G26" i="70"/>
  <c r="F26" i="70"/>
  <c r="D26" i="70"/>
  <c r="C26" i="70"/>
  <c r="B26" i="70" s="1"/>
  <c r="P6" i="70"/>
  <c r="O6" i="70"/>
  <c r="M6" i="70"/>
  <c r="L6" i="70"/>
  <c r="K6" i="70" s="1"/>
  <c r="J6" i="70"/>
  <c r="H6" i="70" s="1"/>
  <c r="I6" i="70"/>
  <c r="G6" i="70"/>
  <c r="F6" i="70"/>
  <c r="E6" i="70" s="1"/>
  <c r="D6" i="70"/>
  <c r="C6" i="70"/>
  <c r="P16" i="70"/>
  <c r="O16" i="70"/>
  <c r="N16" i="70" s="1"/>
  <c r="M16" i="70"/>
  <c r="L16" i="70"/>
  <c r="K16" i="70" s="1"/>
  <c r="J16" i="70"/>
  <c r="I16" i="70"/>
  <c r="H16" i="70" s="1"/>
  <c r="G16" i="70"/>
  <c r="F16" i="70"/>
  <c r="E16" i="70"/>
  <c r="D16" i="70"/>
  <c r="C16" i="70"/>
  <c r="E6" i="65"/>
  <c r="D7" i="20"/>
  <c r="C7" i="20"/>
  <c r="B7" i="20"/>
  <c r="E7" i="20"/>
  <c r="B16" i="70" l="1"/>
  <c r="B6" i="70"/>
  <c r="N6" i="70"/>
  <c r="E26" i="70"/>
  <c r="K25" i="69"/>
  <c r="B25" i="69"/>
  <c r="N25" i="69"/>
  <c r="Q59" i="72"/>
  <c r="B59" i="72"/>
  <c r="B69" i="72"/>
  <c r="Q64" i="72"/>
  <c r="N64" i="72"/>
  <c r="K64" i="72"/>
  <c r="H64" i="72"/>
  <c r="E64" i="72"/>
  <c r="B64" i="72"/>
  <c r="N59" i="72"/>
  <c r="K59" i="72"/>
  <c r="H59" i="72"/>
  <c r="E59" i="72"/>
  <c r="C32" i="36"/>
  <c r="C31" i="36"/>
  <c r="E32" i="65"/>
  <c r="E31" i="65"/>
  <c r="E30" i="65"/>
  <c r="E29" i="65"/>
  <c r="E28" i="65"/>
  <c r="E27" i="65"/>
  <c r="E26" i="65"/>
  <c r="E25" i="65"/>
  <c r="E24" i="65"/>
  <c r="E23" i="65"/>
  <c r="E22" i="65"/>
  <c r="E21" i="65"/>
  <c r="E20" i="65"/>
  <c r="E19" i="65"/>
  <c r="E18" i="65"/>
  <c r="E17" i="65"/>
  <c r="E16" i="65"/>
  <c r="E15" i="65"/>
  <c r="E14" i="65"/>
  <c r="E13" i="65"/>
  <c r="E12" i="65"/>
  <c r="E11" i="65"/>
  <c r="E10" i="65"/>
  <c r="E9" i="65"/>
  <c r="E8" i="65"/>
  <c r="E7" i="65"/>
  <c r="Q7" i="21"/>
  <c r="P7" i="21"/>
  <c r="O7" i="21"/>
  <c r="N7" i="21"/>
  <c r="M7" i="21"/>
  <c r="L7" i="21"/>
  <c r="K7" i="21"/>
  <c r="J7" i="21"/>
  <c r="I7" i="21"/>
  <c r="H7" i="21"/>
  <c r="G7" i="21"/>
  <c r="F7" i="21"/>
  <c r="E7" i="21"/>
  <c r="D7" i="21"/>
  <c r="C7" i="21"/>
  <c r="B7" i="21"/>
  <c r="P7" i="20"/>
  <c r="O7" i="20"/>
  <c r="N7" i="20"/>
  <c r="M7" i="20"/>
  <c r="L7" i="20"/>
  <c r="K7" i="20"/>
  <c r="J7" i="20"/>
  <c r="I7" i="20"/>
  <c r="H7" i="20"/>
  <c r="G7" i="20"/>
  <c r="F7" i="20"/>
  <c r="K31" i="1"/>
  <c r="J31" i="1"/>
  <c r="I31" i="1"/>
  <c r="H31" i="1"/>
  <c r="G31" i="1"/>
  <c r="F31" i="1"/>
  <c r="E31" i="1"/>
  <c r="D31" i="1"/>
  <c r="C31" i="1"/>
  <c r="L56" i="1" l="1"/>
  <c r="K56" i="1"/>
  <c r="J56" i="1"/>
  <c r="I56" i="1"/>
  <c r="H56" i="1"/>
  <c r="G56" i="1"/>
  <c r="F56" i="1"/>
  <c r="D56" i="1"/>
  <c r="C56" i="1"/>
  <c r="B56" i="1"/>
  <c r="L52" i="1"/>
  <c r="K52" i="1"/>
  <c r="J52" i="1"/>
  <c r="I52" i="1"/>
  <c r="H52" i="1"/>
  <c r="G52" i="1"/>
  <c r="F52" i="1"/>
  <c r="D52" i="1"/>
  <c r="C52" i="1"/>
  <c r="B52" i="1"/>
  <c r="D47" i="1"/>
  <c r="C47" i="1"/>
  <c r="L47" i="1"/>
  <c r="K47" i="1"/>
  <c r="J47" i="1"/>
  <c r="I47" i="1"/>
  <c r="H47" i="1"/>
  <c r="G47" i="1"/>
  <c r="F47" i="1"/>
  <c r="B47" i="1"/>
  <c r="L42" i="1"/>
  <c r="K42" i="1"/>
  <c r="J42" i="1"/>
  <c r="I42" i="1"/>
  <c r="H42" i="1"/>
  <c r="G42" i="1"/>
  <c r="F42" i="1"/>
  <c r="D42" i="1"/>
  <c r="C42" i="1"/>
  <c r="B42" i="1"/>
  <c r="L36" i="1"/>
  <c r="K36" i="1"/>
  <c r="J36" i="1"/>
  <c r="I36" i="1"/>
  <c r="H36" i="1"/>
  <c r="G36" i="1"/>
  <c r="F36" i="1"/>
  <c r="D36" i="1"/>
  <c r="C36" i="1"/>
  <c r="B36" i="1"/>
  <c r="B31" i="1"/>
  <c r="L22" i="1"/>
  <c r="K22" i="1"/>
  <c r="J22" i="1"/>
  <c r="I22" i="1"/>
  <c r="H22" i="1"/>
  <c r="G22" i="1"/>
  <c r="F22" i="1"/>
  <c r="E22" i="1"/>
  <c r="D22" i="1"/>
  <c r="C22" i="1"/>
  <c r="B22" i="1"/>
  <c r="L18" i="1" l="1"/>
  <c r="K18" i="1"/>
  <c r="J18" i="1"/>
  <c r="I18" i="1"/>
  <c r="H18" i="1"/>
  <c r="G18" i="1"/>
  <c r="F18" i="1"/>
  <c r="E18" i="1"/>
  <c r="D18" i="1"/>
  <c r="C18" i="1"/>
  <c r="B18" i="1"/>
  <c r="L12" i="1"/>
  <c r="K12" i="1"/>
  <c r="J12" i="1"/>
  <c r="I12" i="1"/>
  <c r="H12" i="1"/>
  <c r="G12" i="1"/>
  <c r="F12" i="1"/>
  <c r="E12" i="1"/>
  <c r="D12" i="1"/>
  <c r="C12" i="1"/>
  <c r="B12" i="1"/>
  <c r="L7" i="1"/>
  <c r="K7" i="1"/>
  <c r="J7" i="1"/>
  <c r="I7" i="1"/>
  <c r="H7" i="1"/>
  <c r="G7" i="1"/>
  <c r="F7" i="1"/>
  <c r="E7" i="1"/>
  <c r="D7" i="1"/>
  <c r="C7" i="1"/>
  <c r="B7" i="1"/>
  <c r="Q7" i="26" l="1"/>
  <c r="P7" i="26"/>
  <c r="O7" i="26"/>
  <c r="N7" i="26"/>
  <c r="M7" i="26"/>
  <c r="L7" i="26"/>
  <c r="K7" i="26"/>
  <c r="J7" i="26"/>
  <c r="I7" i="26"/>
  <c r="H7" i="26"/>
  <c r="G7" i="26"/>
  <c r="F7" i="26"/>
  <c r="E7" i="26"/>
  <c r="D7" i="26"/>
  <c r="C7" i="26"/>
  <c r="B7" i="26"/>
  <c r="Q65" i="19" l="1"/>
  <c r="P65" i="19"/>
  <c r="N65" i="19"/>
  <c r="M65" i="19"/>
  <c r="K65" i="19"/>
  <c r="J65" i="19"/>
  <c r="H65" i="19"/>
  <c r="G65" i="19"/>
  <c r="F65" i="19"/>
  <c r="E65" i="19"/>
  <c r="D65" i="19"/>
  <c r="Q53" i="19"/>
  <c r="P53" i="19"/>
  <c r="N53" i="19"/>
  <c r="M53" i="19"/>
  <c r="K53" i="19"/>
  <c r="J53" i="19"/>
  <c r="H53" i="19"/>
  <c r="G53" i="19"/>
  <c r="F53" i="19"/>
  <c r="E53" i="19"/>
  <c r="D53" i="19"/>
  <c r="Q41" i="19"/>
  <c r="P41" i="19"/>
  <c r="N41" i="19"/>
  <c r="M41" i="19"/>
  <c r="K41" i="19"/>
  <c r="J41" i="19"/>
  <c r="H41" i="19"/>
  <c r="G41" i="19"/>
  <c r="F41" i="19"/>
  <c r="E41" i="19"/>
  <c r="D41" i="19"/>
  <c r="Q29" i="19"/>
  <c r="P29" i="19"/>
  <c r="N29" i="19"/>
  <c r="M29" i="19"/>
  <c r="K29" i="19"/>
  <c r="J29" i="19"/>
  <c r="H29" i="19"/>
  <c r="G29" i="19"/>
  <c r="F29" i="19"/>
  <c r="E29" i="19"/>
  <c r="D29" i="19"/>
  <c r="Q17" i="19"/>
  <c r="P17" i="19"/>
  <c r="N17" i="19"/>
  <c r="M17" i="19"/>
  <c r="K17" i="19"/>
  <c r="J17" i="19"/>
  <c r="H17" i="19"/>
  <c r="G17" i="19"/>
  <c r="F17" i="19"/>
  <c r="E17" i="19"/>
  <c r="D17" i="19"/>
  <c r="Q5" i="19"/>
  <c r="P5" i="19"/>
  <c r="N5" i="19"/>
  <c r="M5" i="19"/>
  <c r="K5" i="19"/>
  <c r="J5" i="19"/>
  <c r="H5" i="19"/>
  <c r="G5" i="19"/>
  <c r="F5" i="19"/>
  <c r="E5" i="19"/>
  <c r="D5" i="19"/>
  <c r="R76" i="19" l="1"/>
  <c r="R75" i="19"/>
  <c r="R74" i="19"/>
  <c r="R73" i="19"/>
  <c r="R72" i="19"/>
  <c r="R71" i="19"/>
  <c r="R70" i="19"/>
  <c r="R69" i="19"/>
  <c r="R68" i="19"/>
  <c r="R67" i="19"/>
  <c r="R66" i="19"/>
  <c r="R64" i="19"/>
  <c r="R63" i="19"/>
  <c r="R62" i="19"/>
  <c r="R61" i="19"/>
  <c r="R60" i="19"/>
  <c r="R59" i="19"/>
  <c r="R58" i="19"/>
  <c r="R57" i="19"/>
  <c r="R56" i="19"/>
  <c r="R55" i="19"/>
  <c r="R54" i="19"/>
  <c r="R52" i="19"/>
  <c r="R51" i="19"/>
  <c r="R50" i="19"/>
  <c r="R49" i="19"/>
  <c r="R48" i="19"/>
  <c r="R47" i="19"/>
  <c r="R46" i="19"/>
  <c r="R45" i="19"/>
  <c r="R44" i="19"/>
  <c r="R43" i="19"/>
  <c r="R42" i="19"/>
  <c r="R40" i="19"/>
  <c r="R39" i="19"/>
  <c r="R38" i="19"/>
  <c r="R37" i="19"/>
  <c r="R36" i="19"/>
  <c r="R35" i="19"/>
  <c r="R34" i="19"/>
  <c r="R33" i="19"/>
  <c r="R32" i="19"/>
  <c r="R31" i="19"/>
  <c r="R30" i="19"/>
  <c r="R28" i="19"/>
  <c r="R27" i="19"/>
  <c r="R26" i="19"/>
  <c r="R25" i="19"/>
  <c r="R24" i="19"/>
  <c r="R23" i="19"/>
  <c r="R22" i="19"/>
  <c r="R21" i="19"/>
  <c r="R20" i="19"/>
  <c r="R19" i="19"/>
  <c r="R18" i="19"/>
  <c r="R16" i="19"/>
  <c r="R15" i="19"/>
  <c r="R14" i="19"/>
  <c r="R13" i="19"/>
  <c r="R12" i="19"/>
  <c r="R11" i="19"/>
  <c r="R10" i="19"/>
  <c r="R9" i="19"/>
  <c r="R8" i="19"/>
  <c r="R7" i="19"/>
  <c r="R6" i="19"/>
  <c r="L76" i="19"/>
  <c r="L75" i="19"/>
  <c r="L74" i="19"/>
  <c r="L73" i="19"/>
  <c r="L72" i="19"/>
  <c r="L71" i="19"/>
  <c r="L70" i="19"/>
  <c r="L69" i="19"/>
  <c r="L68" i="19"/>
  <c r="L67" i="19"/>
  <c r="L66" i="19"/>
  <c r="L64" i="19"/>
  <c r="L63" i="19"/>
  <c r="L62" i="19"/>
  <c r="L61" i="19"/>
  <c r="L60" i="19"/>
  <c r="L59" i="19"/>
  <c r="L58" i="19"/>
  <c r="L57" i="19"/>
  <c r="L56" i="19"/>
  <c r="L55" i="19"/>
  <c r="L54" i="19"/>
  <c r="L52" i="19"/>
  <c r="L51" i="19"/>
  <c r="L50" i="19"/>
  <c r="L49" i="19"/>
  <c r="L48" i="19"/>
  <c r="L47" i="19"/>
  <c r="L46" i="19"/>
  <c r="L45" i="19"/>
  <c r="L44" i="19"/>
  <c r="L43" i="19"/>
  <c r="L42" i="19"/>
  <c r="L40" i="19"/>
  <c r="L39" i="19"/>
  <c r="L38" i="19"/>
  <c r="L37" i="19"/>
  <c r="L36" i="19"/>
  <c r="L35" i="19"/>
  <c r="L34" i="19"/>
  <c r="L33" i="19"/>
  <c r="L32" i="19"/>
  <c r="L31" i="19"/>
  <c r="L30" i="19"/>
  <c r="L28" i="19"/>
  <c r="L27" i="19"/>
  <c r="L26" i="19"/>
  <c r="L25" i="19"/>
  <c r="L24" i="19"/>
  <c r="L23" i="19"/>
  <c r="L22" i="19"/>
  <c r="L21" i="19"/>
  <c r="L20" i="19"/>
  <c r="L19" i="19"/>
  <c r="L18" i="19"/>
  <c r="L16" i="19"/>
  <c r="L15" i="19"/>
  <c r="L14" i="19"/>
  <c r="L13" i="19"/>
  <c r="L12" i="19"/>
  <c r="L11" i="19"/>
  <c r="L10" i="19"/>
  <c r="L9" i="19"/>
  <c r="L8" i="19"/>
  <c r="L7" i="19"/>
  <c r="L6" i="19"/>
  <c r="O76" i="19"/>
  <c r="O75" i="19"/>
  <c r="O74" i="19"/>
  <c r="O73" i="19"/>
  <c r="O72" i="19"/>
  <c r="O71" i="19"/>
  <c r="O70" i="19"/>
  <c r="O69" i="19"/>
  <c r="O68" i="19"/>
  <c r="O67" i="19"/>
  <c r="O66" i="19"/>
  <c r="O64" i="19"/>
  <c r="O63" i="19"/>
  <c r="O62" i="19"/>
  <c r="O61" i="19"/>
  <c r="O60" i="19"/>
  <c r="O59" i="19"/>
  <c r="O58" i="19"/>
  <c r="O57" i="19"/>
  <c r="O56" i="19"/>
  <c r="O55" i="19"/>
  <c r="O54" i="19"/>
  <c r="O52" i="19"/>
  <c r="O51" i="19"/>
  <c r="O50" i="19"/>
  <c r="O49" i="19"/>
  <c r="O48" i="19"/>
  <c r="O47" i="19"/>
  <c r="O46" i="19"/>
  <c r="O45" i="19"/>
  <c r="O44" i="19"/>
  <c r="O43" i="19"/>
  <c r="O42" i="19"/>
  <c r="O40" i="19"/>
  <c r="O39" i="19"/>
  <c r="O38" i="19"/>
  <c r="O37" i="19"/>
  <c r="O36" i="19"/>
  <c r="O35" i="19"/>
  <c r="O34" i="19"/>
  <c r="O33" i="19"/>
  <c r="O32" i="19"/>
  <c r="O31" i="19"/>
  <c r="O30" i="19"/>
  <c r="O28" i="19"/>
  <c r="O27" i="19"/>
  <c r="O26" i="19"/>
  <c r="O25" i="19"/>
  <c r="O24" i="19"/>
  <c r="O23" i="19"/>
  <c r="O22" i="19"/>
  <c r="O21" i="19"/>
  <c r="O20" i="19"/>
  <c r="O19" i="19"/>
  <c r="O18" i="19"/>
  <c r="O16" i="19"/>
  <c r="O15" i="19"/>
  <c r="O14" i="19"/>
  <c r="O13" i="19"/>
  <c r="O12" i="19"/>
  <c r="O11" i="19"/>
  <c r="O10" i="19"/>
  <c r="O9" i="19"/>
  <c r="O8" i="19"/>
  <c r="O7" i="19"/>
  <c r="O6" i="19"/>
  <c r="I76" i="19"/>
  <c r="I75" i="19"/>
  <c r="I74" i="19"/>
  <c r="I73" i="19"/>
  <c r="I72" i="19"/>
  <c r="I71" i="19"/>
  <c r="I70" i="19"/>
  <c r="I69" i="19"/>
  <c r="I68" i="19"/>
  <c r="I67" i="19"/>
  <c r="I66" i="19"/>
  <c r="I64" i="19"/>
  <c r="I63" i="19"/>
  <c r="I62" i="19"/>
  <c r="I61" i="19"/>
  <c r="I60" i="19"/>
  <c r="I59" i="19"/>
  <c r="I58" i="19"/>
  <c r="I57" i="19"/>
  <c r="I56" i="19"/>
  <c r="I55" i="19"/>
  <c r="I54" i="19"/>
  <c r="I52" i="19"/>
  <c r="I51" i="19"/>
  <c r="I50" i="19"/>
  <c r="I49" i="19"/>
  <c r="I48" i="19"/>
  <c r="I47" i="19"/>
  <c r="I46" i="19"/>
  <c r="I45" i="19"/>
  <c r="I44" i="19"/>
  <c r="I43" i="19"/>
  <c r="I42" i="19"/>
  <c r="I40" i="19"/>
  <c r="I39" i="19"/>
  <c r="I38" i="19"/>
  <c r="I37" i="19"/>
  <c r="I36" i="19"/>
  <c r="I35" i="19"/>
  <c r="I34" i="19"/>
  <c r="I33" i="19"/>
  <c r="I32" i="19"/>
  <c r="I31" i="19"/>
  <c r="I30" i="19"/>
  <c r="I28" i="19"/>
  <c r="I27" i="19"/>
  <c r="I26" i="19"/>
  <c r="I25" i="19"/>
  <c r="I24" i="19"/>
  <c r="I23" i="19"/>
  <c r="I22" i="19"/>
  <c r="I21" i="19"/>
  <c r="I20" i="19"/>
  <c r="I19" i="19"/>
  <c r="I18" i="19"/>
  <c r="I16" i="19"/>
  <c r="I15" i="19"/>
  <c r="I14" i="19"/>
  <c r="I13" i="19"/>
  <c r="I12" i="19"/>
  <c r="I11" i="19"/>
  <c r="I10" i="19"/>
  <c r="I9" i="19"/>
  <c r="I8" i="19"/>
  <c r="I7" i="19"/>
  <c r="I6" i="19"/>
  <c r="I5" i="19" l="1"/>
  <c r="I53" i="19"/>
  <c r="O29" i="19"/>
  <c r="L5" i="19"/>
  <c r="L53" i="19"/>
  <c r="R29" i="19"/>
  <c r="I41" i="19"/>
  <c r="O17" i="19"/>
  <c r="O65" i="19"/>
  <c r="L41" i="19"/>
  <c r="R17" i="19"/>
  <c r="R65" i="19"/>
  <c r="I29" i="19"/>
  <c r="O5" i="19"/>
  <c r="O53" i="19"/>
  <c r="L29" i="19"/>
  <c r="R5" i="19"/>
  <c r="R53" i="19"/>
  <c r="I17" i="19"/>
  <c r="I65" i="19"/>
  <c r="O41" i="19"/>
  <c r="L17" i="19"/>
  <c r="L65" i="19"/>
  <c r="R41" i="19"/>
  <c r="Q40" i="18"/>
  <c r="P40" i="18"/>
  <c r="O40" i="18"/>
  <c r="N40" i="18"/>
  <c r="M40" i="18"/>
  <c r="L40" i="18"/>
  <c r="K40" i="18"/>
  <c r="J40" i="18"/>
  <c r="I40" i="18"/>
  <c r="H40" i="18"/>
  <c r="G40" i="18"/>
  <c r="F40" i="18"/>
  <c r="E40" i="18"/>
  <c r="D40" i="18"/>
  <c r="C40" i="18"/>
  <c r="B40" i="18"/>
  <c r="R40" i="18" s="1"/>
  <c r="Q39" i="18"/>
  <c r="P39" i="18"/>
  <c r="O39" i="18"/>
  <c r="N39" i="18"/>
  <c r="M39" i="18"/>
  <c r="L39" i="18"/>
  <c r="K39" i="18"/>
  <c r="J39" i="18"/>
  <c r="I39" i="18"/>
  <c r="H39" i="18"/>
  <c r="G39" i="18"/>
  <c r="F39" i="18"/>
  <c r="E39" i="18"/>
  <c r="D39" i="18"/>
  <c r="C39" i="18"/>
  <c r="B39" i="18"/>
  <c r="T39" i="18" s="1"/>
  <c r="Q38" i="18"/>
  <c r="P38" i="18"/>
  <c r="O38" i="18"/>
  <c r="N38" i="18"/>
  <c r="M38" i="18"/>
  <c r="L38" i="18"/>
  <c r="K38" i="18"/>
  <c r="J38" i="18"/>
  <c r="I38" i="18"/>
  <c r="H38" i="18"/>
  <c r="G38" i="18"/>
  <c r="F38" i="18"/>
  <c r="E38" i="18"/>
  <c r="D38" i="18"/>
  <c r="C38" i="18"/>
  <c r="B38" i="18"/>
  <c r="T38" i="18" s="1"/>
  <c r="Q37" i="18"/>
  <c r="P37" i="18"/>
  <c r="O37" i="18"/>
  <c r="N37" i="18"/>
  <c r="M37" i="18"/>
  <c r="L37" i="18"/>
  <c r="K37" i="18"/>
  <c r="J37" i="18"/>
  <c r="I37" i="18"/>
  <c r="H37" i="18"/>
  <c r="G37" i="18"/>
  <c r="F37" i="18"/>
  <c r="E37" i="18"/>
  <c r="D37" i="18"/>
  <c r="C37" i="18"/>
  <c r="B37" i="18"/>
  <c r="Q36" i="18"/>
  <c r="P36" i="18"/>
  <c r="O36" i="18"/>
  <c r="N36" i="18"/>
  <c r="M36" i="18"/>
  <c r="L36" i="18"/>
  <c r="K36" i="18"/>
  <c r="J36" i="18"/>
  <c r="I36" i="18"/>
  <c r="H36" i="18"/>
  <c r="G36" i="18"/>
  <c r="F36" i="18"/>
  <c r="E36" i="18"/>
  <c r="D36" i="18"/>
  <c r="C36" i="18"/>
  <c r="B36" i="18"/>
  <c r="Q35" i="18"/>
  <c r="Q34" i="18" s="1"/>
  <c r="P35" i="18"/>
  <c r="P34" i="18" s="1"/>
  <c r="O35" i="18"/>
  <c r="O34" i="18" s="1"/>
  <c r="N35" i="18"/>
  <c r="N34" i="18" s="1"/>
  <c r="M35" i="18"/>
  <c r="L35" i="18"/>
  <c r="L34" i="18" s="1"/>
  <c r="K35" i="18"/>
  <c r="K34" i="18" s="1"/>
  <c r="J35" i="18"/>
  <c r="J34" i="18" s="1"/>
  <c r="I35" i="18"/>
  <c r="I34" i="18" s="1"/>
  <c r="H35" i="18"/>
  <c r="G35" i="18"/>
  <c r="G34" i="18" s="1"/>
  <c r="F35" i="18"/>
  <c r="F34" i="18" s="1"/>
  <c r="E35" i="18"/>
  <c r="D35" i="18"/>
  <c r="D34" i="18" s="1"/>
  <c r="C35" i="18"/>
  <c r="C34" i="18" s="1"/>
  <c r="B35" i="18"/>
  <c r="B34" i="18" s="1"/>
  <c r="Q33" i="18"/>
  <c r="P33" i="18"/>
  <c r="O33" i="18"/>
  <c r="N33" i="18"/>
  <c r="M33" i="18"/>
  <c r="L33" i="18"/>
  <c r="K33" i="18"/>
  <c r="J33" i="18"/>
  <c r="I33" i="18"/>
  <c r="H33" i="18"/>
  <c r="G33" i="18"/>
  <c r="F33" i="18"/>
  <c r="E33" i="18"/>
  <c r="D33" i="18"/>
  <c r="C33" i="18"/>
  <c r="B33" i="18"/>
  <c r="T33" i="18" l="1"/>
  <c r="S34" i="18"/>
  <c r="V33" i="18"/>
  <c r="U35" i="18"/>
  <c r="V38" i="18"/>
  <c r="S40" i="18"/>
  <c r="R34" i="18"/>
  <c r="V39" i="18"/>
  <c r="U39" i="18"/>
  <c r="T40" i="18"/>
  <c r="M34" i="18"/>
  <c r="V40" i="18"/>
  <c r="V35" i="18"/>
  <c r="R39" i="18"/>
  <c r="S39" i="18"/>
  <c r="R33" i="18"/>
  <c r="E34" i="18"/>
  <c r="T34" i="18" s="1"/>
  <c r="S33" i="18"/>
  <c r="R38" i="18"/>
  <c r="R35" i="18"/>
  <c r="S38" i="18"/>
  <c r="U33" i="18"/>
  <c r="H34" i="18"/>
  <c r="S35" i="18"/>
  <c r="T35" i="18"/>
  <c r="U38" i="18"/>
  <c r="U40" i="18"/>
  <c r="B33" i="36"/>
  <c r="D33" i="36"/>
  <c r="E33" i="36"/>
  <c r="F33" i="36"/>
  <c r="G33" i="36"/>
  <c r="H33" i="36"/>
  <c r="I33" i="36"/>
  <c r="J33" i="36"/>
  <c r="K33" i="36"/>
  <c r="L33" i="36"/>
  <c r="M33" i="36"/>
  <c r="N33" i="36"/>
  <c r="O33" i="36"/>
  <c r="P33" i="36"/>
  <c r="Q33" i="36"/>
  <c r="R33" i="36"/>
  <c r="S33" i="36"/>
  <c r="T33" i="36"/>
  <c r="U33" i="36"/>
  <c r="V33" i="36"/>
  <c r="W33" i="36"/>
  <c r="X33" i="36"/>
  <c r="B35" i="36"/>
  <c r="D35" i="36"/>
  <c r="E35" i="36"/>
  <c r="F35" i="36"/>
  <c r="G35" i="36"/>
  <c r="H35" i="36"/>
  <c r="I35" i="36"/>
  <c r="J35" i="36"/>
  <c r="K35" i="36"/>
  <c r="L35" i="36"/>
  <c r="M35" i="36"/>
  <c r="N35" i="36"/>
  <c r="O35" i="36"/>
  <c r="P35" i="36"/>
  <c r="Q35" i="36"/>
  <c r="R35" i="36"/>
  <c r="S35" i="36"/>
  <c r="T35" i="36"/>
  <c r="U35" i="36"/>
  <c r="V35" i="36"/>
  <c r="W35" i="36"/>
  <c r="X35" i="36"/>
  <c r="B36" i="36"/>
  <c r="D36" i="36"/>
  <c r="E36" i="36"/>
  <c r="F36" i="36"/>
  <c r="G36" i="36"/>
  <c r="H36" i="36"/>
  <c r="I36" i="36"/>
  <c r="J36" i="36"/>
  <c r="K36" i="36"/>
  <c r="L36" i="36"/>
  <c r="M36" i="36"/>
  <c r="N36" i="36"/>
  <c r="O36" i="36"/>
  <c r="P36" i="36"/>
  <c r="Q36" i="36"/>
  <c r="R36" i="36"/>
  <c r="S36" i="36"/>
  <c r="T36" i="36"/>
  <c r="U36" i="36"/>
  <c r="V36" i="36"/>
  <c r="W36" i="36"/>
  <c r="X36" i="36"/>
  <c r="B37" i="36"/>
  <c r="D37" i="36"/>
  <c r="E37" i="36"/>
  <c r="F37" i="36"/>
  <c r="G37" i="36"/>
  <c r="H37" i="36"/>
  <c r="I37" i="36"/>
  <c r="J37" i="36"/>
  <c r="K37" i="36"/>
  <c r="L37" i="36"/>
  <c r="M37" i="36"/>
  <c r="N37" i="36"/>
  <c r="O37" i="36"/>
  <c r="P37" i="36"/>
  <c r="Q37" i="36"/>
  <c r="R37" i="36"/>
  <c r="S37" i="36"/>
  <c r="T37" i="36"/>
  <c r="U37" i="36"/>
  <c r="V37" i="36"/>
  <c r="W37" i="36"/>
  <c r="X37" i="36"/>
  <c r="B38" i="36"/>
  <c r="D38" i="36"/>
  <c r="E38" i="36"/>
  <c r="F38" i="36"/>
  <c r="G38" i="36"/>
  <c r="H38" i="36"/>
  <c r="I38" i="36"/>
  <c r="J38" i="36"/>
  <c r="K38" i="36"/>
  <c r="L38" i="36"/>
  <c r="M38" i="36"/>
  <c r="N38" i="36"/>
  <c r="O38" i="36"/>
  <c r="P38" i="36"/>
  <c r="Q38" i="36"/>
  <c r="R38" i="36"/>
  <c r="S38" i="36"/>
  <c r="T38" i="36"/>
  <c r="U38" i="36"/>
  <c r="V38" i="36"/>
  <c r="W38" i="36"/>
  <c r="X38" i="36"/>
  <c r="B39" i="36"/>
  <c r="D39" i="36"/>
  <c r="E39" i="36"/>
  <c r="F39" i="36"/>
  <c r="G39" i="36"/>
  <c r="H39" i="36"/>
  <c r="I39" i="36"/>
  <c r="J39" i="36"/>
  <c r="K39" i="36"/>
  <c r="L39" i="36"/>
  <c r="M39" i="36"/>
  <c r="N39" i="36"/>
  <c r="O39" i="36"/>
  <c r="P39" i="36"/>
  <c r="Q39" i="36"/>
  <c r="R39" i="36"/>
  <c r="S39" i="36"/>
  <c r="T39" i="36"/>
  <c r="U39" i="36"/>
  <c r="V39" i="36"/>
  <c r="W39" i="36"/>
  <c r="X39" i="36"/>
  <c r="B40" i="36"/>
  <c r="C40" i="36" s="1"/>
  <c r="D40" i="36"/>
  <c r="E40" i="36"/>
  <c r="F40" i="36"/>
  <c r="G40" i="36"/>
  <c r="H40" i="36"/>
  <c r="I40" i="36"/>
  <c r="J40" i="36"/>
  <c r="K40" i="36"/>
  <c r="L40" i="36"/>
  <c r="M40" i="36"/>
  <c r="N40" i="36"/>
  <c r="O40" i="36"/>
  <c r="P40" i="36"/>
  <c r="Q40" i="36"/>
  <c r="R40" i="36"/>
  <c r="S40" i="36"/>
  <c r="T40" i="36"/>
  <c r="U40" i="36"/>
  <c r="V40" i="36"/>
  <c r="W40" i="36"/>
  <c r="X40" i="36"/>
  <c r="C38" i="36" l="1"/>
  <c r="C36" i="36"/>
  <c r="C33" i="36"/>
  <c r="C39" i="36"/>
  <c r="C37" i="36"/>
  <c r="C35" i="36"/>
  <c r="V34" i="36"/>
  <c r="F34" i="36"/>
  <c r="N34" i="36"/>
  <c r="V34" i="18"/>
  <c r="U34" i="18"/>
  <c r="W34" i="36"/>
  <c r="O34" i="36"/>
  <c r="G34" i="36"/>
  <c r="U34" i="36"/>
  <c r="T34" i="36"/>
  <c r="L34" i="36"/>
  <c r="D34" i="36"/>
  <c r="E34" i="36"/>
  <c r="M34" i="36"/>
  <c r="S34" i="36"/>
  <c r="K34" i="36"/>
  <c r="R34" i="36"/>
  <c r="J34" i="36"/>
  <c r="B34" i="36"/>
  <c r="Q34" i="36"/>
  <c r="I34" i="36"/>
  <c r="X34" i="36"/>
  <c r="P34" i="36"/>
  <c r="H34" i="36"/>
  <c r="AB40" i="43"/>
  <c r="AA40" i="43"/>
  <c r="Z40" i="43"/>
  <c r="Y40" i="43"/>
  <c r="X40" i="43"/>
  <c r="W40" i="43"/>
  <c r="V40" i="43"/>
  <c r="U40" i="43"/>
  <c r="T40" i="43"/>
  <c r="S40" i="43"/>
  <c r="R40" i="43"/>
  <c r="Q40" i="43"/>
  <c r="P40" i="43"/>
  <c r="O40" i="43"/>
  <c r="N40" i="43"/>
  <c r="M40" i="43"/>
  <c r="L40" i="43"/>
  <c r="K40" i="43"/>
  <c r="J40" i="43"/>
  <c r="I40" i="43"/>
  <c r="H40" i="43"/>
  <c r="G40" i="43"/>
  <c r="F40" i="43"/>
  <c r="E40" i="43"/>
  <c r="D40" i="43"/>
  <c r="C40" i="43"/>
  <c r="B40" i="43"/>
  <c r="AB39" i="43"/>
  <c r="AA39" i="43"/>
  <c r="Z39" i="43"/>
  <c r="Y39" i="43"/>
  <c r="X39" i="43"/>
  <c r="W39" i="43"/>
  <c r="V39" i="43"/>
  <c r="U39" i="43"/>
  <c r="T39" i="43"/>
  <c r="S39" i="43"/>
  <c r="R39" i="43"/>
  <c r="Q39" i="43"/>
  <c r="P39" i="43"/>
  <c r="O39" i="43"/>
  <c r="N39" i="43"/>
  <c r="M39" i="43"/>
  <c r="L39" i="43"/>
  <c r="K39" i="43"/>
  <c r="J39" i="43"/>
  <c r="I39" i="43"/>
  <c r="H39" i="43"/>
  <c r="G39" i="43"/>
  <c r="F39" i="43"/>
  <c r="E39" i="43"/>
  <c r="D39" i="43"/>
  <c r="C39" i="43"/>
  <c r="B39" i="43"/>
  <c r="AB38" i="43"/>
  <c r="AA38" i="43"/>
  <c r="Z38" i="43"/>
  <c r="Y38" i="43"/>
  <c r="X38" i="43"/>
  <c r="W38" i="43"/>
  <c r="V38" i="43"/>
  <c r="U38" i="43"/>
  <c r="T38" i="43"/>
  <c r="S38" i="43"/>
  <c r="R38" i="43"/>
  <c r="Q38" i="43"/>
  <c r="P38" i="43"/>
  <c r="O38" i="43"/>
  <c r="N38" i="43"/>
  <c r="M38" i="43"/>
  <c r="L38" i="43"/>
  <c r="K38" i="43"/>
  <c r="J38" i="43"/>
  <c r="I38" i="43"/>
  <c r="H38" i="43"/>
  <c r="G38" i="43"/>
  <c r="F38" i="43"/>
  <c r="E38" i="43"/>
  <c r="D38" i="43"/>
  <c r="C38" i="43"/>
  <c r="B38" i="43"/>
  <c r="AB37" i="43"/>
  <c r="AA37" i="43"/>
  <c r="Z37" i="43"/>
  <c r="Y37" i="43"/>
  <c r="X37" i="43"/>
  <c r="W37" i="43"/>
  <c r="V37" i="43"/>
  <c r="U37" i="43"/>
  <c r="T37" i="43"/>
  <c r="S37" i="43"/>
  <c r="R37" i="43"/>
  <c r="Q37" i="43"/>
  <c r="P37" i="43"/>
  <c r="O37" i="43"/>
  <c r="N37" i="43"/>
  <c r="M37" i="43"/>
  <c r="L37" i="43"/>
  <c r="K37" i="43"/>
  <c r="J37" i="43"/>
  <c r="I37" i="43"/>
  <c r="H37" i="43"/>
  <c r="G37" i="43"/>
  <c r="F37" i="43"/>
  <c r="E37" i="43"/>
  <c r="D37" i="43"/>
  <c r="C37" i="43"/>
  <c r="B37" i="43"/>
  <c r="AB36" i="43"/>
  <c r="AA36" i="43"/>
  <c r="Z36" i="43"/>
  <c r="Y36" i="43"/>
  <c r="X36" i="43"/>
  <c r="W36" i="43"/>
  <c r="V36" i="43"/>
  <c r="U36" i="43"/>
  <c r="T36" i="43"/>
  <c r="S36" i="43"/>
  <c r="R36" i="43"/>
  <c r="Q36" i="43"/>
  <c r="P36" i="43"/>
  <c r="O36" i="43"/>
  <c r="N36" i="43"/>
  <c r="M36" i="43"/>
  <c r="L36" i="43"/>
  <c r="K36" i="43"/>
  <c r="J36" i="43"/>
  <c r="I36" i="43"/>
  <c r="H36" i="43"/>
  <c r="G36" i="43"/>
  <c r="F36" i="43"/>
  <c r="E36" i="43"/>
  <c r="D36" i="43"/>
  <c r="C36" i="43"/>
  <c r="B36" i="43"/>
  <c r="AB35" i="43"/>
  <c r="AA35" i="43"/>
  <c r="Z35" i="43"/>
  <c r="Y35" i="43"/>
  <c r="X35" i="43"/>
  <c r="W35" i="43"/>
  <c r="V35" i="43"/>
  <c r="U35" i="43"/>
  <c r="T35" i="43"/>
  <c r="S35" i="43"/>
  <c r="R35" i="43"/>
  <c r="Q35" i="43"/>
  <c r="P35" i="43"/>
  <c r="O35" i="43"/>
  <c r="N35" i="43"/>
  <c r="M35" i="43"/>
  <c r="L35" i="43"/>
  <c r="K35" i="43"/>
  <c r="J35" i="43"/>
  <c r="I35" i="43"/>
  <c r="H35" i="43"/>
  <c r="G35" i="43"/>
  <c r="F35" i="43"/>
  <c r="E35" i="43"/>
  <c r="D35" i="43"/>
  <c r="C35" i="43"/>
  <c r="B35" i="43"/>
  <c r="AB33" i="43"/>
  <c r="AA33" i="43"/>
  <c r="Z33" i="43"/>
  <c r="Y33" i="43"/>
  <c r="X33" i="43"/>
  <c r="W33" i="43"/>
  <c r="V33" i="43"/>
  <c r="U33" i="43"/>
  <c r="T33" i="43"/>
  <c r="S33" i="43"/>
  <c r="R33" i="43"/>
  <c r="Q33" i="43"/>
  <c r="P33" i="43"/>
  <c r="O33" i="43"/>
  <c r="N33" i="43"/>
  <c r="M33" i="43"/>
  <c r="L33" i="43"/>
  <c r="K33" i="43"/>
  <c r="J33" i="43"/>
  <c r="I33" i="43"/>
  <c r="H33" i="43"/>
  <c r="G33" i="43"/>
  <c r="F33" i="43"/>
  <c r="E33" i="43"/>
  <c r="D33" i="43"/>
  <c r="C33" i="43"/>
  <c r="B33" i="43"/>
  <c r="AD31" i="43"/>
  <c r="AC31" i="43"/>
  <c r="AD30" i="43"/>
  <c r="AC30" i="43"/>
  <c r="AD26" i="43"/>
  <c r="AC26" i="43"/>
  <c r="AD21" i="43"/>
  <c r="AC21" i="43"/>
  <c r="AD20" i="43"/>
  <c r="AC20" i="43"/>
  <c r="AD19" i="43"/>
  <c r="AC19" i="43"/>
  <c r="AD18" i="43"/>
  <c r="AC18" i="43"/>
  <c r="AD17" i="43"/>
  <c r="AC17" i="43"/>
  <c r="AD16" i="43"/>
  <c r="AC16" i="43"/>
  <c r="AD15" i="43"/>
  <c r="AC15" i="43"/>
  <c r="AD14" i="43"/>
  <c r="AC14" i="43"/>
  <c r="AD13" i="43"/>
  <c r="AC13" i="43"/>
  <c r="AD12" i="43"/>
  <c r="AC12" i="43"/>
  <c r="AD11" i="43"/>
  <c r="AC11" i="43"/>
  <c r="AD10" i="43"/>
  <c r="AC10" i="43"/>
  <c r="AD9" i="43"/>
  <c r="AC9" i="43"/>
  <c r="AD8" i="43"/>
  <c r="AC8" i="43"/>
  <c r="AD7" i="43"/>
  <c r="AC7" i="43"/>
  <c r="AD6" i="43"/>
  <c r="AC6" i="43"/>
  <c r="AD5" i="43"/>
  <c r="AC5" i="43"/>
  <c r="AC40" i="43"/>
  <c r="AD38" i="43"/>
  <c r="AC38" i="43"/>
  <c r="Q40" i="13"/>
  <c r="P40" i="13"/>
  <c r="O40" i="13"/>
  <c r="N40" i="13"/>
  <c r="M40" i="13"/>
  <c r="L40" i="13"/>
  <c r="K40" i="13"/>
  <c r="J40" i="13"/>
  <c r="I40" i="13"/>
  <c r="H40" i="13"/>
  <c r="G40" i="13"/>
  <c r="F40" i="13"/>
  <c r="E40" i="13"/>
  <c r="D40" i="13"/>
  <c r="C40" i="13"/>
  <c r="B40" i="13"/>
  <c r="Q39" i="13"/>
  <c r="P39" i="13"/>
  <c r="O39" i="13"/>
  <c r="N39" i="13"/>
  <c r="M39" i="13"/>
  <c r="L39" i="13"/>
  <c r="K39" i="13"/>
  <c r="J39" i="13"/>
  <c r="I39" i="13"/>
  <c r="H39" i="13"/>
  <c r="G39" i="13"/>
  <c r="F39" i="13"/>
  <c r="E39" i="13"/>
  <c r="D39" i="13"/>
  <c r="C39" i="13"/>
  <c r="B39" i="13"/>
  <c r="Q38" i="13"/>
  <c r="P38" i="13"/>
  <c r="O38" i="13"/>
  <c r="N38" i="13"/>
  <c r="M38" i="13"/>
  <c r="L38" i="13"/>
  <c r="K38" i="13"/>
  <c r="J38" i="13"/>
  <c r="I38" i="13"/>
  <c r="H38" i="13"/>
  <c r="G38" i="13"/>
  <c r="F38" i="13"/>
  <c r="E38" i="13"/>
  <c r="D38" i="13"/>
  <c r="C38" i="13"/>
  <c r="B38" i="13"/>
  <c r="Q37" i="13"/>
  <c r="P37" i="13"/>
  <c r="O37" i="13"/>
  <c r="N37" i="13"/>
  <c r="M37" i="13"/>
  <c r="L37" i="13"/>
  <c r="K37" i="13"/>
  <c r="J37" i="13"/>
  <c r="I37" i="13"/>
  <c r="H37" i="13"/>
  <c r="G37" i="13"/>
  <c r="F37" i="13"/>
  <c r="E37" i="13"/>
  <c r="D37" i="13"/>
  <c r="C37" i="13"/>
  <c r="B37" i="13"/>
  <c r="Q36" i="13"/>
  <c r="P36" i="13"/>
  <c r="O36" i="13"/>
  <c r="N36" i="13"/>
  <c r="M36" i="13"/>
  <c r="L36" i="13"/>
  <c r="K36" i="13"/>
  <c r="J36" i="13"/>
  <c r="I36" i="13"/>
  <c r="H36" i="13"/>
  <c r="G36" i="13"/>
  <c r="F36" i="13"/>
  <c r="E36" i="13"/>
  <c r="D36" i="13"/>
  <c r="C36" i="13"/>
  <c r="B36" i="13"/>
  <c r="Q35" i="13"/>
  <c r="P35" i="13"/>
  <c r="P34" i="13" s="1"/>
  <c r="O35" i="13"/>
  <c r="N35" i="13"/>
  <c r="N34" i="13" s="1"/>
  <c r="M35" i="13"/>
  <c r="L35" i="13"/>
  <c r="K35" i="13"/>
  <c r="J35" i="13"/>
  <c r="J34" i="13" s="1"/>
  <c r="I35" i="13"/>
  <c r="H35" i="13"/>
  <c r="H34" i="13" s="1"/>
  <c r="G35" i="13"/>
  <c r="G34" i="13" s="1"/>
  <c r="F35" i="13"/>
  <c r="F34" i="13" s="1"/>
  <c r="E35" i="13"/>
  <c r="D35" i="13"/>
  <c r="C35" i="13"/>
  <c r="B35" i="13"/>
  <c r="Q33" i="13"/>
  <c r="P33" i="13"/>
  <c r="O33" i="13"/>
  <c r="N33" i="13"/>
  <c r="M33" i="13"/>
  <c r="L33" i="13"/>
  <c r="K33" i="13"/>
  <c r="J33" i="13"/>
  <c r="I33" i="13"/>
  <c r="H33" i="13"/>
  <c r="G33" i="13"/>
  <c r="F33" i="13"/>
  <c r="E33" i="13"/>
  <c r="T33" i="13" s="1"/>
  <c r="D33" i="13"/>
  <c r="S33" i="13" s="1"/>
  <c r="C33" i="13"/>
  <c r="B33" i="13"/>
  <c r="Q42" i="12"/>
  <c r="P42" i="12"/>
  <c r="O42" i="12"/>
  <c r="N42" i="12"/>
  <c r="M42" i="12"/>
  <c r="L42" i="12"/>
  <c r="K42" i="12"/>
  <c r="J42" i="12"/>
  <c r="I42" i="12"/>
  <c r="H42" i="12"/>
  <c r="G42" i="12"/>
  <c r="F42" i="12"/>
  <c r="E42" i="12"/>
  <c r="T42" i="12" s="1"/>
  <c r="D42" i="12"/>
  <c r="C42" i="12"/>
  <c r="B42" i="12"/>
  <c r="Q41" i="12"/>
  <c r="P41" i="12"/>
  <c r="O41" i="12"/>
  <c r="N41" i="12"/>
  <c r="M41" i="12"/>
  <c r="L41" i="12"/>
  <c r="K41" i="12"/>
  <c r="J41" i="12"/>
  <c r="I41" i="12"/>
  <c r="H41" i="12"/>
  <c r="G41" i="12"/>
  <c r="F41" i="12"/>
  <c r="E41" i="12"/>
  <c r="T41" i="12" s="1"/>
  <c r="D41" i="12"/>
  <c r="S41" i="12" s="1"/>
  <c r="C41" i="12"/>
  <c r="B41" i="12"/>
  <c r="Q40" i="12"/>
  <c r="P40" i="12"/>
  <c r="O40" i="12"/>
  <c r="N40" i="12"/>
  <c r="M40" i="12"/>
  <c r="L40" i="12"/>
  <c r="K40" i="12"/>
  <c r="J40" i="12"/>
  <c r="I40" i="12"/>
  <c r="H40" i="12"/>
  <c r="G40" i="12"/>
  <c r="F40" i="12"/>
  <c r="E40" i="12"/>
  <c r="T40" i="12" s="1"/>
  <c r="D40" i="12"/>
  <c r="C40" i="12"/>
  <c r="B40" i="12"/>
  <c r="R40" i="12" s="1"/>
  <c r="Q39" i="12"/>
  <c r="P39" i="12"/>
  <c r="O39" i="12"/>
  <c r="N39" i="12"/>
  <c r="M39" i="12"/>
  <c r="L39" i="12"/>
  <c r="K39" i="12"/>
  <c r="J39" i="12"/>
  <c r="I39" i="12"/>
  <c r="H39" i="12"/>
  <c r="G39" i="12"/>
  <c r="F39" i="12"/>
  <c r="E39" i="12"/>
  <c r="D39" i="12"/>
  <c r="C39" i="12"/>
  <c r="B39" i="12"/>
  <c r="Q38" i="12"/>
  <c r="P38" i="12"/>
  <c r="O38" i="12"/>
  <c r="N38" i="12"/>
  <c r="M38" i="12"/>
  <c r="L38" i="12"/>
  <c r="K38" i="12"/>
  <c r="J38" i="12"/>
  <c r="I38" i="12"/>
  <c r="H38" i="12"/>
  <c r="G38" i="12"/>
  <c r="F38" i="12"/>
  <c r="E38" i="12"/>
  <c r="D38" i="12"/>
  <c r="C38" i="12"/>
  <c r="B38" i="12"/>
  <c r="Q37" i="12"/>
  <c r="P37" i="12"/>
  <c r="O37" i="12"/>
  <c r="N37" i="12"/>
  <c r="N36" i="12" s="1"/>
  <c r="M37" i="12"/>
  <c r="L37" i="12"/>
  <c r="K37" i="12"/>
  <c r="J37" i="12"/>
  <c r="J36" i="12" s="1"/>
  <c r="I37" i="12"/>
  <c r="U37" i="12" s="1"/>
  <c r="H37" i="12"/>
  <c r="G37" i="12"/>
  <c r="F37" i="12"/>
  <c r="F36" i="12" s="1"/>
  <c r="E37" i="12"/>
  <c r="D37" i="12"/>
  <c r="C37" i="12"/>
  <c r="B37" i="12"/>
  <c r="B36" i="12" s="1"/>
  <c r="Q35" i="12"/>
  <c r="P35" i="12"/>
  <c r="O35" i="12"/>
  <c r="N35" i="12"/>
  <c r="M35" i="12"/>
  <c r="L35" i="12"/>
  <c r="K35" i="12"/>
  <c r="J35" i="12"/>
  <c r="I35" i="12"/>
  <c r="H35" i="12"/>
  <c r="G35" i="12"/>
  <c r="F35" i="12"/>
  <c r="E35" i="12"/>
  <c r="T35" i="12" s="1"/>
  <c r="D35" i="12"/>
  <c r="C35" i="12"/>
  <c r="B35" i="12"/>
  <c r="O39" i="34"/>
  <c r="N39" i="34"/>
  <c r="M39" i="34"/>
  <c r="L39" i="34"/>
  <c r="K39" i="34"/>
  <c r="J39" i="34"/>
  <c r="I39" i="34"/>
  <c r="H39" i="34"/>
  <c r="G39" i="34"/>
  <c r="D39" i="34"/>
  <c r="C39" i="34"/>
  <c r="B39" i="34"/>
  <c r="O38" i="34"/>
  <c r="N38" i="34"/>
  <c r="M38" i="34"/>
  <c r="L38" i="34"/>
  <c r="K38" i="34"/>
  <c r="J38" i="34"/>
  <c r="I38" i="34"/>
  <c r="H38" i="34"/>
  <c r="G38" i="34"/>
  <c r="D38" i="34"/>
  <c r="C38" i="34"/>
  <c r="B38" i="34"/>
  <c r="O37" i="34"/>
  <c r="N37" i="34"/>
  <c r="M37" i="34"/>
  <c r="L37" i="34"/>
  <c r="K37" i="34"/>
  <c r="J37" i="34"/>
  <c r="I37" i="34"/>
  <c r="H37" i="34"/>
  <c r="G37" i="34"/>
  <c r="D37" i="34"/>
  <c r="C37" i="34"/>
  <c r="B37" i="34"/>
  <c r="O36" i="34"/>
  <c r="N36" i="34"/>
  <c r="M36" i="34"/>
  <c r="L36" i="34"/>
  <c r="K36" i="34"/>
  <c r="J36" i="34"/>
  <c r="I36" i="34"/>
  <c r="H36" i="34"/>
  <c r="G36" i="34"/>
  <c r="D36" i="34"/>
  <c r="C36" i="34"/>
  <c r="B36" i="34"/>
  <c r="O35" i="34"/>
  <c r="N35" i="34"/>
  <c r="M35" i="34"/>
  <c r="L35" i="34"/>
  <c r="K35" i="34"/>
  <c r="J35" i="34"/>
  <c r="I35" i="34"/>
  <c r="H35" i="34"/>
  <c r="G35" i="34"/>
  <c r="D35" i="34"/>
  <c r="C35" i="34"/>
  <c r="B35" i="34"/>
  <c r="O34" i="34"/>
  <c r="N34" i="34"/>
  <c r="M34" i="34"/>
  <c r="L34" i="34"/>
  <c r="L33" i="34" s="1"/>
  <c r="K34" i="34"/>
  <c r="J34" i="34"/>
  <c r="J33" i="34" s="1"/>
  <c r="I34" i="34"/>
  <c r="I33" i="34" s="1"/>
  <c r="H34" i="34"/>
  <c r="H33" i="34" s="1"/>
  <c r="G34" i="34"/>
  <c r="D34" i="34"/>
  <c r="C34" i="34"/>
  <c r="B34" i="34"/>
  <c r="B33" i="34" s="1"/>
  <c r="O33" i="34"/>
  <c r="N33" i="34"/>
  <c r="K33" i="34"/>
  <c r="G33" i="34"/>
  <c r="D33" i="34"/>
  <c r="O32" i="34"/>
  <c r="N32" i="34"/>
  <c r="M32" i="34"/>
  <c r="L32" i="34"/>
  <c r="K32" i="34"/>
  <c r="J32" i="34"/>
  <c r="I32" i="34"/>
  <c r="H32" i="34"/>
  <c r="G32" i="34"/>
  <c r="D32" i="34"/>
  <c r="C32" i="34"/>
  <c r="B32" i="34"/>
  <c r="X40" i="32"/>
  <c r="T40" i="32"/>
  <c r="S40" i="32"/>
  <c r="R40" i="32"/>
  <c r="Q40" i="32"/>
  <c r="P40" i="32"/>
  <c r="O40" i="32"/>
  <c r="N40" i="32"/>
  <c r="M40" i="32"/>
  <c r="L40" i="32"/>
  <c r="K40" i="32"/>
  <c r="J40" i="32"/>
  <c r="I40" i="32"/>
  <c r="H40" i="32"/>
  <c r="G40" i="32"/>
  <c r="F40" i="32"/>
  <c r="E40" i="32"/>
  <c r="D40" i="32"/>
  <c r="C40" i="32"/>
  <c r="B40" i="32"/>
  <c r="X39" i="32"/>
  <c r="T39" i="32"/>
  <c r="S39" i="32"/>
  <c r="R39" i="32"/>
  <c r="Q39" i="32"/>
  <c r="P39" i="32"/>
  <c r="O39" i="32"/>
  <c r="N39" i="32"/>
  <c r="M39" i="32"/>
  <c r="L39" i="32"/>
  <c r="K39" i="32"/>
  <c r="J39" i="32"/>
  <c r="I39" i="32"/>
  <c r="H39" i="32"/>
  <c r="G39" i="32"/>
  <c r="F39" i="32"/>
  <c r="E39" i="32"/>
  <c r="D39" i="32"/>
  <c r="C39" i="32"/>
  <c r="B39" i="32"/>
  <c r="X38" i="32"/>
  <c r="T38" i="32"/>
  <c r="S38" i="32"/>
  <c r="R38" i="32"/>
  <c r="Q38" i="32"/>
  <c r="P38" i="32"/>
  <c r="O38" i="32"/>
  <c r="N38" i="32"/>
  <c r="M38" i="32"/>
  <c r="L38" i="32"/>
  <c r="K38" i="32"/>
  <c r="J38" i="32"/>
  <c r="I38" i="32"/>
  <c r="H38" i="32"/>
  <c r="G38" i="32"/>
  <c r="F38" i="32"/>
  <c r="E38" i="32"/>
  <c r="D38" i="32"/>
  <c r="C38" i="32"/>
  <c r="B38" i="32"/>
  <c r="X37" i="32"/>
  <c r="T37" i="32"/>
  <c r="S37" i="32"/>
  <c r="R37" i="32"/>
  <c r="Q37" i="32"/>
  <c r="P37" i="32"/>
  <c r="O37" i="32"/>
  <c r="N37" i="32"/>
  <c r="M37" i="32"/>
  <c r="L37" i="32"/>
  <c r="K37" i="32"/>
  <c r="J37" i="32"/>
  <c r="I37" i="32"/>
  <c r="H37" i="32"/>
  <c r="G37" i="32"/>
  <c r="F37" i="32"/>
  <c r="E37" i="32"/>
  <c r="D37" i="32"/>
  <c r="C37" i="32"/>
  <c r="B37" i="32"/>
  <c r="X36" i="32"/>
  <c r="T36" i="32"/>
  <c r="S36" i="32"/>
  <c r="R36" i="32"/>
  <c r="Q36" i="32"/>
  <c r="P36" i="32"/>
  <c r="O36" i="32"/>
  <c r="N36" i="32"/>
  <c r="M36" i="32"/>
  <c r="L36" i="32"/>
  <c r="K36" i="32"/>
  <c r="J36" i="32"/>
  <c r="I36" i="32"/>
  <c r="H36" i="32"/>
  <c r="G36" i="32"/>
  <c r="F36" i="32"/>
  <c r="E36" i="32"/>
  <c r="D36" i="32"/>
  <c r="C36" i="32"/>
  <c r="B36" i="32"/>
  <c r="X35" i="32"/>
  <c r="T35" i="32"/>
  <c r="T34" i="32" s="1"/>
  <c r="S35" i="32"/>
  <c r="S34" i="32" s="1"/>
  <c r="R35" i="32"/>
  <c r="Q35" i="32"/>
  <c r="Q34" i="32" s="1"/>
  <c r="P35" i="32"/>
  <c r="P34" i="32" s="1"/>
  <c r="O35" i="32"/>
  <c r="O34" i="32" s="1"/>
  <c r="N35" i="32"/>
  <c r="M35" i="32"/>
  <c r="M34" i="32" s="1"/>
  <c r="L35" i="32"/>
  <c r="L34" i="32" s="1"/>
  <c r="K35" i="32"/>
  <c r="K34" i="32" s="1"/>
  <c r="J35" i="32"/>
  <c r="I35" i="32"/>
  <c r="I34" i="32" s="1"/>
  <c r="H35" i="32"/>
  <c r="H34" i="32" s="1"/>
  <c r="G35" i="32"/>
  <c r="G34" i="32" s="1"/>
  <c r="F35" i="32"/>
  <c r="F34" i="32" s="1"/>
  <c r="E35" i="32"/>
  <c r="D35" i="32"/>
  <c r="C35" i="32"/>
  <c r="B35" i="32"/>
  <c r="X34" i="32"/>
  <c r="E34" i="32"/>
  <c r="C34" i="32"/>
  <c r="X33" i="32"/>
  <c r="T33" i="32"/>
  <c r="S33" i="32"/>
  <c r="R33" i="32"/>
  <c r="Q33" i="32"/>
  <c r="P33" i="32"/>
  <c r="O33" i="32"/>
  <c r="N33" i="32"/>
  <c r="M33" i="32"/>
  <c r="L33" i="32"/>
  <c r="K33" i="32"/>
  <c r="J33" i="32"/>
  <c r="I33" i="32"/>
  <c r="H33" i="32"/>
  <c r="G33" i="32"/>
  <c r="F33" i="32"/>
  <c r="E33" i="32"/>
  <c r="D33" i="32"/>
  <c r="C33" i="32"/>
  <c r="B33" i="32"/>
  <c r="X40" i="33"/>
  <c r="T40" i="33"/>
  <c r="S40" i="33"/>
  <c r="R40" i="33"/>
  <c r="Q40" i="33"/>
  <c r="P40" i="33"/>
  <c r="O40" i="33"/>
  <c r="N40" i="33"/>
  <c r="M40" i="33"/>
  <c r="L40" i="33"/>
  <c r="K40" i="33"/>
  <c r="J40" i="33"/>
  <c r="I40" i="33"/>
  <c r="H40" i="33"/>
  <c r="G40" i="33"/>
  <c r="F40" i="33"/>
  <c r="E40" i="33"/>
  <c r="D40" i="33"/>
  <c r="C40" i="33"/>
  <c r="B40" i="33"/>
  <c r="X39" i="33"/>
  <c r="T39" i="33"/>
  <c r="S39" i="33"/>
  <c r="R39" i="33"/>
  <c r="Q39" i="33"/>
  <c r="P39" i="33"/>
  <c r="O39" i="33"/>
  <c r="N39" i="33"/>
  <c r="M39" i="33"/>
  <c r="L39" i="33"/>
  <c r="K39" i="33"/>
  <c r="J39" i="33"/>
  <c r="I39" i="33"/>
  <c r="H39" i="33"/>
  <c r="G39" i="33"/>
  <c r="F39" i="33"/>
  <c r="E39" i="33"/>
  <c r="D39" i="33"/>
  <c r="C39" i="33"/>
  <c r="B39" i="33"/>
  <c r="X38" i="33"/>
  <c r="T38" i="33"/>
  <c r="S38" i="33"/>
  <c r="R38" i="33"/>
  <c r="Q38" i="33"/>
  <c r="P38" i="33"/>
  <c r="O38" i="33"/>
  <c r="N38" i="33"/>
  <c r="M38" i="33"/>
  <c r="L38" i="33"/>
  <c r="K38" i="33"/>
  <c r="J38" i="33"/>
  <c r="I38" i="33"/>
  <c r="H38" i="33"/>
  <c r="G38" i="33"/>
  <c r="F38" i="33"/>
  <c r="E38" i="33"/>
  <c r="D38" i="33"/>
  <c r="C38" i="33"/>
  <c r="B38" i="33"/>
  <c r="X37" i="33"/>
  <c r="T37" i="33"/>
  <c r="S37" i="33"/>
  <c r="R37" i="33"/>
  <c r="Q37" i="33"/>
  <c r="P37" i="33"/>
  <c r="O37" i="33"/>
  <c r="N37" i="33"/>
  <c r="M37" i="33"/>
  <c r="L37" i="33"/>
  <c r="K37" i="33"/>
  <c r="J37" i="33"/>
  <c r="I37" i="33"/>
  <c r="H37" i="33"/>
  <c r="G37" i="33"/>
  <c r="F37" i="33"/>
  <c r="E37" i="33"/>
  <c r="W37" i="33" s="1"/>
  <c r="D37" i="33"/>
  <c r="C37" i="33"/>
  <c r="B37" i="33"/>
  <c r="X36" i="33"/>
  <c r="T36" i="33"/>
  <c r="S36" i="33"/>
  <c r="R36" i="33"/>
  <c r="Q36" i="33"/>
  <c r="P36" i="33"/>
  <c r="O36" i="33"/>
  <c r="N36" i="33"/>
  <c r="M36" i="33"/>
  <c r="L36" i="33"/>
  <c r="K36" i="33"/>
  <c r="J36" i="33"/>
  <c r="I36" i="33"/>
  <c r="H36" i="33"/>
  <c r="G36" i="33"/>
  <c r="F36" i="33"/>
  <c r="E36" i="33"/>
  <c r="D36" i="33"/>
  <c r="C36" i="33"/>
  <c r="U36" i="33" s="1"/>
  <c r="B36" i="33"/>
  <c r="X35" i="33"/>
  <c r="T35" i="33"/>
  <c r="T34" i="33" s="1"/>
  <c r="S35" i="33"/>
  <c r="R35" i="33"/>
  <c r="Q35" i="33"/>
  <c r="P35" i="33"/>
  <c r="P34" i="33" s="1"/>
  <c r="O35" i="33"/>
  <c r="N35" i="33"/>
  <c r="N34" i="33" s="1"/>
  <c r="M35" i="33"/>
  <c r="L35" i="33"/>
  <c r="L34" i="33" s="1"/>
  <c r="K35" i="33"/>
  <c r="J35" i="33"/>
  <c r="I35" i="33"/>
  <c r="H35" i="33"/>
  <c r="H34" i="33" s="1"/>
  <c r="G35" i="33"/>
  <c r="F35" i="33"/>
  <c r="F34" i="33" s="1"/>
  <c r="E35" i="33"/>
  <c r="D35" i="33"/>
  <c r="C35" i="33"/>
  <c r="B35" i="33"/>
  <c r="X33" i="33"/>
  <c r="T33" i="33"/>
  <c r="S33" i="33"/>
  <c r="R33" i="33"/>
  <c r="Q33" i="33"/>
  <c r="P33" i="33"/>
  <c r="O33" i="33"/>
  <c r="N33" i="33"/>
  <c r="M33" i="33"/>
  <c r="L33" i="33"/>
  <c r="K33" i="33"/>
  <c r="J33" i="33"/>
  <c r="I33" i="33"/>
  <c r="H33" i="33"/>
  <c r="G33" i="33"/>
  <c r="F33" i="33"/>
  <c r="E33" i="33"/>
  <c r="D33" i="33"/>
  <c r="C33" i="33"/>
  <c r="B33" i="33"/>
  <c r="X44" i="37"/>
  <c r="T44" i="37"/>
  <c r="S44" i="37"/>
  <c r="R44" i="37"/>
  <c r="Q44" i="37"/>
  <c r="P44" i="37"/>
  <c r="O44" i="37"/>
  <c r="N44" i="37"/>
  <c r="M44" i="37"/>
  <c r="L44" i="37"/>
  <c r="K44" i="37"/>
  <c r="J44" i="37"/>
  <c r="I44" i="37"/>
  <c r="H44" i="37"/>
  <c r="G44" i="37"/>
  <c r="F44" i="37"/>
  <c r="E44" i="37"/>
  <c r="D44" i="37"/>
  <c r="C44" i="37"/>
  <c r="B44" i="37"/>
  <c r="X43" i="37"/>
  <c r="T43" i="37"/>
  <c r="S43" i="37"/>
  <c r="R43" i="37"/>
  <c r="Q43" i="37"/>
  <c r="P43" i="37"/>
  <c r="O43" i="37"/>
  <c r="N43" i="37"/>
  <c r="M43" i="37"/>
  <c r="L43" i="37"/>
  <c r="K43" i="37"/>
  <c r="J43" i="37"/>
  <c r="I43" i="37"/>
  <c r="H43" i="37"/>
  <c r="G43" i="37"/>
  <c r="F43" i="37"/>
  <c r="E43" i="37"/>
  <c r="D43" i="37"/>
  <c r="C43" i="37"/>
  <c r="B43" i="37"/>
  <c r="X42" i="37"/>
  <c r="T42" i="37"/>
  <c r="S42" i="37"/>
  <c r="R42" i="37"/>
  <c r="Q42" i="37"/>
  <c r="P42" i="37"/>
  <c r="O42" i="37"/>
  <c r="N42" i="37"/>
  <c r="M42" i="37"/>
  <c r="L42" i="37"/>
  <c r="K42" i="37"/>
  <c r="J42" i="37"/>
  <c r="I42" i="37"/>
  <c r="H42" i="37"/>
  <c r="G42" i="37"/>
  <c r="F42" i="37"/>
  <c r="E42" i="37"/>
  <c r="D42" i="37"/>
  <c r="C42" i="37"/>
  <c r="B42" i="37"/>
  <c r="X41" i="37"/>
  <c r="T41" i="37"/>
  <c r="S41" i="37"/>
  <c r="R41" i="37"/>
  <c r="Q41" i="37"/>
  <c r="P41" i="37"/>
  <c r="O41" i="37"/>
  <c r="N41" i="37"/>
  <c r="M41" i="37"/>
  <c r="L41" i="37"/>
  <c r="K41" i="37"/>
  <c r="J41" i="37"/>
  <c r="I41" i="37"/>
  <c r="H41" i="37"/>
  <c r="G41" i="37"/>
  <c r="F41" i="37"/>
  <c r="E41" i="37"/>
  <c r="D41" i="37"/>
  <c r="C41" i="37"/>
  <c r="B41" i="37"/>
  <c r="X40" i="37"/>
  <c r="T40" i="37"/>
  <c r="S40" i="37"/>
  <c r="R40" i="37"/>
  <c r="Q40" i="37"/>
  <c r="P40" i="37"/>
  <c r="O40" i="37"/>
  <c r="N40" i="37"/>
  <c r="M40" i="37"/>
  <c r="L40" i="37"/>
  <c r="K40" i="37"/>
  <c r="J40" i="37"/>
  <c r="I40" i="37"/>
  <c r="H40" i="37"/>
  <c r="G40" i="37"/>
  <c r="F40" i="37"/>
  <c r="E40" i="37"/>
  <c r="D40" i="37"/>
  <c r="C40" i="37"/>
  <c r="B40" i="37"/>
  <c r="X39" i="37"/>
  <c r="T39" i="37"/>
  <c r="S39" i="37"/>
  <c r="R39" i="37"/>
  <c r="Q39" i="37"/>
  <c r="P39" i="37"/>
  <c r="O39" i="37"/>
  <c r="N39" i="37"/>
  <c r="M39" i="37"/>
  <c r="L39" i="37"/>
  <c r="K39" i="37"/>
  <c r="J39" i="37"/>
  <c r="I39" i="37"/>
  <c r="H39" i="37"/>
  <c r="G39" i="37"/>
  <c r="F39" i="37"/>
  <c r="E39" i="37"/>
  <c r="D39" i="37"/>
  <c r="C39" i="37"/>
  <c r="B39" i="37"/>
  <c r="X38" i="37"/>
  <c r="T38" i="37"/>
  <c r="S38" i="37"/>
  <c r="R38" i="37"/>
  <c r="Q38" i="37"/>
  <c r="P38" i="37"/>
  <c r="O38" i="37"/>
  <c r="N38" i="37"/>
  <c r="M38" i="37"/>
  <c r="L38" i="37"/>
  <c r="K38" i="37"/>
  <c r="J38" i="37"/>
  <c r="I38" i="37"/>
  <c r="H38" i="37"/>
  <c r="G38" i="37"/>
  <c r="F38" i="37"/>
  <c r="E38" i="37"/>
  <c r="D38" i="37"/>
  <c r="C38" i="37"/>
  <c r="B38" i="37"/>
  <c r="X37" i="37"/>
  <c r="T37" i="37"/>
  <c r="S37" i="37"/>
  <c r="R37" i="37"/>
  <c r="Q37" i="37"/>
  <c r="P37" i="37"/>
  <c r="O37" i="37"/>
  <c r="N37" i="37"/>
  <c r="M37" i="37"/>
  <c r="L37" i="37"/>
  <c r="K37" i="37"/>
  <c r="J37" i="37"/>
  <c r="I37" i="37"/>
  <c r="H37" i="37"/>
  <c r="G37" i="37"/>
  <c r="F37" i="37"/>
  <c r="E37" i="37"/>
  <c r="D37" i="37"/>
  <c r="C37" i="37"/>
  <c r="B37" i="37"/>
  <c r="M40" i="65"/>
  <c r="L40" i="65"/>
  <c r="K40" i="65"/>
  <c r="J40" i="65"/>
  <c r="I40" i="65"/>
  <c r="H40" i="65"/>
  <c r="G40" i="65"/>
  <c r="F40" i="65"/>
  <c r="D40" i="65"/>
  <c r="C40" i="65"/>
  <c r="B40" i="65"/>
  <c r="M39" i="65"/>
  <c r="L39" i="65"/>
  <c r="K39" i="65"/>
  <c r="J39" i="65"/>
  <c r="I39" i="65"/>
  <c r="H39" i="65"/>
  <c r="G39" i="65"/>
  <c r="F39" i="65"/>
  <c r="D39" i="65"/>
  <c r="C39" i="65"/>
  <c r="B39" i="65"/>
  <c r="E39" i="65" s="1"/>
  <c r="M38" i="65"/>
  <c r="L38" i="65"/>
  <c r="K38" i="65"/>
  <c r="J38" i="65"/>
  <c r="I38" i="65"/>
  <c r="H38" i="65"/>
  <c r="G38" i="65"/>
  <c r="F38" i="65"/>
  <c r="D38" i="65"/>
  <c r="C38" i="65"/>
  <c r="B38" i="65"/>
  <c r="E38" i="65" s="1"/>
  <c r="M37" i="65"/>
  <c r="L37" i="65"/>
  <c r="K37" i="65"/>
  <c r="J37" i="65"/>
  <c r="I37" i="65"/>
  <c r="I34" i="65" s="1"/>
  <c r="H37" i="65"/>
  <c r="G37" i="65"/>
  <c r="F37" i="65"/>
  <c r="D37" i="65"/>
  <c r="C37" i="65"/>
  <c r="B37" i="65"/>
  <c r="M36" i="65"/>
  <c r="L36" i="65"/>
  <c r="K36" i="65"/>
  <c r="J36" i="65"/>
  <c r="I36" i="65"/>
  <c r="H36" i="65"/>
  <c r="G36" i="65"/>
  <c r="F36" i="65"/>
  <c r="D36" i="65"/>
  <c r="C36" i="65"/>
  <c r="B36" i="65"/>
  <c r="M35" i="65"/>
  <c r="L35" i="65"/>
  <c r="K35" i="65"/>
  <c r="K34" i="65" s="1"/>
  <c r="J35" i="65"/>
  <c r="I35" i="65"/>
  <c r="H35" i="65"/>
  <c r="H34" i="65" s="1"/>
  <c r="G35" i="65"/>
  <c r="G34" i="65" s="1"/>
  <c r="F35" i="65"/>
  <c r="D35" i="65"/>
  <c r="C35" i="65"/>
  <c r="B35" i="65"/>
  <c r="E35" i="65" s="1"/>
  <c r="M33" i="65"/>
  <c r="L33" i="65"/>
  <c r="K33" i="65"/>
  <c r="J33" i="65"/>
  <c r="I33" i="65"/>
  <c r="H33" i="65"/>
  <c r="G33" i="65"/>
  <c r="F33" i="65"/>
  <c r="D33" i="65"/>
  <c r="C33" i="65"/>
  <c r="B33" i="65"/>
  <c r="S41" i="66"/>
  <c r="R41" i="66"/>
  <c r="Q41" i="66"/>
  <c r="P41" i="66"/>
  <c r="O41" i="66"/>
  <c r="N41" i="66"/>
  <c r="M41" i="66"/>
  <c r="L41" i="66"/>
  <c r="K41" i="66"/>
  <c r="J41" i="66"/>
  <c r="I41" i="66"/>
  <c r="H41" i="66"/>
  <c r="G41" i="66"/>
  <c r="F41" i="66"/>
  <c r="E41" i="66"/>
  <c r="D41" i="66"/>
  <c r="C41" i="66"/>
  <c r="B41" i="66"/>
  <c r="S40" i="66"/>
  <c r="R40" i="66"/>
  <c r="Q40" i="66"/>
  <c r="P40" i="66"/>
  <c r="O40" i="66"/>
  <c r="N40" i="66"/>
  <c r="M40" i="66"/>
  <c r="L40" i="66"/>
  <c r="K40" i="66"/>
  <c r="J40" i="66"/>
  <c r="I40" i="66"/>
  <c r="H40" i="66"/>
  <c r="G40" i="66"/>
  <c r="F40" i="66"/>
  <c r="E40" i="66"/>
  <c r="D40" i="66"/>
  <c r="C40" i="66"/>
  <c r="B40" i="66"/>
  <c r="S39" i="66"/>
  <c r="R39" i="66"/>
  <c r="Q39" i="66"/>
  <c r="P39" i="66"/>
  <c r="O39" i="66"/>
  <c r="N39" i="66"/>
  <c r="M39" i="66"/>
  <c r="L39" i="66"/>
  <c r="K39" i="66"/>
  <c r="J39" i="66"/>
  <c r="I39" i="66"/>
  <c r="H39" i="66"/>
  <c r="G39" i="66"/>
  <c r="F39" i="66"/>
  <c r="E39" i="66"/>
  <c r="D39" i="66"/>
  <c r="C39" i="66"/>
  <c r="B39" i="66"/>
  <c r="S38" i="66"/>
  <c r="R38" i="66"/>
  <c r="Q38" i="66"/>
  <c r="P38" i="66"/>
  <c r="O38" i="66"/>
  <c r="N38" i="66"/>
  <c r="M38" i="66"/>
  <c r="L38" i="66"/>
  <c r="K38" i="66"/>
  <c r="J38" i="66"/>
  <c r="I38" i="66"/>
  <c r="H38" i="66"/>
  <c r="G38" i="66"/>
  <c r="F38" i="66"/>
  <c r="E38" i="66"/>
  <c r="D38" i="66"/>
  <c r="C38" i="66"/>
  <c r="B38" i="66"/>
  <c r="S37" i="66"/>
  <c r="R37" i="66"/>
  <c r="Q37" i="66"/>
  <c r="Q35" i="66" s="1"/>
  <c r="P37" i="66"/>
  <c r="O37" i="66"/>
  <c r="N37" i="66"/>
  <c r="M37" i="66"/>
  <c r="L37" i="66"/>
  <c r="K37" i="66"/>
  <c r="J37" i="66"/>
  <c r="I37" i="66"/>
  <c r="I35" i="66" s="1"/>
  <c r="H37" i="66"/>
  <c r="G37" i="66"/>
  <c r="F37" i="66"/>
  <c r="E37" i="66"/>
  <c r="D37" i="66"/>
  <c r="C37" i="66"/>
  <c r="B37" i="66"/>
  <c r="S36" i="66"/>
  <c r="S35" i="66" s="1"/>
  <c r="R36" i="66"/>
  <c r="Q36" i="66"/>
  <c r="P36" i="66"/>
  <c r="O36" i="66"/>
  <c r="N36" i="66"/>
  <c r="M36" i="66"/>
  <c r="L36" i="66"/>
  <c r="K36" i="66"/>
  <c r="K35" i="66" s="1"/>
  <c r="J36" i="66"/>
  <c r="I36" i="66"/>
  <c r="H36" i="66"/>
  <c r="G36" i="66"/>
  <c r="F36" i="66"/>
  <c r="E36" i="66"/>
  <c r="D36" i="66"/>
  <c r="C36" i="66"/>
  <c r="C35" i="66" s="1"/>
  <c r="B36" i="66"/>
  <c r="O35" i="66"/>
  <c r="M35" i="66"/>
  <c r="G35" i="66"/>
  <c r="E35" i="66"/>
  <c r="S34" i="66"/>
  <c r="R34" i="66"/>
  <c r="Q34" i="66"/>
  <c r="P34" i="66"/>
  <c r="O34" i="66"/>
  <c r="N34" i="66"/>
  <c r="M34" i="66"/>
  <c r="L34" i="66"/>
  <c r="K34" i="66"/>
  <c r="J34" i="66"/>
  <c r="I34" i="66"/>
  <c r="H34" i="66"/>
  <c r="G34" i="66"/>
  <c r="F34" i="66"/>
  <c r="E34" i="66"/>
  <c r="D34" i="66"/>
  <c r="C34" i="66"/>
  <c r="B34" i="66"/>
  <c r="Q42" i="25"/>
  <c r="P42" i="25"/>
  <c r="O42" i="25"/>
  <c r="N42" i="25"/>
  <c r="M42" i="25"/>
  <c r="L42" i="25"/>
  <c r="K42" i="25"/>
  <c r="J42" i="25"/>
  <c r="I42" i="25"/>
  <c r="H42" i="25"/>
  <c r="G42" i="25"/>
  <c r="F42" i="25"/>
  <c r="E42" i="25"/>
  <c r="D42" i="25"/>
  <c r="C42" i="25"/>
  <c r="B42" i="25"/>
  <c r="Q41" i="25"/>
  <c r="P41" i="25"/>
  <c r="O41" i="25"/>
  <c r="N41" i="25"/>
  <c r="M41" i="25"/>
  <c r="L41" i="25"/>
  <c r="K41" i="25"/>
  <c r="J41" i="25"/>
  <c r="I41" i="25"/>
  <c r="H41" i="25"/>
  <c r="G41" i="25"/>
  <c r="F41" i="25"/>
  <c r="E41" i="25"/>
  <c r="D41" i="25"/>
  <c r="C41" i="25"/>
  <c r="B41" i="25"/>
  <c r="Q40" i="25"/>
  <c r="P40" i="25"/>
  <c r="O40" i="25"/>
  <c r="N40" i="25"/>
  <c r="M40" i="25"/>
  <c r="L40" i="25"/>
  <c r="K40" i="25"/>
  <c r="J40" i="25"/>
  <c r="I40" i="25"/>
  <c r="H40" i="25"/>
  <c r="G40" i="25"/>
  <c r="F40" i="25"/>
  <c r="E40" i="25"/>
  <c r="D40" i="25"/>
  <c r="C40" i="25"/>
  <c r="B40" i="25"/>
  <c r="Q39" i="25"/>
  <c r="P39" i="25"/>
  <c r="O39" i="25"/>
  <c r="N39" i="25"/>
  <c r="M39" i="25"/>
  <c r="L39" i="25"/>
  <c r="K39" i="25"/>
  <c r="J39" i="25"/>
  <c r="I39" i="25"/>
  <c r="H39" i="25"/>
  <c r="G39" i="25"/>
  <c r="F39" i="25"/>
  <c r="E39" i="25"/>
  <c r="D39" i="25"/>
  <c r="C39" i="25"/>
  <c r="B39" i="25"/>
  <c r="Q38" i="25"/>
  <c r="P38" i="25"/>
  <c r="O38" i="25"/>
  <c r="N38" i="25"/>
  <c r="M38" i="25"/>
  <c r="L38" i="25"/>
  <c r="K38" i="25"/>
  <c r="J38" i="25"/>
  <c r="I38" i="25"/>
  <c r="H38" i="25"/>
  <c r="G38" i="25"/>
  <c r="F38" i="25"/>
  <c r="E38" i="25"/>
  <c r="D38" i="25"/>
  <c r="C38" i="25"/>
  <c r="B38" i="25"/>
  <c r="Q37" i="25"/>
  <c r="P37" i="25"/>
  <c r="O37" i="25"/>
  <c r="N37" i="25"/>
  <c r="M37" i="25"/>
  <c r="L37" i="25"/>
  <c r="K37" i="25"/>
  <c r="J37" i="25"/>
  <c r="J36" i="25" s="1"/>
  <c r="I37" i="25"/>
  <c r="I36" i="25" s="1"/>
  <c r="H37" i="25"/>
  <c r="G37" i="25"/>
  <c r="F37" i="25"/>
  <c r="F36" i="25" s="1"/>
  <c r="E37" i="25"/>
  <c r="E36" i="25" s="1"/>
  <c r="D37" i="25"/>
  <c r="C37" i="25"/>
  <c r="B37" i="25"/>
  <c r="B36" i="25" s="1"/>
  <c r="Q36" i="25"/>
  <c r="P36" i="25"/>
  <c r="O36" i="25"/>
  <c r="N36" i="25"/>
  <c r="M36" i="25"/>
  <c r="K36" i="25"/>
  <c r="H36" i="25"/>
  <c r="G36" i="25"/>
  <c r="D36" i="25"/>
  <c r="C36" i="25"/>
  <c r="Q35" i="25"/>
  <c r="P35" i="25"/>
  <c r="O35" i="25"/>
  <c r="N35" i="25"/>
  <c r="M35" i="25"/>
  <c r="L35" i="25"/>
  <c r="K35" i="25"/>
  <c r="J35" i="25"/>
  <c r="I35" i="25"/>
  <c r="H35" i="25"/>
  <c r="G35" i="25"/>
  <c r="F35" i="25"/>
  <c r="E35" i="25"/>
  <c r="D35" i="25"/>
  <c r="C35" i="25"/>
  <c r="B35" i="25"/>
  <c r="Q40" i="21"/>
  <c r="P40" i="21"/>
  <c r="O40" i="21"/>
  <c r="N40" i="21"/>
  <c r="M40" i="21"/>
  <c r="L40" i="21"/>
  <c r="K40" i="21"/>
  <c r="J40" i="21"/>
  <c r="I40" i="21"/>
  <c r="H40" i="21"/>
  <c r="G40" i="21"/>
  <c r="F40" i="21"/>
  <c r="E40" i="21"/>
  <c r="D40" i="21"/>
  <c r="C40" i="21"/>
  <c r="B40" i="21"/>
  <c r="Q39" i="21"/>
  <c r="P39" i="21"/>
  <c r="O39" i="21"/>
  <c r="N39" i="21"/>
  <c r="M39" i="21"/>
  <c r="L39" i="21"/>
  <c r="K39" i="21"/>
  <c r="J39" i="21"/>
  <c r="I39" i="21"/>
  <c r="H39" i="21"/>
  <c r="G39" i="21"/>
  <c r="F39" i="21"/>
  <c r="E39" i="21"/>
  <c r="D39" i="21"/>
  <c r="C39" i="21"/>
  <c r="B39" i="21"/>
  <c r="Q38" i="21"/>
  <c r="P38" i="21"/>
  <c r="O38" i="21"/>
  <c r="N38" i="21"/>
  <c r="M38" i="21"/>
  <c r="L38" i="21"/>
  <c r="K38" i="21"/>
  <c r="J38" i="21"/>
  <c r="I38" i="21"/>
  <c r="H38" i="21"/>
  <c r="G38" i="21"/>
  <c r="F38" i="21"/>
  <c r="E38" i="21"/>
  <c r="D38" i="21"/>
  <c r="C38" i="21"/>
  <c r="B38" i="21"/>
  <c r="Q37" i="21"/>
  <c r="P37" i="21"/>
  <c r="O37" i="21"/>
  <c r="N37" i="21"/>
  <c r="M37" i="21"/>
  <c r="L37" i="21"/>
  <c r="K37" i="21"/>
  <c r="J37" i="21"/>
  <c r="I37" i="21"/>
  <c r="H37" i="21"/>
  <c r="G37" i="21"/>
  <c r="F37" i="21"/>
  <c r="E37" i="21"/>
  <c r="D37" i="21"/>
  <c r="C37" i="21"/>
  <c r="B37" i="21"/>
  <c r="Q36" i="21"/>
  <c r="P36" i="21"/>
  <c r="O36" i="21"/>
  <c r="N36" i="21"/>
  <c r="M36" i="21"/>
  <c r="L36" i="21"/>
  <c r="K36" i="21"/>
  <c r="J36" i="21"/>
  <c r="I36" i="21"/>
  <c r="H36" i="21"/>
  <c r="G36" i="21"/>
  <c r="F36" i="21"/>
  <c r="E36" i="21"/>
  <c r="D36" i="21"/>
  <c r="C36" i="21"/>
  <c r="B36" i="21"/>
  <c r="Q35" i="21"/>
  <c r="P35" i="21"/>
  <c r="O35" i="21"/>
  <c r="N35" i="21"/>
  <c r="M35" i="21"/>
  <c r="L35" i="21"/>
  <c r="K35" i="21"/>
  <c r="J35" i="21"/>
  <c r="I35" i="21"/>
  <c r="H35" i="21"/>
  <c r="G35" i="21"/>
  <c r="F35" i="21"/>
  <c r="E35" i="21"/>
  <c r="E34" i="21" s="1"/>
  <c r="D35" i="21"/>
  <c r="D34" i="21" s="1"/>
  <c r="C35" i="21"/>
  <c r="B35" i="21"/>
  <c r="Q34" i="21"/>
  <c r="P34" i="21"/>
  <c r="O34" i="21"/>
  <c r="N34" i="21"/>
  <c r="M34" i="21"/>
  <c r="L34" i="21"/>
  <c r="K34" i="21"/>
  <c r="J34" i="21"/>
  <c r="I34" i="21"/>
  <c r="H34" i="21"/>
  <c r="F34" i="21"/>
  <c r="C34" i="21"/>
  <c r="Q33" i="21"/>
  <c r="P33" i="21"/>
  <c r="O33" i="21"/>
  <c r="N33" i="21"/>
  <c r="M33" i="21"/>
  <c r="L33" i="21"/>
  <c r="K33" i="21"/>
  <c r="J33" i="21"/>
  <c r="I33" i="21"/>
  <c r="H33" i="21"/>
  <c r="G33" i="21"/>
  <c r="F33" i="21"/>
  <c r="E33" i="21"/>
  <c r="D33" i="21"/>
  <c r="C33" i="21"/>
  <c r="B33" i="21"/>
  <c r="P40" i="20"/>
  <c r="O40" i="20"/>
  <c r="N40" i="20"/>
  <c r="M40" i="20"/>
  <c r="L40" i="20"/>
  <c r="K40" i="20"/>
  <c r="J40" i="20"/>
  <c r="I40" i="20"/>
  <c r="H40" i="20"/>
  <c r="G40" i="20"/>
  <c r="F40" i="20"/>
  <c r="E40" i="20"/>
  <c r="D40" i="20"/>
  <c r="C40" i="20"/>
  <c r="B40" i="20"/>
  <c r="P39" i="20"/>
  <c r="O39" i="20"/>
  <c r="N39" i="20"/>
  <c r="M39" i="20"/>
  <c r="L39" i="20"/>
  <c r="K39" i="20"/>
  <c r="J39" i="20"/>
  <c r="I39" i="20"/>
  <c r="H39" i="20"/>
  <c r="G39" i="20"/>
  <c r="F39" i="20"/>
  <c r="E39" i="20"/>
  <c r="D39" i="20"/>
  <c r="C39" i="20"/>
  <c r="B39" i="20"/>
  <c r="P38" i="20"/>
  <c r="O38" i="20"/>
  <c r="N38" i="20"/>
  <c r="M38" i="20"/>
  <c r="L38" i="20"/>
  <c r="K38" i="20"/>
  <c r="J38" i="20"/>
  <c r="I38" i="20"/>
  <c r="H38" i="20"/>
  <c r="G38" i="20"/>
  <c r="F38" i="20"/>
  <c r="E38" i="20"/>
  <c r="D38" i="20"/>
  <c r="C38" i="20"/>
  <c r="C34" i="20" s="1"/>
  <c r="B38" i="20"/>
  <c r="P37" i="20"/>
  <c r="O37" i="20"/>
  <c r="N37" i="20"/>
  <c r="M37" i="20"/>
  <c r="L37" i="20"/>
  <c r="K37" i="20"/>
  <c r="J37" i="20"/>
  <c r="I37" i="20"/>
  <c r="H37" i="20"/>
  <c r="G37" i="20"/>
  <c r="F37" i="20"/>
  <c r="E37" i="20"/>
  <c r="D37" i="20"/>
  <c r="C37" i="20"/>
  <c r="B37" i="20"/>
  <c r="P36" i="20"/>
  <c r="O36" i="20"/>
  <c r="N36" i="20"/>
  <c r="M36" i="20"/>
  <c r="L36" i="20"/>
  <c r="K36" i="20"/>
  <c r="J36" i="20"/>
  <c r="I36" i="20"/>
  <c r="I34" i="20" s="1"/>
  <c r="H36" i="20"/>
  <c r="G36" i="20"/>
  <c r="G34" i="20" s="1"/>
  <c r="F36" i="20"/>
  <c r="E36" i="20"/>
  <c r="D36" i="20"/>
  <c r="C36" i="20"/>
  <c r="B36" i="20"/>
  <c r="P35" i="20"/>
  <c r="P34" i="20" s="1"/>
  <c r="O35" i="20"/>
  <c r="N35" i="20"/>
  <c r="M35" i="20"/>
  <c r="L35" i="20"/>
  <c r="K35" i="20"/>
  <c r="J35" i="20"/>
  <c r="I35" i="20"/>
  <c r="H35" i="20"/>
  <c r="H34" i="20" s="1"/>
  <c r="G35" i="20"/>
  <c r="F35" i="20"/>
  <c r="E35" i="20"/>
  <c r="D35" i="20"/>
  <c r="C35" i="20"/>
  <c r="B35" i="20"/>
  <c r="P33" i="20"/>
  <c r="O33" i="20"/>
  <c r="N33" i="20"/>
  <c r="M33" i="20"/>
  <c r="L33" i="20"/>
  <c r="K33" i="20"/>
  <c r="J33" i="20"/>
  <c r="I33" i="20"/>
  <c r="H33" i="20"/>
  <c r="G33" i="20"/>
  <c r="F33" i="20"/>
  <c r="E33" i="20"/>
  <c r="D33" i="20"/>
  <c r="C33" i="20"/>
  <c r="B33" i="20"/>
  <c r="Q39" i="17"/>
  <c r="P39" i="17"/>
  <c r="O39" i="17"/>
  <c r="N39" i="17"/>
  <c r="M39" i="17"/>
  <c r="L39" i="17"/>
  <c r="K39" i="17"/>
  <c r="J39" i="17"/>
  <c r="I39" i="17"/>
  <c r="H39" i="17"/>
  <c r="G39" i="17"/>
  <c r="F39" i="17"/>
  <c r="E39" i="17"/>
  <c r="D39" i="17"/>
  <c r="C39" i="17"/>
  <c r="B39" i="17"/>
  <c r="Q38" i="17"/>
  <c r="P38" i="17"/>
  <c r="O38" i="17"/>
  <c r="N38" i="17"/>
  <c r="M38" i="17"/>
  <c r="L38" i="17"/>
  <c r="K38" i="17"/>
  <c r="J38" i="17"/>
  <c r="I38" i="17"/>
  <c r="H38" i="17"/>
  <c r="G38" i="17"/>
  <c r="F38" i="17"/>
  <c r="E38" i="17"/>
  <c r="D38" i="17"/>
  <c r="C38" i="17"/>
  <c r="B38" i="17"/>
  <c r="Q37" i="17"/>
  <c r="P37" i="17"/>
  <c r="O37" i="17"/>
  <c r="N37" i="17"/>
  <c r="M37" i="17"/>
  <c r="L37" i="17"/>
  <c r="K37" i="17"/>
  <c r="J37" i="17"/>
  <c r="I37" i="17"/>
  <c r="H37" i="17"/>
  <c r="G37" i="17"/>
  <c r="F37" i="17"/>
  <c r="E37" i="17"/>
  <c r="D37" i="17"/>
  <c r="C37" i="17"/>
  <c r="B37" i="17"/>
  <c r="Q36" i="17"/>
  <c r="P36" i="17"/>
  <c r="O36" i="17"/>
  <c r="N36" i="17"/>
  <c r="M36" i="17"/>
  <c r="L36" i="17"/>
  <c r="K36" i="17"/>
  <c r="J36" i="17"/>
  <c r="I36" i="17"/>
  <c r="H36" i="17"/>
  <c r="G36" i="17"/>
  <c r="F36" i="17"/>
  <c r="E36" i="17"/>
  <c r="D36" i="17"/>
  <c r="C36" i="17"/>
  <c r="B36" i="17"/>
  <c r="Q35" i="17"/>
  <c r="P35" i="17"/>
  <c r="O35" i="17"/>
  <c r="N35" i="17"/>
  <c r="M35" i="17"/>
  <c r="L35" i="17"/>
  <c r="K35" i="17"/>
  <c r="J35" i="17"/>
  <c r="I35" i="17"/>
  <c r="H35" i="17"/>
  <c r="G35" i="17"/>
  <c r="F35" i="17"/>
  <c r="E35" i="17"/>
  <c r="D35" i="17"/>
  <c r="C35" i="17"/>
  <c r="B35" i="17"/>
  <c r="Q34" i="17"/>
  <c r="Q33" i="17" s="1"/>
  <c r="P34" i="17"/>
  <c r="P33" i="17" s="1"/>
  <c r="O34" i="17"/>
  <c r="O33" i="17" s="1"/>
  <c r="N34" i="17"/>
  <c r="N33" i="17" s="1"/>
  <c r="M34" i="17"/>
  <c r="M33" i="17" s="1"/>
  <c r="L34" i="17"/>
  <c r="K34" i="17"/>
  <c r="K33" i="17" s="1"/>
  <c r="J34" i="17"/>
  <c r="I34" i="17"/>
  <c r="I33" i="17" s="1"/>
  <c r="H34" i="17"/>
  <c r="H33" i="17" s="1"/>
  <c r="G34" i="17"/>
  <c r="F34" i="17"/>
  <c r="E34" i="17"/>
  <c r="E33" i="17" s="1"/>
  <c r="D34" i="17"/>
  <c r="C34" i="17"/>
  <c r="C33" i="17" s="1"/>
  <c r="B34" i="17"/>
  <c r="L33" i="17"/>
  <c r="J33" i="17"/>
  <c r="F33" i="17"/>
  <c r="D33" i="17"/>
  <c r="B33" i="17"/>
  <c r="Q32" i="17"/>
  <c r="P32" i="17"/>
  <c r="O32" i="17"/>
  <c r="N32" i="17"/>
  <c r="M32" i="17"/>
  <c r="L32" i="17"/>
  <c r="K32" i="17"/>
  <c r="J32" i="17"/>
  <c r="I32" i="17"/>
  <c r="H32" i="17"/>
  <c r="G32" i="17"/>
  <c r="F32" i="17"/>
  <c r="E32" i="17"/>
  <c r="D32" i="17"/>
  <c r="C32" i="17"/>
  <c r="B32" i="17"/>
  <c r="S39" i="16"/>
  <c r="R39" i="16"/>
  <c r="Q39" i="16"/>
  <c r="P39" i="16"/>
  <c r="O39" i="16"/>
  <c r="N39" i="16"/>
  <c r="M39" i="16"/>
  <c r="L39" i="16"/>
  <c r="K39" i="16"/>
  <c r="J39" i="16"/>
  <c r="I39" i="16"/>
  <c r="H39" i="16"/>
  <c r="G39" i="16"/>
  <c r="F39" i="16"/>
  <c r="E39" i="16"/>
  <c r="D39" i="16"/>
  <c r="C39" i="16"/>
  <c r="B39" i="16"/>
  <c r="S38" i="16"/>
  <c r="R38" i="16"/>
  <c r="Q38" i="16"/>
  <c r="P38" i="16"/>
  <c r="O38" i="16"/>
  <c r="N38" i="16"/>
  <c r="M38" i="16"/>
  <c r="L38" i="16"/>
  <c r="K38" i="16"/>
  <c r="J38" i="16"/>
  <c r="I38" i="16"/>
  <c r="H38" i="16"/>
  <c r="G38" i="16"/>
  <c r="F38" i="16"/>
  <c r="E38" i="16"/>
  <c r="D38" i="16"/>
  <c r="C38" i="16"/>
  <c r="B38" i="16"/>
  <c r="S37" i="16"/>
  <c r="R37" i="16"/>
  <c r="Q37" i="16"/>
  <c r="P37" i="16"/>
  <c r="O37" i="16"/>
  <c r="N37" i="16"/>
  <c r="M37" i="16"/>
  <c r="L37" i="16"/>
  <c r="K37" i="16"/>
  <c r="J37" i="16"/>
  <c r="I37" i="16"/>
  <c r="H37" i="16"/>
  <c r="G37" i="16"/>
  <c r="F37" i="16"/>
  <c r="E37" i="16"/>
  <c r="D37" i="16"/>
  <c r="C37" i="16"/>
  <c r="B37" i="16"/>
  <c r="S36" i="16"/>
  <c r="R36" i="16"/>
  <c r="Q36" i="16"/>
  <c r="P36" i="16"/>
  <c r="O36" i="16"/>
  <c r="N36" i="16"/>
  <c r="M36" i="16"/>
  <c r="L36" i="16"/>
  <c r="K36" i="16"/>
  <c r="J36" i="16"/>
  <c r="I36" i="16"/>
  <c r="H36" i="16"/>
  <c r="G36" i="16"/>
  <c r="F36" i="16"/>
  <c r="E36" i="16"/>
  <c r="D36" i="16"/>
  <c r="C36" i="16"/>
  <c r="B36" i="16"/>
  <c r="S35" i="16"/>
  <c r="R35" i="16"/>
  <c r="Q35" i="16"/>
  <c r="P35" i="16"/>
  <c r="O35" i="16"/>
  <c r="N35" i="16"/>
  <c r="M35" i="16"/>
  <c r="L35" i="16"/>
  <c r="K35" i="16"/>
  <c r="K33" i="16" s="1"/>
  <c r="J35" i="16"/>
  <c r="I35" i="16"/>
  <c r="H35" i="16"/>
  <c r="G35" i="16"/>
  <c r="F35" i="16"/>
  <c r="E35" i="16"/>
  <c r="D35" i="16"/>
  <c r="C35" i="16"/>
  <c r="B35" i="16"/>
  <c r="S34" i="16"/>
  <c r="R34" i="16"/>
  <c r="Q34" i="16"/>
  <c r="Q33" i="16" s="1"/>
  <c r="P34" i="16"/>
  <c r="O34" i="16"/>
  <c r="N34" i="16"/>
  <c r="M34" i="16"/>
  <c r="L34" i="16"/>
  <c r="K34" i="16"/>
  <c r="J34" i="16"/>
  <c r="I34" i="16"/>
  <c r="I33" i="16" s="1"/>
  <c r="H34" i="16"/>
  <c r="G34" i="16"/>
  <c r="F34" i="16"/>
  <c r="E34" i="16"/>
  <c r="E33" i="16" s="1"/>
  <c r="D34" i="16"/>
  <c r="C34" i="16"/>
  <c r="B34" i="16"/>
  <c r="M33" i="16"/>
  <c r="S32" i="16"/>
  <c r="R32" i="16"/>
  <c r="Q32" i="16"/>
  <c r="P32" i="16"/>
  <c r="O32" i="16"/>
  <c r="N32" i="16"/>
  <c r="M32" i="16"/>
  <c r="L32" i="16"/>
  <c r="K32" i="16"/>
  <c r="J32" i="16"/>
  <c r="I32" i="16"/>
  <c r="H32" i="16"/>
  <c r="G32" i="16"/>
  <c r="F32" i="16"/>
  <c r="E32" i="16"/>
  <c r="D32" i="16"/>
  <c r="C32" i="16"/>
  <c r="B32" i="16"/>
  <c r="M38" i="15"/>
  <c r="L38" i="15"/>
  <c r="K38" i="15"/>
  <c r="J38" i="15"/>
  <c r="I38" i="15"/>
  <c r="H38" i="15"/>
  <c r="G38" i="15"/>
  <c r="F38" i="15"/>
  <c r="E38" i="15"/>
  <c r="D38" i="15"/>
  <c r="C38" i="15"/>
  <c r="B38" i="15"/>
  <c r="M37" i="15"/>
  <c r="L37" i="15"/>
  <c r="K37" i="15"/>
  <c r="J37" i="15"/>
  <c r="I37" i="15"/>
  <c r="H37" i="15"/>
  <c r="G37" i="15"/>
  <c r="F37" i="15"/>
  <c r="E37" i="15"/>
  <c r="D37" i="15"/>
  <c r="C37" i="15"/>
  <c r="B37" i="15"/>
  <c r="M36" i="15"/>
  <c r="L36" i="15"/>
  <c r="K36" i="15"/>
  <c r="J36" i="15"/>
  <c r="I36" i="15"/>
  <c r="H36" i="15"/>
  <c r="G36" i="15"/>
  <c r="F36" i="15"/>
  <c r="E36" i="15"/>
  <c r="D36" i="15"/>
  <c r="C36" i="15"/>
  <c r="B36" i="15"/>
  <c r="M35" i="15"/>
  <c r="L35" i="15"/>
  <c r="K35" i="15"/>
  <c r="J35" i="15"/>
  <c r="I35" i="15"/>
  <c r="H35" i="15"/>
  <c r="G35" i="15"/>
  <c r="F35" i="15"/>
  <c r="E35" i="15"/>
  <c r="D35" i="15"/>
  <c r="C35" i="15"/>
  <c r="B35" i="15"/>
  <c r="M34" i="15"/>
  <c r="L34" i="15"/>
  <c r="K34" i="15"/>
  <c r="J34" i="15"/>
  <c r="I34" i="15"/>
  <c r="H34" i="15"/>
  <c r="G34" i="15"/>
  <c r="F34" i="15"/>
  <c r="E34" i="15"/>
  <c r="D34" i="15"/>
  <c r="C34" i="15"/>
  <c r="B34" i="15"/>
  <c r="M33" i="15"/>
  <c r="L33" i="15"/>
  <c r="K33" i="15"/>
  <c r="J33" i="15"/>
  <c r="J32" i="15" s="1"/>
  <c r="I33" i="15"/>
  <c r="I32" i="15" s="1"/>
  <c r="H33" i="15"/>
  <c r="H32" i="15" s="1"/>
  <c r="G33" i="15"/>
  <c r="F33" i="15"/>
  <c r="E33" i="15"/>
  <c r="D33" i="15"/>
  <c r="C33" i="15"/>
  <c r="C32" i="15" s="1"/>
  <c r="B33" i="15"/>
  <c r="B32" i="15" s="1"/>
  <c r="M32" i="15"/>
  <c r="L32" i="15"/>
  <c r="K32" i="15"/>
  <c r="G32" i="15"/>
  <c r="E32" i="15"/>
  <c r="M31" i="15"/>
  <c r="L31" i="15"/>
  <c r="K31" i="15"/>
  <c r="J31" i="15"/>
  <c r="I31" i="15"/>
  <c r="H31" i="15"/>
  <c r="G31" i="15"/>
  <c r="F31" i="15"/>
  <c r="E31" i="15"/>
  <c r="D31" i="15"/>
  <c r="C31" i="15"/>
  <c r="B31" i="15"/>
  <c r="M38" i="50"/>
  <c r="L38" i="50"/>
  <c r="K38" i="50"/>
  <c r="J38" i="50"/>
  <c r="I38" i="50"/>
  <c r="H38" i="50"/>
  <c r="G38" i="50"/>
  <c r="F38" i="50"/>
  <c r="E38" i="50"/>
  <c r="D38" i="50"/>
  <c r="C38" i="50"/>
  <c r="B38" i="50"/>
  <c r="M37" i="50"/>
  <c r="L37" i="50"/>
  <c r="K37" i="50"/>
  <c r="J37" i="50"/>
  <c r="I37" i="50"/>
  <c r="H37" i="50"/>
  <c r="G37" i="50"/>
  <c r="F37" i="50"/>
  <c r="E37" i="50"/>
  <c r="D37" i="50"/>
  <c r="C37" i="50"/>
  <c r="B37" i="50"/>
  <c r="M36" i="50"/>
  <c r="L36" i="50"/>
  <c r="K36" i="50"/>
  <c r="J36" i="50"/>
  <c r="I36" i="50"/>
  <c r="H36" i="50"/>
  <c r="G36" i="50"/>
  <c r="F36" i="50"/>
  <c r="E36" i="50"/>
  <c r="D36" i="50"/>
  <c r="C36" i="50"/>
  <c r="B36" i="50"/>
  <c r="M35" i="50"/>
  <c r="L35" i="50"/>
  <c r="K35" i="50"/>
  <c r="J35" i="50"/>
  <c r="I35" i="50"/>
  <c r="H35" i="50"/>
  <c r="G35" i="50"/>
  <c r="F35" i="50"/>
  <c r="E35" i="50"/>
  <c r="D35" i="50"/>
  <c r="C35" i="50"/>
  <c r="B35" i="50"/>
  <c r="M34" i="50"/>
  <c r="L34" i="50"/>
  <c r="K34" i="50"/>
  <c r="J34" i="50"/>
  <c r="I34" i="50"/>
  <c r="H34" i="50"/>
  <c r="G34" i="50"/>
  <c r="F34" i="50"/>
  <c r="E34" i="50"/>
  <c r="D34" i="50"/>
  <c r="C34" i="50"/>
  <c r="B34" i="50"/>
  <c r="M33" i="50"/>
  <c r="L33" i="50"/>
  <c r="K33" i="50"/>
  <c r="K32" i="50" s="1"/>
  <c r="J33" i="50"/>
  <c r="J32" i="50" s="1"/>
  <c r="I33" i="50"/>
  <c r="I32" i="50" s="1"/>
  <c r="H33" i="50"/>
  <c r="H32" i="50" s="1"/>
  <c r="G33" i="50"/>
  <c r="G32" i="50" s="1"/>
  <c r="F33" i="50"/>
  <c r="E33" i="50"/>
  <c r="D33" i="50"/>
  <c r="D32" i="50" s="1"/>
  <c r="C33" i="50"/>
  <c r="C32" i="50" s="1"/>
  <c r="B33" i="50"/>
  <c r="B32" i="50" s="1"/>
  <c r="M32" i="50"/>
  <c r="L32" i="50"/>
  <c r="F32" i="50"/>
  <c r="E32" i="50"/>
  <c r="M31" i="50"/>
  <c r="L31" i="50"/>
  <c r="K31" i="50"/>
  <c r="J31" i="50"/>
  <c r="I31" i="50"/>
  <c r="H31" i="50"/>
  <c r="G31" i="50"/>
  <c r="F31" i="50"/>
  <c r="E31" i="50"/>
  <c r="D31" i="50"/>
  <c r="C31" i="50"/>
  <c r="B31" i="50"/>
  <c r="M38" i="14"/>
  <c r="L38" i="14"/>
  <c r="K38" i="14"/>
  <c r="J38" i="14"/>
  <c r="I38" i="14"/>
  <c r="H38" i="14"/>
  <c r="G38" i="14"/>
  <c r="F38" i="14"/>
  <c r="E38" i="14"/>
  <c r="D38" i="14"/>
  <c r="C38" i="14"/>
  <c r="B38" i="14"/>
  <c r="M37" i="14"/>
  <c r="L37" i="14"/>
  <c r="K37" i="14"/>
  <c r="J37" i="14"/>
  <c r="I37" i="14"/>
  <c r="H37" i="14"/>
  <c r="G37" i="14"/>
  <c r="F37" i="14"/>
  <c r="E37" i="14"/>
  <c r="D37" i="14"/>
  <c r="C37" i="14"/>
  <c r="B37" i="14"/>
  <c r="M36" i="14"/>
  <c r="L36" i="14"/>
  <c r="K36" i="14"/>
  <c r="J36" i="14"/>
  <c r="I36" i="14"/>
  <c r="H36" i="14"/>
  <c r="G36" i="14"/>
  <c r="F36" i="14"/>
  <c r="E36" i="14"/>
  <c r="D36" i="14"/>
  <c r="C36" i="14"/>
  <c r="B36" i="14"/>
  <c r="M35" i="14"/>
  <c r="L35" i="14"/>
  <c r="K35" i="14"/>
  <c r="J35" i="14"/>
  <c r="I35" i="14"/>
  <c r="H35" i="14"/>
  <c r="G35" i="14"/>
  <c r="F35" i="14"/>
  <c r="E35" i="14"/>
  <c r="D35" i="14"/>
  <c r="C35" i="14"/>
  <c r="B35" i="14"/>
  <c r="M34" i="14"/>
  <c r="L34" i="14"/>
  <c r="K34" i="14"/>
  <c r="J34" i="14"/>
  <c r="I34" i="14"/>
  <c r="H34" i="14"/>
  <c r="G34" i="14"/>
  <c r="F34" i="14"/>
  <c r="E34" i="14"/>
  <c r="D34" i="14"/>
  <c r="C34" i="14"/>
  <c r="B34" i="14"/>
  <c r="M33" i="14"/>
  <c r="L33" i="14"/>
  <c r="K33" i="14"/>
  <c r="J33" i="14"/>
  <c r="I33" i="14"/>
  <c r="I32" i="14" s="1"/>
  <c r="H33" i="14"/>
  <c r="H32" i="14" s="1"/>
  <c r="G33" i="14"/>
  <c r="G32" i="14" s="1"/>
  <c r="F33" i="14"/>
  <c r="E33" i="14"/>
  <c r="D33" i="14"/>
  <c r="D32" i="14" s="1"/>
  <c r="C33" i="14"/>
  <c r="B33" i="14"/>
  <c r="M32" i="14"/>
  <c r="L32" i="14"/>
  <c r="K32" i="14"/>
  <c r="J32" i="14"/>
  <c r="F32" i="14"/>
  <c r="E32" i="14"/>
  <c r="C32" i="14"/>
  <c r="B32" i="14"/>
  <c r="M31" i="14"/>
  <c r="L31" i="14"/>
  <c r="K31" i="14"/>
  <c r="J31" i="14"/>
  <c r="I31" i="14"/>
  <c r="H31" i="14"/>
  <c r="G31" i="14"/>
  <c r="F31" i="14"/>
  <c r="E31" i="14"/>
  <c r="D31" i="14"/>
  <c r="C31" i="14"/>
  <c r="B31" i="14"/>
  <c r="M38" i="61"/>
  <c r="L38" i="61"/>
  <c r="K38" i="61"/>
  <c r="J38" i="61"/>
  <c r="I38" i="61"/>
  <c r="H38" i="61"/>
  <c r="G38" i="61"/>
  <c r="F38" i="61"/>
  <c r="E38" i="61"/>
  <c r="D38" i="61"/>
  <c r="C38" i="61"/>
  <c r="B38" i="61"/>
  <c r="M37" i="61"/>
  <c r="L37" i="61"/>
  <c r="K37" i="61"/>
  <c r="J37" i="61"/>
  <c r="I37" i="61"/>
  <c r="H37" i="61"/>
  <c r="G37" i="61"/>
  <c r="F37" i="61"/>
  <c r="E37" i="61"/>
  <c r="D37" i="61"/>
  <c r="C37" i="61"/>
  <c r="B37" i="61"/>
  <c r="M36" i="61"/>
  <c r="L36" i="61"/>
  <c r="K36" i="61"/>
  <c r="J36" i="61"/>
  <c r="I36" i="61"/>
  <c r="H36" i="61"/>
  <c r="G36" i="61"/>
  <c r="F36" i="61"/>
  <c r="E36" i="61"/>
  <c r="D36" i="61"/>
  <c r="C36" i="61"/>
  <c r="B36" i="61"/>
  <c r="M35" i="61"/>
  <c r="L35" i="61"/>
  <c r="K35" i="61"/>
  <c r="J35" i="61"/>
  <c r="I35" i="61"/>
  <c r="H35" i="61"/>
  <c r="G35" i="61"/>
  <c r="F35" i="61"/>
  <c r="E35" i="61"/>
  <c r="D35" i="61"/>
  <c r="C35" i="61"/>
  <c r="B35" i="61"/>
  <c r="M34" i="61"/>
  <c r="L34" i="61"/>
  <c r="K34" i="61"/>
  <c r="J34" i="61"/>
  <c r="I34" i="61"/>
  <c r="H34" i="61"/>
  <c r="G34" i="61"/>
  <c r="F34" i="61"/>
  <c r="E34" i="61"/>
  <c r="D34" i="61"/>
  <c r="C34" i="61"/>
  <c r="B34" i="61"/>
  <c r="M33" i="61"/>
  <c r="M32" i="61" s="1"/>
  <c r="L33" i="61"/>
  <c r="L32" i="61" s="1"/>
  <c r="K33" i="61"/>
  <c r="K32" i="61" s="1"/>
  <c r="J33" i="61"/>
  <c r="J32" i="61" s="1"/>
  <c r="I33" i="61"/>
  <c r="H33" i="61"/>
  <c r="G33" i="61"/>
  <c r="G32" i="61" s="1"/>
  <c r="F33" i="61"/>
  <c r="F32" i="61" s="1"/>
  <c r="E33" i="61"/>
  <c r="E32" i="61" s="1"/>
  <c r="D33" i="61"/>
  <c r="D32" i="61" s="1"/>
  <c r="C33" i="61"/>
  <c r="C32" i="61" s="1"/>
  <c r="B33" i="61"/>
  <c r="B32" i="61" s="1"/>
  <c r="I32" i="61"/>
  <c r="H32" i="61"/>
  <c r="M31" i="61"/>
  <c r="L31" i="61"/>
  <c r="K31" i="61"/>
  <c r="J31" i="61"/>
  <c r="I31" i="61"/>
  <c r="H31" i="61"/>
  <c r="G31" i="61"/>
  <c r="F31" i="61"/>
  <c r="E31" i="61"/>
  <c r="D31" i="61"/>
  <c r="C31" i="61"/>
  <c r="B31" i="61"/>
  <c r="L38" i="11"/>
  <c r="K38" i="11"/>
  <c r="J38" i="11"/>
  <c r="I38" i="11"/>
  <c r="H38" i="11"/>
  <c r="G38" i="11"/>
  <c r="F38" i="11"/>
  <c r="E38" i="11"/>
  <c r="D38" i="11"/>
  <c r="C38" i="11"/>
  <c r="B38" i="11"/>
  <c r="L37" i="11"/>
  <c r="K37" i="11"/>
  <c r="J37" i="11"/>
  <c r="I37" i="11"/>
  <c r="H37" i="11"/>
  <c r="G37" i="11"/>
  <c r="F37" i="11"/>
  <c r="E37" i="11"/>
  <c r="D37" i="11"/>
  <c r="C37" i="11"/>
  <c r="B37" i="11"/>
  <c r="L36" i="11"/>
  <c r="K36" i="11"/>
  <c r="J36" i="11"/>
  <c r="I36" i="11"/>
  <c r="H36" i="11"/>
  <c r="G36" i="11"/>
  <c r="F36" i="11"/>
  <c r="E36" i="11"/>
  <c r="D36" i="11"/>
  <c r="C36" i="11"/>
  <c r="B36" i="11"/>
  <c r="L35" i="11"/>
  <c r="K35" i="11"/>
  <c r="J35" i="11"/>
  <c r="I35" i="11"/>
  <c r="H35" i="11"/>
  <c r="G35" i="11"/>
  <c r="F35" i="11"/>
  <c r="E35" i="11"/>
  <c r="D35" i="11"/>
  <c r="C35" i="11"/>
  <c r="B35" i="11"/>
  <c r="L34" i="11"/>
  <c r="K34" i="11"/>
  <c r="J34" i="11"/>
  <c r="I34" i="11"/>
  <c r="H34" i="11"/>
  <c r="G34" i="11"/>
  <c r="F34" i="11"/>
  <c r="E34" i="11"/>
  <c r="D34" i="11"/>
  <c r="C34" i="11"/>
  <c r="B34" i="11"/>
  <c r="L33" i="11"/>
  <c r="K33" i="11"/>
  <c r="J33" i="11"/>
  <c r="I33" i="11"/>
  <c r="H33" i="11"/>
  <c r="G33" i="11"/>
  <c r="F33" i="11"/>
  <c r="E33" i="11"/>
  <c r="D33" i="11"/>
  <c r="C33" i="11"/>
  <c r="B33" i="11"/>
  <c r="L31" i="11"/>
  <c r="K31" i="11"/>
  <c r="J31" i="11"/>
  <c r="I31" i="11"/>
  <c r="H31" i="11"/>
  <c r="G31" i="11"/>
  <c r="F31" i="11"/>
  <c r="E31" i="11"/>
  <c r="D31" i="11"/>
  <c r="C31" i="11"/>
  <c r="B31" i="11"/>
  <c r="Q39" i="9"/>
  <c r="P39" i="9"/>
  <c r="O39" i="9"/>
  <c r="N39" i="9"/>
  <c r="M39" i="9"/>
  <c r="L39" i="9"/>
  <c r="K39" i="9"/>
  <c r="J39" i="9"/>
  <c r="I39" i="9"/>
  <c r="H39" i="9"/>
  <c r="G39" i="9"/>
  <c r="F39" i="9"/>
  <c r="E39" i="9"/>
  <c r="D39" i="9"/>
  <c r="C39" i="9"/>
  <c r="B39" i="9"/>
  <c r="Q38" i="9"/>
  <c r="P38" i="9"/>
  <c r="O38" i="9"/>
  <c r="N38" i="9"/>
  <c r="M38" i="9"/>
  <c r="L38" i="9"/>
  <c r="K38" i="9"/>
  <c r="J38" i="9"/>
  <c r="I38" i="9"/>
  <c r="H38" i="9"/>
  <c r="G38" i="9"/>
  <c r="F38" i="9"/>
  <c r="E38" i="9"/>
  <c r="D38" i="9"/>
  <c r="C38" i="9"/>
  <c r="B38" i="9"/>
  <c r="Q37" i="9"/>
  <c r="P37" i="9"/>
  <c r="O37" i="9"/>
  <c r="N37" i="9"/>
  <c r="M37" i="9"/>
  <c r="L37" i="9"/>
  <c r="K37" i="9"/>
  <c r="J37" i="9"/>
  <c r="I37" i="9"/>
  <c r="H37" i="9"/>
  <c r="G37" i="9"/>
  <c r="F37" i="9"/>
  <c r="E37" i="9"/>
  <c r="D37" i="9"/>
  <c r="C37" i="9"/>
  <c r="B37" i="9"/>
  <c r="Q36" i="9"/>
  <c r="P36" i="9"/>
  <c r="O36" i="9"/>
  <c r="N36" i="9"/>
  <c r="M36" i="9"/>
  <c r="L36" i="9"/>
  <c r="K36" i="9"/>
  <c r="J36" i="9"/>
  <c r="I36" i="9"/>
  <c r="H36" i="9"/>
  <c r="G36" i="9"/>
  <c r="F36" i="9"/>
  <c r="E36" i="9"/>
  <c r="D36" i="9"/>
  <c r="C36" i="9"/>
  <c r="B36" i="9"/>
  <c r="Q35" i="9"/>
  <c r="P35" i="9"/>
  <c r="O35" i="9"/>
  <c r="N35" i="9"/>
  <c r="M35" i="9"/>
  <c r="L35" i="9"/>
  <c r="K35" i="9"/>
  <c r="J35" i="9"/>
  <c r="I35" i="9"/>
  <c r="H35" i="9"/>
  <c r="G35" i="9"/>
  <c r="F35" i="9"/>
  <c r="E35" i="9"/>
  <c r="D35" i="9"/>
  <c r="C35" i="9"/>
  <c r="B35" i="9"/>
  <c r="Q34" i="9"/>
  <c r="P34" i="9"/>
  <c r="O34" i="9"/>
  <c r="N34" i="9"/>
  <c r="M34" i="9"/>
  <c r="L34" i="9"/>
  <c r="K34" i="9"/>
  <c r="J34" i="9"/>
  <c r="I34" i="9"/>
  <c r="I33" i="9" s="1"/>
  <c r="H34" i="9"/>
  <c r="H33" i="9" s="1"/>
  <c r="G34" i="9"/>
  <c r="G33" i="9" s="1"/>
  <c r="F34" i="9"/>
  <c r="F33" i="9" s="1"/>
  <c r="E34" i="9"/>
  <c r="D34" i="9"/>
  <c r="D33" i="9" s="1"/>
  <c r="C34" i="9"/>
  <c r="B34" i="9"/>
  <c r="B33" i="9" s="1"/>
  <c r="Q33" i="9"/>
  <c r="P33" i="9"/>
  <c r="O33" i="9"/>
  <c r="N33" i="9"/>
  <c r="M33" i="9"/>
  <c r="L33" i="9"/>
  <c r="K33" i="9"/>
  <c r="J33" i="9"/>
  <c r="E33" i="9"/>
  <c r="C33" i="9"/>
  <c r="Q32" i="9"/>
  <c r="P32" i="9"/>
  <c r="O32" i="9"/>
  <c r="N32" i="9"/>
  <c r="M32" i="9"/>
  <c r="L32" i="9"/>
  <c r="K32" i="9"/>
  <c r="J32" i="9"/>
  <c r="I32" i="9"/>
  <c r="H32" i="9"/>
  <c r="G32" i="9"/>
  <c r="F32" i="9"/>
  <c r="E32" i="9"/>
  <c r="D32" i="9"/>
  <c r="C32" i="9"/>
  <c r="B32" i="9"/>
  <c r="S39" i="8"/>
  <c r="R39" i="8"/>
  <c r="Q39" i="8"/>
  <c r="P39" i="8"/>
  <c r="O39" i="8"/>
  <c r="N39" i="8"/>
  <c r="M39" i="8"/>
  <c r="L39" i="8"/>
  <c r="K39" i="8"/>
  <c r="J39" i="8"/>
  <c r="I39" i="8"/>
  <c r="H39" i="8"/>
  <c r="G39" i="8"/>
  <c r="F39" i="8"/>
  <c r="E39" i="8"/>
  <c r="D39" i="8"/>
  <c r="C39" i="8"/>
  <c r="B39" i="8"/>
  <c r="S38" i="8"/>
  <c r="R38" i="8"/>
  <c r="Q38" i="8"/>
  <c r="P38" i="8"/>
  <c r="O38" i="8"/>
  <c r="N38" i="8"/>
  <c r="M38" i="8"/>
  <c r="L38" i="8"/>
  <c r="K38" i="8"/>
  <c r="J38" i="8"/>
  <c r="I38" i="8"/>
  <c r="H38" i="8"/>
  <c r="G38" i="8"/>
  <c r="F38" i="8"/>
  <c r="E38" i="8"/>
  <c r="D38" i="8"/>
  <c r="C38" i="8"/>
  <c r="B38" i="8"/>
  <c r="S37" i="8"/>
  <c r="R37" i="8"/>
  <c r="Q37" i="8"/>
  <c r="P37" i="8"/>
  <c r="O37" i="8"/>
  <c r="N37" i="8"/>
  <c r="M37" i="8"/>
  <c r="L37" i="8"/>
  <c r="K37" i="8"/>
  <c r="J37" i="8"/>
  <c r="I37" i="8"/>
  <c r="H37" i="8"/>
  <c r="G37" i="8"/>
  <c r="F37" i="8"/>
  <c r="E37" i="8"/>
  <c r="D37" i="8"/>
  <c r="C37" i="8"/>
  <c r="B37" i="8"/>
  <c r="S36" i="8"/>
  <c r="R36" i="8"/>
  <c r="Q36" i="8"/>
  <c r="P36" i="8"/>
  <c r="O36" i="8"/>
  <c r="N36" i="8"/>
  <c r="M36" i="8"/>
  <c r="L36" i="8"/>
  <c r="K36" i="8"/>
  <c r="J36" i="8"/>
  <c r="I36" i="8"/>
  <c r="H36" i="8"/>
  <c r="G36" i="8"/>
  <c r="F36" i="8"/>
  <c r="E36" i="8"/>
  <c r="D36" i="8"/>
  <c r="C36" i="8"/>
  <c r="B36" i="8"/>
  <c r="S35" i="8"/>
  <c r="R35" i="8"/>
  <c r="Q35" i="8"/>
  <c r="P35" i="8"/>
  <c r="O35" i="8"/>
  <c r="N35" i="8"/>
  <c r="M35" i="8"/>
  <c r="L35" i="8"/>
  <c r="L33" i="8" s="1"/>
  <c r="K35" i="8"/>
  <c r="J35" i="8"/>
  <c r="I35" i="8"/>
  <c r="H35" i="8"/>
  <c r="G35" i="8"/>
  <c r="F35" i="8"/>
  <c r="E35" i="8"/>
  <c r="D35" i="8"/>
  <c r="C35" i="8"/>
  <c r="B35" i="8"/>
  <c r="S34" i="8"/>
  <c r="R34" i="8"/>
  <c r="R33" i="8" s="1"/>
  <c r="Q34" i="8"/>
  <c r="P34" i="8"/>
  <c r="O34" i="8"/>
  <c r="O33" i="8" s="1"/>
  <c r="N34" i="8"/>
  <c r="N33" i="8" s="1"/>
  <c r="M34" i="8"/>
  <c r="L34" i="8"/>
  <c r="K34" i="8"/>
  <c r="J34" i="8"/>
  <c r="J33" i="8" s="1"/>
  <c r="I34" i="8"/>
  <c r="H34" i="8"/>
  <c r="G34" i="8"/>
  <c r="F34" i="8"/>
  <c r="F33" i="8" s="1"/>
  <c r="E34" i="8"/>
  <c r="D34" i="8"/>
  <c r="C34" i="8"/>
  <c r="B34" i="8"/>
  <c r="B33" i="8" s="1"/>
  <c r="S32" i="8"/>
  <c r="R32" i="8"/>
  <c r="Q32" i="8"/>
  <c r="P32" i="8"/>
  <c r="O32" i="8"/>
  <c r="N32" i="8"/>
  <c r="M32" i="8"/>
  <c r="L32" i="8"/>
  <c r="K32" i="8"/>
  <c r="J32" i="8"/>
  <c r="I32" i="8"/>
  <c r="H32" i="8"/>
  <c r="G32" i="8"/>
  <c r="F32" i="8"/>
  <c r="E32" i="8"/>
  <c r="D32" i="8"/>
  <c r="C32" i="8"/>
  <c r="B32" i="8"/>
  <c r="N38" i="54"/>
  <c r="M38" i="54"/>
  <c r="L38" i="54"/>
  <c r="K38" i="54"/>
  <c r="J38" i="54"/>
  <c r="I38" i="54"/>
  <c r="H38" i="54"/>
  <c r="G38" i="54"/>
  <c r="F38" i="54"/>
  <c r="E38" i="54"/>
  <c r="D38" i="54"/>
  <c r="C38" i="54"/>
  <c r="B38" i="54"/>
  <c r="N37" i="54"/>
  <c r="M37" i="54"/>
  <c r="L37" i="54"/>
  <c r="K37" i="54"/>
  <c r="J37" i="54"/>
  <c r="I37" i="54"/>
  <c r="H37" i="54"/>
  <c r="G37" i="54"/>
  <c r="F37" i="54"/>
  <c r="E37" i="54"/>
  <c r="D37" i="54"/>
  <c r="C37" i="54"/>
  <c r="B37" i="54"/>
  <c r="N36" i="54"/>
  <c r="M36" i="54"/>
  <c r="L36" i="54"/>
  <c r="K36" i="54"/>
  <c r="J36" i="54"/>
  <c r="I36" i="54"/>
  <c r="H36" i="54"/>
  <c r="H32" i="54" s="1"/>
  <c r="G36" i="54"/>
  <c r="F36" i="54"/>
  <c r="E36" i="54"/>
  <c r="D36" i="54"/>
  <c r="C36" i="54"/>
  <c r="B36" i="54"/>
  <c r="N35" i="54"/>
  <c r="M35" i="54"/>
  <c r="L35" i="54"/>
  <c r="K35" i="54"/>
  <c r="J35" i="54"/>
  <c r="I35" i="54"/>
  <c r="H35" i="54"/>
  <c r="G35" i="54"/>
  <c r="F35" i="54"/>
  <c r="E35" i="54"/>
  <c r="D35" i="54"/>
  <c r="C35" i="54"/>
  <c r="B35" i="54"/>
  <c r="N34" i="54"/>
  <c r="M34" i="54"/>
  <c r="L34" i="54"/>
  <c r="K34" i="54"/>
  <c r="J34" i="54"/>
  <c r="I34" i="54"/>
  <c r="H34" i="54"/>
  <c r="G34" i="54"/>
  <c r="F34" i="54"/>
  <c r="E34" i="54"/>
  <c r="D34" i="54"/>
  <c r="C34" i="54"/>
  <c r="B34" i="54"/>
  <c r="N33" i="54"/>
  <c r="M33" i="54"/>
  <c r="L33" i="54"/>
  <c r="K33" i="54"/>
  <c r="K32" i="54" s="1"/>
  <c r="J33" i="54"/>
  <c r="I33" i="54"/>
  <c r="H33" i="54"/>
  <c r="G33" i="54"/>
  <c r="F33" i="54"/>
  <c r="E33" i="54"/>
  <c r="D33" i="54"/>
  <c r="C33" i="54"/>
  <c r="C32" i="54" s="1"/>
  <c r="B33" i="54"/>
  <c r="N31" i="54"/>
  <c r="M31" i="54"/>
  <c r="L31" i="54"/>
  <c r="K31" i="54"/>
  <c r="J31" i="54"/>
  <c r="I31" i="54"/>
  <c r="H31" i="54"/>
  <c r="G31" i="54"/>
  <c r="F31" i="54"/>
  <c r="E31" i="54"/>
  <c r="D31" i="54"/>
  <c r="C31" i="54"/>
  <c r="B31" i="54"/>
  <c r="P38" i="7"/>
  <c r="O38" i="7"/>
  <c r="N38" i="7"/>
  <c r="M38" i="7"/>
  <c r="L38" i="7"/>
  <c r="K38" i="7"/>
  <c r="J38" i="7"/>
  <c r="I38" i="7"/>
  <c r="H38" i="7"/>
  <c r="G38" i="7"/>
  <c r="F38" i="7"/>
  <c r="E38" i="7"/>
  <c r="D38" i="7"/>
  <c r="C38" i="7"/>
  <c r="B38" i="7"/>
  <c r="P37" i="7"/>
  <c r="O37" i="7"/>
  <c r="N37" i="7"/>
  <c r="M37" i="7"/>
  <c r="L37" i="7"/>
  <c r="K37" i="7"/>
  <c r="J37" i="7"/>
  <c r="I37" i="7"/>
  <c r="H37" i="7"/>
  <c r="G37" i="7"/>
  <c r="F37" i="7"/>
  <c r="E37" i="7"/>
  <c r="D37" i="7"/>
  <c r="C37" i="7"/>
  <c r="B37" i="7"/>
  <c r="P36" i="7"/>
  <c r="O36" i="7"/>
  <c r="N36" i="7"/>
  <c r="M36" i="7"/>
  <c r="L36" i="7"/>
  <c r="K36" i="7"/>
  <c r="J36" i="7"/>
  <c r="I36" i="7"/>
  <c r="H36" i="7"/>
  <c r="G36" i="7"/>
  <c r="F36" i="7"/>
  <c r="E36" i="7"/>
  <c r="D36" i="7"/>
  <c r="C36" i="7"/>
  <c r="B36" i="7"/>
  <c r="P35" i="7"/>
  <c r="O35" i="7"/>
  <c r="N35" i="7"/>
  <c r="M35" i="7"/>
  <c r="L35" i="7"/>
  <c r="K35" i="7"/>
  <c r="J35" i="7"/>
  <c r="I35" i="7"/>
  <c r="H35" i="7"/>
  <c r="G35" i="7"/>
  <c r="F35" i="7"/>
  <c r="E35" i="7"/>
  <c r="D35" i="7"/>
  <c r="C35" i="7"/>
  <c r="B35" i="7"/>
  <c r="P34" i="7"/>
  <c r="O34" i="7"/>
  <c r="N34" i="7"/>
  <c r="M34" i="7"/>
  <c r="L34" i="7"/>
  <c r="K34" i="7"/>
  <c r="J34" i="7"/>
  <c r="I34" i="7"/>
  <c r="H34" i="7"/>
  <c r="G34" i="7"/>
  <c r="F34" i="7"/>
  <c r="E34" i="7"/>
  <c r="D34" i="7"/>
  <c r="C34" i="7"/>
  <c r="B34" i="7"/>
  <c r="P33" i="7"/>
  <c r="O33" i="7"/>
  <c r="N33" i="7"/>
  <c r="M33" i="7"/>
  <c r="L33" i="7"/>
  <c r="K33" i="7"/>
  <c r="J33" i="7"/>
  <c r="I33" i="7"/>
  <c r="H33" i="7"/>
  <c r="G33" i="7"/>
  <c r="F33" i="7"/>
  <c r="E33" i="7"/>
  <c r="D33" i="7"/>
  <c r="C33" i="7"/>
  <c r="B33" i="7"/>
  <c r="P31" i="7"/>
  <c r="O31" i="7"/>
  <c r="N31" i="7"/>
  <c r="M31" i="7"/>
  <c r="L31" i="7"/>
  <c r="K31" i="7"/>
  <c r="J31" i="7"/>
  <c r="I31" i="7"/>
  <c r="H31" i="7"/>
  <c r="G31" i="7"/>
  <c r="F31" i="7"/>
  <c r="E31" i="7"/>
  <c r="D31" i="7"/>
  <c r="C31" i="7"/>
  <c r="B31" i="7"/>
  <c r="M38" i="6"/>
  <c r="L38" i="6"/>
  <c r="K38" i="6"/>
  <c r="J38" i="6"/>
  <c r="I38" i="6"/>
  <c r="H38" i="6"/>
  <c r="G38" i="6"/>
  <c r="F38" i="6"/>
  <c r="E38" i="6"/>
  <c r="D38" i="6"/>
  <c r="C38" i="6"/>
  <c r="B38" i="6"/>
  <c r="M37" i="6"/>
  <c r="L37" i="6"/>
  <c r="K37" i="6"/>
  <c r="J37" i="6"/>
  <c r="I37" i="6"/>
  <c r="H37" i="6"/>
  <c r="G37" i="6"/>
  <c r="F37" i="6"/>
  <c r="E37" i="6"/>
  <c r="D37" i="6"/>
  <c r="C37" i="6"/>
  <c r="B37" i="6"/>
  <c r="M36" i="6"/>
  <c r="L36" i="6"/>
  <c r="K36" i="6"/>
  <c r="J36" i="6"/>
  <c r="I36" i="6"/>
  <c r="H36" i="6"/>
  <c r="G36" i="6"/>
  <c r="F36" i="6"/>
  <c r="E36" i="6"/>
  <c r="D36" i="6"/>
  <c r="C36" i="6"/>
  <c r="B36" i="6"/>
  <c r="M35" i="6"/>
  <c r="L35" i="6"/>
  <c r="K35" i="6"/>
  <c r="J35" i="6"/>
  <c r="I35" i="6"/>
  <c r="H35" i="6"/>
  <c r="G35" i="6"/>
  <c r="F35" i="6"/>
  <c r="E35" i="6"/>
  <c r="D35" i="6"/>
  <c r="C35" i="6"/>
  <c r="B35" i="6"/>
  <c r="M34" i="6"/>
  <c r="L34" i="6"/>
  <c r="K34" i="6"/>
  <c r="J34" i="6"/>
  <c r="I34" i="6"/>
  <c r="H34" i="6"/>
  <c r="G34" i="6"/>
  <c r="F34" i="6"/>
  <c r="E34" i="6"/>
  <c r="D34" i="6"/>
  <c r="C34" i="6"/>
  <c r="B34" i="6"/>
  <c r="M33" i="6"/>
  <c r="L33" i="6"/>
  <c r="K33" i="6"/>
  <c r="J33" i="6"/>
  <c r="I33" i="6"/>
  <c r="I32" i="6" s="1"/>
  <c r="H33" i="6"/>
  <c r="G33" i="6"/>
  <c r="G32" i="6" s="1"/>
  <c r="F33" i="6"/>
  <c r="F32" i="6" s="1"/>
  <c r="E33" i="6"/>
  <c r="D33" i="6"/>
  <c r="C33" i="6"/>
  <c r="C32" i="6" s="1"/>
  <c r="B33" i="6"/>
  <c r="M32" i="6"/>
  <c r="L32" i="6"/>
  <c r="K32" i="6"/>
  <c r="H32" i="6"/>
  <c r="D32" i="6"/>
  <c r="M31" i="6"/>
  <c r="L31" i="6"/>
  <c r="K31" i="6"/>
  <c r="J31" i="6"/>
  <c r="I31" i="6"/>
  <c r="H31" i="6"/>
  <c r="G31" i="6"/>
  <c r="F31" i="6"/>
  <c r="E31" i="6"/>
  <c r="D31" i="6"/>
  <c r="C31" i="6"/>
  <c r="B31" i="6"/>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E32" i="5" s="1"/>
  <c r="D34" i="5"/>
  <c r="C34" i="5"/>
  <c r="B34" i="5"/>
  <c r="J33" i="5"/>
  <c r="I33" i="5"/>
  <c r="H33" i="5"/>
  <c r="G33" i="5"/>
  <c r="F33" i="5"/>
  <c r="E33" i="5"/>
  <c r="D33" i="5"/>
  <c r="C33" i="5"/>
  <c r="B33" i="5"/>
  <c r="J31" i="5"/>
  <c r="I31" i="5"/>
  <c r="H31" i="5"/>
  <c r="G31" i="5"/>
  <c r="F31" i="5"/>
  <c r="E31" i="5"/>
  <c r="D31" i="5"/>
  <c r="C31" i="5"/>
  <c r="B31" i="5"/>
  <c r="M38" i="4"/>
  <c r="L38" i="4"/>
  <c r="K38" i="4"/>
  <c r="J38" i="4"/>
  <c r="I38" i="4"/>
  <c r="H38" i="4"/>
  <c r="G38" i="4"/>
  <c r="F38" i="4"/>
  <c r="E38" i="4"/>
  <c r="D38" i="4"/>
  <c r="C38" i="4"/>
  <c r="B38" i="4"/>
  <c r="M37" i="4"/>
  <c r="L37" i="4"/>
  <c r="K37" i="4"/>
  <c r="J37" i="4"/>
  <c r="I37" i="4"/>
  <c r="H37" i="4"/>
  <c r="G37" i="4"/>
  <c r="F37" i="4"/>
  <c r="E37" i="4"/>
  <c r="D37" i="4"/>
  <c r="C37" i="4"/>
  <c r="B37" i="4"/>
  <c r="M36" i="4"/>
  <c r="L36" i="4"/>
  <c r="K36" i="4"/>
  <c r="J36" i="4"/>
  <c r="I36" i="4"/>
  <c r="H36" i="4"/>
  <c r="G36" i="4"/>
  <c r="F36" i="4"/>
  <c r="E36" i="4"/>
  <c r="D36" i="4"/>
  <c r="C36" i="4"/>
  <c r="B36" i="4"/>
  <c r="M35" i="4"/>
  <c r="L35" i="4"/>
  <c r="K35" i="4"/>
  <c r="J35" i="4"/>
  <c r="I35" i="4"/>
  <c r="H35" i="4"/>
  <c r="G35" i="4"/>
  <c r="F35" i="4"/>
  <c r="E35" i="4"/>
  <c r="D35" i="4"/>
  <c r="C35" i="4"/>
  <c r="B35" i="4"/>
  <c r="M34" i="4"/>
  <c r="L34" i="4"/>
  <c r="K34" i="4"/>
  <c r="J34" i="4"/>
  <c r="I34" i="4"/>
  <c r="H34" i="4"/>
  <c r="G34" i="4"/>
  <c r="F34" i="4"/>
  <c r="E34" i="4"/>
  <c r="D34" i="4"/>
  <c r="C34" i="4"/>
  <c r="B34" i="4"/>
  <c r="M33" i="4"/>
  <c r="L33" i="4"/>
  <c r="K33" i="4"/>
  <c r="J33" i="4"/>
  <c r="J32" i="4" s="1"/>
  <c r="I33" i="4"/>
  <c r="I32" i="4" s="1"/>
  <c r="H33" i="4"/>
  <c r="H32" i="4" s="1"/>
  <c r="G33" i="4"/>
  <c r="G32" i="4" s="1"/>
  <c r="F33" i="4"/>
  <c r="E33" i="4"/>
  <c r="E32" i="4" s="1"/>
  <c r="D33" i="4"/>
  <c r="C33" i="4"/>
  <c r="B33" i="4"/>
  <c r="B32" i="4" s="1"/>
  <c r="M32" i="4"/>
  <c r="L32" i="4"/>
  <c r="K32" i="4"/>
  <c r="F32" i="4"/>
  <c r="D32" i="4"/>
  <c r="M31" i="4"/>
  <c r="L31" i="4"/>
  <c r="K31" i="4"/>
  <c r="J31" i="4"/>
  <c r="I31" i="4"/>
  <c r="H31" i="4"/>
  <c r="G31" i="4"/>
  <c r="F31" i="4"/>
  <c r="E31" i="4"/>
  <c r="D31" i="4"/>
  <c r="C31" i="4"/>
  <c r="B31" i="4"/>
  <c r="L38" i="57"/>
  <c r="K38" i="57"/>
  <c r="J38" i="57"/>
  <c r="I38" i="57"/>
  <c r="H38" i="57"/>
  <c r="G38" i="57"/>
  <c r="F38" i="57"/>
  <c r="E38" i="57"/>
  <c r="D38" i="57"/>
  <c r="C38" i="57"/>
  <c r="B38" i="57"/>
  <c r="L37" i="57"/>
  <c r="K37" i="57"/>
  <c r="J37" i="57"/>
  <c r="I37" i="57"/>
  <c r="H37" i="57"/>
  <c r="G37" i="57"/>
  <c r="F37" i="57"/>
  <c r="E37" i="57"/>
  <c r="D37" i="57"/>
  <c r="C37" i="57"/>
  <c r="B37" i="57"/>
  <c r="L36" i="57"/>
  <c r="K36" i="57"/>
  <c r="J36" i="57"/>
  <c r="I36" i="57"/>
  <c r="H36" i="57"/>
  <c r="G36" i="57"/>
  <c r="F36" i="57"/>
  <c r="E36" i="57"/>
  <c r="D36" i="57"/>
  <c r="C36" i="57"/>
  <c r="B36" i="57"/>
  <c r="L35" i="57"/>
  <c r="K35" i="57"/>
  <c r="J35" i="57"/>
  <c r="I35" i="57"/>
  <c r="H35" i="57"/>
  <c r="G35" i="57"/>
  <c r="F35" i="57"/>
  <c r="E35" i="57"/>
  <c r="D35" i="57"/>
  <c r="C35" i="57"/>
  <c r="B35" i="57"/>
  <c r="L34" i="57"/>
  <c r="K34" i="57"/>
  <c r="J34" i="57"/>
  <c r="I34" i="57"/>
  <c r="H34" i="57"/>
  <c r="G34" i="57"/>
  <c r="F34" i="57"/>
  <c r="E34" i="57"/>
  <c r="D34" i="57"/>
  <c r="C34" i="57"/>
  <c r="B34" i="57"/>
  <c r="L33" i="57"/>
  <c r="K33" i="57"/>
  <c r="J33" i="57"/>
  <c r="I33" i="57"/>
  <c r="H33" i="57"/>
  <c r="G33" i="57"/>
  <c r="F33" i="57"/>
  <c r="E33" i="57"/>
  <c r="D33" i="57"/>
  <c r="C33" i="57"/>
  <c r="B33" i="57"/>
  <c r="L31" i="57"/>
  <c r="K31" i="57"/>
  <c r="J31" i="57"/>
  <c r="I31" i="57"/>
  <c r="H31" i="57"/>
  <c r="G31" i="57"/>
  <c r="F31" i="57"/>
  <c r="E31" i="57"/>
  <c r="D31" i="57"/>
  <c r="B31" i="57"/>
  <c r="R35" i="13" l="1"/>
  <c r="P32" i="34"/>
  <c r="M33" i="34"/>
  <c r="U33" i="32"/>
  <c r="W40" i="32"/>
  <c r="J34" i="33"/>
  <c r="V35" i="33"/>
  <c r="U37" i="33"/>
  <c r="U38" i="33"/>
  <c r="B34" i="33"/>
  <c r="R34" i="33"/>
  <c r="W35" i="33"/>
  <c r="V37" i="33"/>
  <c r="U41" i="37"/>
  <c r="C34" i="65"/>
  <c r="L34" i="65"/>
  <c r="D34" i="65"/>
  <c r="N35" i="66"/>
  <c r="L36" i="25"/>
  <c r="C33" i="16"/>
  <c r="I33" i="8"/>
  <c r="M33" i="8"/>
  <c r="Q33" i="8"/>
  <c r="C33" i="8"/>
  <c r="K33" i="8"/>
  <c r="S33" i="8"/>
  <c r="I32" i="7"/>
  <c r="L32" i="57"/>
  <c r="F32" i="57"/>
  <c r="C34" i="36"/>
  <c r="R38" i="13"/>
  <c r="O34" i="13"/>
  <c r="S38" i="13"/>
  <c r="S40" i="13"/>
  <c r="Q34" i="13"/>
  <c r="T38" i="13"/>
  <c r="U39" i="13"/>
  <c r="T40" i="13"/>
  <c r="V40" i="13"/>
  <c r="R37" i="12"/>
  <c r="S35" i="12"/>
  <c r="U35" i="12"/>
  <c r="D36" i="12"/>
  <c r="L36" i="12"/>
  <c r="R42" i="12"/>
  <c r="V40" i="12"/>
  <c r="V41" i="12"/>
  <c r="S42" i="12"/>
  <c r="V42" i="12"/>
  <c r="V37" i="32"/>
  <c r="V39" i="32"/>
  <c r="V33" i="32"/>
  <c r="W35" i="32"/>
  <c r="Y35" i="32"/>
  <c r="W37" i="32"/>
  <c r="Y37" i="32"/>
  <c r="W39" i="32"/>
  <c r="W33" i="32"/>
  <c r="Y33" i="32"/>
  <c r="U35" i="32"/>
  <c r="U36" i="32"/>
  <c r="J34" i="32"/>
  <c r="N34" i="32"/>
  <c r="R34" i="32"/>
  <c r="U37" i="32"/>
  <c r="U38" i="32"/>
  <c r="U39" i="32"/>
  <c r="I34" i="33"/>
  <c r="M34" i="33"/>
  <c r="Q34" i="33"/>
  <c r="U39" i="33"/>
  <c r="W33" i="33"/>
  <c r="Y37" i="33"/>
  <c r="W38" i="33"/>
  <c r="V39" i="33"/>
  <c r="U33" i="33"/>
  <c r="D34" i="33"/>
  <c r="V34" i="33" s="1"/>
  <c r="W39" i="33"/>
  <c r="Y39" i="33"/>
  <c r="W40" i="33"/>
  <c r="B34" i="65"/>
  <c r="E34" i="65" s="1"/>
  <c r="E33" i="65"/>
  <c r="M34" i="65"/>
  <c r="E37" i="65"/>
  <c r="F34" i="65"/>
  <c r="J34" i="65"/>
  <c r="E36" i="65"/>
  <c r="E40" i="65"/>
  <c r="F35" i="66"/>
  <c r="L35" i="66"/>
  <c r="K34" i="20"/>
  <c r="O34" i="20"/>
  <c r="F33" i="16"/>
  <c r="N33" i="16"/>
  <c r="S33" i="16"/>
  <c r="F32" i="11"/>
  <c r="H33" i="8"/>
  <c r="B32" i="6"/>
  <c r="J32" i="6"/>
  <c r="F34" i="43"/>
  <c r="E33" i="8"/>
  <c r="F32" i="15"/>
  <c r="Y35" i="33"/>
  <c r="X34" i="33"/>
  <c r="Y34" i="33" s="1"/>
  <c r="W36" i="33"/>
  <c r="E34" i="33"/>
  <c r="W34" i="33" s="1"/>
  <c r="B34" i="32"/>
  <c r="U34" i="32" s="1"/>
  <c r="V35" i="32"/>
  <c r="D34" i="32"/>
  <c r="V33" i="13"/>
  <c r="U33" i="13"/>
  <c r="U35" i="13"/>
  <c r="I32" i="57"/>
  <c r="G33" i="8"/>
  <c r="C32" i="57"/>
  <c r="G32" i="57"/>
  <c r="K32" i="57"/>
  <c r="H32" i="57"/>
  <c r="E32" i="57"/>
  <c r="C32" i="4"/>
  <c r="E32" i="6"/>
  <c r="D34" i="20"/>
  <c r="L34" i="20"/>
  <c r="E34" i="20"/>
  <c r="M34" i="20"/>
  <c r="C34" i="33"/>
  <c r="U34" i="33" s="1"/>
  <c r="U35" i="33"/>
  <c r="G34" i="33"/>
  <c r="K34" i="33"/>
  <c r="O34" i="33"/>
  <c r="S34" i="33"/>
  <c r="W36" i="32"/>
  <c r="Y36" i="32"/>
  <c r="W38" i="32"/>
  <c r="Y38" i="32"/>
  <c r="G36" i="12"/>
  <c r="K36" i="12"/>
  <c r="O36" i="12"/>
  <c r="F32" i="5"/>
  <c r="B32" i="7"/>
  <c r="J32" i="7"/>
  <c r="D33" i="8"/>
  <c r="C32" i="11"/>
  <c r="K32" i="11"/>
  <c r="B32" i="11"/>
  <c r="J32" i="11"/>
  <c r="G32" i="11"/>
  <c r="U37" i="37"/>
  <c r="U38" i="37"/>
  <c r="U39" i="37"/>
  <c r="U40" i="37"/>
  <c r="U42" i="37"/>
  <c r="U43" i="37"/>
  <c r="U44" i="37"/>
  <c r="Y33" i="33"/>
  <c r="Y40" i="33"/>
  <c r="C33" i="34"/>
  <c r="S36" i="12"/>
  <c r="U40" i="12"/>
  <c r="U42" i="12"/>
  <c r="C34" i="13"/>
  <c r="K34" i="13"/>
  <c r="S39" i="13"/>
  <c r="C32" i="5"/>
  <c r="B32" i="5"/>
  <c r="J32" i="5"/>
  <c r="I32" i="5"/>
  <c r="C32" i="7"/>
  <c r="G32" i="7"/>
  <c r="K32" i="7"/>
  <c r="O32" i="7"/>
  <c r="H32" i="7"/>
  <c r="P32" i="7"/>
  <c r="E32" i="54"/>
  <c r="M32" i="54"/>
  <c r="D32" i="11"/>
  <c r="H32" i="11"/>
  <c r="L32" i="11"/>
  <c r="E32" i="11"/>
  <c r="D32" i="15"/>
  <c r="D33" i="16"/>
  <c r="H33" i="16"/>
  <c r="L33" i="16"/>
  <c r="P33" i="16"/>
  <c r="B33" i="16"/>
  <c r="J33" i="16"/>
  <c r="R33" i="16"/>
  <c r="G33" i="17"/>
  <c r="B34" i="20"/>
  <c r="F34" i="20"/>
  <c r="J34" i="20"/>
  <c r="N34" i="20"/>
  <c r="B34" i="21"/>
  <c r="D35" i="66"/>
  <c r="B35" i="66"/>
  <c r="J35" i="66"/>
  <c r="R35" i="66"/>
  <c r="H35" i="66"/>
  <c r="P35" i="66"/>
  <c r="V37" i="37"/>
  <c r="V38" i="37"/>
  <c r="V39" i="37"/>
  <c r="V40" i="37"/>
  <c r="V41" i="37"/>
  <c r="V42" i="37"/>
  <c r="V43" i="37"/>
  <c r="V44" i="37"/>
  <c r="V33" i="33"/>
  <c r="Y36" i="33"/>
  <c r="Y38" i="33"/>
  <c r="U40" i="33"/>
  <c r="V36" i="32"/>
  <c r="V38" i="32"/>
  <c r="V40" i="32"/>
  <c r="V35" i="12"/>
  <c r="E36" i="12"/>
  <c r="T36" i="12" s="1"/>
  <c r="I36" i="12"/>
  <c r="M36" i="12"/>
  <c r="Q36" i="12"/>
  <c r="U41" i="12"/>
  <c r="R33" i="13"/>
  <c r="V35" i="13"/>
  <c r="B32" i="57"/>
  <c r="J32" i="57"/>
  <c r="D32" i="57"/>
  <c r="D32" i="5"/>
  <c r="H32" i="5"/>
  <c r="G32" i="5"/>
  <c r="D32" i="7"/>
  <c r="L32" i="7"/>
  <c r="E32" i="7"/>
  <c r="M32" i="7"/>
  <c r="F32" i="7"/>
  <c r="N32" i="7"/>
  <c r="F32" i="54"/>
  <c r="N32" i="54"/>
  <c r="I32" i="54"/>
  <c r="D32" i="54"/>
  <c r="L32" i="54"/>
  <c r="G32" i="54"/>
  <c r="B32" i="54"/>
  <c r="J32" i="54"/>
  <c r="P33" i="8"/>
  <c r="I32" i="11"/>
  <c r="G33" i="16"/>
  <c r="O33" i="16"/>
  <c r="G34" i="21"/>
  <c r="W37" i="37"/>
  <c r="Y37" i="37"/>
  <c r="W38" i="37"/>
  <c r="Y38" i="37"/>
  <c r="W39" i="37"/>
  <c r="Y39" i="37"/>
  <c r="W40" i="37"/>
  <c r="Y40" i="37"/>
  <c r="W41" i="37"/>
  <c r="Y41" i="37"/>
  <c r="W42" i="37"/>
  <c r="Y42" i="37"/>
  <c r="W43" i="37"/>
  <c r="Y43" i="37"/>
  <c r="W44" i="37"/>
  <c r="Y44" i="37"/>
  <c r="V36" i="33"/>
  <c r="V38" i="33"/>
  <c r="V40" i="33"/>
  <c r="Y39" i="32"/>
  <c r="Y40" i="32"/>
  <c r="S37" i="12"/>
  <c r="U38" i="12"/>
  <c r="P36" i="12"/>
  <c r="U39" i="12"/>
  <c r="S40" i="12"/>
  <c r="R41" i="12"/>
  <c r="E34" i="13"/>
  <c r="M34" i="13"/>
  <c r="D34" i="13"/>
  <c r="L34" i="13"/>
  <c r="V38" i="13"/>
  <c r="T39" i="13"/>
  <c r="V39" i="13"/>
  <c r="R40" i="13"/>
  <c r="D34" i="43"/>
  <c r="L34" i="43"/>
  <c r="C34" i="43"/>
  <c r="K34" i="43"/>
  <c r="S34" i="43"/>
  <c r="AA34" i="43"/>
  <c r="H34" i="43"/>
  <c r="P34" i="43"/>
  <c r="X34" i="43"/>
  <c r="T34" i="43"/>
  <c r="AB34" i="43"/>
  <c r="N34" i="43"/>
  <c r="V34" i="43"/>
  <c r="AD33" i="43"/>
  <c r="AD39" i="43"/>
  <c r="AC35" i="43"/>
  <c r="AD35" i="43"/>
  <c r="AC34" i="43"/>
  <c r="AC33" i="43"/>
  <c r="AC39" i="43"/>
  <c r="AD40" i="43"/>
  <c r="E34" i="43"/>
  <c r="M34" i="43"/>
  <c r="U34" i="43"/>
  <c r="B34" i="43"/>
  <c r="J34" i="43"/>
  <c r="R34" i="43"/>
  <c r="Z34" i="43"/>
  <c r="G34" i="43"/>
  <c r="O34" i="43"/>
  <c r="W34" i="43"/>
  <c r="I34" i="43"/>
  <c r="Q34" i="43"/>
  <c r="Y34" i="43"/>
  <c r="AD34" i="43"/>
  <c r="S35" i="13"/>
  <c r="I34" i="13"/>
  <c r="U34" i="13" s="1"/>
  <c r="T35" i="13"/>
  <c r="U38" i="13"/>
  <c r="B34" i="13"/>
  <c r="S34" i="13" s="1"/>
  <c r="R39" i="13"/>
  <c r="U40" i="13"/>
  <c r="H36" i="12"/>
  <c r="T37" i="12"/>
  <c r="C36" i="12"/>
  <c r="R36" i="12" s="1"/>
  <c r="V37" i="12"/>
  <c r="R35" i="12"/>
  <c r="U40" i="32"/>
  <c r="T34" i="13" l="1"/>
  <c r="V34" i="13"/>
  <c r="Y34" i="32"/>
  <c r="V34" i="32"/>
  <c r="W34" i="32"/>
  <c r="R34" i="13"/>
  <c r="V36" i="12"/>
  <c r="U36" i="12"/>
</calcChain>
</file>

<file path=xl/sharedStrings.xml><?xml version="1.0" encoding="utf-8"?>
<sst xmlns="http://schemas.openxmlformats.org/spreadsheetml/2006/main" count="4172" uniqueCount="944">
  <si>
    <t>単位：校、学級、人</t>
  </si>
  <si>
    <t>31学級</t>
  </si>
  <si>
    <t>情報処理</t>
  </si>
  <si>
    <t>本校</t>
  </si>
  <si>
    <t>農業、林業</t>
  </si>
  <si>
    <t>12学級</t>
  </si>
  <si>
    <t>検査従事者</t>
    <rPh sb="0" eb="2">
      <t>ケンサ</t>
    </rPh>
    <rPh sb="2" eb="5">
      <t>ジュウジシャ</t>
    </rPh>
    <phoneticPr fontId="26"/>
  </si>
  <si>
    <t>男</t>
  </si>
  <si>
    <t>32学級</t>
  </si>
  <si>
    <t>教員養成</t>
  </si>
  <si>
    <t>生活関連サービス業、娯楽業</t>
  </si>
  <si>
    <t>栃木</t>
  </si>
  <si>
    <t>北海道</t>
  </si>
  <si>
    <t>学校数</t>
  </si>
  <si>
    <t>14学級</t>
  </si>
  <si>
    <t>女</t>
    <rPh sb="0" eb="1">
      <t>オンナ</t>
    </rPh>
    <phoneticPr fontId="10"/>
  </si>
  <si>
    <t>　複式学級</t>
  </si>
  <si>
    <t>情　報</t>
    <rPh sb="0" eb="1">
      <t>ジョウ</t>
    </rPh>
    <rPh sb="2" eb="3">
      <t>ホウ</t>
    </rPh>
    <phoneticPr fontId="26"/>
  </si>
  <si>
    <t>34学級</t>
  </si>
  <si>
    <t>農業関係</t>
  </si>
  <si>
    <t>音楽</t>
  </si>
  <si>
    <t>学級数</t>
  </si>
  <si>
    <t>職員数</t>
  </si>
  <si>
    <t xml:space="preserve">雇用契約期
間が一年以
上,かつフル
タイム勤務
相当の者
</t>
    <rPh sb="0" eb="2">
      <t>コヨウ</t>
    </rPh>
    <rPh sb="2" eb="4">
      <t>ケイヤク</t>
    </rPh>
    <rPh sb="4" eb="5">
      <t>キ</t>
    </rPh>
    <rPh sb="6" eb="7">
      <t>カン</t>
    </rPh>
    <rPh sb="8" eb="10">
      <t>イチネン</t>
    </rPh>
    <rPh sb="10" eb="11">
      <t>イ</t>
    </rPh>
    <rPh sb="12" eb="13">
      <t>ジョウ</t>
    </rPh>
    <rPh sb="22" eb="24">
      <t>キンム</t>
    </rPh>
    <rPh sb="25" eb="27">
      <t>ソウトウ</t>
    </rPh>
    <rPh sb="28" eb="29">
      <t>モノ</t>
    </rPh>
    <phoneticPr fontId="26"/>
  </si>
  <si>
    <t>　化学工業関係</t>
    <rPh sb="1" eb="3">
      <t>カガク</t>
    </rPh>
    <rPh sb="3" eb="5">
      <t>コウギョウ</t>
    </rPh>
    <rPh sb="5" eb="7">
      <t>カンケイ</t>
    </rPh>
    <phoneticPr fontId="10"/>
  </si>
  <si>
    <t>総数</t>
  </si>
  <si>
    <t>300～399人</t>
  </si>
  <si>
    <t>教員数（本務者）</t>
  </si>
  <si>
    <t>1学級</t>
  </si>
  <si>
    <t>分校</t>
  </si>
  <si>
    <t xml:space="preserve"> 900～   999人</t>
  </si>
  <si>
    <t>４　義務教育学校</t>
    <rPh sb="2" eb="4">
      <t>ギム</t>
    </rPh>
    <rPh sb="4" eb="6">
      <t>キョウイク</t>
    </rPh>
    <rPh sb="6" eb="8">
      <t>ガッコウ</t>
    </rPh>
    <phoneticPr fontId="10"/>
  </si>
  <si>
    <t>1.計</t>
  </si>
  <si>
    <t>計</t>
  </si>
  <si>
    <t>女</t>
  </si>
  <si>
    <t>4学級</t>
  </si>
  <si>
    <t>900～999人</t>
  </si>
  <si>
    <t>(本務者)</t>
  </si>
  <si>
    <t>31～35人</t>
  </si>
  <si>
    <t>商業</t>
  </si>
  <si>
    <t>全日制</t>
  </si>
  <si>
    <t>農　業</t>
    <rPh sb="0" eb="1">
      <t>ノウ</t>
    </rPh>
    <rPh sb="2" eb="3">
      <t>ギョウ</t>
    </rPh>
    <phoneticPr fontId="26"/>
  </si>
  <si>
    <t>11学級</t>
  </si>
  <si>
    <t>雄勝郡</t>
    <rPh sb="0" eb="3">
      <t>オガチグン</t>
    </rPh>
    <phoneticPr fontId="10"/>
  </si>
  <si>
    <t>1歳</t>
    <rPh sb="1" eb="2">
      <t>サイ</t>
    </rPh>
    <phoneticPr fontId="10"/>
  </si>
  <si>
    <t>35学級</t>
  </si>
  <si>
    <t>定時制</t>
  </si>
  <si>
    <t>39学級</t>
  </si>
  <si>
    <t>２　小学校</t>
  </si>
  <si>
    <t>8学級</t>
  </si>
  <si>
    <t>36～40人</t>
  </si>
  <si>
    <t>販売従事者</t>
  </si>
  <si>
    <t>13学級</t>
  </si>
  <si>
    <t>4学年</t>
  </si>
  <si>
    <t>(1)　学級数別学校数</t>
  </si>
  <si>
    <t>単位：人</t>
  </si>
  <si>
    <t>学科数</t>
    <rPh sb="0" eb="2">
      <t>ガッカ</t>
    </rPh>
    <rPh sb="2" eb="3">
      <t>スウ</t>
    </rPh>
    <phoneticPr fontId="10"/>
  </si>
  <si>
    <t>卒業者数</t>
  </si>
  <si>
    <t>9学級</t>
  </si>
  <si>
    <t>単位：校</t>
  </si>
  <si>
    <t>当該年度</t>
    <rPh sb="0" eb="2">
      <t>トウガイ</t>
    </rPh>
    <rPh sb="2" eb="4">
      <t>ネンド</t>
    </rPh>
    <phoneticPr fontId="10"/>
  </si>
  <si>
    <t>31～36学級</t>
  </si>
  <si>
    <t>単式</t>
  </si>
  <si>
    <t>2学級</t>
  </si>
  <si>
    <t>42学級</t>
  </si>
  <si>
    <t>40学級</t>
  </si>
  <si>
    <t>通訳･ガイド</t>
  </si>
  <si>
    <t>大潟村</t>
  </si>
  <si>
    <t>自営業主等
(a)</t>
  </si>
  <si>
    <t>3学級</t>
  </si>
  <si>
    <t>7学級</t>
  </si>
  <si>
    <t>24学級</t>
  </si>
  <si>
    <t>2.｢常用労働者｣のうち｢無期雇用労働者｣とは,雇用契約期間の定めのない者として就職した者,｢有期雇用労働者｣とは,雇用契約期間が1か月以上で期間の定めのある者をいう｡</t>
  </si>
  <si>
    <t>5学級</t>
  </si>
  <si>
    <t>工業</t>
    <rPh sb="0" eb="2">
      <t>コウギョウ</t>
    </rPh>
    <phoneticPr fontId="10"/>
  </si>
  <si>
    <t>南秋田郡</t>
  </si>
  <si>
    <t>6学級</t>
  </si>
  <si>
    <t>38学級</t>
  </si>
  <si>
    <t>鹿児島</t>
  </si>
  <si>
    <t>37学級</t>
  </si>
  <si>
    <t>(2)　所在市町村別　学年別　児童生徒数</t>
    <rPh sb="17" eb="19">
      <t>セイト</t>
    </rPh>
    <phoneticPr fontId="10"/>
  </si>
  <si>
    <t>10学級</t>
  </si>
  <si>
    <t>６　特別支援学校</t>
    <rPh sb="2" eb="4">
      <t>トクベツ</t>
    </rPh>
    <rPh sb="4" eb="6">
      <t>シエン</t>
    </rPh>
    <phoneticPr fontId="10"/>
  </si>
  <si>
    <t>41～45人</t>
  </si>
  <si>
    <t>15学級</t>
  </si>
  <si>
    <t>在学者数</t>
    <rPh sb="0" eb="3">
      <t>ザイガクシャ</t>
    </rPh>
    <rPh sb="3" eb="4">
      <t>スウ</t>
    </rPh>
    <phoneticPr fontId="10"/>
  </si>
  <si>
    <t>13～　　20人</t>
  </si>
  <si>
    <t>　本校</t>
  </si>
  <si>
    <t>25学級</t>
  </si>
  <si>
    <t>　分校</t>
  </si>
  <si>
    <t>北秋田市　　　　</t>
  </si>
  <si>
    <t>23学級</t>
  </si>
  <si>
    <t>大分</t>
  </si>
  <si>
    <t>8～12人</t>
  </si>
  <si>
    <t>16学級</t>
  </si>
  <si>
    <t>福岡</t>
  </si>
  <si>
    <t>全</t>
  </si>
  <si>
    <t>45学級</t>
  </si>
  <si>
    <t>17学級</t>
  </si>
  <si>
    <t>18学級</t>
  </si>
  <si>
    <t>保育士養成</t>
    <rPh sb="0" eb="2">
      <t>ホイク</t>
    </rPh>
    <rPh sb="2" eb="3">
      <t>シ</t>
    </rPh>
    <phoneticPr fontId="10"/>
  </si>
  <si>
    <t>19学級</t>
  </si>
  <si>
    <t>44学級</t>
  </si>
  <si>
    <t>.</t>
  </si>
  <si>
    <t>男</t>
    <rPh sb="0" eb="1">
      <t>オトコ</t>
    </rPh>
    <phoneticPr fontId="10"/>
  </si>
  <si>
    <t>公</t>
  </si>
  <si>
    <t>４歳</t>
    <rPh sb="1" eb="2">
      <t>サイ</t>
    </rPh>
    <phoneticPr fontId="10"/>
  </si>
  <si>
    <t>秘書</t>
  </si>
  <si>
    <t>警備員その他</t>
  </si>
  <si>
    <t>専門的・技術的
職業従事者</t>
  </si>
  <si>
    <t>　外国語関係</t>
  </si>
  <si>
    <t>28学級</t>
  </si>
  <si>
    <t>20学級</t>
  </si>
  <si>
    <t xml:space="preserve">  鹿角市　</t>
  </si>
  <si>
    <t>43学級</t>
  </si>
  <si>
    <t>21学級</t>
  </si>
  <si>
    <t>自家・自営業に就いた者
(再掲)</t>
  </si>
  <si>
    <t>前年度間</t>
  </si>
  <si>
    <t>22学級</t>
  </si>
  <si>
    <t>26学級</t>
  </si>
  <si>
    <t>単位：科、人</t>
  </si>
  <si>
    <t>27学級</t>
  </si>
  <si>
    <t>新潟</t>
  </si>
  <si>
    <t>理学・作業療法</t>
    <rPh sb="0" eb="2">
      <t>リガク</t>
    </rPh>
    <rPh sb="3" eb="5">
      <t>サギョウ</t>
    </rPh>
    <rPh sb="5" eb="7">
      <t>リョウホウ</t>
    </rPh>
    <phoneticPr fontId="10"/>
  </si>
  <si>
    <t>教員数</t>
  </si>
  <si>
    <t>年　　　齢　　　区　　　分</t>
    <rPh sb="0" eb="1">
      <t>トシ</t>
    </rPh>
    <rPh sb="4" eb="5">
      <t>トシ</t>
    </rPh>
    <rPh sb="8" eb="9">
      <t>ク</t>
    </rPh>
    <rPh sb="12" eb="13">
      <t>ブン</t>
    </rPh>
    <phoneticPr fontId="10"/>
  </si>
  <si>
    <t>29学級</t>
  </si>
  <si>
    <t>30学級</t>
  </si>
  <si>
    <t>一般課程</t>
  </si>
  <si>
    <t>由利本荘市</t>
  </si>
  <si>
    <t>福祉</t>
  </si>
  <si>
    <t>33学級</t>
  </si>
  <si>
    <t>総合学科</t>
  </si>
  <si>
    <t>36学級</t>
  </si>
  <si>
    <t>(2)　児童数別学校数</t>
  </si>
  <si>
    <t>800～899人</t>
  </si>
  <si>
    <t>41学級</t>
  </si>
  <si>
    <t>46学級</t>
  </si>
  <si>
    <t xml:space="preserve">  1 ～   49人</t>
  </si>
  <si>
    <t>農　林　漁　業　従　事　者</t>
    <rPh sb="8" eb="9">
      <t>ジュウ</t>
    </rPh>
    <rPh sb="10" eb="11">
      <t>コト</t>
    </rPh>
    <phoneticPr fontId="26"/>
  </si>
  <si>
    <t>教務主任</t>
  </si>
  <si>
    <t xml:space="preserve"> 50～   99人</t>
  </si>
  <si>
    <t>岐阜</t>
  </si>
  <si>
    <t>100～149人</t>
  </si>
  <si>
    <t>７　幼稚園</t>
  </si>
  <si>
    <t>150～199人</t>
  </si>
  <si>
    <t>200～249人</t>
  </si>
  <si>
    <t>私</t>
  </si>
  <si>
    <t>250～299人</t>
  </si>
  <si>
    <t>2.男</t>
  </si>
  <si>
    <t>　全日制</t>
  </si>
  <si>
    <t>400～499人</t>
  </si>
  <si>
    <t>500～599人</t>
  </si>
  <si>
    <t>600～699人</t>
  </si>
  <si>
    <t>修了者数</t>
  </si>
  <si>
    <t>広島</t>
  </si>
  <si>
    <t>区　　分</t>
    <rPh sb="0" eb="1">
      <t>ク</t>
    </rPh>
    <rPh sb="3" eb="4">
      <t>ブン</t>
    </rPh>
    <phoneticPr fontId="10"/>
  </si>
  <si>
    <t>特別　支援</t>
    <rPh sb="0" eb="2">
      <t>トクベツ</t>
    </rPh>
    <rPh sb="3" eb="5">
      <t>シエン</t>
    </rPh>
    <phoneticPr fontId="10"/>
  </si>
  <si>
    <t>700～799人</t>
  </si>
  <si>
    <t>1,000～1,099人</t>
  </si>
  <si>
    <t>職業安定所、学校を通じて就職した者(再掲)</t>
  </si>
  <si>
    <t>１１　高等学校通信制</t>
    <rPh sb="7" eb="10">
      <t>ツウシンセイ</t>
    </rPh>
    <phoneticPr fontId="10"/>
  </si>
  <si>
    <t>1,100～1,199人</t>
  </si>
  <si>
    <t>神奈川</t>
  </si>
  <si>
    <t>(5)　学科別　大学･短期大学への入学志願者数</t>
  </si>
  <si>
    <t>教育補助    員数</t>
  </si>
  <si>
    <t>養護助教諭</t>
    <rPh sb="0" eb="2">
      <t>ヨウゴ</t>
    </rPh>
    <rPh sb="2" eb="5">
      <t>ジョキョウユ</t>
    </rPh>
    <phoneticPr fontId="10"/>
  </si>
  <si>
    <t>香川</t>
  </si>
  <si>
    <t>1,200～1,299人</t>
  </si>
  <si>
    <t>1,300～1,399人</t>
  </si>
  <si>
    <t>1,400～1,499人</t>
  </si>
  <si>
    <t>　その他</t>
  </si>
  <si>
    <t>(7)　学科別　職業別　就職者数</t>
  </si>
  <si>
    <t>(3)　収容人員別学級数</t>
  </si>
  <si>
    <t>教育・社会福祉関係</t>
  </si>
  <si>
    <t>外国語</t>
  </si>
  <si>
    <t>単位：学級</t>
  </si>
  <si>
    <t>3号利用
(3歳未満保育)</t>
    <rPh sb="1" eb="2">
      <t>ゴウ</t>
    </rPh>
    <rPh sb="2" eb="4">
      <t>リヨウ</t>
    </rPh>
    <rPh sb="7" eb="8">
      <t>サイ</t>
    </rPh>
    <rPh sb="8" eb="10">
      <t>ミマン</t>
    </rPh>
    <rPh sb="10" eb="12">
      <t>ホイク</t>
    </rPh>
    <phoneticPr fontId="10"/>
  </si>
  <si>
    <t>7人     以下</t>
  </si>
  <si>
    <t xml:space="preserve"> 8～    12人</t>
  </si>
  <si>
    <t>6学年</t>
  </si>
  <si>
    <t>21～　　25人</t>
  </si>
  <si>
    <t>Ⅱ　卒業後の状況調査</t>
    <rPh sb="2" eb="5">
      <t>ソツギョウゴ</t>
    </rPh>
    <rPh sb="6" eb="8">
      <t>ジョウキョウ</t>
    </rPh>
    <rPh sb="8" eb="10">
      <t>チョウサ</t>
    </rPh>
    <phoneticPr fontId="10"/>
  </si>
  <si>
    <t>専攻科</t>
  </si>
  <si>
    <t>26～　　30人</t>
  </si>
  <si>
    <t>(5)　所在市町村別　学年別　生徒数</t>
    <rPh sb="15" eb="17">
      <t>セイト</t>
    </rPh>
    <phoneticPr fontId="10"/>
  </si>
  <si>
    <t xml:space="preserve"> - </t>
  </si>
  <si>
    <t>　農業経済関係</t>
    <rPh sb="1" eb="3">
      <t>ノウギョウ</t>
    </rPh>
    <rPh sb="3" eb="5">
      <t>ケイザイ</t>
    </rPh>
    <rPh sb="5" eb="7">
      <t>カンケイ</t>
    </rPh>
    <phoneticPr fontId="10"/>
  </si>
  <si>
    <t>和洋裁</t>
  </si>
  <si>
    <t>31～　　35人</t>
  </si>
  <si>
    <t>36～　　40人</t>
  </si>
  <si>
    <t>大　 学　 等
進 　学 　者
(A)</t>
    <rPh sb="0" eb="1">
      <t>ダイ</t>
    </rPh>
    <rPh sb="3" eb="4">
      <t>ガク</t>
    </rPh>
    <rPh sb="6" eb="7">
      <t>トウ</t>
    </rPh>
    <rPh sb="8" eb="9">
      <t>ススム</t>
    </rPh>
    <rPh sb="11" eb="12">
      <t>ガク</t>
    </rPh>
    <rPh sb="14" eb="15">
      <t>シャ</t>
    </rPh>
    <phoneticPr fontId="26"/>
  </si>
  <si>
    <t>41～　　45人</t>
  </si>
  <si>
    <t>46人</t>
  </si>
  <si>
    <t>区　分</t>
    <rPh sb="0" eb="1">
      <t>ク</t>
    </rPh>
    <rPh sb="2" eb="3">
      <t>ブン</t>
    </rPh>
    <phoneticPr fontId="10"/>
  </si>
  <si>
    <t>３　中学校</t>
  </si>
  <si>
    <t>警備員・その他</t>
  </si>
  <si>
    <t>８１～２００</t>
  </si>
  <si>
    <t>タイピスト</t>
  </si>
  <si>
    <t>医療、福祉</t>
  </si>
  <si>
    <t>47人</t>
  </si>
  <si>
    <t>48人　　以上</t>
  </si>
  <si>
    <t>文化・教養関係</t>
  </si>
  <si>
    <t>　単式学級</t>
  </si>
  <si>
    <t>児童数</t>
  </si>
  <si>
    <t>複式</t>
  </si>
  <si>
    <t>にかほ市</t>
  </si>
  <si>
    <t>4歳</t>
    <rPh sb="1" eb="2">
      <t>サイ</t>
    </rPh>
    <phoneticPr fontId="10"/>
  </si>
  <si>
    <t>藤里町</t>
  </si>
  <si>
    <t>　秋田市</t>
  </si>
  <si>
    <t>５歳</t>
    <rPh sb="1" eb="2">
      <t>サイ</t>
    </rPh>
    <phoneticPr fontId="10"/>
  </si>
  <si>
    <t>生徒指導主事</t>
  </si>
  <si>
    <t>の職員</t>
  </si>
  <si>
    <t>定時制独立校</t>
  </si>
  <si>
    <t>　能代市</t>
  </si>
  <si>
    <t xml:space="preserve"> 200～   249人</t>
  </si>
  <si>
    <t>鹿角郡</t>
  </si>
  <si>
    <t>鍼・灸・あんま</t>
  </si>
  <si>
    <t>　横手市</t>
  </si>
  <si>
    <t>　大館市</t>
  </si>
  <si>
    <t>看護に関する学科</t>
  </si>
  <si>
    <t>北秋田郡</t>
  </si>
  <si>
    <t>看護</t>
    <rPh sb="0" eb="2">
      <t>カンゴ</t>
    </rPh>
    <phoneticPr fontId="10"/>
  </si>
  <si>
    <t>山本郡</t>
  </si>
  <si>
    <t>　公立全日制</t>
  </si>
  <si>
    <t>看　護</t>
    <rPh sb="0" eb="1">
      <t>ミ</t>
    </rPh>
    <rPh sb="2" eb="3">
      <t>ユズル</t>
    </rPh>
    <phoneticPr fontId="26"/>
  </si>
  <si>
    <t>生徒数</t>
    <rPh sb="0" eb="3">
      <t>セイトスウ</t>
    </rPh>
    <phoneticPr fontId="10"/>
  </si>
  <si>
    <t>仙北郡</t>
  </si>
  <si>
    <t>43～48学級</t>
  </si>
  <si>
    <t>雄勝郡</t>
  </si>
  <si>
    <t>(5)　所在市町村別　学年別　児童数</t>
  </si>
  <si>
    <t>学年主任</t>
  </si>
  <si>
    <t>１学年</t>
  </si>
  <si>
    <t xml:space="preserve"> 各 種 学 校</t>
  </si>
  <si>
    <t>２学年</t>
  </si>
  <si>
    <t>３学年</t>
  </si>
  <si>
    <t>建　設　業</t>
  </si>
  <si>
    <t>(5)　つづき</t>
  </si>
  <si>
    <t>４学年</t>
  </si>
  <si>
    <t>幼稚部①</t>
  </si>
  <si>
    <t>水産</t>
  </si>
  <si>
    <t>５学年</t>
  </si>
  <si>
    <t>教育社会福祉関係</t>
  </si>
  <si>
    <t xml:space="preserve">  潟上市　　　　　</t>
  </si>
  <si>
    <t>６学年</t>
  </si>
  <si>
    <t>大仙市　　　　　</t>
  </si>
  <si>
    <t>専 修 学 校
（一般課程）
等 入 学 者
（C）</t>
    <rPh sb="0" eb="1">
      <t>アツム</t>
    </rPh>
    <rPh sb="2" eb="3">
      <t>オサム</t>
    </rPh>
    <rPh sb="4" eb="5">
      <t>ガク</t>
    </rPh>
    <rPh sb="6" eb="7">
      <t>コウ</t>
    </rPh>
    <rPh sb="9" eb="11">
      <t>イッパン</t>
    </rPh>
    <rPh sb="11" eb="13">
      <t>カテイ</t>
    </rPh>
    <rPh sb="15" eb="16">
      <t>ヒトシ</t>
    </rPh>
    <rPh sb="17" eb="18">
      <t>イリ</t>
    </rPh>
    <rPh sb="19" eb="20">
      <t>ガク</t>
    </rPh>
    <rPh sb="21" eb="22">
      <t>シャ</t>
    </rPh>
    <phoneticPr fontId="26"/>
  </si>
  <si>
    <t>(6)　所在市町村別　教員数(本務者)</t>
  </si>
  <si>
    <t>校長</t>
  </si>
  <si>
    <t xml:space="preserve"> 幼保連携型認定
 こども園</t>
    <rPh sb="1" eb="3">
      <t>ヨウホ</t>
    </rPh>
    <rPh sb="3" eb="5">
      <t>レンケイ</t>
    </rPh>
    <rPh sb="5" eb="6">
      <t>カタ</t>
    </rPh>
    <rPh sb="6" eb="8">
      <t>ニンテイ</t>
    </rPh>
    <phoneticPr fontId="10"/>
  </si>
  <si>
    <t>無線･通信</t>
  </si>
  <si>
    <t>(6)　つづき</t>
  </si>
  <si>
    <t>大学・短大等進学先</t>
    <rPh sb="0" eb="2">
      <t>ダイガク</t>
    </rPh>
    <rPh sb="3" eb="5">
      <t>タンダイ</t>
    </rPh>
    <rPh sb="5" eb="6">
      <t>トウ</t>
    </rPh>
    <rPh sb="8" eb="9">
      <t>サキ</t>
    </rPh>
    <phoneticPr fontId="10"/>
  </si>
  <si>
    <t>宮崎</t>
  </si>
  <si>
    <t>養護助教諭</t>
  </si>
  <si>
    <t>郡部計</t>
    <rPh sb="0" eb="2">
      <t>グンブ</t>
    </rPh>
    <rPh sb="2" eb="3">
      <t>ケイ</t>
    </rPh>
    <phoneticPr fontId="10"/>
  </si>
  <si>
    <t>秋田市</t>
  </si>
  <si>
    <t>講師</t>
  </si>
  <si>
    <t xml:space="preserve">  大仙市　　　　　</t>
  </si>
  <si>
    <t>(再掲)本務教員のうち</t>
  </si>
  <si>
    <t>工業関係</t>
  </si>
  <si>
    <t>保健主事</t>
  </si>
  <si>
    <t>　公立定時制</t>
  </si>
  <si>
    <t>家庭</t>
  </si>
  <si>
    <t>(7)　所在市町村別　職員数(本務者)</t>
  </si>
  <si>
    <t>負担法による者</t>
  </si>
  <si>
    <t>仙北市　　　　　</t>
  </si>
  <si>
    <t>通信教育</t>
    <rPh sb="0" eb="2">
      <t>ツウシン</t>
    </rPh>
    <rPh sb="2" eb="4">
      <t>キョウイク</t>
    </rPh>
    <phoneticPr fontId="10"/>
  </si>
  <si>
    <t>その他の者</t>
  </si>
  <si>
    <t>事務職員</t>
  </si>
  <si>
    <t>学校栄養職員</t>
  </si>
  <si>
    <t>山口</t>
  </si>
  <si>
    <t>市町村費支弁教員</t>
  </si>
  <si>
    <t>学校図書館事務員</t>
  </si>
  <si>
    <t>(7)　つづき</t>
  </si>
  <si>
    <t>助教諭</t>
    <rPh sb="0" eb="3">
      <t>ジョキョウユ</t>
    </rPh>
    <phoneticPr fontId="10"/>
  </si>
  <si>
    <t>(再掲)</t>
  </si>
  <si>
    <t>本科</t>
    <rPh sb="0" eb="2">
      <t>ホンカ</t>
    </rPh>
    <phoneticPr fontId="10"/>
  </si>
  <si>
    <t>横手市</t>
  </si>
  <si>
    <t>養護職員</t>
  </si>
  <si>
    <t>学校給食調理従事員</t>
  </si>
  <si>
    <t>埼玉</t>
  </si>
  <si>
    <t>用務員</t>
  </si>
  <si>
    <t>私費負担</t>
  </si>
  <si>
    <t>(1)　学校数、学級数</t>
  </si>
  <si>
    <t>0学級</t>
  </si>
  <si>
    <t>(設置者別)</t>
    <rPh sb="1" eb="4">
      <t>セッチシャ</t>
    </rPh>
    <rPh sb="4" eb="5">
      <t>ベツ</t>
    </rPh>
    <phoneticPr fontId="10"/>
  </si>
  <si>
    <t>大学･短大の通信教育部</t>
  </si>
  <si>
    <t>25～30学級</t>
  </si>
  <si>
    <t xml:space="preserve"> 600～   699人</t>
  </si>
  <si>
    <t>37～42学級</t>
  </si>
  <si>
    <t>49学級　　以　　上</t>
  </si>
  <si>
    <t>経営</t>
  </si>
  <si>
    <t>小学部計</t>
    <rPh sb="0" eb="2">
      <t>ショウガク</t>
    </rPh>
    <rPh sb="2" eb="3">
      <t>ブ</t>
    </rPh>
    <rPh sb="3" eb="4">
      <t>ケイ</t>
    </rPh>
    <phoneticPr fontId="10"/>
  </si>
  <si>
    <t>(2)　生徒数別学校数</t>
  </si>
  <si>
    <t>　　県立</t>
  </si>
  <si>
    <t>0人</t>
  </si>
  <si>
    <t>4.｢左記以外の者｣とは,進学も就職もしていない者である(外国の高等学校等に入学した者,家事手伝いなど)｡</t>
  </si>
  <si>
    <t xml:space="preserve">  1 ～      49人</t>
  </si>
  <si>
    <t>(1)　所在市町村別　学校数、学級数、児童生徒数</t>
    <rPh sb="21" eb="23">
      <t>セイト</t>
    </rPh>
    <phoneticPr fontId="10"/>
  </si>
  <si>
    <t xml:space="preserve"> 50～      99人</t>
  </si>
  <si>
    <t>事務従事者</t>
  </si>
  <si>
    <t>国  立</t>
  </si>
  <si>
    <t xml:space="preserve"> 100～     149人</t>
  </si>
  <si>
    <t xml:space="preserve"> 150～   199人</t>
  </si>
  <si>
    <t xml:space="preserve"> 250～   299人</t>
  </si>
  <si>
    <t>大館市</t>
  </si>
  <si>
    <t xml:space="preserve"> 300～   399人</t>
  </si>
  <si>
    <t>潟上市</t>
  </si>
  <si>
    <t>小学科数</t>
  </si>
  <si>
    <t xml:space="preserve"> 400～   499人</t>
  </si>
  <si>
    <t>2歳</t>
    <rPh sb="1" eb="2">
      <t>サイ</t>
    </rPh>
    <phoneticPr fontId="10"/>
  </si>
  <si>
    <t>教育、学習支援業</t>
  </si>
  <si>
    <t xml:space="preserve"> 500～   599人</t>
  </si>
  <si>
    <t>(4)　所在市町村別　学校数、学級数、児童数</t>
  </si>
  <si>
    <t xml:space="preserve"> 700～   799人</t>
  </si>
  <si>
    <t xml:space="preserve"> 800～   899人</t>
  </si>
  <si>
    <t>　食物関係</t>
  </si>
  <si>
    <t>1,500人   以    上</t>
  </si>
  <si>
    <t>7人以下</t>
  </si>
  <si>
    <t>13～20人</t>
  </si>
  <si>
    <t>21～25人</t>
  </si>
  <si>
    <t>左記A,B,C,Dのうち就職している者　</t>
  </si>
  <si>
    <t>　福祉関係</t>
    <rPh sb="1" eb="3">
      <t>フクシ</t>
    </rPh>
    <phoneticPr fontId="10"/>
  </si>
  <si>
    <t>26～30人</t>
  </si>
  <si>
    <t>生徒数</t>
  </si>
  <si>
    <t>教務　　主任</t>
  </si>
  <si>
    <t>学年　　主任</t>
  </si>
  <si>
    <t>時</t>
    <rPh sb="0" eb="1">
      <t>トキ</t>
    </rPh>
    <phoneticPr fontId="10"/>
  </si>
  <si>
    <t>　国際経済関係</t>
    <rPh sb="1" eb="3">
      <t>コクサイ</t>
    </rPh>
    <rPh sb="3" eb="5">
      <t>ケイザイ</t>
    </rPh>
    <rPh sb="5" eb="7">
      <t>カンケイ</t>
    </rPh>
    <phoneticPr fontId="10"/>
  </si>
  <si>
    <t>保健　　主事</t>
  </si>
  <si>
    <t>進路指導主事</t>
  </si>
  <si>
    <t>徳島</t>
  </si>
  <si>
    <t>幼稚部</t>
    <rPh sb="0" eb="2">
      <t>ヨウチ</t>
    </rPh>
    <rPh sb="2" eb="3">
      <t>ガクブ</t>
    </rPh>
    <phoneticPr fontId="10"/>
  </si>
  <si>
    <t>(1)　設置者別学校数</t>
  </si>
  <si>
    <t>短期大学</t>
    <rPh sb="0" eb="2">
      <t>タンキ</t>
    </rPh>
    <rPh sb="2" eb="4">
      <t>ダイガク</t>
    </rPh>
    <phoneticPr fontId="26"/>
  </si>
  <si>
    <t>運搬・清掃等
従　事　者</t>
    <rPh sb="0" eb="2">
      <t>ウンパン</t>
    </rPh>
    <rPh sb="3" eb="5">
      <t>セイソウ</t>
    </rPh>
    <rPh sb="5" eb="6">
      <t>ナド</t>
    </rPh>
    <rPh sb="7" eb="8">
      <t>ジュウ</t>
    </rPh>
    <rPh sb="9" eb="10">
      <t>コト</t>
    </rPh>
    <rPh sb="11" eb="12">
      <t>シャ</t>
    </rPh>
    <phoneticPr fontId="26"/>
  </si>
  <si>
    <t>全日制独立校</t>
  </si>
  <si>
    <t>京都</t>
  </si>
  <si>
    <t>家政</t>
  </si>
  <si>
    <t>短　期　大　学　入　学　志　願　者</t>
    <rPh sb="0" eb="1">
      <t>タン</t>
    </rPh>
    <rPh sb="2" eb="3">
      <t>キ</t>
    </rPh>
    <rPh sb="4" eb="5">
      <t>ダイ</t>
    </rPh>
    <rPh sb="6" eb="7">
      <t>ガク</t>
    </rPh>
    <rPh sb="8" eb="9">
      <t>イリ</t>
    </rPh>
    <rPh sb="10" eb="11">
      <t>ガク</t>
    </rPh>
    <rPh sb="12" eb="13">
      <t>ココロザシ</t>
    </rPh>
    <rPh sb="14" eb="15">
      <t>ネガイ</t>
    </rPh>
    <rPh sb="16" eb="17">
      <t>シャ</t>
    </rPh>
    <phoneticPr fontId="26"/>
  </si>
  <si>
    <t>技術職員</t>
  </si>
  <si>
    <t>全・定  併置校</t>
  </si>
  <si>
    <t>公立</t>
  </si>
  <si>
    <t>うち大学・短期大学の通信教育部への進学
者を除く
進学者</t>
    <rPh sb="2" eb="4">
      <t>ダイガク</t>
    </rPh>
    <rPh sb="5" eb="7">
      <t>タンキ</t>
    </rPh>
    <rPh sb="7" eb="9">
      <t>ダイガク</t>
    </rPh>
    <rPh sb="10" eb="12">
      <t>ツウシン</t>
    </rPh>
    <rPh sb="12" eb="14">
      <t>キョウイク</t>
    </rPh>
    <rPh sb="14" eb="15">
      <t>ブ</t>
    </rPh>
    <rPh sb="17" eb="19">
      <t>シンガク</t>
    </rPh>
    <rPh sb="20" eb="21">
      <t>シャ</t>
    </rPh>
    <rPh sb="22" eb="23">
      <t>ノゾ</t>
    </rPh>
    <rPh sb="25" eb="28">
      <t>シンガクシャ</t>
    </rPh>
    <phoneticPr fontId="26"/>
  </si>
  <si>
    <t>制</t>
    <rPh sb="0" eb="1">
      <t>セイ</t>
    </rPh>
    <phoneticPr fontId="10"/>
  </si>
  <si>
    <t>　　市立</t>
  </si>
  <si>
    <t>私立</t>
  </si>
  <si>
    <t>(2)　職名別教員数(本務者)</t>
  </si>
  <si>
    <t>自営業主等
(a)</t>
    <rPh sb="0" eb="4">
      <t>ジエイギョウヌシ</t>
    </rPh>
    <rPh sb="4" eb="5">
      <t>トウ</t>
    </rPh>
    <phoneticPr fontId="26"/>
  </si>
  <si>
    <t>3学年</t>
  </si>
  <si>
    <t>　定時制</t>
  </si>
  <si>
    <t>う</t>
  </si>
  <si>
    <t>公立計</t>
  </si>
  <si>
    <t>私立全日制</t>
  </si>
  <si>
    <t>(3)　職員数(本務者)</t>
  </si>
  <si>
    <t>商業</t>
    <rPh sb="0" eb="2">
      <t>ショウギョウ</t>
    </rPh>
    <phoneticPr fontId="10"/>
  </si>
  <si>
    <t>八峰町　　　　　</t>
  </si>
  <si>
    <t>保　安　職　業
従　事　者</t>
  </si>
  <si>
    <t>その他</t>
  </si>
  <si>
    <t xml:space="preserve"> </t>
  </si>
  <si>
    <t>別科</t>
  </si>
  <si>
    <t>１～３９</t>
  </si>
  <si>
    <t>三重</t>
  </si>
  <si>
    <t>実習助手</t>
  </si>
  <si>
    <t>個人立</t>
  </si>
  <si>
    <t>(4)　学科別　学年別　生徒数(本科)</t>
  </si>
  <si>
    <t>情報通信業</t>
  </si>
  <si>
    <t>1学年</t>
  </si>
  <si>
    <t>(2)　課程別　学科別　生徒数</t>
  </si>
  <si>
    <t xml:space="preserve"> 高 等 学 校</t>
  </si>
  <si>
    <t>2学年</t>
  </si>
  <si>
    <t>5.｢卒業者に占める就職者の割合｣とは,卒業者のうち｢自営業主等(a)＋無期雇用労働者(b)｣＋｢左記A,B,C,Dのうち就職している者(再掲)｣＋「左記E有期雇用労働者のうち雇用契約期間が一年以上,かつフルタイム勤務相当の者(再掲)」の占める比率をいう｡</t>
    <rPh sb="3" eb="6">
      <t>ソツギョウシャ</t>
    </rPh>
    <rPh sb="7" eb="8">
      <t>シ</t>
    </rPh>
    <rPh sb="10" eb="13">
      <t>シュウショクシャ</t>
    </rPh>
    <rPh sb="14" eb="16">
      <t>ワリアイ</t>
    </rPh>
    <rPh sb="20" eb="23">
      <t>ソツギョウシャ</t>
    </rPh>
    <rPh sb="27" eb="30">
      <t>ジエイギョウ</t>
    </rPh>
    <rPh sb="30" eb="31">
      <t>シュ</t>
    </rPh>
    <rPh sb="31" eb="32">
      <t>トウ</t>
    </rPh>
    <rPh sb="49" eb="51">
      <t>サキ</t>
    </rPh>
    <rPh sb="61" eb="63">
      <t>シュウショク</t>
    </rPh>
    <rPh sb="67" eb="68">
      <t>モノ</t>
    </rPh>
    <rPh sb="69" eb="71">
      <t>サイケイ</t>
    </rPh>
    <phoneticPr fontId="26"/>
  </si>
  <si>
    <t>普通</t>
  </si>
  <si>
    <t>農業</t>
  </si>
  <si>
    <t>工業</t>
  </si>
  <si>
    <t>看護</t>
  </si>
  <si>
    <t>山梨</t>
  </si>
  <si>
    <t>石川</t>
  </si>
  <si>
    <t>総合</t>
  </si>
  <si>
    <t>年</t>
  </si>
  <si>
    <t>度</t>
  </si>
  <si>
    <t>ち</t>
  </si>
  <si>
    <t>その他
法人立</t>
  </si>
  <si>
    <t>日</t>
  </si>
  <si>
    <t>総計</t>
    <rPh sb="1" eb="2">
      <t>ケイ</t>
    </rPh>
    <phoneticPr fontId="10"/>
  </si>
  <si>
    <t>制</t>
  </si>
  <si>
    <t>左記以外のもの</t>
  </si>
  <si>
    <t>立</t>
  </si>
  <si>
    <t>定</t>
  </si>
  <si>
    <t>時</t>
  </si>
  <si>
    <t>歯科衛生</t>
  </si>
  <si>
    <t xml:space="preserve"> 専 修 学 校</t>
  </si>
  <si>
    <t>単位：校、人</t>
  </si>
  <si>
    <t>本科</t>
  </si>
  <si>
    <t>(2)　教職員数（本務者）</t>
    <rPh sb="4" eb="6">
      <t>キョウショク</t>
    </rPh>
    <rPh sb="6" eb="8">
      <t>インズウ</t>
    </rPh>
    <rPh sb="9" eb="11">
      <t>ホンム</t>
    </rPh>
    <rPh sb="11" eb="12">
      <t>シャ</t>
    </rPh>
    <phoneticPr fontId="10"/>
  </si>
  <si>
    <t>(５)　つづき</t>
  </si>
  <si>
    <t>普通科</t>
  </si>
  <si>
    <t>農業に関する学科</t>
  </si>
  <si>
    <t>演劇・映画</t>
  </si>
  <si>
    <t>（再掲）</t>
    <rPh sb="1" eb="3">
      <t>サイケイ</t>
    </rPh>
    <phoneticPr fontId="26"/>
  </si>
  <si>
    <t>福祉に関する学科</t>
    <rPh sb="0" eb="2">
      <t>フクシ</t>
    </rPh>
    <phoneticPr fontId="10"/>
  </si>
  <si>
    <t>工業に関する学科</t>
  </si>
  <si>
    <t>特別支援学級</t>
    <rPh sb="0" eb="2">
      <t>トクベツ</t>
    </rPh>
    <rPh sb="2" eb="4">
      <t>シエン</t>
    </rPh>
    <phoneticPr fontId="10"/>
  </si>
  <si>
    <t>商業に関する学科</t>
  </si>
  <si>
    <t>　商業関係</t>
  </si>
  <si>
    <t>水産に関する学科</t>
  </si>
  <si>
    <t>熊本</t>
  </si>
  <si>
    <t>家庭に関する学科</t>
  </si>
  <si>
    <t xml:space="preserve">  湯沢市　</t>
  </si>
  <si>
    <t>　家政関係</t>
  </si>
  <si>
    <t>独立校</t>
    <rPh sb="0" eb="2">
      <t>ドクリツ</t>
    </rPh>
    <rPh sb="2" eb="3">
      <t>コウ</t>
    </rPh>
    <phoneticPr fontId="10"/>
  </si>
  <si>
    <t>(1)　所在市町村別　進路別　卒業者数</t>
  </si>
  <si>
    <t>計</t>
    <rPh sb="0" eb="1">
      <t>ケイ</t>
    </rPh>
    <phoneticPr fontId="26"/>
  </si>
  <si>
    <t>機械</t>
  </si>
  <si>
    <t>兵庫</t>
  </si>
  <si>
    <t>　看護関係</t>
  </si>
  <si>
    <t>その他の学科</t>
  </si>
  <si>
    <t>(4)　課程別　学科別　卒業者数</t>
  </si>
  <si>
    <t>公共職業能力
開発施設等
入学者のうち</t>
    <rPh sb="0" eb="2">
      <t>コウキョウ</t>
    </rPh>
    <rPh sb="2" eb="4">
      <t>ショクギョウ</t>
    </rPh>
    <rPh sb="4" eb="6">
      <t>ノウリョク</t>
    </rPh>
    <rPh sb="7" eb="8">
      <t>カイ</t>
    </rPh>
    <rPh sb="8" eb="9">
      <t>ハツ</t>
    </rPh>
    <rPh sb="9" eb="10">
      <t>シ</t>
    </rPh>
    <rPh sb="10" eb="11">
      <t>セツ</t>
    </rPh>
    <rPh sb="11" eb="12">
      <t>トウ</t>
    </rPh>
    <rPh sb="13" eb="14">
      <t>ニュウ</t>
    </rPh>
    <rPh sb="14" eb="15">
      <t>ガク</t>
    </rPh>
    <rPh sb="15" eb="16">
      <t>シャ</t>
    </rPh>
    <phoneticPr fontId="26"/>
  </si>
  <si>
    <t>　理数関係</t>
  </si>
  <si>
    <t>宮城</t>
  </si>
  <si>
    <t>区　　　分</t>
    <rPh sb="0" eb="1">
      <t>ク</t>
    </rPh>
    <rPh sb="4" eb="5">
      <t>ブン</t>
    </rPh>
    <phoneticPr fontId="10"/>
  </si>
  <si>
    <t>(7)　学科別　入学志願者数、入学者数(本科)</t>
  </si>
  <si>
    <t>入学志願者数</t>
  </si>
  <si>
    <t>入学者数</t>
  </si>
  <si>
    <t>文化･教養関係</t>
  </si>
  <si>
    <t>４０</t>
  </si>
  <si>
    <t>(再掲)他県の中学校卒業者</t>
  </si>
  <si>
    <t>(再掲)過年度中学校卒業者</t>
  </si>
  <si>
    <t>家政関係</t>
  </si>
  <si>
    <t>(8)　学科別　産業別　就職者数</t>
  </si>
  <si>
    <t>公　　立</t>
    <rPh sb="0" eb="1">
      <t>オオヤケ</t>
    </rPh>
    <rPh sb="3" eb="4">
      <t>タテ</t>
    </rPh>
    <phoneticPr fontId="10"/>
  </si>
  <si>
    <t>臨床検査</t>
  </si>
  <si>
    <t>左　記　以
外　の　者</t>
    <rPh sb="0" eb="1">
      <t>ヒダリ</t>
    </rPh>
    <rPh sb="2" eb="3">
      <t>キ</t>
    </rPh>
    <rPh sb="4" eb="5">
      <t>イ</t>
    </rPh>
    <rPh sb="6" eb="7">
      <t>ソト</t>
    </rPh>
    <rPh sb="10" eb="11">
      <t>モノ</t>
    </rPh>
    <phoneticPr fontId="26"/>
  </si>
  <si>
    <t>長野</t>
  </si>
  <si>
    <t>　情報処理関係</t>
    <rPh sb="1" eb="3">
      <t>ジョウホウ</t>
    </rPh>
    <rPh sb="3" eb="5">
      <t>ショリ</t>
    </rPh>
    <rPh sb="5" eb="7">
      <t>カンケイ</t>
    </rPh>
    <phoneticPr fontId="10"/>
  </si>
  <si>
    <t>総合学科</t>
    <rPh sb="0" eb="2">
      <t>ソウゴウ</t>
    </rPh>
    <rPh sb="2" eb="4">
      <t>ガッカ</t>
    </rPh>
    <phoneticPr fontId="26"/>
  </si>
  <si>
    <t>鉱業、採石業、砂利採取業</t>
  </si>
  <si>
    <t xml:space="preserve">  由利本荘市</t>
  </si>
  <si>
    <t>大阪</t>
  </si>
  <si>
    <t>愛媛</t>
  </si>
  <si>
    <t>47人以上</t>
  </si>
  <si>
    <t>情報</t>
    <rPh sb="0" eb="2">
      <t>ジョウホウ</t>
    </rPh>
    <phoneticPr fontId="10"/>
  </si>
  <si>
    <t>福祉</t>
    <rPh sb="0" eb="2">
      <t>フクシ</t>
    </rPh>
    <phoneticPr fontId="10"/>
  </si>
  <si>
    <t>情報に関する学科</t>
    <rPh sb="0" eb="2">
      <t>ジョウホウ</t>
    </rPh>
    <phoneticPr fontId="10"/>
  </si>
  <si>
    <t>栄養教諭</t>
    <rPh sb="0" eb="2">
      <t>エイヨウ</t>
    </rPh>
    <rPh sb="2" eb="4">
      <t>キョウユ</t>
    </rPh>
    <phoneticPr fontId="10"/>
  </si>
  <si>
    <t>一般課程</t>
    <rPh sb="0" eb="2">
      <t>イッパン</t>
    </rPh>
    <rPh sb="2" eb="4">
      <t>カテイ</t>
    </rPh>
    <phoneticPr fontId="10"/>
  </si>
  <si>
    <t>(2)　学年別　在学者数</t>
  </si>
  <si>
    <t>5学年</t>
  </si>
  <si>
    <t>北秋田市</t>
  </si>
  <si>
    <t>運輸業、郵便業</t>
  </si>
  <si>
    <t>教員数(本務者)</t>
  </si>
  <si>
    <t>女</t>
    <rPh sb="0" eb="1">
      <t>オンナ</t>
    </rPh>
    <phoneticPr fontId="26"/>
  </si>
  <si>
    <t>　水産食品関係</t>
    <rPh sb="1" eb="3">
      <t>スイサン</t>
    </rPh>
    <rPh sb="3" eb="5">
      <t>ショクヒン</t>
    </rPh>
    <rPh sb="5" eb="7">
      <t>カンケイ</t>
    </rPh>
    <phoneticPr fontId="10"/>
  </si>
  <si>
    <t>栄養</t>
  </si>
  <si>
    <t>職員数(本務者)</t>
  </si>
  <si>
    <t>編物・手芸</t>
  </si>
  <si>
    <t>単位：園、人</t>
  </si>
  <si>
    <t>北秋田郡</t>
    <rPh sb="0" eb="4">
      <t>キタアキタグン</t>
    </rPh>
    <phoneticPr fontId="10"/>
  </si>
  <si>
    <t>園数</t>
  </si>
  <si>
    <t>１  総括表</t>
  </si>
  <si>
    <t>在園者数</t>
  </si>
  <si>
    <t>１　中学校</t>
  </si>
  <si>
    <t>教育補助員数</t>
  </si>
  <si>
    <t>3歳</t>
  </si>
  <si>
    <t>4歳</t>
  </si>
  <si>
    <t>富山</t>
  </si>
  <si>
    <t>5歳</t>
  </si>
  <si>
    <t>(1)　設置者別　生徒数別　学校数</t>
  </si>
  <si>
    <t>５　高等学校</t>
  </si>
  <si>
    <t>柔道整復</t>
  </si>
  <si>
    <t>和</t>
    <rPh sb="0" eb="1">
      <t>ワ</t>
    </rPh>
    <phoneticPr fontId="10"/>
  </si>
  <si>
    <t>郡部計</t>
  </si>
  <si>
    <t>高等課程</t>
  </si>
  <si>
    <t>専門課程</t>
  </si>
  <si>
    <t>(1)　所在市町村別　進路別　卒業者数(本科)</t>
  </si>
  <si>
    <t>測量</t>
  </si>
  <si>
    <t>土木･建築</t>
  </si>
  <si>
    <t>経理･簿記</t>
  </si>
  <si>
    <t>電気･電子</t>
  </si>
  <si>
    <t>自動車整備</t>
  </si>
  <si>
    <t>(9)　就職先都道府県別　就職者数</t>
  </si>
  <si>
    <t xml:space="preserve"> 中  学  校</t>
  </si>
  <si>
    <t>電子計算機</t>
  </si>
  <si>
    <t>奈良</t>
  </si>
  <si>
    <t>医療関係</t>
  </si>
  <si>
    <r>
      <rPr>
        <b/>
        <sz val="16"/>
        <color theme="1"/>
        <rFont val="ＭＳ Ｐゴシック"/>
        <family val="3"/>
        <charset val="128"/>
      </rPr>
      <t>８</t>
    </r>
    <r>
      <rPr>
        <b/>
        <sz val="16"/>
        <rFont val="ＭＳ Ｐゴシック"/>
        <family val="3"/>
        <charset val="128"/>
      </rPr>
      <t>　幼保連携型認定こども園</t>
    </r>
    <rPh sb="2" eb="4">
      <t>ヨウホ</t>
    </rPh>
    <rPh sb="4" eb="6">
      <t>レンケイ</t>
    </rPh>
    <rPh sb="6" eb="7">
      <t>カタ</t>
    </rPh>
    <rPh sb="7" eb="9">
      <t>ニンテイ</t>
    </rPh>
    <rPh sb="12" eb="13">
      <t>エン</t>
    </rPh>
    <phoneticPr fontId="10"/>
  </si>
  <si>
    <t>准看護</t>
  </si>
  <si>
    <t>湯沢市</t>
  </si>
  <si>
    <t>歯科技工</t>
  </si>
  <si>
    <t>理容</t>
  </si>
  <si>
    <t>診療放射線</t>
  </si>
  <si>
    <t>　土木関係</t>
    <rPh sb="1" eb="3">
      <t>ドボク</t>
    </rPh>
    <rPh sb="3" eb="5">
      <t>カンケイ</t>
    </rPh>
    <phoneticPr fontId="10"/>
  </si>
  <si>
    <t>衛生関係</t>
  </si>
  <si>
    <t>９　専修学校</t>
  </si>
  <si>
    <t>調理</t>
  </si>
  <si>
    <t>生産工程従事者(再掲)</t>
    <rPh sb="0" eb="2">
      <t>セイサン</t>
    </rPh>
    <rPh sb="2" eb="4">
      <t>コウテイ</t>
    </rPh>
    <rPh sb="4" eb="7">
      <t>ジュウジシャ</t>
    </rPh>
    <phoneticPr fontId="26"/>
  </si>
  <si>
    <t>美容</t>
  </si>
  <si>
    <t>商業実務関係</t>
  </si>
  <si>
    <t>服飾・家政関係</t>
  </si>
  <si>
    <t>特別
支援</t>
    <rPh sb="0" eb="2">
      <t>トクベツ</t>
    </rPh>
    <rPh sb="3" eb="5">
      <t>シエン</t>
    </rPh>
    <phoneticPr fontId="10"/>
  </si>
  <si>
    <t>料理</t>
  </si>
  <si>
    <t>(6)　前年３月以前卒業者のうち大学･短期大学への入学志願者数</t>
  </si>
  <si>
    <t>美術</t>
  </si>
  <si>
    <t>　建築関係</t>
    <rPh sb="1" eb="3">
      <t>ケンチク</t>
    </rPh>
    <rPh sb="3" eb="5">
      <t>カンケイ</t>
    </rPh>
    <phoneticPr fontId="10"/>
  </si>
  <si>
    <t>デザイン</t>
  </si>
  <si>
    <t>青森</t>
  </si>
  <si>
    <t>茶華道</t>
  </si>
  <si>
    <t>左記Aのうち
他 県 へ の
進　 学　 者
（再　掲）</t>
    <rPh sb="0" eb="2">
      <t>サキ</t>
    </rPh>
    <rPh sb="7" eb="8">
      <t>ホカ</t>
    </rPh>
    <rPh sb="9" eb="10">
      <t>ケン</t>
    </rPh>
    <rPh sb="15" eb="16">
      <t>ススム</t>
    </rPh>
    <rPh sb="18" eb="19">
      <t>ガク</t>
    </rPh>
    <rPh sb="21" eb="22">
      <t>シャ</t>
    </rPh>
    <rPh sb="24" eb="25">
      <t>サイ</t>
    </rPh>
    <rPh sb="26" eb="27">
      <t>ケイ</t>
    </rPh>
    <phoneticPr fontId="26"/>
  </si>
  <si>
    <t>写真</t>
  </si>
  <si>
    <t>受験・補習</t>
  </si>
  <si>
    <t>南秋田郡</t>
    <rPh sb="0" eb="4">
      <t>ミナミアキタグン</t>
    </rPh>
    <phoneticPr fontId="10"/>
  </si>
  <si>
    <t>(再掲)公立</t>
  </si>
  <si>
    <t>本務者</t>
  </si>
  <si>
    <t>※　高等学校通信制の（　）内は併置校の数である。</t>
    <rPh sb="2" eb="4">
      <t>コウトウ</t>
    </rPh>
    <rPh sb="4" eb="6">
      <t>ガッコウ</t>
    </rPh>
    <rPh sb="6" eb="9">
      <t>ツウシンセイ</t>
    </rPh>
    <rPh sb="9" eb="10">
      <t>コウスウ</t>
    </rPh>
    <rPh sb="13" eb="14">
      <t>ウチ</t>
    </rPh>
    <rPh sb="15" eb="16">
      <t>アワ</t>
    </rPh>
    <rPh sb="16" eb="17">
      <t>オ</t>
    </rPh>
    <rPh sb="17" eb="18">
      <t>コウ</t>
    </rPh>
    <rPh sb="19" eb="20">
      <t>カズ</t>
    </rPh>
    <phoneticPr fontId="10"/>
  </si>
  <si>
    <t>単位：人、％</t>
  </si>
  <si>
    <t>主幹教諭</t>
    <rPh sb="0" eb="2">
      <t>シュカン</t>
    </rPh>
    <rPh sb="2" eb="4">
      <t>キョウユ</t>
    </rPh>
    <phoneticPr fontId="10"/>
  </si>
  <si>
    <t>福井</t>
  </si>
  <si>
    <t>養護教諭</t>
    <rPh sb="0" eb="2">
      <t>ヨウゴ</t>
    </rPh>
    <rPh sb="2" eb="4">
      <t>キョウユ</t>
    </rPh>
    <phoneticPr fontId="10"/>
  </si>
  <si>
    <t>教員数（本務者）</t>
    <rPh sb="0" eb="2">
      <t>キョウイン</t>
    </rPh>
    <rPh sb="2" eb="3">
      <t>スウ</t>
    </rPh>
    <rPh sb="4" eb="6">
      <t>ホンム</t>
    </rPh>
    <rPh sb="6" eb="7">
      <t>シャ</t>
    </rPh>
    <phoneticPr fontId="10"/>
  </si>
  <si>
    <t xml:space="preserve"> 幼  稚  園</t>
  </si>
  <si>
    <t>　設備工業関係</t>
    <rPh sb="1" eb="3">
      <t>セツビ</t>
    </rPh>
    <rPh sb="3" eb="5">
      <t>コウギョウ</t>
    </rPh>
    <rPh sb="5" eb="7">
      <t>カンケイ</t>
    </rPh>
    <phoneticPr fontId="10"/>
  </si>
  <si>
    <t>市部計</t>
    <rPh sb="0" eb="2">
      <t>シブ</t>
    </rPh>
    <rPh sb="2" eb="3">
      <t>ケイ</t>
    </rPh>
    <phoneticPr fontId="10"/>
  </si>
  <si>
    <t>司書　　教諭</t>
    <rPh sb="0" eb="2">
      <t>シショ</t>
    </rPh>
    <rPh sb="4" eb="6">
      <t>キョウユ</t>
    </rPh>
    <phoneticPr fontId="10"/>
  </si>
  <si>
    <t>25～29</t>
  </si>
  <si>
    <t>職員数</t>
    <rPh sb="0" eb="3">
      <t>ショクインスウ</t>
    </rPh>
    <phoneticPr fontId="10"/>
  </si>
  <si>
    <t>総計</t>
    <rPh sb="0" eb="2">
      <t>ソウケイ</t>
    </rPh>
    <phoneticPr fontId="10"/>
  </si>
  <si>
    <t>(2)　小学科別　生徒数、卒業者数</t>
  </si>
  <si>
    <t>(2)　所在市町村別　高等学校等入学志願者数</t>
  </si>
  <si>
    <t>(3)　所在市町村別　県内県外別　就職者数</t>
  </si>
  <si>
    <t>県内</t>
  </si>
  <si>
    <t>県外</t>
  </si>
  <si>
    <t>２　高等学校</t>
  </si>
  <si>
    <t>(2)　学科別　進路別　卒業者数(本科)</t>
  </si>
  <si>
    <t>情報</t>
  </si>
  <si>
    <t>(3)　学科別　大学･短期大学等への進学者数</t>
  </si>
  <si>
    <t>高知</t>
  </si>
  <si>
    <t>男鹿市</t>
  </si>
  <si>
    <t>大学･短大の別科</t>
  </si>
  <si>
    <t>各種学校</t>
  </si>
  <si>
    <t>小学部②</t>
  </si>
  <si>
    <t>岩手</t>
  </si>
  <si>
    <t>山形</t>
  </si>
  <si>
    <t>美郷町　　　　　</t>
  </si>
  <si>
    <t>福島</t>
  </si>
  <si>
    <t>2.女</t>
    <rPh sb="2" eb="3">
      <t>オンナ</t>
    </rPh>
    <phoneticPr fontId="10"/>
  </si>
  <si>
    <t>専 修 学 校
(一般課程)
等 入 学 者
(C)</t>
    <rPh sb="0" eb="1">
      <t>アツム</t>
    </rPh>
    <rPh sb="2" eb="3">
      <t>オサム</t>
    </rPh>
    <rPh sb="4" eb="5">
      <t>ガク</t>
    </rPh>
    <rPh sb="6" eb="7">
      <t>コウ</t>
    </rPh>
    <rPh sb="9" eb="11">
      <t>イッパン</t>
    </rPh>
    <rPh sb="11" eb="13">
      <t>カテイ</t>
    </rPh>
    <rPh sb="15" eb="16">
      <t>ヒトシ</t>
    </rPh>
    <rPh sb="17" eb="18">
      <t>イリ</t>
    </rPh>
    <rPh sb="19" eb="20">
      <t>ガク</t>
    </rPh>
    <rPh sb="21" eb="22">
      <t>シャ</t>
    </rPh>
    <phoneticPr fontId="26"/>
  </si>
  <si>
    <t>茨城</t>
  </si>
  <si>
    <t>群馬</t>
  </si>
  <si>
    <t>千葉</t>
  </si>
  <si>
    <t>公共職業能力
開発施設等
入   学   者
(D)</t>
    <rPh sb="0" eb="2">
      <t>コウキョウ</t>
    </rPh>
    <rPh sb="2" eb="4">
      <t>ショクギョウ</t>
    </rPh>
    <rPh sb="4" eb="6">
      <t>ノウリョク</t>
    </rPh>
    <rPh sb="7" eb="8">
      <t>カイ</t>
    </rPh>
    <rPh sb="8" eb="9">
      <t>ハツ</t>
    </rPh>
    <rPh sb="9" eb="10">
      <t>シ</t>
    </rPh>
    <rPh sb="10" eb="11">
      <t>セツ</t>
    </rPh>
    <rPh sb="11" eb="12">
      <t>トウ</t>
    </rPh>
    <rPh sb="13" eb="14">
      <t>ニュウ</t>
    </rPh>
    <rPh sb="17" eb="18">
      <t>ガク</t>
    </rPh>
    <rPh sb="21" eb="22">
      <t>シャ</t>
    </rPh>
    <phoneticPr fontId="26"/>
  </si>
  <si>
    <t>東京</t>
  </si>
  <si>
    <t>静岡</t>
  </si>
  <si>
    <t>愛知</t>
  </si>
  <si>
    <t>3歳</t>
    <rPh sb="1" eb="2">
      <t>サイ</t>
    </rPh>
    <phoneticPr fontId="10"/>
  </si>
  <si>
    <t>滋賀</t>
  </si>
  <si>
    <t>和歌山</t>
  </si>
  <si>
    <t>鳥取</t>
  </si>
  <si>
    <t>島根</t>
  </si>
  <si>
    <t>30～39</t>
  </si>
  <si>
    <t>岡山</t>
  </si>
  <si>
    <t>佐賀</t>
  </si>
  <si>
    <t>長崎</t>
  </si>
  <si>
    <t>沖縄</t>
  </si>
  <si>
    <t>就職率県 内</t>
  </si>
  <si>
    <t>就職率県 外</t>
  </si>
  <si>
    <t>2.男</t>
    <rPh sb="2" eb="3">
      <t>オトコ</t>
    </rPh>
    <phoneticPr fontId="10"/>
  </si>
  <si>
    <t>20～24</t>
  </si>
  <si>
    <t>総計（幼①～高等部④）</t>
    <rPh sb="1" eb="2">
      <t>ケイ</t>
    </rPh>
    <rPh sb="3" eb="4">
      <t>ヨウ</t>
    </rPh>
    <rPh sb="6" eb="8">
      <t>コウトウ</t>
    </rPh>
    <rPh sb="8" eb="9">
      <t>ブ</t>
    </rPh>
    <phoneticPr fontId="10"/>
  </si>
  <si>
    <t>令</t>
    <rPh sb="0" eb="1">
      <t>レイ</t>
    </rPh>
    <phoneticPr fontId="10"/>
  </si>
  <si>
    <t>１０　各種学校</t>
  </si>
  <si>
    <t>総数</t>
    <rPh sb="0" eb="2">
      <t>ソウスウ</t>
    </rPh>
    <phoneticPr fontId="10"/>
  </si>
  <si>
    <t>公立・私立</t>
    <rPh sb="0" eb="2">
      <t>コウリツ</t>
    </rPh>
    <phoneticPr fontId="10"/>
  </si>
  <si>
    <t>社会福祉</t>
    <rPh sb="0" eb="2">
      <t>シャカイ</t>
    </rPh>
    <rPh sb="2" eb="4">
      <t>フクシ</t>
    </rPh>
    <phoneticPr fontId="10"/>
  </si>
  <si>
    <t>旅行</t>
    <rPh sb="0" eb="2">
      <t>リョコウ</t>
    </rPh>
    <phoneticPr fontId="10"/>
  </si>
  <si>
    <t>ビジネス</t>
  </si>
  <si>
    <t>Ｉ　学校調査</t>
  </si>
  <si>
    <t>在学者数</t>
  </si>
  <si>
    <t xml:space="preserve"> 小  学  校</t>
  </si>
  <si>
    <t>国　立</t>
  </si>
  <si>
    <t>仙北郡</t>
    <rPh sb="0" eb="3">
      <t>センボクグン</t>
    </rPh>
    <phoneticPr fontId="10"/>
  </si>
  <si>
    <t>公　立</t>
  </si>
  <si>
    <t>私  立</t>
  </si>
  <si>
    <t>水　産</t>
    <rPh sb="0" eb="1">
      <t>ミズ</t>
    </rPh>
    <rPh sb="2" eb="3">
      <t>サン</t>
    </rPh>
    <phoneticPr fontId="26"/>
  </si>
  <si>
    <t>公  立</t>
  </si>
  <si>
    <t xml:space="preserve">… </t>
  </si>
  <si>
    <t>能代市</t>
  </si>
  <si>
    <t>併　置</t>
  </si>
  <si>
    <t>　高等学校通信制</t>
  </si>
  <si>
    <t>井川町</t>
  </si>
  <si>
    <t>特別支援学校</t>
    <rPh sb="0" eb="2">
      <t>トクベツ</t>
    </rPh>
    <rPh sb="2" eb="4">
      <t>シエン</t>
    </rPh>
    <phoneticPr fontId="10"/>
  </si>
  <si>
    <t>製　造　業</t>
  </si>
  <si>
    <t>輸送・機械
運転従事者</t>
    <rPh sb="0" eb="2">
      <t>ユソウ</t>
    </rPh>
    <rPh sb="3" eb="5">
      <t>キカイ</t>
    </rPh>
    <rPh sb="6" eb="8">
      <t>ウンテン</t>
    </rPh>
    <rPh sb="8" eb="11">
      <t>ジュウジシャ</t>
    </rPh>
    <phoneticPr fontId="26"/>
  </si>
  <si>
    <t>特別支援学校高等部専攻科</t>
    <rPh sb="0" eb="2">
      <t>トクベツ</t>
    </rPh>
    <rPh sb="2" eb="4">
      <t>シエン</t>
    </rPh>
    <rPh sb="4" eb="6">
      <t>ガッコウ</t>
    </rPh>
    <rPh sb="6" eb="9">
      <t>コウトウブ</t>
    </rPh>
    <rPh sb="9" eb="11">
      <t>センコウ</t>
    </rPh>
    <rPh sb="11" eb="12">
      <t>カ</t>
    </rPh>
    <phoneticPr fontId="10"/>
  </si>
  <si>
    <t>副校長</t>
    <rPh sb="0" eb="3">
      <t>フクコウチョウ</t>
    </rPh>
    <phoneticPr fontId="10"/>
  </si>
  <si>
    <t>副校長</t>
    <rPh sb="0" eb="1">
      <t>フク</t>
    </rPh>
    <rPh sb="1" eb="3">
      <t>コウチョウ</t>
    </rPh>
    <phoneticPr fontId="10"/>
  </si>
  <si>
    <t>教頭</t>
    <rPh sb="0" eb="2">
      <t>キョウトウ</t>
    </rPh>
    <phoneticPr fontId="10"/>
  </si>
  <si>
    <t>公立・私立</t>
    <rPh sb="0" eb="2">
      <t>コウリツ</t>
    </rPh>
    <rPh sb="3" eb="4">
      <t>シ</t>
    </rPh>
    <phoneticPr fontId="27"/>
  </si>
  <si>
    <t>指導教諭</t>
    <rPh sb="0" eb="2">
      <t>シドウ</t>
    </rPh>
    <rPh sb="2" eb="4">
      <t>キョウユ</t>
    </rPh>
    <phoneticPr fontId="10"/>
  </si>
  <si>
    <t>教諭</t>
    <rPh sb="0" eb="2">
      <t>キョウユ</t>
    </rPh>
    <phoneticPr fontId="10"/>
  </si>
  <si>
    <t>私立</t>
    <rPh sb="0" eb="2">
      <t>シリツ</t>
    </rPh>
    <phoneticPr fontId="10"/>
  </si>
  <si>
    <t>講師</t>
    <rPh sb="0" eb="2">
      <t>コウシ</t>
    </rPh>
    <phoneticPr fontId="10"/>
  </si>
  <si>
    <t>　農業関係</t>
    <rPh sb="1" eb="3">
      <t>ノウギョウ</t>
    </rPh>
    <rPh sb="3" eb="5">
      <t>カンケイ</t>
    </rPh>
    <phoneticPr fontId="10"/>
  </si>
  <si>
    <t>　園芸関係</t>
    <rPh sb="1" eb="3">
      <t>エンゲイ</t>
    </rPh>
    <rPh sb="3" eb="5">
      <t>カンケイ</t>
    </rPh>
    <phoneticPr fontId="10"/>
  </si>
  <si>
    <t>　農業土木関係</t>
    <rPh sb="1" eb="3">
      <t>ノウギョウ</t>
    </rPh>
    <rPh sb="3" eb="5">
      <t>ドボク</t>
    </rPh>
    <rPh sb="5" eb="7">
      <t>カンケイ</t>
    </rPh>
    <phoneticPr fontId="10"/>
  </si>
  <si>
    <t>　造園関係</t>
    <rPh sb="1" eb="3">
      <t>ゾウエン</t>
    </rPh>
    <rPh sb="3" eb="5">
      <t>カンケイ</t>
    </rPh>
    <phoneticPr fontId="10"/>
  </si>
  <si>
    <t>　生活科学関係</t>
    <rPh sb="1" eb="3">
      <t>セイカツ</t>
    </rPh>
    <rPh sb="3" eb="5">
      <t>カガク</t>
    </rPh>
    <rPh sb="5" eb="7">
      <t>カンケイ</t>
    </rPh>
    <phoneticPr fontId="10"/>
  </si>
  <si>
    <t>　機械関係</t>
    <rPh sb="1" eb="3">
      <t>キカイ</t>
    </rPh>
    <rPh sb="3" eb="5">
      <t>カンケイ</t>
    </rPh>
    <phoneticPr fontId="10"/>
  </si>
  <si>
    <t xml:space="preserve">  秋田市　</t>
    <rPh sb="2" eb="4">
      <t>アキタ</t>
    </rPh>
    <rPh sb="4" eb="5">
      <t>シ</t>
    </rPh>
    <phoneticPr fontId="10"/>
  </si>
  <si>
    <t>　電気関係</t>
    <rPh sb="1" eb="3">
      <t>デンキ</t>
    </rPh>
    <rPh sb="3" eb="5">
      <t>カンケイ</t>
    </rPh>
    <phoneticPr fontId="10"/>
  </si>
  <si>
    <t>三種町</t>
  </si>
  <si>
    <t>機械組立
従　事　者</t>
    <rPh sb="0" eb="2">
      <t>キカイ</t>
    </rPh>
    <rPh sb="2" eb="4">
      <t>クミタテ</t>
    </rPh>
    <rPh sb="5" eb="6">
      <t>ジュウ</t>
    </rPh>
    <rPh sb="7" eb="8">
      <t>コト</t>
    </rPh>
    <rPh sb="9" eb="10">
      <t>シャ</t>
    </rPh>
    <phoneticPr fontId="26"/>
  </si>
  <si>
    <t>　海洋漁業関係</t>
    <rPh sb="1" eb="3">
      <t>カイヨウ</t>
    </rPh>
    <rPh sb="3" eb="5">
      <t>ギョギョウ</t>
    </rPh>
    <rPh sb="5" eb="7">
      <t>カンケイ</t>
    </rPh>
    <phoneticPr fontId="10"/>
  </si>
  <si>
    <t xml:space="preserve">有期雇用
労働者
</t>
    <rPh sb="0" eb="2">
      <t>ユウキ</t>
    </rPh>
    <rPh sb="2" eb="4">
      <t>コヨウ</t>
    </rPh>
    <rPh sb="5" eb="8">
      <t>ロウドウシャ</t>
    </rPh>
    <phoneticPr fontId="26"/>
  </si>
  <si>
    <t>動物</t>
    <rPh sb="0" eb="2">
      <t>ドウブツ</t>
    </rPh>
    <phoneticPr fontId="10"/>
  </si>
  <si>
    <t>教諭</t>
  </si>
  <si>
    <t>教頭</t>
  </si>
  <si>
    <t>無期雇用
労働者
(b)</t>
    <rPh sb="0" eb="4">
      <t>ムキコヨウ</t>
    </rPh>
    <rPh sb="5" eb="8">
      <t>ロウドウシャ</t>
    </rPh>
    <phoneticPr fontId="26"/>
  </si>
  <si>
    <t>その他</t>
    <rPh sb="2" eb="3">
      <t>タ</t>
    </rPh>
    <phoneticPr fontId="26"/>
  </si>
  <si>
    <t>臨時労働者</t>
    <rPh sb="0" eb="5">
      <t>リンジロウドウシャ</t>
    </rPh>
    <phoneticPr fontId="26"/>
  </si>
  <si>
    <t>その他</t>
    <rPh sb="2" eb="3">
      <t>タ</t>
    </rPh>
    <phoneticPr fontId="10"/>
  </si>
  <si>
    <t>準学校
法人立</t>
  </si>
  <si>
    <t>学術研究、専門・技術サービス業</t>
  </si>
  <si>
    <t>国・公立</t>
    <rPh sb="0" eb="1">
      <t>クニ</t>
    </rPh>
    <rPh sb="2" eb="4">
      <t>コウリツ</t>
    </rPh>
    <phoneticPr fontId="10"/>
  </si>
  <si>
    <t>複合サービス事業</t>
  </si>
  <si>
    <t>2号（満3歳以上保育）</t>
    <rPh sb="1" eb="2">
      <t>ゴウ</t>
    </rPh>
    <rPh sb="3" eb="4">
      <t>マン</t>
    </rPh>
    <rPh sb="5" eb="6">
      <t>サイ</t>
    </rPh>
    <rPh sb="6" eb="8">
      <t>イジョウ</t>
    </rPh>
    <rPh sb="8" eb="10">
      <t>ホイク</t>
    </rPh>
    <phoneticPr fontId="10"/>
  </si>
  <si>
    <t>鹿角市</t>
  </si>
  <si>
    <t>専 修 学 校
（高等課程）
進   学   者
（B）</t>
    <rPh sb="0" eb="1">
      <t>アツム</t>
    </rPh>
    <rPh sb="2" eb="3">
      <t>オサム</t>
    </rPh>
    <rPh sb="4" eb="5">
      <t>ガク</t>
    </rPh>
    <rPh sb="6" eb="7">
      <t>コウ</t>
    </rPh>
    <rPh sb="9" eb="11">
      <t>コウトウ</t>
    </rPh>
    <rPh sb="11" eb="13">
      <t>カテイ</t>
    </rPh>
    <rPh sb="15" eb="16">
      <t>ススム</t>
    </rPh>
    <rPh sb="19" eb="20">
      <t>ガク</t>
    </rPh>
    <rPh sb="23" eb="24">
      <t>シャ</t>
    </rPh>
    <phoneticPr fontId="26"/>
  </si>
  <si>
    <t>学校図書館事務員</t>
    <rPh sb="0" eb="2">
      <t>ガッコウ</t>
    </rPh>
    <phoneticPr fontId="10"/>
  </si>
  <si>
    <t>5歳</t>
    <rPh sb="1" eb="2">
      <t>サイ</t>
    </rPh>
    <phoneticPr fontId="10"/>
  </si>
  <si>
    <t>定</t>
    <rPh sb="0" eb="1">
      <t>サダム</t>
    </rPh>
    <phoneticPr fontId="10"/>
  </si>
  <si>
    <t>中学部計</t>
    <rPh sb="0" eb="2">
      <t>チュウガク</t>
    </rPh>
    <rPh sb="2" eb="3">
      <t>ブ</t>
    </rPh>
    <rPh sb="3" eb="4">
      <t>ケイ</t>
    </rPh>
    <phoneticPr fontId="10"/>
  </si>
  <si>
    <t>総 数　　就職者</t>
  </si>
  <si>
    <t>学校数</t>
    <rPh sb="0" eb="3">
      <t>ガッコウスウ</t>
    </rPh>
    <phoneticPr fontId="10"/>
  </si>
  <si>
    <t>中学部</t>
    <rPh sb="0" eb="1">
      <t>チュウ</t>
    </rPh>
    <rPh sb="2" eb="3">
      <t>ブ</t>
    </rPh>
    <phoneticPr fontId="10"/>
  </si>
  <si>
    <t>高等部</t>
    <rPh sb="0" eb="2">
      <t>コウトウ</t>
    </rPh>
    <rPh sb="2" eb="3">
      <t>ガクブ</t>
    </rPh>
    <phoneticPr fontId="10"/>
  </si>
  <si>
    <t>3.｢臨時労働者｣とは,雇用契約期間が１か月未満で期間の定めのある者をいう｡</t>
  </si>
  <si>
    <t>小学部</t>
    <rPh sb="0" eb="2">
      <t>ショウガク</t>
    </rPh>
    <rPh sb="2" eb="3">
      <t>ブ</t>
    </rPh>
    <phoneticPr fontId="10"/>
  </si>
  <si>
    <t>小坂町</t>
  </si>
  <si>
    <t>計</t>
    <rPh sb="0" eb="1">
      <t>ケイ</t>
    </rPh>
    <phoneticPr fontId="10"/>
  </si>
  <si>
    <t>中学部③</t>
  </si>
  <si>
    <t>高等部④</t>
  </si>
  <si>
    <t>（①～④計）</t>
    <rPh sb="4" eb="5">
      <t>ケイ</t>
    </rPh>
    <phoneticPr fontId="10"/>
  </si>
  <si>
    <t>美郷町</t>
  </si>
  <si>
    <t>単位：校、人</t>
    <rPh sb="3" eb="4">
      <t>コウ</t>
    </rPh>
    <phoneticPr fontId="10"/>
  </si>
  <si>
    <t>高等課程</t>
    <rPh sb="0" eb="2">
      <t>コウトウ</t>
    </rPh>
    <rPh sb="2" eb="4">
      <t>カテイ</t>
    </rPh>
    <phoneticPr fontId="10"/>
  </si>
  <si>
    <t>専門課程</t>
    <rPh sb="0" eb="2">
      <t>センモン</t>
    </rPh>
    <rPh sb="2" eb="4">
      <t>カテイ</t>
    </rPh>
    <phoneticPr fontId="10"/>
  </si>
  <si>
    <t>卸売業、小売業</t>
  </si>
  <si>
    <t xml:space="preserve">  男鹿市　</t>
    <rPh sb="2" eb="5">
      <t>オガシ</t>
    </rPh>
    <phoneticPr fontId="10"/>
  </si>
  <si>
    <t>(3)　所在市町村別　教員数(本務者)、職員数（本務者）</t>
    <rPh sb="20" eb="22">
      <t>ショクイン</t>
    </rPh>
    <rPh sb="22" eb="23">
      <t>スウ</t>
    </rPh>
    <rPh sb="24" eb="26">
      <t>ホンム</t>
    </rPh>
    <rPh sb="26" eb="27">
      <t>シャ</t>
    </rPh>
    <phoneticPr fontId="10"/>
  </si>
  <si>
    <t>(所在市別)</t>
    <rPh sb="1" eb="3">
      <t>ショザイ</t>
    </rPh>
    <rPh sb="3" eb="4">
      <t>シ</t>
    </rPh>
    <rPh sb="4" eb="5">
      <t>ベツ</t>
    </rPh>
    <phoneticPr fontId="10"/>
  </si>
  <si>
    <t>単式</t>
    <rPh sb="0" eb="2">
      <t>タンシキ</t>
    </rPh>
    <phoneticPr fontId="10"/>
  </si>
  <si>
    <t>併置校</t>
    <rPh sb="0" eb="2">
      <t>ヘイチ</t>
    </rPh>
    <rPh sb="2" eb="3">
      <t>コウ</t>
    </rPh>
    <phoneticPr fontId="10"/>
  </si>
  <si>
    <t>複式</t>
    <rPh sb="0" eb="2">
      <t>フクシキ</t>
    </rPh>
    <phoneticPr fontId="10"/>
  </si>
  <si>
    <t>(9)　つづき</t>
  </si>
  <si>
    <t>福　祉</t>
    <rPh sb="0" eb="1">
      <t>フク</t>
    </rPh>
    <rPh sb="2" eb="3">
      <t>シ</t>
    </rPh>
    <phoneticPr fontId="26"/>
  </si>
  <si>
    <t>前年度間修了者数</t>
    <rPh sb="4" eb="6">
      <t>シュウリョウ</t>
    </rPh>
    <rPh sb="6" eb="7">
      <t>シャ</t>
    </rPh>
    <rPh sb="7" eb="8">
      <t>スウ</t>
    </rPh>
    <phoneticPr fontId="10"/>
  </si>
  <si>
    <t>教員数（本務者）</t>
    <rPh sb="4" eb="6">
      <t>ホンム</t>
    </rPh>
    <rPh sb="6" eb="7">
      <t>シャ</t>
    </rPh>
    <phoneticPr fontId="10"/>
  </si>
  <si>
    <t xml:space="preserve">  0人</t>
  </si>
  <si>
    <t>司書教諭</t>
    <rPh sb="0" eb="2">
      <t>シショ</t>
    </rPh>
    <rPh sb="2" eb="4">
      <t>キョウユ</t>
    </rPh>
    <phoneticPr fontId="10"/>
  </si>
  <si>
    <t>協力校</t>
    <rPh sb="0" eb="3">
      <t>キョウリョクコウ</t>
    </rPh>
    <phoneticPr fontId="10"/>
  </si>
  <si>
    <t>普通</t>
    <rPh sb="0" eb="2">
      <t>フツウ</t>
    </rPh>
    <phoneticPr fontId="10"/>
  </si>
  <si>
    <t>農業</t>
    <rPh sb="0" eb="2">
      <t>ノウギョウ</t>
    </rPh>
    <phoneticPr fontId="10"/>
  </si>
  <si>
    <t>家庭</t>
    <rPh sb="0" eb="2">
      <t>カテイ</t>
    </rPh>
    <phoneticPr fontId="10"/>
  </si>
  <si>
    <t>(1)　学校数及び学科数</t>
    <rPh sb="7" eb="8">
      <t>オヨ</t>
    </rPh>
    <rPh sb="9" eb="11">
      <t>ガッカ</t>
    </rPh>
    <rPh sb="11" eb="12">
      <t>スウ</t>
    </rPh>
    <phoneticPr fontId="10"/>
  </si>
  <si>
    <t>40～49</t>
  </si>
  <si>
    <t>公共職業能力
開発施設等
入   学   者
（D）</t>
    <rPh sb="0" eb="2">
      <t>コウキョウ</t>
    </rPh>
    <rPh sb="2" eb="4">
      <t>ショクギョウ</t>
    </rPh>
    <rPh sb="4" eb="6">
      <t>ノウリョク</t>
    </rPh>
    <rPh sb="7" eb="8">
      <t>カイ</t>
    </rPh>
    <rPh sb="8" eb="9">
      <t>ハツ</t>
    </rPh>
    <rPh sb="9" eb="10">
      <t>シ</t>
    </rPh>
    <rPh sb="10" eb="11">
      <t>セツ</t>
    </rPh>
    <rPh sb="11" eb="12">
      <t>トウ</t>
    </rPh>
    <rPh sb="13" eb="14">
      <t>ニュウ</t>
    </rPh>
    <rPh sb="17" eb="18">
      <t>ガク</t>
    </rPh>
    <rPh sb="21" eb="22">
      <t>シャ</t>
    </rPh>
    <phoneticPr fontId="26"/>
  </si>
  <si>
    <t>50～59</t>
  </si>
  <si>
    <t>60歳    以上</t>
    <rPh sb="2" eb="3">
      <t>サイ</t>
    </rPh>
    <rPh sb="7" eb="9">
      <t>イジョウ</t>
    </rPh>
    <phoneticPr fontId="10"/>
  </si>
  <si>
    <t>前年度間</t>
    <rPh sb="0" eb="3">
      <t>ゼンネンド</t>
    </rPh>
    <rPh sb="3" eb="4">
      <t>カン</t>
    </rPh>
    <phoneticPr fontId="10"/>
  </si>
  <si>
    <t>単位：人</t>
    <rPh sb="3" eb="4">
      <t>ニン</t>
    </rPh>
    <phoneticPr fontId="10"/>
  </si>
  <si>
    <t>(４)　年齢別生徒数</t>
    <rPh sb="4" eb="6">
      <t>ネンレイ</t>
    </rPh>
    <rPh sb="6" eb="7">
      <t>ベツ</t>
    </rPh>
    <rPh sb="7" eb="10">
      <t>セイトスウ</t>
    </rPh>
    <phoneticPr fontId="10"/>
  </si>
  <si>
    <t>鹿角郡</t>
    <rPh sb="0" eb="3">
      <t>カヅノグン</t>
    </rPh>
    <phoneticPr fontId="10"/>
  </si>
  <si>
    <t>3.女</t>
    <rPh sb="2" eb="3">
      <t>オンナ</t>
    </rPh>
    <phoneticPr fontId="10"/>
  </si>
  <si>
    <t>単位：校、科</t>
    <rPh sb="5" eb="6">
      <t>カ</t>
    </rPh>
    <phoneticPr fontId="10"/>
  </si>
  <si>
    <t>大　　学　　（学　部）</t>
  </si>
  <si>
    <t>短期大学　（本科）</t>
  </si>
  <si>
    <t>高　等学　校専攻科</t>
  </si>
  <si>
    <t>2.設置者別</t>
    <rPh sb="2" eb="5">
      <t>セッチシャ</t>
    </rPh>
    <rPh sb="5" eb="6">
      <t>ベツ</t>
    </rPh>
    <phoneticPr fontId="10"/>
  </si>
  <si>
    <t>私　　立</t>
    <rPh sb="0" eb="1">
      <t>ワタシ</t>
    </rPh>
    <rPh sb="3" eb="4">
      <t>タテ</t>
    </rPh>
    <phoneticPr fontId="10"/>
  </si>
  <si>
    <t>０歳</t>
    <rPh sb="1" eb="2">
      <t>サイ</t>
    </rPh>
    <phoneticPr fontId="10"/>
  </si>
  <si>
    <t>３歳</t>
    <rPh sb="1" eb="2">
      <t>サイ</t>
    </rPh>
    <phoneticPr fontId="10"/>
  </si>
  <si>
    <t>うち高等学校
の通信制課程
（本科） へ の
進学者を除く
進 学 者</t>
    <rPh sb="2" eb="4">
      <t>コウトウ</t>
    </rPh>
    <rPh sb="4" eb="6">
      <t>ガッコウ</t>
    </rPh>
    <rPh sb="8" eb="10">
      <t>ツウシン</t>
    </rPh>
    <rPh sb="10" eb="11">
      <t>セイ</t>
    </rPh>
    <rPh sb="11" eb="13">
      <t>カテイ</t>
    </rPh>
    <rPh sb="15" eb="17">
      <t>ホンカ</t>
    </rPh>
    <rPh sb="23" eb="26">
      <t>シンガクシャ</t>
    </rPh>
    <rPh sb="27" eb="28">
      <t>ノゾ</t>
    </rPh>
    <rPh sb="30" eb="31">
      <t>ススム</t>
    </rPh>
    <rPh sb="32" eb="33">
      <t>ガク</t>
    </rPh>
    <rPh sb="34" eb="35">
      <t>シャ</t>
    </rPh>
    <phoneticPr fontId="26"/>
  </si>
  <si>
    <t>特別支援</t>
    <rPh sb="0" eb="2">
      <t>トクベツ</t>
    </rPh>
    <rPh sb="2" eb="4">
      <t>シエン</t>
    </rPh>
    <phoneticPr fontId="10"/>
  </si>
  <si>
    <t>(4)　所在市町村別　学校数、学級数、生徒数</t>
  </si>
  <si>
    <t>3.利用区分別</t>
    <rPh sb="2" eb="4">
      <t>リヨウ</t>
    </rPh>
    <rPh sb="4" eb="6">
      <t>クブン</t>
    </rPh>
    <rPh sb="6" eb="7">
      <t>ベツ</t>
    </rPh>
    <phoneticPr fontId="10"/>
  </si>
  <si>
    <t>１号（教育標準時間認定）</t>
    <rPh sb="1" eb="2">
      <t>ゴウ</t>
    </rPh>
    <rPh sb="3" eb="5">
      <t>キョウイク</t>
    </rPh>
    <rPh sb="5" eb="7">
      <t>ヒョウジュン</t>
    </rPh>
    <rPh sb="7" eb="9">
      <t>ジカン</t>
    </rPh>
    <rPh sb="9" eb="11">
      <t>ニンテイ</t>
    </rPh>
    <phoneticPr fontId="10"/>
  </si>
  <si>
    <t>1号利用</t>
    <rPh sb="1" eb="2">
      <t>ゴウ</t>
    </rPh>
    <rPh sb="2" eb="4">
      <t>リヨウ</t>
    </rPh>
    <phoneticPr fontId="10"/>
  </si>
  <si>
    <t>金融業・
保険業</t>
  </si>
  <si>
    <t>公　　立</t>
    <rPh sb="0" eb="1">
      <t>コウ</t>
    </rPh>
    <rPh sb="3" eb="4">
      <t>リツ</t>
    </rPh>
    <phoneticPr fontId="26"/>
  </si>
  <si>
    <t>市部計</t>
  </si>
  <si>
    <t>2号利用</t>
    <rPh sb="1" eb="2">
      <t>ゴウ</t>
    </rPh>
    <rPh sb="2" eb="4">
      <t>リヨウ</t>
    </rPh>
    <phoneticPr fontId="10"/>
  </si>
  <si>
    <t>八郎潟町</t>
  </si>
  <si>
    <t>利用区分別在園者数</t>
    <rPh sb="0" eb="2">
      <t>リヨウ</t>
    </rPh>
    <rPh sb="2" eb="4">
      <t>クブン</t>
    </rPh>
    <rPh sb="4" eb="5">
      <t>ベツ</t>
    </rPh>
    <phoneticPr fontId="10"/>
  </si>
  <si>
    <t>　</t>
  </si>
  <si>
    <t>(2)　つづき</t>
  </si>
  <si>
    <t>(3)　つづき</t>
  </si>
  <si>
    <t>国　　立</t>
    <rPh sb="0" eb="1">
      <t>クニ</t>
    </rPh>
    <rPh sb="3" eb="4">
      <t>リツ</t>
    </rPh>
    <phoneticPr fontId="26"/>
  </si>
  <si>
    <t>区　　　　分</t>
    <rPh sb="0" eb="1">
      <t>ク</t>
    </rPh>
    <rPh sb="5" eb="6">
      <t>ブン</t>
    </rPh>
    <phoneticPr fontId="10"/>
  </si>
  <si>
    <t xml:space="preserve"> 義務教育学校</t>
    <rPh sb="1" eb="2">
      <t>ギ</t>
    </rPh>
    <rPh sb="2" eb="3">
      <t>ツトム</t>
    </rPh>
    <rPh sb="3" eb="4">
      <t>キョウ</t>
    </rPh>
    <rPh sb="4" eb="5">
      <t>イク</t>
    </rPh>
    <rPh sb="5" eb="6">
      <t>ガク</t>
    </rPh>
    <rPh sb="6" eb="7">
      <t>コウ</t>
    </rPh>
    <phoneticPr fontId="10"/>
  </si>
  <si>
    <t>　マルチメディア関係</t>
    <rPh sb="8" eb="10">
      <t>カンケイ</t>
    </rPh>
    <phoneticPr fontId="10"/>
  </si>
  <si>
    <t>上小阿仁村</t>
  </si>
  <si>
    <t>　統　　　　計　　　　表</t>
    <rPh sb="1" eb="2">
      <t>オサム</t>
    </rPh>
    <rPh sb="6" eb="7">
      <t>ケイ</t>
    </rPh>
    <rPh sb="11" eb="12">
      <t>ヒョウ</t>
    </rPh>
    <phoneticPr fontId="3"/>
  </si>
  <si>
    <t>前々年3月以前卒業者</t>
  </si>
  <si>
    <t>商　業</t>
    <rPh sb="0" eb="1">
      <t>ショウ</t>
    </rPh>
    <rPh sb="2" eb="3">
      <t>ギョウ</t>
    </rPh>
    <phoneticPr fontId="26"/>
  </si>
  <si>
    <t>常用労働者</t>
    <rPh sb="0" eb="5">
      <t>ジョウヨウロウドウシャ</t>
    </rPh>
    <phoneticPr fontId="26"/>
  </si>
  <si>
    <t>公立</t>
    <rPh sb="0" eb="2">
      <t>コウリツ</t>
    </rPh>
    <phoneticPr fontId="10"/>
  </si>
  <si>
    <t>山本郡</t>
    <rPh sb="0" eb="3">
      <t>ヤマモトグン</t>
    </rPh>
    <phoneticPr fontId="10"/>
  </si>
  <si>
    <t>区分</t>
    <rPh sb="0" eb="2">
      <t>クブン</t>
    </rPh>
    <phoneticPr fontId="10"/>
  </si>
  <si>
    <t>大　学　入　学　志　願　者</t>
    <rPh sb="0" eb="1">
      <t>ダイ</t>
    </rPh>
    <rPh sb="2" eb="3">
      <t>ガク</t>
    </rPh>
    <rPh sb="4" eb="5">
      <t>イリ</t>
    </rPh>
    <rPh sb="6" eb="7">
      <t>ガク</t>
    </rPh>
    <rPh sb="8" eb="9">
      <t>ココロザシ</t>
    </rPh>
    <rPh sb="10" eb="11">
      <t>ネガイ</t>
    </rPh>
    <rPh sb="12" eb="13">
      <t>シャ</t>
    </rPh>
    <phoneticPr fontId="26"/>
  </si>
  <si>
    <t>普　通</t>
    <rPh sb="0" eb="1">
      <t>ススム</t>
    </rPh>
    <rPh sb="2" eb="3">
      <t>ツウ</t>
    </rPh>
    <phoneticPr fontId="26"/>
  </si>
  <si>
    <t>工　業</t>
    <rPh sb="0" eb="1">
      <t>コウ</t>
    </rPh>
    <rPh sb="2" eb="3">
      <t>ギョウ</t>
    </rPh>
    <phoneticPr fontId="26"/>
  </si>
  <si>
    <t>家　庭</t>
    <rPh sb="0" eb="1">
      <t>イエ</t>
    </rPh>
    <rPh sb="2" eb="3">
      <t>ニワ</t>
    </rPh>
    <phoneticPr fontId="26"/>
  </si>
  <si>
    <t>全日制</t>
    <rPh sb="0" eb="3">
      <t>ゼンニチセイ</t>
    </rPh>
    <phoneticPr fontId="10"/>
  </si>
  <si>
    <t>定時制</t>
    <rPh sb="0" eb="3">
      <t>テイジセイ</t>
    </rPh>
    <phoneticPr fontId="10"/>
  </si>
  <si>
    <t>大　　学</t>
    <rPh sb="0" eb="1">
      <t>ダイ</t>
    </rPh>
    <rPh sb="3" eb="4">
      <t>ガク</t>
    </rPh>
    <phoneticPr fontId="26"/>
  </si>
  <si>
    <t>前年3月卒業者</t>
  </si>
  <si>
    <t>男</t>
    <rPh sb="0" eb="1">
      <t>オトコ</t>
    </rPh>
    <phoneticPr fontId="26"/>
  </si>
  <si>
    <t>水産</t>
    <rPh sb="0" eb="2">
      <t>スイサン</t>
    </rPh>
    <phoneticPr fontId="10"/>
  </si>
  <si>
    <t>サービス職業
従　事　者</t>
  </si>
  <si>
    <t>農林業従事者</t>
    <rPh sb="3" eb="5">
      <t>ジュウジ</t>
    </rPh>
    <phoneticPr fontId="26"/>
  </si>
  <si>
    <t>漁業従事者</t>
    <rPh sb="2" eb="4">
      <t>ジュウジ</t>
    </rPh>
    <phoneticPr fontId="26"/>
  </si>
  <si>
    <t>生産工程
従　事　者</t>
    <rPh sb="0" eb="2">
      <t>セイサン</t>
    </rPh>
    <rPh sb="2" eb="4">
      <t>コウテイ</t>
    </rPh>
    <rPh sb="5" eb="6">
      <t>ジュウ</t>
    </rPh>
    <rPh sb="7" eb="8">
      <t>コト</t>
    </rPh>
    <rPh sb="9" eb="10">
      <t>シャ</t>
    </rPh>
    <phoneticPr fontId="26"/>
  </si>
  <si>
    <t>建設・採掘
従　事　者</t>
    <rPh sb="0" eb="2">
      <t>ケンセツ</t>
    </rPh>
    <rPh sb="3" eb="5">
      <t>サイクツ</t>
    </rPh>
    <rPh sb="6" eb="7">
      <t>ジュウ</t>
    </rPh>
    <rPh sb="8" eb="9">
      <t>コト</t>
    </rPh>
    <rPh sb="10" eb="11">
      <t>シャ</t>
    </rPh>
    <phoneticPr fontId="26"/>
  </si>
  <si>
    <t>製造・加工
従　事　者</t>
    <rPh sb="0" eb="2">
      <t>セイゾウ</t>
    </rPh>
    <rPh sb="3" eb="5">
      <t>カコウ</t>
    </rPh>
    <rPh sb="6" eb="7">
      <t>ジュウ</t>
    </rPh>
    <rPh sb="8" eb="9">
      <t>コト</t>
    </rPh>
    <rPh sb="10" eb="11">
      <t>シャ</t>
    </rPh>
    <phoneticPr fontId="26"/>
  </si>
  <si>
    <t>整備修理
従　事　者</t>
    <rPh sb="0" eb="2">
      <t>セイビ</t>
    </rPh>
    <rPh sb="2" eb="4">
      <t>シュウリ</t>
    </rPh>
    <rPh sb="5" eb="6">
      <t>ジュウ</t>
    </rPh>
    <rPh sb="7" eb="8">
      <t>コト</t>
    </rPh>
    <rPh sb="9" eb="10">
      <t>シャ</t>
    </rPh>
    <phoneticPr fontId="26"/>
  </si>
  <si>
    <t>漁　　　業</t>
  </si>
  <si>
    <t>電気・ガス・
熱供給・水道業</t>
  </si>
  <si>
    <t>不動産業、物品賃貸業</t>
  </si>
  <si>
    <t>宿泊業、飲食サービス業</t>
    <rPh sb="5" eb="6">
      <t>ショク</t>
    </rPh>
    <phoneticPr fontId="26"/>
  </si>
  <si>
    <t>サービス業（他に分類されないもの）</t>
  </si>
  <si>
    <t>公務(他に分類されるものを除く)</t>
  </si>
  <si>
    <t>大仙市</t>
  </si>
  <si>
    <t>1,000人以上</t>
    <rPh sb="6" eb="8">
      <t>イジョウ</t>
    </rPh>
    <phoneticPr fontId="10"/>
  </si>
  <si>
    <t>仙北市</t>
  </si>
  <si>
    <t>八峰町</t>
  </si>
  <si>
    <t>五城目町</t>
  </si>
  <si>
    <t>羽後町</t>
  </si>
  <si>
    <t>東成瀬村</t>
  </si>
  <si>
    <t>専 修 学 校
(専門課程)
進   学   者
(B)</t>
    <rPh sb="0" eb="1">
      <t>アツム</t>
    </rPh>
    <rPh sb="2" eb="3">
      <t>オサム</t>
    </rPh>
    <rPh sb="4" eb="5">
      <t>ガク</t>
    </rPh>
    <rPh sb="6" eb="7">
      <t>コウ</t>
    </rPh>
    <rPh sb="9" eb="11">
      <t>センモン</t>
    </rPh>
    <rPh sb="11" eb="13">
      <t>カテイ</t>
    </rPh>
    <rPh sb="15" eb="16">
      <t>ススム</t>
    </rPh>
    <rPh sb="19" eb="20">
      <t>ガク</t>
    </rPh>
    <rPh sb="23" eb="24">
      <t>シャ</t>
    </rPh>
    <phoneticPr fontId="26"/>
  </si>
  <si>
    <t>財　団
法人立</t>
  </si>
  <si>
    <t>就　職　者　等　(E)</t>
    <rPh sb="0" eb="1">
      <t>シュウ</t>
    </rPh>
    <rPh sb="2" eb="3">
      <t>ショク</t>
    </rPh>
    <rPh sb="4" eb="5">
      <t>シャ</t>
    </rPh>
    <rPh sb="6" eb="7">
      <t>トウ</t>
    </rPh>
    <phoneticPr fontId="26"/>
  </si>
  <si>
    <t>臨時労働者</t>
  </si>
  <si>
    <t>就職者
（再掲）
（a,b,c,d）</t>
    <rPh sb="0" eb="3">
      <t>シュウショクシャ</t>
    </rPh>
    <rPh sb="5" eb="7">
      <t>サイケイ</t>
    </rPh>
    <phoneticPr fontId="26"/>
  </si>
  <si>
    <t>左記E有期雇用労働者のうち雇用契約期間が一年以上、かつフルタイム勤務相当の者　(d)</t>
  </si>
  <si>
    <t>自営業主等
・無期雇用
労働者</t>
    <rPh sb="0" eb="4">
      <t>ジエイギョウシュ</t>
    </rPh>
    <rPh sb="4" eb="5">
      <t>トウ</t>
    </rPh>
    <rPh sb="7" eb="9">
      <t>ムキ</t>
    </rPh>
    <rPh sb="9" eb="11">
      <t>コヨウ</t>
    </rPh>
    <rPh sb="12" eb="14">
      <t>ロウドウ</t>
    </rPh>
    <rPh sb="14" eb="15">
      <t>シャ</t>
    </rPh>
    <phoneticPr fontId="26"/>
  </si>
  <si>
    <t>(再掲)</t>
    <rPh sb="1" eb="3">
      <t>サイケイ</t>
    </rPh>
    <phoneticPr fontId="26"/>
  </si>
  <si>
    <t>計
(c)</t>
    <rPh sb="0" eb="1">
      <t>ケイ</t>
    </rPh>
    <phoneticPr fontId="26"/>
  </si>
  <si>
    <t>不詳　・
死亡の者</t>
    <rPh sb="8" eb="9">
      <t>モノ</t>
    </rPh>
    <phoneticPr fontId="26"/>
  </si>
  <si>
    <t>1.｢自営業主等｣とは,個人経営の事業を営んでいる者及び家族の営む事業に継続的に本業として従事する者をいう｡</t>
  </si>
  <si>
    <t>4.｢左記以外の者｣とは,進学も就職もしていない者である(外国の大学等に入学した者,家事手伝いなど)｡</t>
  </si>
  <si>
    <t>高等学校等
進 　学 　者
（A）</t>
    <rPh sb="0" eb="2">
      <t>コウトウ</t>
    </rPh>
    <rPh sb="2" eb="4">
      <t>ガッコウ</t>
    </rPh>
    <rPh sb="4" eb="5">
      <t>トウ</t>
    </rPh>
    <rPh sb="7" eb="8">
      <t>ススム</t>
    </rPh>
    <rPh sb="10" eb="11">
      <t>ガク</t>
    </rPh>
    <rPh sb="13" eb="14">
      <t>シャ</t>
    </rPh>
    <phoneticPr fontId="26"/>
  </si>
  <si>
    <t>就  職  者  等　（E）</t>
    <rPh sb="0" eb="1">
      <t>シュウ</t>
    </rPh>
    <rPh sb="3" eb="4">
      <t>ショク</t>
    </rPh>
    <rPh sb="6" eb="7">
      <t>シャ</t>
    </rPh>
    <rPh sb="9" eb="10">
      <t>トウ</t>
    </rPh>
    <phoneticPr fontId="26"/>
  </si>
  <si>
    <t>専 修 学 校
(一般課程)等
入学者のうち</t>
    <rPh sb="0" eb="1">
      <t>アツム</t>
    </rPh>
    <rPh sb="2" eb="3">
      <t>オサム</t>
    </rPh>
    <rPh sb="4" eb="5">
      <t>ガク</t>
    </rPh>
    <rPh sb="6" eb="7">
      <t>コウ</t>
    </rPh>
    <rPh sb="9" eb="11">
      <t>イッパン</t>
    </rPh>
    <rPh sb="11" eb="13">
      <t>カテイ</t>
    </rPh>
    <rPh sb="16" eb="17">
      <t>イリ</t>
    </rPh>
    <rPh sb="17" eb="18">
      <t>ガク</t>
    </rPh>
    <rPh sb="18" eb="19">
      <t>シャ</t>
    </rPh>
    <phoneticPr fontId="26"/>
  </si>
  <si>
    <t>専 修 学 校
（高等課程）
進学者のうち</t>
    <rPh sb="0" eb="1">
      <t>アツム</t>
    </rPh>
    <rPh sb="2" eb="3">
      <t>オサム</t>
    </rPh>
    <rPh sb="4" eb="5">
      <t>ガク</t>
    </rPh>
    <rPh sb="6" eb="7">
      <t>コウ</t>
    </rPh>
    <rPh sb="9" eb="11">
      <t>コウトウ</t>
    </rPh>
    <rPh sb="11" eb="13">
      <t>カテイ</t>
    </rPh>
    <rPh sb="15" eb="16">
      <t>ススム</t>
    </rPh>
    <rPh sb="16" eb="17">
      <t>ガク</t>
    </rPh>
    <rPh sb="17" eb="18">
      <t>シャ</t>
    </rPh>
    <phoneticPr fontId="26"/>
  </si>
  <si>
    <t>高等学校等
進学者のうち</t>
    <rPh sb="0" eb="2">
      <t>コウトウ</t>
    </rPh>
    <rPh sb="2" eb="4">
      <t>ガッコウ</t>
    </rPh>
    <rPh sb="4" eb="5">
      <t>トウ</t>
    </rPh>
    <rPh sb="6" eb="7">
      <t>ススム</t>
    </rPh>
    <rPh sb="7" eb="8">
      <t>ガク</t>
    </rPh>
    <rPh sb="8" eb="9">
      <t>シャ</t>
    </rPh>
    <phoneticPr fontId="26"/>
  </si>
  <si>
    <t>左記A,B,C,Dのうち就職している者</t>
  </si>
  <si>
    <t>5.｢卒業者に占める就職者の割合｣とは,卒業者のうち｢自営業主等｣及び｢無期雇用労働者｣,｢左記A,B,C,Dのうち就職している者(再掲)｣,｢左記E有期雇用労働者のうち雇用契約期間が一年以上、かつフルタイム勤務相当の者(再掲)｣の占める比率をいう｡</t>
  </si>
  <si>
    <t>社　団
法人立</t>
  </si>
  <si>
    <t>学　校
法人立</t>
  </si>
  <si>
    <t>私　　　　　　　　　　立</t>
    <rPh sb="0" eb="1">
      <t>ワタシ</t>
    </rPh>
    <rPh sb="11" eb="12">
      <t>リツ</t>
    </rPh>
    <phoneticPr fontId="26"/>
  </si>
  <si>
    <t>４１～８０</t>
  </si>
  <si>
    <t>０人</t>
  </si>
  <si>
    <t>高等部計</t>
    <rPh sb="0" eb="3">
      <t>コウトウブ</t>
    </rPh>
    <rPh sb="3" eb="4">
      <t>ケイ</t>
    </rPh>
    <phoneticPr fontId="10"/>
  </si>
  <si>
    <t>潟上市　　　　　</t>
  </si>
  <si>
    <t>にかほ市　　　　</t>
  </si>
  <si>
    <t>八郎潟町</t>
    <rPh sb="0" eb="4">
      <t>ハチロウガタマチ</t>
    </rPh>
    <phoneticPr fontId="10"/>
  </si>
  <si>
    <t>吏員相当者</t>
    <phoneticPr fontId="10"/>
  </si>
  <si>
    <t>学校数、園数</t>
    <rPh sb="4" eb="5">
      <t>エン</t>
    </rPh>
    <rPh sb="5" eb="6">
      <t>スウ</t>
    </rPh>
    <phoneticPr fontId="10"/>
  </si>
  <si>
    <t>単位：校、園、学級、人</t>
    <rPh sb="5" eb="6">
      <t>エン</t>
    </rPh>
    <phoneticPr fontId="10"/>
  </si>
  <si>
    <t xml:space="preserve">… </t>
    <phoneticPr fontId="10"/>
  </si>
  <si>
    <t>(５)　所在市町村別　学校数、生徒数、教員数(本務者)、職員数（本務者）</t>
    <rPh sb="23" eb="25">
      <t>ホンム</t>
    </rPh>
    <rPh sb="25" eb="26">
      <t>シャ</t>
    </rPh>
    <rPh sb="32" eb="34">
      <t>ホンム</t>
    </rPh>
    <rPh sb="34" eb="35">
      <t>シャ</t>
    </rPh>
    <phoneticPr fontId="10"/>
  </si>
  <si>
    <t>(6)　小学科別　小学科数、生徒数(本科)</t>
    <rPh sb="9" eb="10">
      <t>ショウ</t>
    </rPh>
    <phoneticPr fontId="10"/>
  </si>
  <si>
    <t>(４)　所在市町村別　学校数、在学者数、教員数(本務者)、職員数(本務者)</t>
    <rPh sb="15" eb="18">
      <t>ザイガクシャ</t>
    </rPh>
    <rPh sb="24" eb="26">
      <t>ホンム</t>
    </rPh>
    <rPh sb="26" eb="27">
      <t>シャ</t>
    </rPh>
    <rPh sb="33" eb="35">
      <t>ホンム</t>
    </rPh>
    <rPh sb="35" eb="36">
      <t>シャ</t>
    </rPh>
    <phoneticPr fontId="10"/>
  </si>
  <si>
    <t>(1)　所在市町村別　園数、在園者数、修了者数、教員数(本務者)</t>
    <rPh sb="28" eb="30">
      <t>ホンム</t>
    </rPh>
    <rPh sb="30" eb="31">
      <t>シャ</t>
    </rPh>
    <phoneticPr fontId="10"/>
  </si>
  <si>
    <t>(1)　所在市町村別　園数、在園者数、修了者数、教員数（本務者）</t>
    <rPh sb="19" eb="21">
      <t>シュウリョウ</t>
    </rPh>
    <rPh sb="21" eb="22">
      <t>シャ</t>
    </rPh>
    <rPh sb="22" eb="23">
      <t>スウ</t>
    </rPh>
    <rPh sb="24" eb="26">
      <t>キョウイン</t>
    </rPh>
    <rPh sb="28" eb="30">
      <t>ホンム</t>
    </rPh>
    <rPh sb="30" eb="31">
      <t>シャ</t>
    </rPh>
    <phoneticPr fontId="10"/>
  </si>
  <si>
    <t>(3)　教員数（本務者）、職員数（本務者）　</t>
    <rPh sb="8" eb="10">
      <t>ホンム</t>
    </rPh>
    <rPh sb="10" eb="11">
      <t>シャ</t>
    </rPh>
    <rPh sb="17" eb="19">
      <t>ホンム</t>
    </rPh>
    <rPh sb="19" eb="20">
      <t>シャ</t>
    </rPh>
    <phoneticPr fontId="10"/>
  </si>
  <si>
    <t>(５)　所在市町村別　学校数、生徒数、教員数(本務者)、職員数(本務者)</t>
    <rPh sb="15" eb="17">
      <t>セイト</t>
    </rPh>
    <rPh sb="17" eb="18">
      <t>スウ</t>
    </rPh>
    <rPh sb="23" eb="25">
      <t>ホンム</t>
    </rPh>
    <rPh sb="25" eb="26">
      <t>シャ</t>
    </rPh>
    <rPh sb="32" eb="34">
      <t>ホンム</t>
    </rPh>
    <rPh sb="34" eb="35">
      <t>シャ</t>
    </rPh>
    <phoneticPr fontId="10"/>
  </si>
  <si>
    <t xml:space="preserve"> (参考) </t>
  </si>
  <si>
    <t xml:space="preserve"> 高等教育機関関係（秋田県） </t>
    <rPh sb="1" eb="3">
      <t>コウトウ</t>
    </rPh>
    <rPh sb="3" eb="5">
      <t>キョウイク</t>
    </rPh>
    <rPh sb="5" eb="7">
      <t>キカン</t>
    </rPh>
    <phoneticPr fontId="32"/>
  </si>
  <si>
    <t xml:space="preserve"> 表－１　学校数及び学生数 </t>
  </si>
  <si>
    <t xml:space="preserve"> 単位：校、人 </t>
  </si>
  <si>
    <t xml:space="preserve"> 大学 </t>
  </si>
  <si>
    <t>短期大学</t>
    <rPh sb="0" eb="2">
      <t>タンキ</t>
    </rPh>
    <rPh sb="2" eb="4">
      <t>ダイガク</t>
    </rPh>
    <phoneticPr fontId="10"/>
  </si>
  <si>
    <t>高等専門学校</t>
    <rPh sb="0" eb="2">
      <t>コウトウ</t>
    </rPh>
    <rPh sb="2" eb="4">
      <t>センモン</t>
    </rPh>
    <rPh sb="4" eb="6">
      <t>ガッコウ</t>
    </rPh>
    <phoneticPr fontId="10"/>
  </si>
  <si>
    <t xml:space="preserve">学校数 </t>
  </si>
  <si>
    <t xml:space="preserve">学生数 </t>
  </si>
  <si>
    <t xml:space="preserve"> 学生数 </t>
  </si>
  <si>
    <t xml:space="preserve"> 計 </t>
  </si>
  <si>
    <t xml:space="preserve"> 男 </t>
  </si>
  <si>
    <t xml:space="preserve"> 女 </t>
  </si>
  <si>
    <t xml:space="preserve"> 国立 </t>
  </si>
  <si>
    <t xml:space="preserve"> 公立 </t>
  </si>
  <si>
    <t xml:space="preserve"> 私立 </t>
  </si>
  <si>
    <t xml:space="preserve">     注）　 </t>
  </si>
  <si>
    <t xml:space="preserve">  各学校の学生数は学部・本科学生のほか大学院・専攻科・別科・科目等履修生等を含む。</t>
    <rPh sb="2" eb="5">
      <t>カクガッコウ</t>
    </rPh>
    <rPh sb="6" eb="9">
      <t>ガクセイスウ</t>
    </rPh>
    <rPh sb="10" eb="12">
      <t>ガクブ</t>
    </rPh>
    <rPh sb="13" eb="15">
      <t>ホンカ</t>
    </rPh>
    <rPh sb="15" eb="17">
      <t>ガクセイ</t>
    </rPh>
    <rPh sb="20" eb="23">
      <t>ダイガクイン</t>
    </rPh>
    <rPh sb="24" eb="27">
      <t>センコウカ</t>
    </rPh>
    <rPh sb="28" eb="30">
      <t>ベッカ</t>
    </rPh>
    <rPh sb="31" eb="33">
      <t>カモク</t>
    </rPh>
    <rPh sb="33" eb="34">
      <t>トウ</t>
    </rPh>
    <rPh sb="34" eb="36">
      <t>リシュウ</t>
    </rPh>
    <rPh sb="36" eb="37">
      <t>セイ</t>
    </rPh>
    <rPh sb="37" eb="38">
      <t>トウ</t>
    </rPh>
    <rPh sb="39" eb="40">
      <t>フク</t>
    </rPh>
    <phoneticPr fontId="10"/>
  </si>
  <si>
    <t xml:space="preserve"> 表－２　出身高校の所在地別入学者数 </t>
  </si>
  <si>
    <t xml:space="preserve"> 単位：人 </t>
  </si>
  <si>
    <t>北
海
道</t>
  </si>
  <si>
    <t>青
森</t>
  </si>
  <si>
    <t>岩
手</t>
  </si>
  <si>
    <t>宮
城</t>
  </si>
  <si>
    <t>秋
田</t>
  </si>
  <si>
    <t>山
形</t>
  </si>
  <si>
    <t>福
島</t>
  </si>
  <si>
    <t>茨
城</t>
  </si>
  <si>
    <t>栃
木</t>
  </si>
  <si>
    <t>群
馬</t>
  </si>
  <si>
    <t>埼
玉</t>
  </si>
  <si>
    <t>千
葉</t>
  </si>
  <si>
    <t>東
京</t>
  </si>
  <si>
    <t>神
奈
川</t>
  </si>
  <si>
    <t>新
潟</t>
  </si>
  <si>
    <t>富
山</t>
  </si>
  <si>
    <t xml:space="preserve"> 大　学 </t>
  </si>
  <si>
    <t xml:space="preserve"> 短　大 </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</si>
  <si>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</si>
  <si>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</si>
  <si>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</si>
  <si>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</si>
  <si>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</si>
  <si>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</si>
  <si>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</si>
  <si>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</si>
  <si>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</si>
  <si>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</si>
  <si>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</si>
  <si>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</si>
  <si>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</si>
  <si>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</si>
  <si>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</si>
  <si>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</si>
  <si>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</si>
  <si>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 xml:space="preserve"> 大  学 </t>
  </si>
  <si>
    <t>広
島</t>
  </si>
  <si>
    <t>山
口</t>
  </si>
  <si>
    <t>徳
島</t>
  </si>
  <si>
    <t>香
川</t>
  </si>
  <si>
    <t>愛
媛</t>
  </si>
  <si>
    <t>高
知</t>
  </si>
  <si>
    <t>福
岡</t>
  </si>
  <si>
    <t>佐
賀</t>
  </si>
  <si>
    <t>長
崎</t>
  </si>
  <si>
    <t>熊
本</t>
  </si>
  <si>
    <t>大
分</t>
  </si>
  <si>
    <t>宮
崎</t>
  </si>
  <si>
    <t>鹿
児
島</t>
  </si>
  <si>
    <t>沖
縄</t>
  </si>
  <si>
    <t>そ
の
他</t>
  </si>
  <si>
    <t xml:space="preserve">  「その他」とは、「外国において、学校教育における12年の課程を修了した者」、「専修学校高等課程の修了者」及び「高等学校卒業</t>
    <rPh sb="62" eb="63">
      <t>ギョウ</t>
    </rPh>
    <phoneticPr fontId="10"/>
  </si>
  <si>
    <t xml:space="preserve"> 程度認定試験規則（平成１７年文部科学省令第1号）により文部科学大臣が行う高等学校卒業程度認定試験に合格した者」等であ </t>
    <rPh sb="7" eb="9">
      <t>キソク</t>
    </rPh>
    <phoneticPr fontId="10"/>
  </si>
  <si>
    <t xml:space="preserve"> る。（学校教育法施行規則第150条） </t>
  </si>
  <si>
    <t xml:space="preserve"> 表－３　大学の進路別卒業者数 </t>
  </si>
  <si>
    <t xml:space="preserve"> 総数 </t>
  </si>
  <si>
    <t xml:space="preserve"> 進学者 </t>
  </si>
  <si>
    <t>就職者等</t>
    <rPh sb="0" eb="3">
      <t>シュウショクシャ</t>
    </rPh>
    <rPh sb="3" eb="4">
      <t>トウ</t>
    </rPh>
    <phoneticPr fontId="10"/>
  </si>
  <si>
    <t>自営業主等（a）</t>
    <rPh sb="0" eb="3">
      <t>ジエイギョウ</t>
    </rPh>
    <rPh sb="3" eb="4">
      <t>シュ</t>
    </rPh>
    <rPh sb="4" eb="5">
      <t>トウ</t>
    </rPh>
    <phoneticPr fontId="10"/>
  </si>
  <si>
    <t>常用労働者</t>
    <rPh sb="0" eb="2">
      <t>ジョウヨウ</t>
    </rPh>
    <rPh sb="2" eb="5">
      <t>ロウドウシャ</t>
    </rPh>
    <phoneticPr fontId="10"/>
  </si>
  <si>
    <t>臨時労働者</t>
    <rPh sb="0" eb="2">
      <t>リンジ</t>
    </rPh>
    <rPh sb="2" eb="5">
      <t>ロウドウシャ</t>
    </rPh>
    <phoneticPr fontId="10"/>
  </si>
  <si>
    <t>無期雇用労働者（b）</t>
    <rPh sb="0" eb="2">
      <t>ムキ</t>
    </rPh>
    <rPh sb="2" eb="4">
      <t>コヨウ</t>
    </rPh>
    <rPh sb="4" eb="7">
      <t>ロウドウシャ</t>
    </rPh>
    <phoneticPr fontId="10"/>
  </si>
  <si>
    <t>有期雇用労働者
（雇用契約１月以上）</t>
    <rPh sb="0" eb="2">
      <t>ユウキ</t>
    </rPh>
    <rPh sb="2" eb="4">
      <t>コヨウ</t>
    </rPh>
    <rPh sb="4" eb="7">
      <t>ロウドウシャ</t>
    </rPh>
    <rPh sb="9" eb="11">
      <t>コヨウ</t>
    </rPh>
    <rPh sb="11" eb="13">
      <t>ケイヤク</t>
    </rPh>
    <rPh sb="14" eb="15">
      <t>ツキ</t>
    </rPh>
    <rPh sb="15" eb="17">
      <t>イジョウ</t>
    </rPh>
    <phoneticPr fontId="10"/>
  </si>
  <si>
    <t xml:space="preserve"> 臨床研修医
（予定者を含む） </t>
  </si>
  <si>
    <t xml:space="preserve"> 専修学校・外国の学校等入学者 </t>
  </si>
  <si>
    <t xml:space="preserve"> 左記以外の者 </t>
    <rPh sb="1" eb="2">
      <t>ヒダリ</t>
    </rPh>
    <phoneticPr fontId="10"/>
  </si>
  <si>
    <t xml:space="preserve"> 不詳・死亡の者 </t>
    <rPh sb="4" eb="6">
      <t>シボウ</t>
    </rPh>
    <phoneticPr fontId="32"/>
  </si>
  <si>
    <t xml:space="preserve"> （再掲）</t>
  </si>
  <si>
    <t xml:space="preserve"> 進学者のうち就職している者（ｃ） </t>
    <rPh sb="13" eb="14">
      <t>モノ</t>
    </rPh>
    <phoneticPr fontId="10"/>
  </si>
  <si>
    <t>自営業主等、無期雇用労働者</t>
    <rPh sb="0" eb="3">
      <t>ジエイギョウ</t>
    </rPh>
    <rPh sb="3" eb="4">
      <t>シュ</t>
    </rPh>
    <rPh sb="4" eb="5">
      <t>トウ</t>
    </rPh>
    <rPh sb="6" eb="8">
      <t>ムキ</t>
    </rPh>
    <rPh sb="8" eb="10">
      <t>コヨウ</t>
    </rPh>
    <rPh sb="10" eb="13">
      <t>ロウドウシャ</t>
    </rPh>
    <phoneticPr fontId="10"/>
  </si>
  <si>
    <t>雇用契約１年以上かつフルタイム相当</t>
    <rPh sb="0" eb="2">
      <t>コヨウ</t>
    </rPh>
    <rPh sb="2" eb="4">
      <t>ケイヤク</t>
    </rPh>
    <rPh sb="5" eb="6">
      <t>ネン</t>
    </rPh>
    <rPh sb="6" eb="8">
      <t>イジョウ</t>
    </rPh>
    <rPh sb="15" eb="17">
      <t>ソウトウ</t>
    </rPh>
    <phoneticPr fontId="10"/>
  </si>
  <si>
    <t xml:space="preserve"> 就職者（再掲）
（a、b、c、d） </t>
    <rPh sb="1" eb="4">
      <t>シュウショクシャ</t>
    </rPh>
    <rPh sb="5" eb="7">
      <t>サイケイ</t>
    </rPh>
    <phoneticPr fontId="10"/>
  </si>
  <si>
    <t>有期雇用労働者のうち雇用契約１年以上かつフルタイム相当（d）</t>
    <rPh sb="0" eb="2">
      <t>ユウキ</t>
    </rPh>
    <rPh sb="2" eb="4">
      <t>コヨウ</t>
    </rPh>
    <rPh sb="4" eb="7">
      <t>ロウドウシャ</t>
    </rPh>
    <rPh sb="10" eb="12">
      <t>コヨウ</t>
    </rPh>
    <rPh sb="12" eb="14">
      <t>ケイヤク</t>
    </rPh>
    <rPh sb="15" eb="16">
      <t>ネン</t>
    </rPh>
    <rPh sb="16" eb="18">
      <t>イジョウ</t>
    </rPh>
    <rPh sb="25" eb="27">
      <t>ソウトウ</t>
    </rPh>
    <phoneticPr fontId="10"/>
  </si>
  <si>
    <t xml:space="preserve"> 表－４　短期大学の進路別卒業者数 </t>
  </si>
  <si>
    <t xml:space="preserve"> 　この「表－１」から「表－４」は、文部科学省が直接調査した大学等のうち、県内の大学等に関するものである。 </t>
    <rPh sb="32" eb="33">
      <t>トウ</t>
    </rPh>
    <rPh sb="42" eb="43">
      <t>トウ</t>
    </rPh>
    <phoneticPr fontId="10"/>
  </si>
  <si>
    <t>※　高等学校及び特別支援学校高等部の在学者数には専攻科の数を含んでいる。</t>
    <rPh sb="2" eb="4">
      <t>コウトウ</t>
    </rPh>
    <rPh sb="4" eb="6">
      <t>ガッコウ</t>
    </rPh>
    <rPh sb="6" eb="7">
      <t>オヨ</t>
    </rPh>
    <rPh sb="8" eb="10">
      <t>トクベツ</t>
    </rPh>
    <rPh sb="10" eb="12">
      <t>シエン</t>
    </rPh>
    <rPh sb="12" eb="14">
      <t>ガッコウ</t>
    </rPh>
    <rPh sb="14" eb="17">
      <t>コウトウブ</t>
    </rPh>
    <rPh sb="18" eb="21">
      <t>ザイガクシャ</t>
    </rPh>
    <rPh sb="21" eb="22">
      <t>カズ</t>
    </rPh>
    <rPh sb="24" eb="26">
      <t>センコウ</t>
    </rPh>
    <rPh sb="28" eb="29">
      <t>カズ</t>
    </rPh>
    <rPh sb="30" eb="31">
      <t>フク</t>
    </rPh>
    <phoneticPr fontId="10"/>
  </si>
  <si>
    <t>単位：校、学級</t>
    <rPh sb="0" eb="2">
      <t>タンイ</t>
    </rPh>
    <rPh sb="3" eb="4">
      <t>コウ</t>
    </rPh>
    <rPh sb="5" eb="7">
      <t>ガッキュウ</t>
    </rPh>
    <phoneticPr fontId="10"/>
  </si>
  <si>
    <t>(3)　教員数（本務者）、職員数（本務者）</t>
    <rPh sb="8" eb="10">
      <t>ホンム</t>
    </rPh>
    <rPh sb="10" eb="11">
      <t>シャ</t>
    </rPh>
    <rPh sb="17" eb="19">
      <t>ホンム</t>
    </rPh>
    <rPh sb="19" eb="20">
      <t>シャ</t>
    </rPh>
    <phoneticPr fontId="10"/>
  </si>
  <si>
    <t>教員数
（本務者）</t>
    <rPh sb="0" eb="2">
      <t>キョウイン</t>
    </rPh>
    <rPh sb="2" eb="3">
      <t>スウ</t>
    </rPh>
    <rPh sb="5" eb="7">
      <t>ホンム</t>
    </rPh>
    <rPh sb="7" eb="8">
      <t>シャ</t>
    </rPh>
    <phoneticPr fontId="10"/>
  </si>
  <si>
    <t>職員数
（本務者）</t>
    <rPh sb="0" eb="2">
      <t>ショクイン</t>
    </rPh>
    <rPh sb="2" eb="3">
      <t>インズウ</t>
    </rPh>
    <rPh sb="5" eb="7">
      <t>ホンム</t>
    </rPh>
    <rPh sb="7" eb="8">
      <t>シャ</t>
    </rPh>
    <phoneticPr fontId="10"/>
  </si>
  <si>
    <t>(1)　設置者別、所在市別　学校数、生徒数、教員数(本務者)、職員数(本務者)</t>
    <rPh sb="7" eb="8">
      <t>ベツ</t>
    </rPh>
    <rPh sb="9" eb="11">
      <t>ショザイ</t>
    </rPh>
    <rPh sb="11" eb="12">
      <t>シ</t>
    </rPh>
    <rPh sb="12" eb="13">
      <t>ベツ</t>
    </rPh>
    <rPh sb="26" eb="28">
      <t>ホンム</t>
    </rPh>
    <rPh sb="28" eb="29">
      <t>シャ</t>
    </rPh>
    <rPh sb="35" eb="37">
      <t>ホンム</t>
    </rPh>
    <rPh sb="37" eb="38">
      <t>シャ</t>
    </rPh>
    <phoneticPr fontId="10"/>
  </si>
  <si>
    <t>(３)　生徒数、入学者数、退学者数</t>
    <rPh sb="4" eb="7">
      <t>セイトスウ</t>
    </rPh>
    <rPh sb="8" eb="11">
      <t>ニュウガクシャ</t>
    </rPh>
    <rPh sb="11" eb="12">
      <t>スウ</t>
    </rPh>
    <rPh sb="13" eb="16">
      <t>タイガクシャ</t>
    </rPh>
    <rPh sb="16" eb="17">
      <t>スウ</t>
    </rPh>
    <phoneticPr fontId="10"/>
  </si>
  <si>
    <t>入学者数</t>
    <rPh sb="0" eb="2">
      <t>ニュウガク</t>
    </rPh>
    <rPh sb="2" eb="3">
      <t>シャ</t>
    </rPh>
    <rPh sb="3" eb="4">
      <t>スウ</t>
    </rPh>
    <phoneticPr fontId="10"/>
  </si>
  <si>
    <t>退学者数（前年度間）</t>
    <rPh sb="0" eb="3">
      <t>タイガクシャ</t>
    </rPh>
    <rPh sb="3" eb="4">
      <t>スウ</t>
    </rPh>
    <rPh sb="5" eb="8">
      <t>ゼンネンド</t>
    </rPh>
    <rPh sb="8" eb="9">
      <t>カン</t>
    </rPh>
    <phoneticPr fontId="10"/>
  </si>
  <si>
    <t>卒業者に
占める
就職者の割合</t>
    <rPh sb="0" eb="3">
      <t>ソツギョウシャ</t>
    </rPh>
    <rPh sb="5" eb="6">
      <t>シ</t>
    </rPh>
    <rPh sb="9" eb="12">
      <t>シュウショクシャ</t>
    </rPh>
    <rPh sb="13" eb="15">
      <t>ワリアイ</t>
    </rPh>
    <phoneticPr fontId="26"/>
  </si>
  <si>
    <t>専 修 学 校
（高等課程）
進学率</t>
    <rPh sb="0" eb="1">
      <t>アツム</t>
    </rPh>
    <rPh sb="2" eb="3">
      <t>オサム</t>
    </rPh>
    <rPh sb="4" eb="5">
      <t>ガク</t>
    </rPh>
    <rPh sb="6" eb="7">
      <t>コウ</t>
    </rPh>
    <rPh sb="9" eb="11">
      <t>コウトウ</t>
    </rPh>
    <rPh sb="11" eb="13">
      <t>カテイ</t>
    </rPh>
    <rPh sb="15" eb="16">
      <t>ススム</t>
    </rPh>
    <rPh sb="16" eb="17">
      <t>ガク</t>
    </rPh>
    <rPh sb="17" eb="18">
      <t>リツ</t>
    </rPh>
    <phoneticPr fontId="26"/>
  </si>
  <si>
    <t>高等学校等
進学率</t>
    <rPh sb="0" eb="2">
      <t>コウトウ</t>
    </rPh>
    <rPh sb="2" eb="4">
      <t>ガッコウ</t>
    </rPh>
    <rPh sb="4" eb="5">
      <t>トウ</t>
    </rPh>
    <rPh sb="6" eb="7">
      <t>ススム</t>
    </rPh>
    <rPh sb="7" eb="8">
      <t>ガク</t>
    </rPh>
    <rPh sb="8" eb="9">
      <t>リツ</t>
    </rPh>
    <phoneticPr fontId="26"/>
  </si>
  <si>
    <t>高等学校の
通信制課程
（本科）への
進学者を除く
進学率</t>
    <rPh sb="0" eb="2">
      <t>コウトウ</t>
    </rPh>
    <rPh sb="2" eb="4">
      <t>ガッコウ</t>
    </rPh>
    <rPh sb="6" eb="8">
      <t>ツウシン</t>
    </rPh>
    <rPh sb="8" eb="9">
      <t>セイ</t>
    </rPh>
    <rPh sb="9" eb="11">
      <t>カテイ</t>
    </rPh>
    <rPh sb="13" eb="15">
      <t>ホンカ</t>
    </rPh>
    <rPh sb="19" eb="22">
      <t>シンガクシャ</t>
    </rPh>
    <rPh sb="23" eb="24">
      <t>ノゾ</t>
    </rPh>
    <rPh sb="26" eb="27">
      <t>ススム</t>
    </rPh>
    <rPh sb="27" eb="28">
      <t>ガク</t>
    </rPh>
    <rPh sb="28" eb="29">
      <t>リツ</t>
    </rPh>
    <phoneticPr fontId="26"/>
  </si>
  <si>
    <t>大　 学　 等
進 　学 　率</t>
    <rPh sb="0" eb="1">
      <t>ダイ</t>
    </rPh>
    <rPh sb="3" eb="4">
      <t>ガク</t>
    </rPh>
    <rPh sb="6" eb="7">
      <t>トウ</t>
    </rPh>
    <rPh sb="8" eb="9">
      <t>ススム</t>
    </rPh>
    <rPh sb="11" eb="12">
      <t>ガク</t>
    </rPh>
    <rPh sb="14" eb="15">
      <t>リツ</t>
    </rPh>
    <phoneticPr fontId="26"/>
  </si>
  <si>
    <t>大学・短期
大学の通信
教育部へ の
進学者を除
く進 学率</t>
    <rPh sb="0" eb="2">
      <t>ダイガク</t>
    </rPh>
    <rPh sb="3" eb="5">
      <t>タンキ</t>
    </rPh>
    <rPh sb="6" eb="8">
      <t>ダイガク</t>
    </rPh>
    <rPh sb="9" eb="11">
      <t>ツウシン</t>
    </rPh>
    <rPh sb="12" eb="14">
      <t>キョウイク</t>
    </rPh>
    <rPh sb="14" eb="15">
      <t>ブ</t>
    </rPh>
    <rPh sb="19" eb="22">
      <t>シンガクシャ</t>
    </rPh>
    <rPh sb="23" eb="24">
      <t>ノゾ</t>
    </rPh>
    <rPh sb="26" eb="27">
      <t>ススム</t>
    </rPh>
    <rPh sb="28" eb="29">
      <t>ガク</t>
    </rPh>
    <rPh sb="29" eb="30">
      <t>リツ</t>
    </rPh>
    <phoneticPr fontId="26"/>
  </si>
  <si>
    <t xml:space="preserve">専 修 学 校
(専門課程)
進   学   率
</t>
    <rPh sb="0" eb="1">
      <t>アツム</t>
    </rPh>
    <rPh sb="2" eb="3">
      <t>オサム</t>
    </rPh>
    <rPh sb="4" eb="5">
      <t>ガク</t>
    </rPh>
    <rPh sb="6" eb="7">
      <t>コウ</t>
    </rPh>
    <rPh sb="9" eb="11">
      <t>センモン</t>
    </rPh>
    <rPh sb="11" eb="13">
      <t>カテイ</t>
    </rPh>
    <rPh sb="15" eb="16">
      <t>ススム</t>
    </rPh>
    <rPh sb="19" eb="20">
      <t>ガク</t>
    </rPh>
    <rPh sb="23" eb="24">
      <t>リツ</t>
    </rPh>
    <phoneticPr fontId="26"/>
  </si>
  <si>
    <t xml:space="preserve">卒業者に
占める
就職者の割合
</t>
    <rPh sb="0" eb="3">
      <t>ソツギョウシャ</t>
    </rPh>
    <rPh sb="5" eb="6">
      <t>シ</t>
    </rPh>
    <rPh sb="9" eb="11">
      <t>シュウショク</t>
    </rPh>
    <rPh sb="11" eb="12">
      <t>シャ</t>
    </rPh>
    <rPh sb="13" eb="15">
      <t>ワリアイ</t>
    </rPh>
    <phoneticPr fontId="26"/>
  </si>
  <si>
    <t>就職者のうち県外
に就職した割合</t>
    <rPh sb="0" eb="3">
      <t>シュウショクシャ</t>
    </rPh>
    <rPh sb="6" eb="8">
      <t>ケンガイ</t>
    </rPh>
    <rPh sb="10" eb="12">
      <t>シュウショク</t>
    </rPh>
    <rPh sb="14" eb="16">
      <t>ワリアイ</t>
    </rPh>
    <phoneticPr fontId="26"/>
  </si>
  <si>
    <t>専修学校(一般課程)</t>
    <phoneticPr fontId="10"/>
  </si>
  <si>
    <t>(4)　学科別　専修学校(一般課程)への入学者数</t>
    <phoneticPr fontId="10"/>
  </si>
  <si>
    <t>区　分</t>
    <rPh sb="0" eb="1">
      <t>ク</t>
    </rPh>
    <rPh sb="2" eb="3">
      <t>ブン</t>
    </rPh>
    <phoneticPr fontId="30"/>
  </si>
  <si>
    <t>児童生徒数</t>
    <rPh sb="2" eb="4">
      <t>セイト</t>
    </rPh>
    <phoneticPr fontId="30"/>
  </si>
  <si>
    <t>市町村名</t>
    <rPh sb="0" eb="3">
      <t>シチョウソン</t>
    </rPh>
    <rPh sb="3" eb="4">
      <t>メイ</t>
    </rPh>
    <phoneticPr fontId="30"/>
  </si>
  <si>
    <t>特別　　支援</t>
    <rPh sb="0" eb="2">
      <t>トクベツ</t>
    </rPh>
    <rPh sb="4" eb="6">
      <t>シエン</t>
    </rPh>
    <phoneticPr fontId="30"/>
  </si>
  <si>
    <t>特別　　　支援</t>
    <rPh sb="0" eb="2">
      <t>トクベツ</t>
    </rPh>
    <rPh sb="5" eb="7">
      <t>シエン</t>
    </rPh>
    <phoneticPr fontId="30"/>
  </si>
  <si>
    <t>　北秋田市</t>
    <rPh sb="1" eb="5">
      <t>キタアキタシ</t>
    </rPh>
    <phoneticPr fontId="30"/>
  </si>
  <si>
    <t>　藤里町</t>
  </si>
  <si>
    <t>　井川町</t>
    <rPh sb="1" eb="3">
      <t>イカワ</t>
    </rPh>
    <rPh sb="3" eb="4">
      <t>マチ</t>
    </rPh>
    <phoneticPr fontId="30"/>
  </si>
  <si>
    <t>1学年</t>
    <rPh sb="1" eb="3">
      <t>ガクネン</t>
    </rPh>
    <phoneticPr fontId="30"/>
  </si>
  <si>
    <t>2学年</t>
    <rPh sb="1" eb="3">
      <t>ガクネン</t>
    </rPh>
    <phoneticPr fontId="30"/>
  </si>
  <si>
    <t>3学年</t>
    <rPh sb="1" eb="3">
      <t>ガクネン</t>
    </rPh>
    <phoneticPr fontId="30"/>
  </si>
  <si>
    <t>4学年</t>
    <rPh sb="1" eb="3">
      <t>ガクネン</t>
    </rPh>
    <phoneticPr fontId="30"/>
  </si>
  <si>
    <t>　井川町</t>
    <rPh sb="1" eb="3">
      <t>イカワ</t>
    </rPh>
    <rPh sb="3" eb="4">
      <t>チョウ</t>
    </rPh>
    <phoneticPr fontId="30"/>
  </si>
  <si>
    <t>5学年</t>
    <rPh sb="1" eb="3">
      <t>ガクネン</t>
    </rPh>
    <phoneticPr fontId="30"/>
  </si>
  <si>
    <t>6学年</t>
    <rPh sb="1" eb="3">
      <t>ガクネン</t>
    </rPh>
    <phoneticPr fontId="30"/>
  </si>
  <si>
    <t>7学年</t>
    <rPh sb="1" eb="3">
      <t>ガクネン</t>
    </rPh>
    <phoneticPr fontId="30"/>
  </si>
  <si>
    <t>8学年</t>
    <rPh sb="1" eb="3">
      <t>ガクネン</t>
    </rPh>
    <phoneticPr fontId="30"/>
  </si>
  <si>
    <t>9学年</t>
    <rPh sb="1" eb="3">
      <t>ガクネン</t>
    </rPh>
    <phoneticPr fontId="30"/>
  </si>
  <si>
    <t>　　　　　　　　　　　　　　　　　　　　　　　　　　　　　　　　　教員数（本務者）</t>
    <rPh sb="33" eb="35">
      <t>キョウイン</t>
    </rPh>
    <rPh sb="37" eb="39">
      <t>ホンム</t>
    </rPh>
    <rPh sb="39" eb="40">
      <t>シャ</t>
    </rPh>
    <phoneticPr fontId="30"/>
  </si>
  <si>
    <t>計</t>
    <rPh sb="0" eb="1">
      <t>ケイ</t>
    </rPh>
    <phoneticPr fontId="30"/>
  </si>
  <si>
    <t>副校長</t>
    <rPh sb="0" eb="1">
      <t>フク</t>
    </rPh>
    <rPh sb="1" eb="3">
      <t>コウチョウ</t>
    </rPh>
    <phoneticPr fontId="30"/>
  </si>
  <si>
    <t>教頭</t>
    <rPh sb="0" eb="2">
      <t>キョウトウ</t>
    </rPh>
    <phoneticPr fontId="30"/>
  </si>
  <si>
    <t>主幹教諭</t>
    <rPh sb="0" eb="2">
      <t>シュカン</t>
    </rPh>
    <rPh sb="2" eb="4">
      <t>キョウユ</t>
    </rPh>
    <phoneticPr fontId="30"/>
  </si>
  <si>
    <t>　井川町</t>
    <rPh sb="1" eb="4">
      <t>イカワマチ</t>
    </rPh>
    <phoneticPr fontId="30"/>
  </si>
  <si>
    <t>指導教諭</t>
    <rPh sb="0" eb="2">
      <t>シドウ</t>
    </rPh>
    <rPh sb="2" eb="4">
      <t>キョウユ</t>
    </rPh>
    <phoneticPr fontId="30"/>
  </si>
  <si>
    <t>教諭</t>
    <rPh sb="0" eb="2">
      <t>キョウユ</t>
    </rPh>
    <phoneticPr fontId="30"/>
  </si>
  <si>
    <t>助教諭</t>
    <rPh sb="0" eb="3">
      <t>ジョキョウユ</t>
    </rPh>
    <phoneticPr fontId="30"/>
  </si>
  <si>
    <t>養護教諭</t>
    <rPh sb="0" eb="2">
      <t>ヨウゴ</t>
    </rPh>
    <rPh sb="2" eb="4">
      <t>キョウユ</t>
    </rPh>
    <phoneticPr fontId="30"/>
  </si>
  <si>
    <t>養護助教諭</t>
    <rPh sb="0" eb="2">
      <t>ヨウゴ</t>
    </rPh>
    <rPh sb="2" eb="5">
      <t>ジョキョウユ</t>
    </rPh>
    <phoneticPr fontId="30"/>
  </si>
  <si>
    <t>教員数(本務者)</t>
    <rPh sb="0" eb="3">
      <t>キョウインスウ</t>
    </rPh>
    <rPh sb="4" eb="6">
      <t>ホンム</t>
    </rPh>
    <rPh sb="6" eb="7">
      <t>モノ</t>
    </rPh>
    <phoneticPr fontId="30"/>
  </si>
  <si>
    <t>職員数(本務者)</t>
    <rPh sb="0" eb="3">
      <t>ショクインスウ</t>
    </rPh>
    <rPh sb="4" eb="6">
      <t>ホンム</t>
    </rPh>
    <rPh sb="6" eb="7">
      <t>モノ</t>
    </rPh>
    <phoneticPr fontId="30"/>
  </si>
  <si>
    <t>栄養教諭</t>
    <rPh sb="0" eb="2">
      <t>エイヨウ</t>
    </rPh>
    <rPh sb="2" eb="4">
      <t>キョウユ</t>
    </rPh>
    <phoneticPr fontId="30"/>
  </si>
  <si>
    <t>講師</t>
    <rPh sb="0" eb="2">
      <t>コウシ</t>
    </rPh>
    <phoneticPr fontId="30"/>
  </si>
  <si>
    <t>　　令和５年度</t>
  </si>
  <si>
    <t>令和５年度</t>
  </si>
  <si>
    <t>令和５年３月</t>
    <rPh sb="0" eb="2">
      <t>レイワ</t>
    </rPh>
    <phoneticPr fontId="10"/>
  </si>
  <si>
    <t>令和５年３月</t>
    <rPh sb="0" eb="2">
      <t>レイワ</t>
    </rPh>
    <rPh sb="3" eb="4">
      <t>ネン</t>
    </rPh>
    <rPh sb="5" eb="6">
      <t>ガツ</t>
    </rPh>
    <phoneticPr fontId="10"/>
  </si>
  <si>
    <t>令和５年</t>
    <rPh sb="0" eb="2">
      <t>レイワ</t>
    </rPh>
    <rPh sb="3" eb="4">
      <t>トシ</t>
    </rPh>
    <phoneticPr fontId="32"/>
  </si>
  <si>
    <t>和洋裁</t>
    <rPh sb="0" eb="1">
      <t>ワ</t>
    </rPh>
    <rPh sb="1" eb="3">
      <t>ヨウサイ</t>
    </rPh>
    <phoneticPr fontId="10"/>
  </si>
  <si>
    <t>２０１～４００</t>
    <phoneticPr fontId="10"/>
  </si>
  <si>
    <t>令和５年３月</t>
    <rPh sb="0" eb="2">
      <t>レイワ</t>
    </rPh>
    <rPh sb="3" eb="4">
      <t>ネン</t>
    </rPh>
    <phoneticPr fontId="10"/>
  </si>
  <si>
    <t>　　令和６年度</t>
  </si>
  <si>
    <t>令和６年度</t>
  </si>
  <si>
    <t>令和６年３月</t>
    <rPh sb="0" eb="2">
      <t>レイワ</t>
    </rPh>
    <rPh sb="3" eb="4">
      <t>ネン</t>
    </rPh>
    <phoneticPr fontId="10"/>
  </si>
  <si>
    <t>令和６年３月</t>
    <rPh sb="0" eb="2">
      <t>レイワ</t>
    </rPh>
    <phoneticPr fontId="10"/>
  </si>
  <si>
    <t>令和６年３月</t>
    <rPh sb="0" eb="2">
      <t>レイワ</t>
    </rPh>
    <rPh sb="3" eb="4">
      <t>ネン</t>
    </rPh>
    <rPh sb="5" eb="6">
      <t>ガツ</t>
    </rPh>
    <phoneticPr fontId="10"/>
  </si>
  <si>
    <t>令和６年</t>
    <rPh sb="0" eb="2">
      <t>レイワ</t>
    </rPh>
    <rPh sb="3" eb="4">
      <t>トシ</t>
    </rPh>
    <phoneticPr fontId="32"/>
  </si>
  <si>
    <t xml:space="preserve"> 女 </t>
    <phoneticPr fontId="30"/>
  </si>
  <si>
    <t xml:space="preserve">  北秋田市　　　</t>
    <rPh sb="2" eb="3">
      <t>キタ</t>
    </rPh>
    <rPh sb="3" eb="6">
      <t>アキタシ</t>
    </rPh>
    <phoneticPr fontId="10"/>
  </si>
  <si>
    <t xml:space="preserve">  仙北市　　　</t>
    <rPh sb="2" eb="4">
      <t>センボク</t>
    </rPh>
    <rPh sb="4" eb="5">
      <t>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</si>
</sst>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quot;△ &quot;#,##0\ ;_*&quot;- &quot;"/>
    <numFmt numFmtId="177" formatCode="#,##0_);\(#,##0\)"/>
    <numFmt numFmtId="178" formatCode="#,##0_);[Red]\(#,##0\)"/>
    <numFmt numFmtId="179" formatCode="#,##0.0\ ;\-#,##0.0\ ;\ &quot;-&quot;\ ;\ @\ "/>
    <numFmt numFmtId="180" formatCode="#,##0.0\ ;&quot;△ &quot;#,##0.0\ ;_*&quot;- &quot;"/>
    <numFmt numFmtId="181" formatCode="0.0_);[Red]\(0.0\)"/>
    <numFmt numFmtId="182" formatCode="#,##0_ "/>
  </numFmts>
  <fonts count="39">
    <font>
      <sz val="11"/>
      <name val="ＭＳ Ｐ明朝"/>
      <family val="1"/>
    </font>
    <font>
      <sz val="11"/>
      <name val="ＭＳ Ｐゴシック"/>
      <family val="3"/>
    </font>
    <font>
      <sz val="11"/>
      <name val="明朝"/>
      <family val="1"/>
    </font>
    <font>
      <sz val="6"/>
      <name val="明朝"/>
      <family val="1"/>
    </font>
    <font>
      <sz val="11"/>
      <name val="ＭＳ 明朝"/>
      <family val="1"/>
    </font>
    <font>
      <sz val="20"/>
      <name val="ＭＳ 明朝"/>
      <family val="1"/>
    </font>
    <font>
      <b/>
      <sz val="24"/>
      <name val="ＭＳ Ｐゴシック"/>
      <family val="3"/>
    </font>
    <font>
      <sz val="14"/>
      <name val="ＭＳ 明朝"/>
      <family val="1"/>
    </font>
    <font>
      <sz val="16"/>
      <name val="ＭＳ 明朝"/>
      <family val="1"/>
    </font>
    <font>
      <b/>
      <sz val="16"/>
      <name val="ＭＳ 明朝"/>
      <family val="1"/>
    </font>
    <font>
      <sz val="6"/>
      <name val="ＭＳ Ｐ明朝"/>
      <family val="1"/>
    </font>
    <font>
      <b/>
      <sz val="11"/>
      <name val="ＭＳ Ｐゴシック"/>
      <family val="3"/>
    </font>
    <font>
      <b/>
      <sz val="12"/>
      <name val="ＭＳ Ｐゴシック"/>
      <family val="3"/>
    </font>
    <font>
      <b/>
      <sz val="16"/>
      <name val="ＭＳ Ｐゴシック"/>
      <family val="3"/>
    </font>
    <font>
      <b/>
      <sz val="14"/>
      <name val="ＭＳ Ｐゴシック"/>
      <family val="3"/>
    </font>
    <font>
      <b/>
      <sz val="14"/>
      <name val="ＭＳ ゴシック"/>
      <family val="3"/>
    </font>
    <font>
      <b/>
      <sz val="10"/>
      <name val="ＭＳ Ｐゴシック"/>
      <family val="3"/>
    </font>
    <font>
      <b/>
      <sz val="18"/>
      <name val="ＭＳ Ｐゴシック"/>
      <family val="3"/>
    </font>
    <font>
      <b/>
      <sz val="14"/>
      <color theme="1"/>
      <name val="ＭＳ Ｐゴシック"/>
      <family val="3"/>
    </font>
    <font>
      <b/>
      <sz val="9"/>
      <name val="ＭＳ Ｐゴシック"/>
      <family val="3"/>
    </font>
    <font>
      <b/>
      <sz val="16"/>
      <color theme="1"/>
      <name val="ＭＳ Ｐゴシック"/>
      <family val="3"/>
    </font>
    <font>
      <b/>
      <sz val="11.5"/>
      <name val="ＭＳ Ｐゴシック"/>
      <family val="3"/>
    </font>
    <font>
      <b/>
      <sz val="9"/>
      <name val="ＭＳ ゴシック"/>
      <family val="3"/>
    </font>
    <font>
      <b/>
      <sz val="11"/>
      <name val="ＭＳ ゴシック"/>
      <family val="3"/>
    </font>
    <font>
      <b/>
      <sz val="12"/>
      <name val="ＭＳ ゴシック"/>
      <family val="3"/>
    </font>
    <font>
      <b/>
      <sz val="22"/>
      <name val="ＭＳ ゴシック"/>
      <family val="3"/>
    </font>
    <font>
      <sz val="6"/>
      <name val="ＭＳ Ｐゴシック"/>
      <family val="3"/>
      <scheme val="minor"/>
    </font>
    <font>
      <sz val="10"/>
      <name val="ＭＳ 明朝"/>
      <family val="1"/>
    </font>
    <font>
      <b/>
      <sz val="16"/>
      <color theme="1"/>
      <name val="ＭＳ Ｐゴシック"/>
      <family val="3"/>
      <charset val="128"/>
    </font>
    <font>
      <b/>
      <sz val="16"/>
      <name val="ＭＳ Ｐゴシック"/>
      <family val="3"/>
      <charset val="128"/>
    </font>
    <font>
      <sz val="6"/>
      <name val="ＭＳ Ｐ明朝"/>
      <family val="1"/>
      <charset val="128"/>
    </font>
    <font>
      <sz val="12"/>
      <name val="ＭＳ Ｐゴシック"/>
      <family val="3"/>
    </font>
    <font>
      <b/>
      <sz val="11"/>
      <color indexed="10"/>
      <name val="ＭＳ 明朝"/>
      <family val="1"/>
    </font>
    <font>
      <sz val="10"/>
      <name val="ＭＳ Ｐゴシック"/>
      <family val="3"/>
    </font>
    <font>
      <b/>
      <sz val="10"/>
      <name val="ＭＳ Ｐゴシック"/>
      <family val="3"/>
      <charset val="128"/>
    </font>
    <font>
      <b/>
      <sz val="14"/>
      <name val="ＭＳ Ｐゴシック"/>
      <family val="3"/>
      <charset val="128"/>
    </font>
    <font>
      <b/>
      <sz val="12"/>
      <name val="ＭＳ Ｐゴシック"/>
      <family val="3"/>
      <charset val="128"/>
    </font>
    <font>
      <b/>
      <sz val="14"/>
      <color theme="1"/>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233">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hair">
        <color indexed="64"/>
      </left>
      <right/>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style="double">
        <color indexed="64"/>
      </bottom>
      <diagonal/>
    </border>
    <border>
      <left/>
      <right style="thin">
        <color indexed="64"/>
      </right>
      <top/>
      <bottom style="dotted">
        <color indexed="64"/>
      </bottom>
      <diagonal/>
    </border>
    <border>
      <left/>
      <right style="hair">
        <color indexed="64"/>
      </right>
      <top/>
      <bottom style="medium">
        <color indexed="64"/>
      </bottom>
      <diagonal/>
    </border>
    <border>
      <left style="thin">
        <color indexed="64"/>
      </left>
      <right style="hair">
        <color indexed="64"/>
      </right>
      <top style="medium">
        <color indexed="64"/>
      </top>
      <bottom style="double">
        <color indexed="64"/>
      </bottom>
      <diagonal/>
    </border>
    <border>
      <left/>
      <right style="hair">
        <color indexed="64"/>
      </right>
      <top/>
      <bottom style="dotted">
        <color indexed="64"/>
      </bottom>
      <diagonal/>
    </border>
    <border>
      <left/>
      <right style="thin">
        <color indexed="64"/>
      </right>
      <top style="medium">
        <color indexed="64"/>
      </top>
      <bottom style="double">
        <color indexed="64"/>
      </bottom>
      <diagonal/>
    </border>
    <border>
      <left style="hair">
        <color indexed="64"/>
      </left>
      <right style="thin">
        <color indexed="64"/>
      </right>
      <top style="dotted">
        <color indexed="64"/>
      </top>
      <bottom/>
      <diagonal/>
    </border>
    <border>
      <left/>
      <right style="hair">
        <color indexed="64"/>
      </right>
      <top style="medium">
        <color indexed="64"/>
      </top>
      <bottom style="double">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diagonal/>
    </border>
    <border>
      <left style="hair">
        <color indexed="64"/>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hair">
        <color indexed="64"/>
      </right>
      <top style="dotted">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style="hair">
        <color indexed="64"/>
      </right>
      <top style="medium">
        <color indexed="64"/>
      </top>
      <bottom style="thin">
        <color indexed="64"/>
      </bottom>
      <diagonal/>
    </border>
    <border>
      <left/>
      <right style="hair">
        <color indexed="64"/>
      </right>
      <top style="dotted">
        <color indexed="64"/>
      </top>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tted">
        <color indexed="64"/>
      </top>
      <bottom/>
      <diagonal/>
    </border>
    <border>
      <left/>
      <right style="medium">
        <color indexed="64"/>
      </right>
      <top style="thin">
        <color indexed="64"/>
      </top>
      <bottom/>
      <diagonal/>
    </border>
    <border>
      <left style="hair">
        <color indexed="64"/>
      </left>
      <right style="medium">
        <color indexed="64"/>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style="hair">
        <color indexed="64"/>
      </right>
      <top style="medium">
        <color indexed="64"/>
      </top>
      <bottom/>
      <diagonal/>
    </border>
    <border>
      <left style="thin">
        <color indexed="64"/>
      </left>
      <right style="hair">
        <color indexed="64"/>
      </right>
      <top style="thin">
        <color indexed="64"/>
      </top>
      <bottom style="dotted">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hair">
        <color indexed="64"/>
      </right>
      <top style="dotted">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thin">
        <color auto="1"/>
      </top>
      <bottom/>
      <diagonal/>
    </border>
    <border>
      <left/>
      <right style="thin">
        <color auto="1"/>
      </right>
      <top/>
      <bottom/>
      <diagonal/>
    </border>
    <border>
      <left/>
      <right style="thin">
        <color auto="1"/>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right style="double">
        <color auto="1"/>
      </right>
      <top style="thin">
        <color auto="1"/>
      </top>
      <bottom/>
      <diagonal/>
    </border>
    <border>
      <left/>
      <right style="double">
        <color auto="1"/>
      </right>
      <top/>
      <bottom/>
      <diagonal/>
    </border>
    <border>
      <left/>
      <right style="double">
        <color auto="1"/>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style="double">
        <color auto="1"/>
      </right>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diagonal/>
    </border>
    <border>
      <left style="double">
        <color indexed="64"/>
      </left>
      <right/>
      <top/>
      <bottom style="medium">
        <color indexed="64"/>
      </bottom>
      <diagonal/>
    </border>
    <border>
      <left/>
      <right style="thin">
        <color auto="1"/>
      </right>
      <top/>
      <bottom style="thin">
        <color indexed="64"/>
      </bottom>
      <diagonal/>
    </border>
    <border>
      <left style="thin">
        <color indexed="64"/>
      </left>
      <right style="thin">
        <color auto="1"/>
      </right>
      <top/>
      <bottom/>
      <diagonal/>
    </border>
    <border>
      <left/>
      <right style="thin">
        <color auto="1"/>
      </right>
      <top style="thin">
        <color auto="1"/>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thin">
        <color indexed="64"/>
      </right>
      <top/>
      <bottom style="thin">
        <color auto="1"/>
      </bottom>
      <diagonal/>
    </border>
    <border>
      <left style="thin">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thin">
        <color indexed="64"/>
      </right>
      <top/>
      <bottom style="thin">
        <color auto="1"/>
      </bottom>
      <diagonal/>
    </border>
    <border>
      <left/>
      <right style="double">
        <color auto="1"/>
      </right>
      <top/>
      <bottom style="thin">
        <color auto="1"/>
      </bottom>
      <diagonal/>
    </border>
    <border>
      <left style="thin">
        <color indexed="64"/>
      </left>
      <right style="double">
        <color auto="1"/>
      </right>
      <top/>
      <bottom style="medium">
        <color indexed="64"/>
      </bottom>
      <diagonal/>
    </border>
    <border>
      <left/>
      <right style="thin">
        <color auto="1"/>
      </right>
      <top/>
      <bottom style="thin">
        <color auto="1"/>
      </bottom>
      <diagonal/>
    </border>
    <border>
      <left style="thin">
        <color indexed="64"/>
      </left>
      <right style="thin">
        <color auto="1"/>
      </right>
      <top/>
      <bottom style="thin">
        <color indexed="64"/>
      </bottom>
      <diagonal/>
    </border>
    <border>
      <left style="thin">
        <color indexed="64"/>
      </left>
      <right style="thin">
        <color auto="1"/>
      </right>
      <top/>
      <bottom style="medium">
        <color indexed="64"/>
      </bottom>
      <diagonal/>
    </border>
    <border>
      <left/>
      <right style="medium">
        <color indexed="64"/>
      </right>
      <top/>
      <bottom style="thin">
        <color auto="1"/>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style="medium">
        <color indexed="64"/>
      </top>
      <bottom style="thin">
        <color indexed="64"/>
      </bottom>
      <diagonal/>
    </border>
    <border>
      <left style="hair">
        <color indexed="64"/>
      </left>
      <right style="double">
        <color indexed="64"/>
      </right>
      <top/>
      <bottom style="medium">
        <color indexed="64"/>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thin">
        <color indexed="64"/>
      </top>
      <bottom style="dotted">
        <color auto="1"/>
      </bottom>
      <diagonal/>
    </border>
    <border>
      <left style="thin">
        <color indexed="64"/>
      </left>
      <right style="medium">
        <color indexed="64"/>
      </right>
      <top style="dotted">
        <color auto="1"/>
      </top>
      <bottom/>
      <diagonal/>
    </border>
    <border>
      <left/>
      <right style="thin">
        <color indexed="64"/>
      </right>
      <top style="medium">
        <color indexed="64"/>
      </top>
      <bottom style="dotted">
        <color indexed="64"/>
      </bottom>
      <diagonal/>
    </border>
    <border>
      <left/>
      <right style="thin">
        <color indexed="64"/>
      </right>
      <top style="thin">
        <color indexed="64"/>
      </top>
      <bottom style="dotted">
        <color auto="1"/>
      </bottom>
      <diagonal/>
    </border>
    <border>
      <left/>
      <right style="thin">
        <color indexed="64"/>
      </right>
      <top style="dotted">
        <color auto="1"/>
      </top>
      <bottom/>
      <diagonal/>
    </border>
    <border>
      <left/>
      <right style="thin">
        <color indexed="64"/>
      </right>
      <top style="dotted">
        <color auto="1"/>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diagonal/>
    </border>
    <border>
      <left style="thin">
        <color indexed="64"/>
      </left>
      <right style="thin">
        <color indexed="64"/>
      </right>
      <top style="dotted">
        <color auto="1"/>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auto="1"/>
      </bottom>
      <diagonal/>
    </border>
    <border>
      <left style="thin">
        <color indexed="64"/>
      </left>
      <right/>
      <top style="dotted">
        <color auto="1"/>
      </top>
      <bottom/>
      <diagonal/>
    </border>
    <border>
      <left style="thin">
        <color indexed="64"/>
      </left>
      <right/>
      <top style="dotted">
        <color auto="1"/>
      </top>
      <bottom style="medium">
        <color indexed="64"/>
      </bottom>
      <diagonal/>
    </border>
    <border>
      <left style="double">
        <color indexed="64"/>
      </left>
      <right style="thin">
        <color indexed="64"/>
      </right>
      <top style="medium">
        <color indexed="64"/>
      </top>
      <bottom style="dotted">
        <color indexed="64"/>
      </bottom>
      <diagonal/>
    </border>
    <border>
      <left style="double">
        <color indexed="64"/>
      </left>
      <right style="thin">
        <color indexed="64"/>
      </right>
      <top style="thin">
        <color indexed="64"/>
      </top>
      <bottom style="dotted">
        <color auto="1"/>
      </bottom>
      <diagonal/>
    </border>
    <border>
      <left style="double">
        <color indexed="64"/>
      </left>
      <right style="thin">
        <color indexed="64"/>
      </right>
      <top style="thin">
        <color indexed="64"/>
      </top>
      <bottom/>
      <diagonal/>
    </border>
    <border>
      <left style="double">
        <color indexed="64"/>
      </left>
      <right style="thin">
        <color indexed="64"/>
      </right>
      <top style="dotted">
        <color auto="1"/>
      </top>
      <bottom/>
      <diagonal/>
    </border>
    <border>
      <left style="double">
        <color indexed="64"/>
      </left>
      <right style="thin">
        <color indexed="64"/>
      </right>
      <top style="dotted">
        <color auto="1"/>
      </top>
      <bottom style="medium">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thin">
        <color indexed="64"/>
      </top>
      <bottom style="dotted">
        <color auto="1"/>
      </bottom>
      <diagonal/>
    </border>
    <border>
      <left style="thin">
        <color indexed="64"/>
      </left>
      <right style="double">
        <color indexed="64"/>
      </right>
      <top style="dotted">
        <color auto="1"/>
      </top>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dotted">
        <color indexed="64"/>
      </bottom>
      <diagonal/>
    </border>
    <border>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right style="medium">
        <color indexed="64"/>
      </right>
      <top/>
      <bottom style="dotted">
        <color auto="1"/>
      </bottom>
      <diagonal/>
    </border>
    <border>
      <left/>
      <right style="medium">
        <color indexed="64"/>
      </right>
      <top style="dotted">
        <color auto="1"/>
      </top>
      <bottom/>
      <diagonal/>
    </border>
    <border>
      <left style="thin">
        <color indexed="64"/>
      </left>
      <right style="medium">
        <color indexed="64"/>
      </right>
      <top/>
      <bottom style="dotted">
        <color auto="1"/>
      </bottom>
      <diagonal/>
    </border>
    <border>
      <left/>
      <right style="thin">
        <color indexed="64"/>
      </right>
      <top/>
      <bottom style="dotted">
        <color auto="1"/>
      </bottom>
      <diagonal/>
    </border>
    <border>
      <left style="thin">
        <color indexed="64"/>
      </left>
      <right style="thin">
        <color indexed="64"/>
      </right>
      <top/>
      <bottom style="dotted">
        <color auto="1"/>
      </bottom>
      <diagonal/>
    </border>
    <border>
      <left style="medium">
        <color indexed="64"/>
      </left>
      <right style="thin">
        <color indexed="64"/>
      </right>
      <top style="dotted">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s>
  <cellStyleXfs count="3">
    <xf numFmtId="0" fontId="0" fillId="0" borderId="0"/>
    <xf numFmtId="0" fontId="1" fillId="0" borderId="0">
      <alignment vertical="center"/>
    </xf>
    <xf numFmtId="0" fontId="2" fillId="0" borderId="0"/>
  </cellStyleXfs>
  <cellXfs count="1765">
    <xf numFmtId="0" fontId="0" fillId="0" borderId="0" xfId="0"/>
    <xf numFmtId="0" fontId="4" fillId="0" borderId="0" xfId="2" applyFont="1"/>
    <xf numFmtId="0" fontId="5" fillId="0" borderId="0" xfId="2" applyFont="1" applyAlignment="1">
      <alignment horizontal="center"/>
    </xf>
    <xf numFmtId="0" fontId="6" fillId="0" borderId="0" xfId="2" applyFont="1" applyAlignment="1">
      <alignment horizontal="center"/>
    </xf>
    <xf numFmtId="0" fontId="7" fillId="0" borderId="0" xfId="2" applyFont="1" applyAlignment="1">
      <alignment horizontal="center"/>
    </xf>
    <xf numFmtId="0" fontId="8" fillId="0" borderId="0" xfId="2" applyFont="1" applyAlignment="1">
      <alignment horizontal="center"/>
    </xf>
    <xf numFmtId="0" fontId="9" fillId="0" borderId="0" xfId="2" applyFont="1" applyAlignment="1">
      <alignment horizont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pplyProtection="1">
      <alignment horizontal="left" vertical="center"/>
    </xf>
    <xf numFmtId="0" fontId="12" fillId="0" borderId="1" xfId="0" applyFont="1" applyFill="1" applyBorder="1" applyAlignment="1">
      <alignment vertical="center"/>
    </xf>
    <xf numFmtId="0" fontId="14" fillId="0" borderId="2"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4"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6"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7"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7" xfId="0" applyFont="1" applyFill="1" applyBorder="1" applyAlignment="1" applyProtection="1">
      <alignment horizontal="left" vertical="center" wrapText="1"/>
    </xf>
    <xf numFmtId="0" fontId="14" fillId="0" borderId="9" xfId="0" applyFont="1" applyFill="1" applyBorder="1" applyAlignment="1" applyProtection="1">
      <alignment horizontal="center" vertical="center"/>
    </xf>
    <xf numFmtId="0" fontId="12" fillId="0" borderId="0" xfId="0" applyFont="1" applyFill="1" applyAlignment="1" applyProtection="1">
      <alignment horizontal="left" vertical="center"/>
    </xf>
    <xf numFmtId="57" fontId="11" fillId="0" borderId="0" xfId="0" applyNumberFormat="1" applyFont="1" applyFill="1" applyBorder="1" applyAlignment="1">
      <alignment vertical="center"/>
    </xf>
    <xf numFmtId="0" fontId="11" fillId="0" borderId="1" xfId="0" applyFont="1" applyFill="1" applyBorder="1" applyAlignment="1">
      <alignment vertical="center"/>
    </xf>
    <xf numFmtId="0" fontId="12" fillId="0" borderId="8" xfId="0" applyFont="1" applyFill="1" applyBorder="1" applyAlignment="1" applyProtection="1">
      <alignment horizontal="centerContinuous" vertical="center"/>
    </xf>
    <xf numFmtId="0" fontId="12" fillId="0" borderId="9" xfId="0" applyFont="1" applyFill="1" applyBorder="1" applyAlignment="1" applyProtection="1">
      <alignment horizontal="center" vertical="center"/>
    </xf>
    <xf numFmtId="176" fontId="14" fillId="0" borderId="0" xfId="0" applyNumberFormat="1" applyFont="1" applyFill="1" applyBorder="1" applyAlignment="1" applyProtection="1">
      <alignment vertical="center"/>
    </xf>
    <xf numFmtId="176" fontId="14" fillId="0" borderId="10" xfId="0" applyNumberFormat="1" applyFont="1" applyFill="1" applyBorder="1" applyAlignment="1" applyProtection="1">
      <alignment horizontal="right" vertical="center"/>
    </xf>
    <xf numFmtId="176" fontId="14" fillId="0" borderId="11" xfId="0" applyNumberFormat="1" applyFont="1" applyFill="1" applyBorder="1" applyAlignment="1">
      <alignment vertical="center"/>
    </xf>
    <xf numFmtId="176" fontId="14" fillId="0" borderId="7" xfId="0" applyNumberFormat="1" applyFont="1" applyFill="1" applyBorder="1" applyAlignment="1" applyProtection="1">
      <alignment vertical="center"/>
    </xf>
    <xf numFmtId="176" fontId="14" fillId="0" borderId="12" xfId="0" applyNumberFormat="1" applyFont="1" applyFill="1" applyBorder="1" applyAlignment="1" applyProtection="1">
      <alignment vertical="center"/>
    </xf>
    <xf numFmtId="176" fontId="14" fillId="0" borderId="8" xfId="0" applyNumberFormat="1" applyFont="1" applyFill="1" applyBorder="1" applyAlignment="1" applyProtection="1">
      <alignment vertical="center"/>
    </xf>
    <xf numFmtId="176" fontId="14" fillId="0" borderId="13" xfId="0" applyNumberFormat="1" applyFont="1" applyFill="1" applyBorder="1" applyAlignment="1" applyProtection="1">
      <alignment vertical="center"/>
    </xf>
    <xf numFmtId="177" fontId="14" fillId="0" borderId="7" xfId="0" applyNumberFormat="1" applyFont="1" applyFill="1" applyBorder="1" applyAlignment="1" applyProtection="1">
      <alignment horizontal="right" vertical="center"/>
    </xf>
    <xf numFmtId="177" fontId="14" fillId="0" borderId="9" xfId="0" applyNumberFormat="1" applyFont="1" applyFill="1" applyBorder="1" applyAlignment="1" applyProtection="1">
      <alignment horizontal="right" vertical="center"/>
    </xf>
    <xf numFmtId="0" fontId="12" fillId="0" borderId="14" xfId="0" applyFont="1" applyFill="1" applyBorder="1" applyAlignment="1">
      <alignment horizontal="centerContinuous" vertical="center"/>
    </xf>
    <xf numFmtId="0" fontId="12" fillId="0" borderId="15" xfId="0" applyFont="1" applyFill="1" applyBorder="1" applyAlignment="1" applyProtection="1">
      <alignment horizontal="center" vertical="center"/>
    </xf>
    <xf numFmtId="176" fontId="14" fillId="0" borderId="16" xfId="0" applyNumberFormat="1" applyFont="1" applyFill="1" applyBorder="1" applyAlignment="1" applyProtection="1">
      <alignment horizontal="right" vertical="center"/>
    </xf>
    <xf numFmtId="176" fontId="14" fillId="0" borderId="17" xfId="0" applyNumberFormat="1" applyFont="1" applyFill="1" applyBorder="1" applyAlignment="1" applyProtection="1">
      <alignment horizontal="right" vertical="center"/>
    </xf>
    <xf numFmtId="176" fontId="14" fillId="0" borderId="18" xfId="0" applyNumberFormat="1" applyFont="1" applyFill="1" applyBorder="1" applyAlignment="1" applyProtection="1">
      <alignment horizontal="right" vertical="center"/>
    </xf>
    <xf numFmtId="177" fontId="14" fillId="0" borderId="16" xfId="0" applyNumberFormat="1" applyFont="1" applyFill="1" applyBorder="1" applyAlignment="1" applyProtection="1">
      <alignment horizontal="right" vertical="center"/>
    </xf>
    <xf numFmtId="177" fontId="14" fillId="0" borderId="15" xfId="0" applyNumberFormat="1" applyFont="1" applyFill="1" applyBorder="1" applyAlignment="1" applyProtection="1">
      <alignment horizontal="right" vertical="center"/>
    </xf>
    <xf numFmtId="176" fontId="14" fillId="0" borderId="19" xfId="0" applyNumberFormat="1" applyFont="1" applyFill="1" applyBorder="1" applyAlignment="1">
      <alignment vertical="center"/>
    </xf>
    <xf numFmtId="41" fontId="14" fillId="0" borderId="16" xfId="0" applyNumberFormat="1" applyFont="1" applyFill="1" applyBorder="1" applyAlignment="1" applyProtection="1">
      <alignment horizontal="right" vertical="center"/>
    </xf>
    <xf numFmtId="41" fontId="14" fillId="0" borderId="15" xfId="0" applyNumberFormat="1" applyFont="1" applyFill="1" applyBorder="1" applyAlignment="1" applyProtection="1">
      <alignment horizontal="right" vertical="center"/>
    </xf>
    <xf numFmtId="0" fontId="12" fillId="0" borderId="16" xfId="0" applyFont="1" applyFill="1" applyBorder="1" applyAlignment="1">
      <alignment horizontal="center" vertical="center"/>
    </xf>
    <xf numFmtId="176" fontId="14" fillId="0" borderId="19" xfId="0" applyNumberFormat="1" applyFont="1" applyFill="1" applyBorder="1" applyAlignment="1" applyProtection="1">
      <alignment horizontal="right" vertical="center"/>
    </xf>
    <xf numFmtId="176" fontId="14" fillId="0" borderId="20" xfId="0" applyNumberFormat="1" applyFont="1" applyFill="1" applyBorder="1" applyAlignment="1" applyProtection="1">
      <alignment horizontal="right" vertical="center"/>
    </xf>
    <xf numFmtId="176" fontId="14" fillId="0" borderId="19" xfId="0" applyNumberFormat="1" applyFont="1" applyFill="1" applyBorder="1" applyAlignment="1" applyProtection="1">
      <alignment vertical="center"/>
    </xf>
    <xf numFmtId="176" fontId="14" fillId="0" borderId="15" xfId="0" applyNumberFormat="1" applyFont="1" applyFill="1" applyBorder="1" applyAlignment="1" applyProtection="1">
      <alignment horizontal="right" vertical="center"/>
    </xf>
    <xf numFmtId="0" fontId="12" fillId="0" borderId="17" xfId="0" applyFont="1" applyFill="1" applyBorder="1" applyAlignment="1" applyProtection="1">
      <alignment horizontal="centerContinuous" vertical="center"/>
    </xf>
    <xf numFmtId="176" fontId="14" fillId="0" borderId="21" xfId="0" applyNumberFormat="1" applyFont="1" applyFill="1" applyBorder="1" applyAlignment="1" applyProtection="1">
      <alignment horizontal="right" vertical="center"/>
    </xf>
    <xf numFmtId="176" fontId="14" fillId="0" borderId="22" xfId="0" applyNumberFormat="1" applyFont="1" applyFill="1" applyBorder="1" applyAlignment="1" applyProtection="1">
      <alignment horizontal="right" vertical="center"/>
    </xf>
    <xf numFmtId="0" fontId="12" fillId="0" borderId="23" xfId="0" applyFont="1" applyFill="1" applyBorder="1" applyAlignment="1" applyProtection="1">
      <alignment horizontal="center" vertical="center"/>
    </xf>
    <xf numFmtId="176" fontId="14" fillId="0" borderId="24" xfId="0" applyNumberFormat="1" applyFont="1" applyFill="1" applyBorder="1" applyAlignment="1" applyProtection="1">
      <alignment horizontal="right" vertical="center"/>
    </xf>
    <xf numFmtId="176" fontId="14" fillId="0" borderId="23" xfId="0" applyNumberFormat="1" applyFont="1" applyFill="1" applyBorder="1" applyAlignment="1" applyProtection="1">
      <alignment horizontal="right" vertical="center"/>
    </xf>
    <xf numFmtId="0" fontId="12" fillId="0" borderId="25" xfId="0" applyFont="1" applyFill="1" applyBorder="1" applyAlignment="1" applyProtection="1">
      <alignment horizontal="center" vertical="center"/>
    </xf>
    <xf numFmtId="176" fontId="14" fillId="0" borderId="26" xfId="0" applyNumberFormat="1" applyFont="1" applyFill="1" applyBorder="1" applyAlignment="1" applyProtection="1">
      <alignment horizontal="right" vertical="center"/>
    </xf>
    <xf numFmtId="176" fontId="14" fillId="0" borderId="27" xfId="0" applyNumberFormat="1" applyFont="1" applyFill="1" applyBorder="1" applyAlignment="1" applyProtection="1">
      <alignment horizontal="right" vertical="center"/>
    </xf>
    <xf numFmtId="176" fontId="14" fillId="0" borderId="28" xfId="0" applyNumberFormat="1" applyFont="1" applyFill="1" applyBorder="1" applyAlignment="1" applyProtection="1">
      <alignment horizontal="right" vertical="center"/>
    </xf>
    <xf numFmtId="176" fontId="14" fillId="0" borderId="25" xfId="0" applyNumberFormat="1" applyFont="1" applyFill="1" applyBorder="1" applyAlignment="1" applyProtection="1">
      <alignment horizontal="right" vertical="center"/>
    </xf>
    <xf numFmtId="0" fontId="11" fillId="0" borderId="1" xfId="0" applyFont="1" applyFill="1" applyBorder="1" applyAlignment="1" applyProtection="1">
      <alignment horizontal="left" vertical="center"/>
    </xf>
    <xf numFmtId="176" fontId="14" fillId="0" borderId="0" xfId="0" applyNumberFormat="1" applyFont="1" applyFill="1" applyBorder="1" applyAlignment="1" applyProtection="1">
      <alignment horizontal="right" vertical="center"/>
    </xf>
    <xf numFmtId="0" fontId="12" fillId="0" borderId="1" xfId="0" applyFont="1" applyFill="1" applyBorder="1" applyAlignment="1" applyProtection="1">
      <alignment horizontal="right" vertical="center"/>
    </xf>
    <xf numFmtId="0" fontId="12" fillId="0" borderId="29"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176" fontId="14" fillId="0" borderId="29" xfId="0" applyNumberFormat="1" applyFont="1" applyFill="1" applyBorder="1" applyAlignment="1" applyProtection="1">
      <alignment horizontal="right" vertical="center"/>
    </xf>
    <xf numFmtId="176" fontId="14" fillId="0" borderId="31" xfId="0" applyNumberFormat="1" applyFont="1" applyFill="1" applyBorder="1" applyAlignment="1" applyProtection="1">
      <alignment horizontal="right" vertical="center"/>
    </xf>
    <xf numFmtId="176" fontId="14" fillId="0" borderId="32" xfId="0" applyNumberFormat="1" applyFont="1" applyFill="1" applyBorder="1" applyAlignment="1" applyProtection="1">
      <alignment horizontal="right" vertical="center"/>
    </xf>
    <xf numFmtId="176" fontId="14" fillId="0" borderId="30" xfId="0" applyNumberFormat="1" applyFont="1" applyFill="1" applyBorder="1" applyAlignment="1" applyProtection="1">
      <alignment horizontal="right" vertical="center"/>
    </xf>
    <xf numFmtId="0" fontId="11" fillId="0" borderId="0" xfId="0" applyFont="1" applyFill="1" applyBorder="1" applyAlignment="1">
      <alignment vertical="center"/>
    </xf>
    <xf numFmtId="0" fontId="11" fillId="0" borderId="0" xfId="0" applyFont="1" applyFill="1" applyBorder="1" applyAlignment="1" applyProtection="1">
      <alignment horizontal="left" vertical="center"/>
    </xf>
    <xf numFmtId="0" fontId="11" fillId="0" borderId="0" xfId="0" applyFont="1" applyFill="1" applyAlignment="1" applyProtection="1">
      <alignment horizontal="left" vertical="center"/>
    </xf>
    <xf numFmtId="0" fontId="14" fillId="0" borderId="0" xfId="0" applyFont="1" applyFill="1" applyBorder="1" applyAlignment="1">
      <alignment vertical="center"/>
    </xf>
    <xf numFmtId="0" fontId="14" fillId="0" borderId="0" xfId="0" applyFont="1" applyFill="1" applyAlignment="1">
      <alignment vertical="center"/>
    </xf>
    <xf numFmtId="0" fontId="12" fillId="0" borderId="33"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4" xfId="0" applyFont="1" applyFill="1" applyBorder="1" applyAlignment="1">
      <alignment horizontal="center" vertical="center"/>
    </xf>
    <xf numFmtId="0" fontId="12" fillId="0" borderId="33" xfId="0" applyFont="1" applyFill="1" applyBorder="1" applyAlignment="1">
      <alignment horizontal="center" vertical="center" wrapText="1"/>
    </xf>
    <xf numFmtId="0" fontId="12" fillId="0" borderId="34" xfId="0" applyFont="1" applyFill="1" applyBorder="1" applyAlignment="1">
      <alignment horizontal="center" vertical="center"/>
    </xf>
    <xf numFmtId="0" fontId="12" fillId="0" borderId="35" xfId="0" applyFont="1" applyFill="1" applyBorder="1" applyAlignment="1">
      <alignment horizontal="center" vertical="center"/>
    </xf>
    <xf numFmtId="176" fontId="14" fillId="0" borderId="36" xfId="0" applyNumberFormat="1" applyFont="1" applyFill="1" applyBorder="1" applyAlignment="1">
      <alignment vertical="center"/>
    </xf>
    <xf numFmtId="176" fontId="14" fillId="0" borderId="36" xfId="0" applyNumberFormat="1" applyFont="1" applyFill="1" applyBorder="1" applyAlignment="1">
      <alignment horizontal="right" vertical="center"/>
    </xf>
    <xf numFmtId="0" fontId="12" fillId="0" borderId="37" xfId="0" applyFont="1" applyFill="1" applyBorder="1" applyAlignment="1">
      <alignment horizontal="center" vertical="center"/>
    </xf>
    <xf numFmtId="0" fontId="12" fillId="0" borderId="35" xfId="0" applyFont="1" applyFill="1" applyBorder="1" applyAlignment="1">
      <alignment horizontal="center" vertical="center" wrapText="1"/>
    </xf>
    <xf numFmtId="176" fontId="14" fillId="0" borderId="38" xfId="0" applyNumberFormat="1" applyFont="1" applyFill="1" applyBorder="1" applyAlignment="1">
      <alignment vertical="center"/>
    </xf>
    <xf numFmtId="176" fontId="14" fillId="0" borderId="11" xfId="0" applyNumberFormat="1" applyFont="1" applyFill="1" applyBorder="1" applyAlignment="1">
      <alignment horizontal="right" vertical="center"/>
    </xf>
    <xf numFmtId="176" fontId="14" fillId="0" borderId="1" xfId="0" applyNumberFormat="1" applyFont="1" applyFill="1" applyBorder="1" applyAlignment="1">
      <alignment horizontal="right" vertical="center"/>
    </xf>
    <xf numFmtId="176" fontId="14" fillId="0" borderId="38" xfId="0" applyNumberFormat="1" applyFont="1" applyFill="1" applyBorder="1" applyAlignment="1">
      <alignment horizontal="right" vertical="center"/>
    </xf>
    <xf numFmtId="0" fontId="11" fillId="0" borderId="0" xfId="0" applyFont="1" applyFill="1" applyAlignment="1">
      <alignment horizontal="right" vertical="center"/>
    </xf>
    <xf numFmtId="0" fontId="12" fillId="0" borderId="39" xfId="0" applyFont="1" applyFill="1" applyBorder="1" applyAlignment="1">
      <alignment horizontal="center" vertical="center" wrapText="1"/>
    </xf>
    <xf numFmtId="176" fontId="14" fillId="0" borderId="40" xfId="0" applyNumberFormat="1" applyFont="1" applyFill="1" applyBorder="1" applyAlignment="1">
      <alignment horizontal="right" vertical="center"/>
    </xf>
    <xf numFmtId="176" fontId="14" fillId="0" borderId="41" xfId="0" applyNumberFormat="1" applyFont="1" applyFill="1" applyBorder="1" applyAlignment="1">
      <alignment horizontal="right" vertical="center"/>
    </xf>
    <xf numFmtId="176" fontId="11" fillId="0" borderId="0" xfId="0" applyNumberFormat="1" applyFont="1" applyFill="1" applyAlignment="1">
      <alignment vertical="center"/>
    </xf>
    <xf numFmtId="0" fontId="12" fillId="0" borderId="39" xfId="0" applyFont="1" applyFill="1" applyBorder="1" applyAlignment="1">
      <alignment horizontal="center" vertical="center"/>
    </xf>
    <xf numFmtId="176" fontId="14" fillId="0" borderId="40" xfId="0" applyNumberFormat="1" applyFont="1" applyFill="1" applyBorder="1" applyAlignment="1">
      <alignment vertical="center"/>
    </xf>
    <xf numFmtId="0" fontId="12" fillId="0" borderId="42" xfId="0" applyFont="1" applyFill="1" applyBorder="1" applyAlignment="1">
      <alignment horizontal="center" vertical="center"/>
    </xf>
    <xf numFmtId="176" fontId="14" fillId="0" borderId="41" xfId="0" applyNumberFormat="1" applyFont="1" applyFill="1" applyBorder="1" applyAlignment="1">
      <alignment vertical="center"/>
    </xf>
    <xf numFmtId="0" fontId="11" fillId="0" borderId="1" xfId="0" applyFont="1" applyFill="1" applyBorder="1" applyAlignment="1">
      <alignment horizontal="right" vertical="center"/>
    </xf>
    <xf numFmtId="0" fontId="12" fillId="0" borderId="0" xfId="0" applyFont="1" applyFill="1" applyAlignment="1">
      <alignment horizontal="center" vertical="center"/>
    </xf>
    <xf numFmtId="176" fontId="14" fillId="0" borderId="0" xfId="0" applyNumberFormat="1" applyFont="1" applyFill="1" applyAlignment="1">
      <alignment vertical="center"/>
    </xf>
    <xf numFmtId="176" fontId="14" fillId="0" borderId="0" xfId="0" applyNumberFormat="1" applyFont="1" applyFill="1" applyAlignment="1">
      <alignment horizontal="right" vertical="center"/>
    </xf>
    <xf numFmtId="0" fontId="11" fillId="0" borderId="0" xfId="0" applyFont="1" applyFill="1" applyBorder="1" applyAlignment="1">
      <alignment horizontal="right" vertical="center"/>
    </xf>
    <xf numFmtId="176" fontId="12" fillId="0" borderId="0" xfId="0" applyNumberFormat="1" applyFont="1" applyFill="1" applyAlignment="1">
      <alignment vertical="center"/>
    </xf>
    <xf numFmtId="0" fontId="11" fillId="0" borderId="0" xfId="0" applyFont="1" applyFill="1" applyAlignment="1">
      <alignment horizontal="center" vertical="center"/>
    </xf>
    <xf numFmtId="0" fontId="14" fillId="0" borderId="0" xfId="0" applyFont="1" applyFill="1" applyAlignment="1" applyProtection="1">
      <alignment horizontal="left" vertical="center"/>
    </xf>
    <xf numFmtId="0" fontId="14" fillId="0" borderId="7" xfId="0" applyFont="1" applyFill="1" applyBorder="1" applyAlignment="1" applyProtection="1">
      <alignment vertical="center"/>
    </xf>
    <xf numFmtId="0" fontId="14" fillId="0" borderId="8" xfId="0" applyFont="1" applyFill="1" applyBorder="1" applyAlignment="1" applyProtection="1">
      <alignment vertical="center"/>
    </xf>
    <xf numFmtId="49" fontId="15" fillId="0" borderId="4" xfId="1" applyNumberFormat="1" applyFont="1" applyBorder="1" applyAlignment="1">
      <alignment vertical="center" shrinkToFit="1"/>
    </xf>
    <xf numFmtId="49" fontId="15" fillId="0" borderId="5" xfId="1" applyNumberFormat="1" applyFont="1" applyBorder="1" applyAlignment="1">
      <alignment vertical="center" shrinkToFit="1"/>
    </xf>
    <xf numFmtId="0" fontId="15" fillId="0" borderId="4" xfId="0" applyFont="1" applyFill="1" applyBorder="1" applyAlignment="1">
      <alignment vertical="center"/>
    </xf>
    <xf numFmtId="0" fontId="15" fillId="0" borderId="5" xfId="0" applyFont="1" applyFill="1" applyBorder="1" applyAlignment="1">
      <alignment vertical="center"/>
    </xf>
    <xf numFmtId="0" fontId="15" fillId="0" borderId="3" xfId="0" applyFont="1" applyFill="1" applyBorder="1" applyAlignment="1">
      <alignment vertical="center"/>
    </xf>
    <xf numFmtId="0" fontId="12" fillId="0" borderId="9" xfId="0" applyFont="1" applyFill="1" applyBorder="1" applyAlignment="1" applyProtection="1">
      <alignment horizontal="center" vertical="center" wrapText="1"/>
    </xf>
    <xf numFmtId="176" fontId="14" fillId="0" borderId="10" xfId="0" applyNumberFormat="1" applyFont="1" applyFill="1" applyBorder="1" applyAlignment="1" applyProtection="1">
      <alignment vertical="center"/>
    </xf>
    <xf numFmtId="176" fontId="14" fillId="0" borderId="9" xfId="0" applyNumberFormat="1" applyFont="1" applyFill="1" applyBorder="1" applyAlignment="1" applyProtection="1">
      <alignment vertical="center"/>
    </xf>
    <xf numFmtId="176" fontId="14" fillId="0" borderId="0" xfId="0" applyNumberFormat="1" applyFont="1" applyFill="1" applyAlignment="1" applyProtection="1">
      <alignment vertical="center"/>
    </xf>
    <xf numFmtId="0" fontId="12" fillId="0" borderId="15" xfId="0" applyFont="1" applyFill="1" applyBorder="1" applyAlignment="1" applyProtection="1">
      <alignment horizontal="center" vertical="center" wrapText="1"/>
    </xf>
    <xf numFmtId="176" fontId="14" fillId="0" borderId="16" xfId="0" applyNumberFormat="1" applyFont="1" applyFill="1" applyBorder="1" applyAlignment="1" applyProtection="1">
      <alignment vertical="center"/>
    </xf>
    <xf numFmtId="176" fontId="14" fillId="0" borderId="17" xfId="0" applyNumberFormat="1" applyFont="1" applyFill="1" applyBorder="1" applyAlignment="1" applyProtection="1">
      <alignment vertical="center"/>
    </xf>
    <xf numFmtId="176" fontId="14" fillId="0" borderId="22" xfId="0" applyNumberFormat="1" applyFont="1" applyFill="1" applyBorder="1" applyAlignment="1" applyProtection="1">
      <alignment vertical="center"/>
    </xf>
    <xf numFmtId="176" fontId="14" fillId="0" borderId="15" xfId="0" applyNumberFormat="1" applyFont="1" applyFill="1" applyBorder="1" applyAlignment="1" applyProtection="1">
      <alignment vertical="center"/>
    </xf>
    <xf numFmtId="176" fontId="14" fillId="0" borderId="38" xfId="0" applyNumberFormat="1" applyFont="1" applyFill="1" applyBorder="1" applyAlignment="1" applyProtection="1">
      <alignment vertical="center"/>
    </xf>
    <xf numFmtId="0" fontId="12" fillId="0" borderId="46" xfId="0" applyFont="1" applyFill="1" applyBorder="1" applyAlignment="1" applyProtection="1">
      <alignment horizontal="center" vertical="center" wrapText="1"/>
    </xf>
    <xf numFmtId="0" fontId="12" fillId="0" borderId="47" xfId="0" applyFont="1" applyFill="1" applyBorder="1" applyAlignment="1" applyProtection="1">
      <alignment horizontal="center" vertical="center" wrapText="1"/>
    </xf>
    <xf numFmtId="0" fontId="12" fillId="0" borderId="48" xfId="0" applyFont="1" applyFill="1" applyBorder="1" applyAlignment="1" applyProtection="1">
      <alignment horizontal="center" vertical="center" wrapText="1"/>
    </xf>
    <xf numFmtId="176" fontId="14" fillId="0" borderId="29" xfId="0" applyNumberFormat="1" applyFont="1" applyFill="1" applyBorder="1" applyAlignment="1" applyProtection="1">
      <alignment vertical="center"/>
    </xf>
    <xf numFmtId="176" fontId="14" fillId="0" borderId="31" xfId="0" applyNumberFormat="1" applyFont="1" applyFill="1" applyBorder="1" applyAlignment="1" applyProtection="1">
      <alignment vertical="center"/>
    </xf>
    <xf numFmtId="176" fontId="14" fillId="0" borderId="30" xfId="0" applyNumberFormat="1" applyFont="1" applyFill="1" applyBorder="1" applyAlignment="1" applyProtection="1">
      <alignment vertical="center"/>
    </xf>
    <xf numFmtId="0" fontId="11" fillId="0" borderId="0" xfId="0" applyFont="1" applyFill="1" applyBorder="1" applyAlignment="1">
      <alignment horizontal="center" vertical="center"/>
    </xf>
    <xf numFmtId="0" fontId="13" fillId="0" borderId="0" xfId="0" applyFont="1" applyFill="1" applyBorder="1" applyAlignment="1">
      <alignment vertical="center"/>
    </xf>
    <xf numFmtId="176" fontId="12" fillId="0" borderId="1" xfId="0" applyNumberFormat="1" applyFont="1" applyFill="1" applyBorder="1" applyAlignment="1" applyProtection="1">
      <alignment horizontal="center" vertical="center"/>
    </xf>
    <xf numFmtId="176" fontId="14" fillId="0" borderId="14" xfId="0" applyNumberFormat="1" applyFont="1" applyFill="1" applyBorder="1" applyAlignment="1" applyProtection="1">
      <alignment vertical="center"/>
    </xf>
    <xf numFmtId="176" fontId="14" fillId="0" borderId="1" xfId="0" applyNumberFormat="1" applyFont="1" applyFill="1" applyBorder="1" applyAlignment="1" applyProtection="1">
      <alignment vertical="center"/>
    </xf>
    <xf numFmtId="176" fontId="14" fillId="0" borderId="21" xfId="0" applyNumberFormat="1" applyFont="1" applyFill="1" applyBorder="1" applyAlignment="1" applyProtection="1">
      <alignment vertical="center"/>
    </xf>
    <xf numFmtId="176" fontId="14" fillId="0" borderId="20" xfId="0" applyNumberFormat="1" applyFont="1" applyFill="1" applyBorder="1" applyAlignment="1" applyProtection="1">
      <alignment vertical="center"/>
    </xf>
    <xf numFmtId="176" fontId="14" fillId="0" borderId="23" xfId="0" applyNumberFormat="1" applyFont="1" applyFill="1" applyBorder="1" applyAlignment="1" applyProtection="1">
      <alignment vertical="center"/>
    </xf>
    <xf numFmtId="0" fontId="12" fillId="0" borderId="49" xfId="0" applyFont="1" applyFill="1" applyBorder="1" applyAlignment="1" applyProtection="1">
      <alignment horizontal="center" vertical="center"/>
    </xf>
    <xf numFmtId="176" fontId="14" fillId="0" borderId="50" xfId="0" applyNumberFormat="1" applyFont="1" applyFill="1" applyBorder="1" applyAlignment="1" applyProtection="1">
      <alignment vertical="center"/>
    </xf>
    <xf numFmtId="176" fontId="14" fillId="0" borderId="51" xfId="0" applyNumberFormat="1" applyFont="1" applyFill="1" applyBorder="1" applyAlignment="1" applyProtection="1">
      <alignment vertical="center"/>
    </xf>
    <xf numFmtId="176" fontId="14" fillId="0" borderId="52" xfId="0" applyNumberFormat="1" applyFont="1" applyFill="1" applyBorder="1" applyAlignment="1" applyProtection="1">
      <alignment vertical="center"/>
    </xf>
    <xf numFmtId="176" fontId="14" fillId="0" borderId="53" xfId="0" applyNumberFormat="1" applyFont="1" applyFill="1" applyBorder="1" applyAlignment="1" applyProtection="1">
      <alignment vertical="center"/>
    </xf>
    <xf numFmtId="176" fontId="14" fillId="0" borderId="11" xfId="0" applyNumberFormat="1" applyFont="1" applyFill="1" applyBorder="1" applyAlignment="1" applyProtection="1">
      <alignment vertical="center"/>
    </xf>
    <xf numFmtId="176" fontId="14" fillId="0" borderId="49" xfId="0" applyNumberFormat="1" applyFont="1" applyFill="1" applyBorder="1" applyAlignment="1" applyProtection="1">
      <alignment vertical="center"/>
    </xf>
    <xf numFmtId="0" fontId="12" fillId="0" borderId="1" xfId="0" applyFont="1" applyFill="1" applyBorder="1" applyAlignment="1" applyProtection="1">
      <alignment horizontal="center" vertical="center"/>
    </xf>
    <xf numFmtId="0" fontId="12" fillId="0" borderId="0" xfId="0" applyFont="1" applyFill="1" applyAlignment="1">
      <alignment horizontal="right" vertical="center"/>
    </xf>
    <xf numFmtId="0" fontId="12" fillId="0" borderId="54" xfId="0" applyFont="1" applyFill="1" applyBorder="1" applyAlignment="1" applyProtection="1">
      <alignment horizontal="center" vertical="center"/>
    </xf>
    <xf numFmtId="176" fontId="14" fillId="0" borderId="55" xfId="0" applyNumberFormat="1" applyFont="1" applyFill="1" applyBorder="1" applyAlignment="1" applyProtection="1">
      <alignment vertical="center"/>
    </xf>
    <xf numFmtId="176" fontId="14" fillId="0" borderId="56" xfId="0" applyNumberFormat="1" applyFont="1" applyFill="1" applyBorder="1" applyAlignment="1" applyProtection="1">
      <alignment vertical="center"/>
    </xf>
    <xf numFmtId="176" fontId="14" fillId="0" borderId="54" xfId="0" applyNumberFormat="1" applyFont="1" applyFill="1" applyBorder="1" applyAlignment="1" applyProtection="1">
      <alignment vertical="center"/>
    </xf>
    <xf numFmtId="176" fontId="14" fillId="0" borderId="26" xfId="0" applyNumberFormat="1" applyFont="1" applyFill="1" applyBorder="1" applyAlignment="1" applyProtection="1">
      <alignment vertical="center"/>
    </xf>
    <xf numFmtId="176" fontId="14" fillId="0" borderId="27" xfId="0" applyNumberFormat="1" applyFont="1" applyFill="1" applyBorder="1" applyAlignment="1" applyProtection="1">
      <alignment vertical="center"/>
    </xf>
    <xf numFmtId="176" fontId="14" fillId="0" borderId="34" xfId="0" applyNumberFormat="1" applyFont="1" applyFill="1" applyBorder="1" applyAlignment="1" applyProtection="1">
      <alignment vertical="center"/>
    </xf>
    <xf numFmtId="176" fontId="14" fillId="0" borderId="25" xfId="0" applyNumberFormat="1" applyFont="1" applyFill="1" applyBorder="1" applyAlignment="1" applyProtection="1">
      <alignment vertical="center"/>
    </xf>
    <xf numFmtId="176" fontId="14" fillId="2" borderId="16" xfId="0" applyNumberFormat="1" applyFont="1" applyFill="1" applyBorder="1" applyAlignment="1" applyProtection="1">
      <alignment vertical="center"/>
    </xf>
    <xf numFmtId="176" fontId="14" fillId="2" borderId="17" xfId="0" applyNumberFormat="1" applyFont="1" applyFill="1" applyBorder="1" applyAlignment="1" applyProtection="1">
      <alignment vertical="center"/>
    </xf>
    <xf numFmtId="176" fontId="14" fillId="2" borderId="15" xfId="0" applyNumberFormat="1" applyFont="1" applyFill="1" applyBorder="1" applyAlignment="1" applyProtection="1">
      <alignment vertical="center"/>
    </xf>
    <xf numFmtId="0" fontId="12" fillId="0" borderId="38" xfId="0" applyFont="1" applyFill="1" applyBorder="1" applyAlignment="1" applyProtection="1">
      <alignment horizontal="center" vertical="center"/>
    </xf>
    <xf numFmtId="176" fontId="14" fillId="2" borderId="19" xfId="0" applyNumberFormat="1" applyFont="1" applyFill="1" applyBorder="1" applyAlignment="1" applyProtection="1">
      <alignment vertical="center"/>
    </xf>
    <xf numFmtId="176" fontId="14" fillId="2" borderId="22" xfId="0" applyNumberFormat="1" applyFont="1" applyFill="1" applyBorder="1" applyAlignment="1" applyProtection="1">
      <alignment vertical="center"/>
    </xf>
    <xf numFmtId="176" fontId="14" fillId="2" borderId="19" xfId="0" applyNumberFormat="1" applyFont="1" applyFill="1" applyBorder="1" applyAlignment="1" applyProtection="1">
      <alignment horizontal="right" vertical="center"/>
    </xf>
    <xf numFmtId="176" fontId="14" fillId="2" borderId="38" xfId="0" applyNumberFormat="1" applyFont="1" applyFill="1" applyBorder="1" applyAlignment="1" applyProtection="1">
      <alignment vertical="center"/>
    </xf>
    <xf numFmtId="0" fontId="12" fillId="0" borderId="46" xfId="0" applyFont="1" applyFill="1" applyBorder="1" applyAlignment="1" applyProtection="1">
      <alignment horizontal="center" vertical="center"/>
    </xf>
    <xf numFmtId="0" fontId="12" fillId="0" borderId="57" xfId="0" applyFont="1" applyFill="1" applyBorder="1" applyAlignment="1" applyProtection="1">
      <alignment horizontal="center" vertical="center"/>
    </xf>
    <xf numFmtId="176" fontId="14" fillId="2" borderId="40" xfId="0" applyNumberFormat="1" applyFont="1" applyFill="1" applyBorder="1" applyAlignment="1" applyProtection="1">
      <alignment vertical="center"/>
    </xf>
    <xf numFmtId="176" fontId="14" fillId="2" borderId="58" xfId="0" applyNumberFormat="1" applyFont="1" applyFill="1" applyBorder="1" applyAlignment="1" applyProtection="1">
      <alignment vertical="center"/>
    </xf>
    <xf numFmtId="176" fontId="14" fillId="2" borderId="29" xfId="0" applyNumberFormat="1" applyFont="1" applyFill="1" applyBorder="1" applyAlignment="1" applyProtection="1">
      <alignment horizontal="right" vertical="center"/>
    </xf>
    <xf numFmtId="176" fontId="14" fillId="2" borderId="58" xfId="0" applyNumberFormat="1" applyFont="1" applyFill="1" applyBorder="1" applyAlignment="1" applyProtection="1">
      <alignment horizontal="right" vertical="center"/>
    </xf>
    <xf numFmtId="176" fontId="14" fillId="2" borderId="30" xfId="0" applyNumberFormat="1" applyFont="1" applyFill="1" applyBorder="1" applyAlignment="1" applyProtection="1">
      <alignment horizontal="right" vertical="center"/>
    </xf>
    <xf numFmtId="0" fontId="14" fillId="0" borderId="4" xfId="0" applyFont="1" applyFill="1" applyBorder="1" applyAlignment="1" applyProtection="1">
      <alignment vertical="center"/>
    </xf>
    <xf numFmtId="0" fontId="14" fillId="0" borderId="5" xfId="0" applyFont="1" applyFill="1" applyBorder="1" applyAlignment="1" applyProtection="1">
      <alignment vertical="center"/>
    </xf>
    <xf numFmtId="0" fontId="12" fillId="0" borderId="59" xfId="0" applyFont="1" applyFill="1" applyBorder="1" applyAlignment="1" applyProtection="1">
      <alignment horizontal="centerContinuous" vertical="center"/>
    </xf>
    <xf numFmtId="0" fontId="12" fillId="0" borderId="60" xfId="0" applyFont="1" applyFill="1" applyBorder="1" applyAlignment="1" applyProtection="1">
      <alignment horizontal="centerContinuous" vertical="center"/>
    </xf>
    <xf numFmtId="0" fontId="12" fillId="0" borderId="14" xfId="0" applyFont="1" applyFill="1" applyBorder="1" applyAlignment="1" applyProtection="1">
      <alignment horizontal="centerContinuous" vertical="center"/>
    </xf>
    <xf numFmtId="0" fontId="12" fillId="0" borderId="62" xfId="0" applyFont="1" applyFill="1" applyBorder="1" applyAlignment="1">
      <alignment horizontal="centerContinuous" vertical="center"/>
    </xf>
    <xf numFmtId="176" fontId="14" fillId="2" borderId="0" xfId="0" applyNumberFormat="1" applyFont="1" applyFill="1" applyBorder="1" applyAlignment="1" applyProtection="1">
      <alignment vertical="center"/>
    </xf>
    <xf numFmtId="176" fontId="14" fillId="2" borderId="14" xfId="0" applyNumberFormat="1" applyFont="1" applyFill="1" applyBorder="1" applyAlignment="1" applyProtection="1">
      <alignment vertical="center"/>
    </xf>
    <xf numFmtId="176" fontId="14" fillId="2" borderId="1" xfId="0" applyNumberFormat="1" applyFont="1" applyFill="1" applyBorder="1" applyAlignment="1" applyProtection="1">
      <alignment vertical="center"/>
    </xf>
    <xf numFmtId="176" fontId="14" fillId="2" borderId="16" xfId="0" applyNumberFormat="1" applyFont="1" applyFill="1" applyBorder="1" applyAlignment="1" applyProtection="1">
      <alignment horizontal="right" vertical="center"/>
    </xf>
    <xf numFmtId="176" fontId="14" fillId="2" borderId="17" xfId="0" applyNumberFormat="1" applyFont="1" applyFill="1" applyBorder="1" applyAlignment="1" applyProtection="1">
      <alignment horizontal="right" vertical="center"/>
    </xf>
    <xf numFmtId="176" fontId="14" fillId="2" borderId="15" xfId="0" applyNumberFormat="1" applyFont="1" applyFill="1" applyBorder="1" applyAlignment="1" applyProtection="1">
      <alignment horizontal="right" vertical="center"/>
    </xf>
    <xf numFmtId="176" fontId="14" fillId="2" borderId="26" xfId="0" applyNumberFormat="1" applyFont="1" applyFill="1" applyBorder="1" applyAlignment="1" applyProtection="1">
      <alignment vertical="center"/>
    </xf>
    <xf numFmtId="176" fontId="14" fillId="2" borderId="27" xfId="0" applyNumberFormat="1" applyFont="1" applyFill="1" applyBorder="1" applyAlignment="1" applyProtection="1">
      <alignment vertical="center"/>
    </xf>
    <xf numFmtId="176" fontId="14" fillId="2" borderId="26" xfId="0" applyNumberFormat="1" applyFont="1" applyFill="1" applyBorder="1" applyAlignment="1" applyProtection="1">
      <alignment horizontal="right" vertical="center"/>
    </xf>
    <xf numFmtId="176" fontId="14" fillId="2" borderId="27" xfId="0" applyNumberFormat="1" applyFont="1" applyFill="1" applyBorder="1" applyAlignment="1" applyProtection="1">
      <alignment horizontal="right" vertical="center"/>
    </xf>
    <xf numFmtId="176" fontId="14" fillId="2" borderId="25" xfId="0" applyNumberFormat="1" applyFont="1" applyFill="1" applyBorder="1" applyAlignment="1" applyProtection="1">
      <alignment vertical="center"/>
    </xf>
    <xf numFmtId="176" fontId="14" fillId="2" borderId="50" xfId="0" applyNumberFormat="1" applyFont="1" applyFill="1" applyBorder="1" applyAlignment="1" applyProtection="1">
      <alignment horizontal="right" vertical="center"/>
    </xf>
    <xf numFmtId="176" fontId="14" fillId="2" borderId="25" xfId="0" applyNumberFormat="1" applyFont="1" applyFill="1" applyBorder="1" applyAlignment="1" applyProtection="1">
      <alignment horizontal="right" vertical="center"/>
    </xf>
    <xf numFmtId="176" fontId="14" fillId="2" borderId="21" xfId="0" applyNumberFormat="1" applyFont="1" applyFill="1" applyBorder="1" applyAlignment="1" applyProtection="1">
      <alignment horizontal="right" vertical="center"/>
    </xf>
    <xf numFmtId="176" fontId="14" fillId="2" borderId="20" xfId="0" applyNumberFormat="1" applyFont="1" applyFill="1" applyBorder="1" applyAlignment="1" applyProtection="1">
      <alignment horizontal="right" vertical="center"/>
    </xf>
    <xf numFmtId="176" fontId="14" fillId="2" borderId="55" xfId="0" applyNumberFormat="1" applyFont="1" applyFill="1" applyBorder="1" applyAlignment="1" applyProtection="1">
      <alignment vertical="center"/>
    </xf>
    <xf numFmtId="176" fontId="14" fillId="2" borderId="56" xfId="0" applyNumberFormat="1" applyFont="1" applyFill="1" applyBorder="1" applyAlignment="1" applyProtection="1">
      <alignment vertical="center"/>
    </xf>
    <xf numFmtId="176" fontId="14" fillId="2" borderId="55" xfId="0" applyNumberFormat="1" applyFont="1" applyFill="1" applyBorder="1" applyAlignment="1" applyProtection="1">
      <alignment horizontal="right" vertical="center"/>
    </xf>
    <xf numFmtId="176" fontId="14" fillId="2" borderId="56" xfId="0" applyNumberFormat="1" applyFont="1" applyFill="1" applyBorder="1" applyAlignment="1" applyProtection="1">
      <alignment horizontal="right" vertical="center"/>
    </xf>
    <xf numFmtId="176" fontId="14" fillId="2" borderId="54" xfId="0" applyNumberFormat="1" applyFont="1" applyFill="1" applyBorder="1" applyAlignment="1" applyProtection="1">
      <alignment horizontal="right" vertical="center"/>
    </xf>
    <xf numFmtId="176" fontId="14" fillId="0" borderId="50" xfId="0" applyNumberFormat="1" applyFont="1" applyFill="1" applyBorder="1" applyAlignment="1" applyProtection="1">
      <alignment horizontal="right" vertical="center"/>
    </xf>
    <xf numFmtId="176" fontId="14" fillId="0" borderId="51" xfId="0" applyNumberFormat="1" applyFont="1" applyFill="1" applyBorder="1" applyAlignment="1" applyProtection="1">
      <alignment horizontal="right" vertical="center"/>
    </xf>
    <xf numFmtId="176" fontId="14" fillId="0" borderId="49" xfId="0" applyNumberFormat="1" applyFont="1" applyFill="1" applyBorder="1" applyAlignment="1" applyProtection="1">
      <alignment horizontal="right" vertical="center"/>
    </xf>
    <xf numFmtId="0" fontId="12" fillId="0" borderId="68" xfId="0" applyFont="1" applyFill="1" applyBorder="1" applyAlignment="1">
      <alignment horizontal="left" vertical="center"/>
    </xf>
    <xf numFmtId="0" fontId="12" fillId="0" borderId="40" xfId="0" applyFont="1" applyFill="1" applyBorder="1" applyAlignment="1">
      <alignment horizontal="left" vertical="center"/>
    </xf>
    <xf numFmtId="0" fontId="12" fillId="0" borderId="54" xfId="0" applyFont="1" applyFill="1" applyBorder="1" applyAlignment="1" applyProtection="1">
      <alignment horizontal="left" vertical="center"/>
    </xf>
    <xf numFmtId="176" fontId="14" fillId="0" borderId="55" xfId="0" applyNumberFormat="1" applyFont="1" applyFill="1" applyBorder="1" applyAlignment="1" applyProtection="1">
      <alignment horizontal="right" vertical="center"/>
    </xf>
    <xf numFmtId="0" fontId="14" fillId="0" borderId="10" xfId="0" applyFont="1" applyFill="1" applyBorder="1" applyAlignment="1">
      <alignment vertical="center"/>
    </xf>
    <xf numFmtId="0" fontId="14" fillId="0" borderId="34" xfId="0" applyFont="1" applyFill="1" applyBorder="1" applyAlignment="1">
      <alignment vertical="center"/>
    </xf>
    <xf numFmtId="0" fontId="12" fillId="0" borderId="34" xfId="0" applyFont="1" applyFill="1" applyBorder="1" applyAlignment="1">
      <alignment vertical="center"/>
    </xf>
    <xf numFmtId="0" fontId="16" fillId="0" borderId="35" xfId="0" applyFont="1" applyFill="1" applyBorder="1" applyAlignment="1">
      <alignment horizontal="center" vertical="center"/>
    </xf>
    <xf numFmtId="0" fontId="12" fillId="0" borderId="0" xfId="0" applyFont="1" applyFill="1" applyBorder="1" applyAlignment="1" applyProtection="1">
      <alignment horizontal="right" vertical="center"/>
    </xf>
    <xf numFmtId="0" fontId="14" fillId="0" borderId="12" xfId="0" applyFont="1" applyFill="1" applyBorder="1" applyAlignment="1">
      <alignment vertical="center"/>
    </xf>
    <xf numFmtId="0" fontId="14" fillId="0" borderId="2" xfId="0" applyFont="1" applyFill="1" applyBorder="1" applyAlignment="1">
      <alignment vertical="center"/>
    </xf>
    <xf numFmtId="0" fontId="14" fillId="0" borderId="5" xfId="0" applyFont="1" applyFill="1" applyBorder="1" applyAlignment="1">
      <alignment vertical="center"/>
    </xf>
    <xf numFmtId="0" fontId="12" fillId="0" borderId="69" xfId="0" applyFont="1" applyFill="1" applyBorder="1" applyAlignment="1" applyProtection="1">
      <alignment horizontal="center" vertical="center"/>
    </xf>
    <xf numFmtId="0" fontId="12" fillId="0" borderId="38" xfId="0" applyFont="1" applyFill="1" applyBorder="1" applyAlignment="1" applyProtection="1">
      <alignment horizontal="center" vertical="center" wrapText="1"/>
    </xf>
    <xf numFmtId="0" fontId="12" fillId="0" borderId="54" xfId="0" applyFont="1" applyFill="1" applyBorder="1" applyAlignment="1" applyProtection="1">
      <alignment horizontal="center" vertical="center" wrapText="1"/>
    </xf>
    <xf numFmtId="176" fontId="14" fillId="0" borderId="40" xfId="0" applyNumberFormat="1" applyFont="1" applyFill="1" applyBorder="1" applyAlignment="1" applyProtection="1">
      <alignment vertical="center"/>
    </xf>
    <xf numFmtId="176" fontId="14" fillId="0" borderId="58" xfId="0" applyNumberFormat="1" applyFont="1" applyFill="1" applyBorder="1" applyAlignment="1" applyProtection="1">
      <alignment vertical="center"/>
    </xf>
    <xf numFmtId="176" fontId="14" fillId="0" borderId="41" xfId="0" applyNumberFormat="1" applyFont="1" applyFill="1" applyBorder="1" applyAlignment="1" applyProtection="1">
      <alignment vertical="center"/>
    </xf>
    <xf numFmtId="0" fontId="12" fillId="0" borderId="70"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176" fontId="14" fillId="2" borderId="38" xfId="0" applyNumberFormat="1" applyFont="1" applyFill="1" applyBorder="1" applyAlignment="1" applyProtection="1">
      <alignment horizontal="right" vertical="center"/>
    </xf>
    <xf numFmtId="0" fontId="12" fillId="0" borderId="49" xfId="0" applyFont="1" applyFill="1" applyBorder="1" applyAlignment="1" applyProtection="1">
      <alignment horizontal="center" vertical="center" wrapText="1"/>
    </xf>
    <xf numFmtId="176" fontId="14" fillId="2" borderId="29" xfId="0" applyNumberFormat="1" applyFont="1" applyFill="1" applyBorder="1" applyAlignment="1" applyProtection="1">
      <alignment vertical="center"/>
    </xf>
    <xf numFmtId="176" fontId="14" fillId="2" borderId="31" xfId="0" applyNumberFormat="1" applyFont="1" applyFill="1" applyBorder="1" applyAlignment="1" applyProtection="1">
      <alignment vertical="center"/>
    </xf>
    <xf numFmtId="176" fontId="14" fillId="2" borderId="31" xfId="0" applyNumberFormat="1" applyFont="1" applyFill="1" applyBorder="1" applyAlignment="1" applyProtection="1">
      <alignment horizontal="right" vertical="center"/>
    </xf>
    <xf numFmtId="0" fontId="14" fillId="0" borderId="4" xfId="0" applyFont="1" applyFill="1" applyBorder="1" applyAlignment="1">
      <alignment vertical="center"/>
    </xf>
    <xf numFmtId="0" fontId="12" fillId="0" borderId="44" xfId="0" applyFont="1" applyFill="1" applyBorder="1" applyAlignment="1" applyProtection="1">
      <alignment horizontal="centerContinuous" vertical="center"/>
    </xf>
    <xf numFmtId="0" fontId="12" fillId="0" borderId="44" xfId="0" applyFont="1" applyFill="1" applyBorder="1" applyAlignment="1">
      <alignment horizontal="centerContinuous" vertical="center"/>
    </xf>
    <xf numFmtId="0" fontId="12" fillId="0" borderId="45" xfId="0" applyFont="1" applyFill="1" applyBorder="1" applyAlignment="1" applyProtection="1">
      <alignment horizontal="centerContinuous" vertical="center"/>
    </xf>
    <xf numFmtId="0" fontId="12" fillId="0" borderId="39" xfId="0" applyFont="1" applyFill="1" applyBorder="1" applyAlignment="1">
      <alignment horizontal="centerContinuous" vertical="center"/>
    </xf>
    <xf numFmtId="0" fontId="12" fillId="0" borderId="71" xfId="0" applyFont="1" applyFill="1" applyBorder="1" applyAlignment="1" applyProtection="1">
      <alignment horizontal="center" vertical="center"/>
    </xf>
    <xf numFmtId="176" fontId="14" fillId="0" borderId="7" xfId="0" applyNumberFormat="1" applyFont="1" applyFill="1" applyBorder="1" applyAlignment="1" applyProtection="1">
      <alignment horizontal="right" vertical="center"/>
    </xf>
    <xf numFmtId="176" fontId="14" fillId="0" borderId="8" xfId="0" applyNumberFormat="1" applyFont="1" applyFill="1" applyBorder="1" applyAlignment="1" applyProtection="1">
      <alignment horizontal="right" vertical="center"/>
    </xf>
    <xf numFmtId="0" fontId="12" fillId="0" borderId="68"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pplyProtection="1">
      <alignment horizontal="center" vertical="center"/>
    </xf>
    <xf numFmtId="176" fontId="14" fillId="0" borderId="56" xfId="0" applyNumberFormat="1" applyFont="1" applyFill="1" applyBorder="1" applyAlignment="1" applyProtection="1">
      <alignment horizontal="right" vertical="center"/>
    </xf>
    <xf numFmtId="176" fontId="14" fillId="0" borderId="54" xfId="0" applyNumberFormat="1" applyFont="1" applyFill="1" applyBorder="1" applyAlignment="1" applyProtection="1">
      <alignment horizontal="right" vertical="center"/>
    </xf>
    <xf numFmtId="0" fontId="0" fillId="0" borderId="0" xfId="0" applyAlignment="1">
      <alignment vertical="center"/>
    </xf>
    <xf numFmtId="0" fontId="14" fillId="0" borderId="8"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17" fillId="0" borderId="0" xfId="0" applyFont="1" applyFill="1" applyAlignment="1">
      <alignment vertical="center"/>
    </xf>
    <xf numFmtId="0" fontId="12" fillId="0" borderId="35" xfId="0" applyFont="1" applyFill="1" applyBorder="1" applyAlignment="1">
      <alignment horizontal="centerContinuous" vertical="center"/>
    </xf>
    <xf numFmtId="176" fontId="14" fillId="0" borderId="74" xfId="0" applyNumberFormat="1" applyFont="1" applyFill="1" applyBorder="1" applyAlignment="1" applyProtection="1">
      <alignment vertical="center"/>
    </xf>
    <xf numFmtId="0" fontId="12" fillId="0" borderId="45" xfId="0" applyFont="1" applyFill="1" applyBorder="1" applyAlignment="1">
      <alignment horizontal="centerContinuous" vertical="center"/>
    </xf>
    <xf numFmtId="176" fontId="14" fillId="0" borderId="62" xfId="0" applyNumberFormat="1" applyFont="1" applyFill="1" applyBorder="1" applyAlignment="1" applyProtection="1">
      <alignment vertical="center"/>
    </xf>
    <xf numFmtId="176" fontId="14" fillId="0" borderId="36" xfId="0" applyNumberFormat="1" applyFont="1" applyFill="1" applyBorder="1" applyAlignment="1" applyProtection="1">
      <alignment vertical="center"/>
    </xf>
    <xf numFmtId="0" fontId="12" fillId="0" borderId="36" xfId="0" applyFont="1" applyFill="1" applyBorder="1" applyAlignment="1" applyProtection="1">
      <alignment horizontal="center" vertical="center"/>
    </xf>
    <xf numFmtId="0" fontId="18" fillId="2" borderId="0" xfId="0" applyFont="1" applyFill="1" applyAlignment="1">
      <alignment vertical="center"/>
    </xf>
    <xf numFmtId="0" fontId="12" fillId="0" borderId="12" xfId="0" applyFont="1" applyFill="1" applyBorder="1" applyAlignment="1">
      <alignment horizontal="center" vertical="center"/>
    </xf>
    <xf numFmtId="0" fontId="14" fillId="0" borderId="44" xfId="0" applyFont="1" applyFill="1" applyBorder="1" applyAlignment="1">
      <alignment horizontal="centerContinuous" vertical="center"/>
    </xf>
    <xf numFmtId="0" fontId="14" fillId="0" borderId="62" xfId="0" applyFont="1" applyFill="1" applyBorder="1" applyAlignment="1">
      <alignment horizontal="center" vertical="center" wrapText="1"/>
    </xf>
    <xf numFmtId="0" fontId="14" fillId="0" borderId="44" xfId="0" applyFont="1" applyFill="1" applyBorder="1" applyAlignment="1">
      <alignment horizontal="centerContinuous" vertical="center" wrapText="1"/>
    </xf>
    <xf numFmtId="0" fontId="12" fillId="0" borderId="73"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4" fillId="0" borderId="35" xfId="0" applyFont="1" applyFill="1" applyBorder="1" applyAlignment="1">
      <alignment horizontal="centerContinuous" vertical="center" wrapText="1"/>
    </xf>
    <xf numFmtId="0" fontId="14" fillId="0" borderId="35" xfId="0" applyFont="1" applyFill="1" applyBorder="1" applyAlignment="1">
      <alignment horizontal="centerContinuous" vertical="center"/>
    </xf>
    <xf numFmtId="0" fontId="14" fillId="0" borderId="39" xfId="0" applyFont="1" applyFill="1" applyBorder="1" applyAlignment="1">
      <alignment horizontal="centerContinuous" vertical="center"/>
    </xf>
    <xf numFmtId="0" fontId="12" fillId="0" borderId="58" xfId="0" applyFont="1" applyFill="1" applyBorder="1" applyAlignment="1">
      <alignment horizontal="center" vertical="center" wrapText="1"/>
    </xf>
    <xf numFmtId="0" fontId="14" fillId="0" borderId="39" xfId="0" applyFont="1" applyFill="1" applyBorder="1" applyAlignment="1">
      <alignment horizontal="centerContinuous" vertical="center" wrapText="1"/>
    </xf>
    <xf numFmtId="0" fontId="12" fillId="0" borderId="66" xfId="0" applyFont="1" applyFill="1" applyBorder="1" applyAlignment="1">
      <alignment horizontal="center" vertical="center" wrapText="1"/>
    </xf>
    <xf numFmtId="176" fontId="14" fillId="0" borderId="29" xfId="0" applyNumberFormat="1" applyFont="1" applyFill="1" applyBorder="1" applyAlignment="1">
      <alignment horizontal="right" vertical="center"/>
    </xf>
    <xf numFmtId="0" fontId="12" fillId="0" borderId="75"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60" xfId="0" applyFont="1" applyFill="1" applyBorder="1" applyAlignment="1">
      <alignment horizontal="centerContinuous" vertical="center"/>
    </xf>
    <xf numFmtId="0" fontId="12" fillId="0" borderId="73"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66" xfId="0" applyFont="1" applyFill="1" applyBorder="1" applyAlignment="1">
      <alignment horizontal="center" vertical="center"/>
    </xf>
    <xf numFmtId="0" fontId="12" fillId="0" borderId="78" xfId="0" applyFont="1" applyFill="1" applyBorder="1" applyAlignment="1">
      <alignment vertical="center"/>
    </xf>
    <xf numFmtId="0" fontId="12" fillId="0" borderId="60" xfId="0" applyFont="1" applyFill="1" applyBorder="1" applyAlignment="1">
      <alignment horizontal="center" vertical="center"/>
    </xf>
    <xf numFmtId="0" fontId="14" fillId="0" borderId="79" xfId="0" applyFont="1" applyFill="1" applyBorder="1" applyAlignment="1">
      <alignment vertical="center"/>
    </xf>
    <xf numFmtId="0" fontId="12" fillId="0" borderId="11"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80" xfId="0" applyFont="1" applyFill="1" applyBorder="1" applyAlignment="1">
      <alignment vertical="center"/>
    </xf>
    <xf numFmtId="0" fontId="12" fillId="0" borderId="81" xfId="0" applyFont="1" applyFill="1" applyBorder="1" applyAlignment="1">
      <alignment vertical="center"/>
    </xf>
    <xf numFmtId="0" fontId="12" fillId="0" borderId="40" xfId="0" applyFont="1" applyFill="1" applyBorder="1" applyAlignment="1">
      <alignment vertical="center"/>
    </xf>
    <xf numFmtId="0" fontId="12" fillId="0" borderId="58" xfId="0" applyFont="1" applyFill="1" applyBorder="1" applyAlignment="1">
      <alignment vertical="center"/>
    </xf>
    <xf numFmtId="0" fontId="12" fillId="0" borderId="41" xfId="0" applyFont="1" applyFill="1" applyBorder="1" applyAlignment="1">
      <alignment vertical="center"/>
    </xf>
    <xf numFmtId="176" fontId="14" fillId="0" borderId="82" xfId="0" applyNumberFormat="1" applyFont="1" applyFill="1" applyBorder="1" applyAlignment="1">
      <alignment vertical="center"/>
    </xf>
    <xf numFmtId="176" fontId="14" fillId="0" borderId="83" xfId="0" applyNumberFormat="1" applyFont="1" applyFill="1" applyBorder="1" applyAlignment="1">
      <alignment vertical="center"/>
    </xf>
    <xf numFmtId="176" fontId="14" fillId="0" borderId="21" xfId="0" applyNumberFormat="1" applyFont="1" applyFill="1" applyBorder="1" applyAlignment="1">
      <alignment vertical="center"/>
    </xf>
    <xf numFmtId="176" fontId="14" fillId="0" borderId="62" xfId="0" applyNumberFormat="1" applyFont="1" applyFill="1" applyBorder="1" applyAlignment="1">
      <alignment vertical="center"/>
    </xf>
    <xf numFmtId="176" fontId="14" fillId="0" borderId="12" xfId="0" applyNumberFormat="1" applyFont="1" applyFill="1" applyBorder="1" applyAlignment="1">
      <alignment vertical="center"/>
    </xf>
    <xf numFmtId="0" fontId="12" fillId="0" borderId="84" xfId="0" applyFont="1" applyFill="1" applyBorder="1" applyAlignment="1">
      <alignment horizontal="center" vertical="center"/>
    </xf>
    <xf numFmtId="176" fontId="14" fillId="0" borderId="85" xfId="0" applyNumberFormat="1" applyFont="1" applyFill="1" applyBorder="1" applyAlignment="1">
      <alignment vertical="center"/>
    </xf>
    <xf numFmtId="176" fontId="14" fillId="0" borderId="86" xfId="0" applyNumberFormat="1" applyFont="1" applyFill="1" applyBorder="1" applyAlignment="1">
      <alignment vertical="center"/>
    </xf>
    <xf numFmtId="176" fontId="14" fillId="0" borderId="52" xfId="0" applyNumberFormat="1" applyFont="1" applyFill="1" applyBorder="1" applyAlignment="1">
      <alignment vertical="center"/>
    </xf>
    <xf numFmtId="176" fontId="14" fillId="0" borderId="53" xfId="0" applyNumberFormat="1" applyFont="1" applyFill="1" applyBorder="1" applyAlignment="1">
      <alignment vertical="center"/>
    </xf>
    <xf numFmtId="176" fontId="14" fillId="0" borderId="84" xfId="0" applyNumberFormat="1" applyFont="1" applyFill="1" applyBorder="1" applyAlignment="1">
      <alignment vertical="center"/>
    </xf>
    <xf numFmtId="176" fontId="14" fillId="0" borderId="87" xfId="0" applyNumberFormat="1" applyFont="1" applyFill="1" applyBorder="1" applyAlignment="1">
      <alignment vertical="center"/>
    </xf>
    <xf numFmtId="176" fontId="14" fillId="0" borderId="50" xfId="0" applyNumberFormat="1" applyFont="1" applyFill="1" applyBorder="1" applyAlignment="1">
      <alignment vertical="center"/>
    </xf>
    <xf numFmtId="176" fontId="14" fillId="0" borderId="51" xfId="0" applyNumberFormat="1" applyFont="1" applyFill="1" applyBorder="1" applyAlignment="1">
      <alignment vertical="center"/>
    </xf>
    <xf numFmtId="176" fontId="14" fillId="0" borderId="88" xfId="0" applyNumberFormat="1" applyFont="1" applyFill="1" applyBorder="1" applyAlignment="1">
      <alignment vertical="center"/>
    </xf>
    <xf numFmtId="176" fontId="14" fillId="0" borderId="22" xfId="0" applyNumberFormat="1" applyFont="1" applyFill="1" applyBorder="1" applyAlignment="1">
      <alignment vertical="center"/>
    </xf>
    <xf numFmtId="176" fontId="14" fillId="0" borderId="89" xfId="0" applyNumberFormat="1" applyFont="1" applyFill="1" applyBorder="1" applyAlignment="1">
      <alignment vertical="center"/>
    </xf>
    <xf numFmtId="176" fontId="14" fillId="0" borderId="0" xfId="0" applyNumberFormat="1" applyFont="1" applyFill="1" applyBorder="1" applyAlignment="1">
      <alignment vertical="center"/>
    </xf>
    <xf numFmtId="176" fontId="18" fillId="0" borderId="86" xfId="0" applyNumberFormat="1" applyFont="1" applyFill="1" applyBorder="1" applyAlignment="1">
      <alignment vertical="center"/>
    </xf>
    <xf numFmtId="176" fontId="14" fillId="0" borderId="90" xfId="0" applyNumberFormat="1" applyFont="1" applyFill="1" applyBorder="1" applyAlignment="1">
      <alignment vertical="center"/>
    </xf>
    <xf numFmtId="176" fontId="14" fillId="0" borderId="91" xfId="0" applyNumberFormat="1" applyFont="1" applyFill="1" applyBorder="1" applyAlignment="1">
      <alignment vertical="center"/>
    </xf>
    <xf numFmtId="0" fontId="12" fillId="0" borderId="71" xfId="0" applyFont="1" applyFill="1" applyBorder="1" applyAlignment="1">
      <alignment horizontal="center" vertical="center"/>
    </xf>
    <xf numFmtId="176" fontId="14" fillId="0" borderId="92" xfId="0" applyNumberFormat="1" applyFont="1" applyFill="1" applyBorder="1" applyAlignment="1">
      <alignment vertical="center"/>
    </xf>
    <xf numFmtId="176" fontId="14" fillId="0" borderId="93" xfId="0" applyNumberFormat="1" applyFont="1" applyFill="1" applyBorder="1" applyAlignment="1">
      <alignment vertical="center"/>
    </xf>
    <xf numFmtId="176" fontId="14" fillId="0" borderId="94" xfId="0" applyNumberFormat="1" applyFont="1" applyFill="1" applyBorder="1" applyAlignment="1">
      <alignment vertical="center"/>
    </xf>
    <xf numFmtId="176" fontId="14" fillId="0" borderId="55" xfId="0" applyNumberFormat="1" applyFont="1" applyFill="1" applyBorder="1" applyAlignment="1">
      <alignment vertical="center"/>
    </xf>
    <xf numFmtId="176" fontId="14" fillId="0" borderId="56" xfId="0" applyNumberFormat="1" applyFont="1" applyFill="1" applyBorder="1" applyAlignment="1">
      <alignment vertical="center"/>
    </xf>
    <xf numFmtId="176" fontId="14" fillId="0" borderId="95" xfId="0" applyNumberFormat="1" applyFont="1" applyFill="1" applyBorder="1" applyAlignment="1">
      <alignment vertical="center"/>
    </xf>
    <xf numFmtId="176" fontId="14" fillId="0" borderId="54" xfId="0" applyNumberFormat="1" applyFont="1" applyFill="1" applyBorder="1" applyAlignment="1">
      <alignment vertical="center"/>
    </xf>
    <xf numFmtId="176" fontId="11" fillId="0" borderId="0" xfId="0" applyNumberFormat="1" applyFont="1" applyFill="1" applyAlignment="1">
      <alignment horizontal="center" vertical="center"/>
    </xf>
    <xf numFmtId="0" fontId="12" fillId="0" borderId="4"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37" fontId="12" fillId="0" borderId="0" xfId="0" applyNumberFormat="1" applyFont="1" applyFill="1" applyAlignment="1" applyProtection="1">
      <alignment vertical="center"/>
    </xf>
    <xf numFmtId="176" fontId="12" fillId="0" borderId="0" xfId="0" applyNumberFormat="1" applyFont="1" applyFill="1" applyBorder="1" applyAlignment="1" applyProtection="1">
      <alignment vertical="center"/>
    </xf>
    <xf numFmtId="0" fontId="12" fillId="0" borderId="59" xfId="0" applyFont="1" applyFill="1" applyBorder="1" applyAlignment="1">
      <alignment horizontal="centerContinuous" vertical="center"/>
    </xf>
    <xf numFmtId="0" fontId="12" fillId="0" borderId="17" xfId="0" applyFont="1" applyFill="1" applyBorder="1" applyAlignment="1">
      <alignment horizontal="centerContinuous" vertical="center"/>
    </xf>
    <xf numFmtId="0" fontId="12" fillId="0" borderId="64" xfId="0" applyFont="1" applyFill="1" applyBorder="1" applyAlignment="1">
      <alignment horizontal="centerContinuous" vertical="center"/>
    </xf>
    <xf numFmtId="0" fontId="12" fillId="0" borderId="58" xfId="0" applyFont="1" applyFill="1" applyBorder="1" applyAlignment="1">
      <alignment horizontal="centerContinuous" vertical="center"/>
    </xf>
    <xf numFmtId="176" fontId="11" fillId="0" borderId="0" xfId="0" applyNumberFormat="1" applyFont="1" applyFill="1" applyBorder="1" applyAlignment="1">
      <alignment vertical="center"/>
    </xf>
    <xf numFmtId="0" fontId="12" fillId="0" borderId="16" xfId="0" applyFont="1" applyFill="1" applyBorder="1" applyAlignment="1">
      <alignment horizontal="centerContinuous" vertical="center"/>
    </xf>
    <xf numFmtId="0" fontId="12" fillId="0" borderId="17" xfId="0" applyFont="1" applyFill="1" applyBorder="1" applyAlignment="1">
      <alignment horizontal="center" vertical="center"/>
    </xf>
    <xf numFmtId="0" fontId="12" fillId="0" borderId="0" xfId="0" applyFont="1" applyFill="1" applyBorder="1" applyAlignment="1">
      <alignment horizontal="centerContinuous" vertical="center"/>
    </xf>
    <xf numFmtId="0" fontId="12" fillId="0" borderId="14" xfId="0" applyFont="1" applyFill="1" applyBorder="1" applyAlignment="1">
      <alignment horizontal="center" vertical="center"/>
    </xf>
    <xf numFmtId="0" fontId="12" fillId="0" borderId="99" xfId="0" applyFont="1" applyFill="1" applyBorder="1" applyAlignment="1" applyProtection="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1" fillId="0" borderId="100" xfId="0" applyFont="1" applyFill="1" applyBorder="1" applyAlignment="1">
      <alignment vertical="center"/>
    </xf>
    <xf numFmtId="0" fontId="11" fillId="0" borderId="4" xfId="0" applyFont="1" applyFill="1" applyBorder="1" applyAlignment="1">
      <alignment vertical="center"/>
    </xf>
    <xf numFmtId="0" fontId="19" fillId="0" borderId="4" xfId="0" applyFont="1" applyFill="1" applyBorder="1" applyAlignment="1">
      <alignment vertical="center"/>
    </xf>
    <xf numFmtId="0" fontId="11" fillId="0" borderId="101" xfId="0" applyFont="1" applyFill="1" applyBorder="1" applyAlignment="1">
      <alignment vertical="center"/>
    </xf>
    <xf numFmtId="0" fontId="11" fillId="0" borderId="3" xfId="0" applyFont="1" applyFill="1" applyBorder="1" applyAlignment="1">
      <alignment vertical="center"/>
    </xf>
    <xf numFmtId="176" fontId="11" fillId="0" borderId="62" xfId="0" applyNumberFormat="1" applyFont="1" applyFill="1" applyBorder="1" applyAlignment="1">
      <alignment vertical="center"/>
    </xf>
    <xf numFmtId="176" fontId="11" fillId="0" borderId="83" xfId="0" applyNumberFormat="1" applyFont="1" applyFill="1" applyBorder="1" applyAlignment="1">
      <alignment vertical="center"/>
    </xf>
    <xf numFmtId="176" fontId="11" fillId="0" borderId="102" xfId="0" applyNumberFormat="1" applyFont="1" applyFill="1" applyBorder="1" applyAlignment="1">
      <alignment vertical="center"/>
    </xf>
    <xf numFmtId="176" fontId="11" fillId="0" borderId="19" xfId="0" applyNumberFormat="1" applyFont="1" applyFill="1" applyBorder="1" applyAlignment="1">
      <alignment vertical="center"/>
    </xf>
    <xf numFmtId="176" fontId="11" fillId="0" borderId="22" xfId="0" applyNumberFormat="1" applyFont="1" applyFill="1" applyBorder="1" applyAlignment="1">
      <alignment vertical="center"/>
    </xf>
    <xf numFmtId="176" fontId="11" fillId="0" borderId="11" xfId="0" applyNumberFormat="1" applyFont="1" applyFill="1" applyBorder="1" applyAlignment="1">
      <alignment vertical="center"/>
    </xf>
    <xf numFmtId="176" fontId="11" fillId="0" borderId="90" xfId="0" applyNumberFormat="1" applyFont="1" applyFill="1" applyBorder="1" applyAlignment="1">
      <alignment vertical="center"/>
    </xf>
    <xf numFmtId="176" fontId="11" fillId="0" borderId="103" xfId="0" applyNumberFormat="1" applyFont="1" applyFill="1" applyBorder="1" applyAlignment="1">
      <alignment vertical="center"/>
    </xf>
    <xf numFmtId="176" fontId="11" fillId="0" borderId="104"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36" xfId="0" applyNumberFormat="1" applyFont="1" applyFill="1" applyBorder="1" applyAlignment="1">
      <alignment vertical="center"/>
    </xf>
    <xf numFmtId="176" fontId="11" fillId="0" borderId="53" xfId="0" applyNumberFormat="1" applyFont="1" applyFill="1" applyBorder="1" applyAlignment="1">
      <alignment vertical="center"/>
    </xf>
    <xf numFmtId="176" fontId="11" fillId="0" borderId="86" xfId="0" applyNumberFormat="1" applyFont="1" applyFill="1" applyBorder="1" applyAlignment="1">
      <alignment vertical="center"/>
    </xf>
    <xf numFmtId="176" fontId="11" fillId="0" borderId="52" xfId="0" applyNumberFormat="1" applyFont="1" applyFill="1" applyBorder="1" applyAlignment="1">
      <alignment vertical="center"/>
    </xf>
    <xf numFmtId="176" fontId="11" fillId="0" borderId="105" xfId="0" applyNumberFormat="1" applyFont="1" applyFill="1" applyBorder="1" applyAlignment="1">
      <alignment vertical="center"/>
    </xf>
    <xf numFmtId="176" fontId="11" fillId="0" borderId="91" xfId="0" applyNumberFormat="1" applyFont="1" applyFill="1" applyBorder="1" applyAlignment="1">
      <alignment vertical="center"/>
    </xf>
    <xf numFmtId="176" fontId="11" fillId="0" borderId="84" xfId="0" applyNumberFormat="1" applyFont="1" applyFill="1" applyBorder="1" applyAlignment="1">
      <alignment vertical="center"/>
    </xf>
    <xf numFmtId="176" fontId="11" fillId="0" borderId="107" xfId="0" applyNumberFormat="1" applyFont="1" applyFill="1" applyBorder="1" applyAlignment="1">
      <alignment vertical="center"/>
    </xf>
    <xf numFmtId="176" fontId="11" fillId="0" borderId="50" xfId="0" applyNumberFormat="1" applyFont="1" applyFill="1" applyBorder="1" applyAlignment="1">
      <alignment vertical="center"/>
    </xf>
    <xf numFmtId="176" fontId="11" fillId="0" borderId="51" xfId="0" applyNumberFormat="1" applyFont="1" applyFill="1" applyBorder="1" applyAlignment="1">
      <alignment vertical="center"/>
    </xf>
    <xf numFmtId="176" fontId="11" fillId="0" borderId="108" xfId="0" applyNumberFormat="1" applyFont="1" applyFill="1" applyBorder="1" applyAlignment="1">
      <alignment vertical="center"/>
    </xf>
    <xf numFmtId="176" fontId="11" fillId="0" borderId="69" xfId="0" applyNumberFormat="1" applyFont="1" applyFill="1" applyBorder="1" applyAlignment="1">
      <alignment vertical="center"/>
    </xf>
    <xf numFmtId="176" fontId="11" fillId="0" borderId="109" xfId="0" applyNumberFormat="1" applyFont="1" applyFill="1" applyBorder="1" applyAlignment="1">
      <alignment vertical="center"/>
    </xf>
    <xf numFmtId="0" fontId="19" fillId="0" borderId="62" xfId="0" applyFont="1" applyFill="1" applyBorder="1" applyAlignment="1">
      <alignment horizontal="center" vertical="center"/>
    </xf>
    <xf numFmtId="176" fontId="11" fillId="0" borderId="110" xfId="0" applyNumberFormat="1" applyFont="1" applyFill="1" applyBorder="1" applyAlignment="1">
      <alignment vertical="center"/>
    </xf>
    <xf numFmtId="176" fontId="11" fillId="0" borderId="112" xfId="0" applyNumberFormat="1" applyFont="1" applyFill="1" applyBorder="1" applyAlignment="1">
      <alignment vertical="center"/>
    </xf>
    <xf numFmtId="176" fontId="11" fillId="0" borderId="46" xfId="0" applyNumberFormat="1" applyFont="1" applyFill="1" applyBorder="1" applyAlignment="1">
      <alignment vertical="center"/>
    </xf>
    <xf numFmtId="176" fontId="11" fillId="0" borderId="113" xfId="0" applyNumberFormat="1" applyFont="1" applyFill="1" applyBorder="1" applyAlignment="1">
      <alignment vertical="center"/>
    </xf>
    <xf numFmtId="176" fontId="11" fillId="0" borderId="114" xfId="0" applyNumberFormat="1" applyFont="1" applyFill="1" applyBorder="1" applyAlignment="1">
      <alignment vertical="center"/>
    </xf>
    <xf numFmtId="176" fontId="11" fillId="0" borderId="88" xfId="0" applyNumberFormat="1" applyFont="1" applyFill="1" applyBorder="1" applyAlignment="1">
      <alignment vertical="center"/>
    </xf>
    <xf numFmtId="176" fontId="11" fillId="0" borderId="115" xfId="0" applyNumberFormat="1" applyFont="1" applyFill="1" applyBorder="1" applyAlignment="1">
      <alignment vertical="center"/>
    </xf>
    <xf numFmtId="176" fontId="11" fillId="0" borderId="116" xfId="0" applyNumberFormat="1" applyFont="1" applyFill="1" applyBorder="1" applyAlignment="1">
      <alignment vertical="center"/>
    </xf>
    <xf numFmtId="176" fontId="11" fillId="0" borderId="58" xfId="0" applyNumberFormat="1" applyFont="1" applyFill="1" applyBorder="1" applyAlignment="1">
      <alignment vertical="center"/>
    </xf>
    <xf numFmtId="176" fontId="11" fillId="0" borderId="119" xfId="0" applyNumberFormat="1" applyFont="1" applyFill="1" applyBorder="1" applyAlignment="1">
      <alignment vertical="center"/>
    </xf>
    <xf numFmtId="176" fontId="11" fillId="0" borderId="40" xfId="0" applyNumberFormat="1" applyFont="1" applyFill="1" applyBorder="1" applyAlignment="1">
      <alignment vertical="center"/>
    </xf>
    <xf numFmtId="176" fontId="11" fillId="0" borderId="81" xfId="0" applyNumberFormat="1" applyFont="1" applyFill="1" applyBorder="1" applyAlignment="1">
      <alignment vertical="center"/>
    </xf>
    <xf numFmtId="176" fontId="11" fillId="0" borderId="120" xfId="0" applyNumberFormat="1" applyFont="1" applyFill="1" applyBorder="1" applyAlignment="1">
      <alignment vertical="center"/>
    </xf>
    <xf numFmtId="176" fontId="11" fillId="0" borderId="121" xfId="0" applyNumberFormat="1" applyFont="1" applyFill="1" applyBorder="1" applyAlignment="1">
      <alignment vertical="center"/>
    </xf>
    <xf numFmtId="176" fontId="11" fillId="0" borderId="41" xfId="0" applyNumberFormat="1" applyFont="1" applyFill="1" applyBorder="1" applyAlignment="1">
      <alignment vertical="center"/>
    </xf>
    <xf numFmtId="0" fontId="12" fillId="0" borderId="8" xfId="0" applyFont="1" applyFill="1" applyBorder="1" applyAlignment="1">
      <alignment vertical="center"/>
    </xf>
    <xf numFmtId="0" fontId="12" fillId="0" borderId="14" xfId="0" applyFont="1" applyFill="1" applyBorder="1" applyAlignment="1">
      <alignment vertical="center"/>
    </xf>
    <xf numFmtId="176" fontId="12" fillId="0" borderId="12" xfId="0" applyNumberFormat="1" applyFont="1" applyFill="1" applyBorder="1" applyAlignment="1">
      <alignment vertical="center"/>
    </xf>
    <xf numFmtId="176" fontId="12" fillId="0" borderId="83" xfId="0" applyNumberFormat="1" applyFont="1" applyFill="1" applyBorder="1" applyAlignment="1">
      <alignment vertical="center"/>
    </xf>
    <xf numFmtId="176" fontId="12" fillId="0" borderId="11" xfId="0" applyNumberFormat="1" applyFont="1" applyFill="1" applyBorder="1" applyAlignment="1">
      <alignment vertical="center"/>
    </xf>
    <xf numFmtId="176" fontId="12" fillId="0" borderId="10" xfId="0" applyNumberFormat="1" applyFont="1" applyFill="1" applyBorder="1" applyAlignment="1">
      <alignment vertical="center"/>
    </xf>
    <xf numFmtId="176" fontId="12" fillId="0" borderId="62" xfId="0" applyNumberFormat="1" applyFont="1" applyFill="1" applyBorder="1" applyAlignment="1">
      <alignment vertical="center"/>
    </xf>
    <xf numFmtId="176" fontId="12" fillId="0" borderId="36" xfId="0" applyNumberFormat="1" applyFont="1" applyFill="1" applyBorder="1" applyAlignment="1">
      <alignment vertical="center"/>
    </xf>
    <xf numFmtId="176" fontId="12" fillId="0" borderId="53" xfId="0" applyNumberFormat="1" applyFont="1" applyFill="1" applyBorder="1" applyAlignment="1">
      <alignment vertical="center"/>
    </xf>
    <xf numFmtId="176" fontId="12" fillId="0" borderId="86" xfId="0" applyNumberFormat="1" applyFont="1" applyFill="1" applyBorder="1" applyAlignment="1">
      <alignment vertical="center"/>
    </xf>
    <xf numFmtId="176" fontId="12" fillId="0" borderId="52" xfId="0" applyNumberFormat="1" applyFont="1" applyFill="1" applyBorder="1" applyAlignment="1">
      <alignment vertical="center"/>
    </xf>
    <xf numFmtId="176" fontId="12" fillId="0" borderId="84" xfId="0" applyNumberFormat="1" applyFont="1" applyFill="1" applyBorder="1" applyAlignment="1">
      <alignment vertical="center"/>
    </xf>
    <xf numFmtId="0" fontId="12" fillId="0" borderId="61" xfId="0" applyFont="1" applyFill="1" applyBorder="1" applyAlignment="1">
      <alignment horizontal="center" vertical="center"/>
    </xf>
    <xf numFmtId="176" fontId="12" fillId="0" borderId="0" xfId="0" applyNumberFormat="1" applyFont="1" applyFill="1" applyBorder="1" applyAlignment="1">
      <alignment vertical="center"/>
    </xf>
    <xf numFmtId="176" fontId="12" fillId="0" borderId="19" xfId="0" applyNumberFormat="1" applyFont="1" applyFill="1" applyBorder="1" applyAlignment="1">
      <alignment vertical="center"/>
    </xf>
    <xf numFmtId="176" fontId="12" fillId="0" borderId="102" xfId="0" applyNumberFormat="1" applyFont="1" applyFill="1" applyBorder="1" applyAlignment="1">
      <alignment vertical="center"/>
    </xf>
    <xf numFmtId="176" fontId="12" fillId="0" borderId="22" xfId="0" applyNumberFormat="1" applyFont="1" applyFill="1" applyBorder="1" applyAlignment="1">
      <alignment vertical="center"/>
    </xf>
    <xf numFmtId="0" fontId="12" fillId="0" borderId="44" xfId="0" applyFont="1" applyFill="1" applyBorder="1" applyAlignment="1">
      <alignment vertical="center"/>
    </xf>
    <xf numFmtId="0" fontId="12" fillId="0" borderId="63" xfId="0" applyFont="1" applyFill="1" applyBorder="1" applyAlignment="1">
      <alignment horizontal="centerContinuous" vertical="center"/>
    </xf>
    <xf numFmtId="176" fontId="12" fillId="0" borderId="90" xfId="0" applyNumberFormat="1" applyFont="1" applyFill="1" applyBorder="1" applyAlignment="1">
      <alignment vertical="center"/>
    </xf>
    <xf numFmtId="176" fontId="12" fillId="0" borderId="91" xfId="0" applyNumberFormat="1" applyFont="1" applyFill="1" applyBorder="1" applyAlignment="1">
      <alignment vertical="center"/>
    </xf>
    <xf numFmtId="176" fontId="12" fillId="0" borderId="51" xfId="0" applyNumberFormat="1" applyFont="1" applyFill="1" applyBorder="1" applyAlignment="1">
      <alignment vertical="center"/>
    </xf>
    <xf numFmtId="176" fontId="12" fillId="0" borderId="104" xfId="0" applyNumberFormat="1" applyFont="1" applyFill="1" applyBorder="1" applyAlignment="1">
      <alignment vertical="center"/>
    </xf>
    <xf numFmtId="176" fontId="12" fillId="0" borderId="38" xfId="0" applyNumberFormat="1" applyFont="1" applyFill="1" applyBorder="1" applyAlignment="1">
      <alignment vertical="center"/>
    </xf>
    <xf numFmtId="0" fontId="12" fillId="0" borderId="39" xfId="0" applyFont="1" applyFill="1" applyBorder="1" applyAlignment="1">
      <alignment vertical="center"/>
    </xf>
    <xf numFmtId="176" fontId="12" fillId="0" borderId="58" xfId="0" applyNumberFormat="1" applyFont="1" applyFill="1" applyBorder="1" applyAlignment="1">
      <alignment vertical="center"/>
    </xf>
    <xf numFmtId="176" fontId="12" fillId="0" borderId="81" xfId="0" applyNumberFormat="1" applyFont="1" applyFill="1" applyBorder="1" applyAlignment="1">
      <alignment vertical="center"/>
    </xf>
    <xf numFmtId="176" fontId="12" fillId="0" borderId="40" xfId="0" applyNumberFormat="1" applyFont="1" applyFill="1" applyBorder="1" applyAlignment="1">
      <alignment vertical="center"/>
    </xf>
    <xf numFmtId="176" fontId="12" fillId="0" borderId="56" xfId="0" applyNumberFormat="1" applyFont="1" applyFill="1" applyBorder="1" applyAlignment="1">
      <alignment vertical="center"/>
    </xf>
    <xf numFmtId="176" fontId="12" fillId="0" borderId="55" xfId="0" applyNumberFormat="1" applyFont="1" applyFill="1" applyBorder="1" applyAlignment="1">
      <alignment vertical="center"/>
    </xf>
    <xf numFmtId="176" fontId="12" fillId="0" borderId="95" xfId="0" applyNumberFormat="1" applyFont="1" applyFill="1" applyBorder="1" applyAlignment="1">
      <alignment vertical="center"/>
    </xf>
    <xf numFmtId="176" fontId="12" fillId="0" borderId="41" xfId="0" applyNumberFormat="1" applyFont="1" applyFill="1" applyBorder="1" applyAlignment="1">
      <alignment vertical="center"/>
    </xf>
    <xf numFmtId="0" fontId="20" fillId="2" borderId="0" xfId="0" applyFont="1" applyFill="1" applyAlignment="1">
      <alignment vertical="center"/>
    </xf>
    <xf numFmtId="0" fontId="12" fillId="0" borderId="96" xfId="0" applyFont="1" applyFill="1" applyBorder="1" applyAlignment="1">
      <alignment vertical="center"/>
    </xf>
    <xf numFmtId="0" fontId="12" fillId="0" borderId="122" xfId="0" applyFont="1" applyFill="1" applyBorder="1" applyAlignment="1">
      <alignment vertical="center"/>
    </xf>
    <xf numFmtId="0" fontId="12" fillId="0" borderId="0" xfId="0" applyFont="1" applyFill="1" applyBorder="1" applyAlignment="1">
      <alignment vertical="center"/>
    </xf>
    <xf numFmtId="0" fontId="12" fillId="0" borderId="77" xfId="0" applyFont="1" applyFill="1" applyBorder="1" applyAlignment="1">
      <alignment vertical="center"/>
    </xf>
    <xf numFmtId="0" fontId="11" fillId="0" borderId="77" xfId="0" applyFont="1" applyFill="1" applyBorder="1" applyAlignment="1" applyProtection="1">
      <alignment horizontal="left" vertical="center"/>
    </xf>
    <xf numFmtId="0" fontId="11" fillId="0" borderId="10" xfId="0" applyFont="1" applyFill="1" applyBorder="1" applyAlignment="1" applyProtection="1">
      <alignment horizontal="left" vertical="center"/>
    </xf>
    <xf numFmtId="0" fontId="11" fillId="0" borderId="34" xfId="0" applyFont="1" applyFill="1" applyBorder="1" applyAlignment="1" applyProtection="1">
      <alignment horizontal="left" vertical="center"/>
    </xf>
    <xf numFmtId="0" fontId="12" fillId="0" borderId="11" xfId="0" applyFont="1" applyFill="1" applyBorder="1" applyAlignment="1">
      <alignment horizontal="centerContinuous" vertical="center"/>
    </xf>
    <xf numFmtId="176" fontId="12" fillId="2" borderId="97" xfId="0" applyNumberFormat="1" applyFont="1" applyFill="1" applyBorder="1" applyAlignment="1">
      <alignment vertical="center"/>
    </xf>
    <xf numFmtId="176" fontId="12" fillId="2" borderId="38" xfId="0" applyNumberFormat="1" applyFont="1" applyFill="1" applyBorder="1" applyAlignment="1">
      <alignment vertical="center"/>
    </xf>
    <xf numFmtId="176" fontId="12" fillId="2" borderId="0" xfId="0" applyNumberFormat="1" applyFont="1" applyFill="1" applyBorder="1" applyAlignment="1">
      <alignment vertical="center"/>
    </xf>
    <xf numFmtId="0" fontId="12" fillId="2" borderId="62" xfId="0" applyFont="1" applyFill="1" applyBorder="1" applyAlignment="1">
      <alignment horizontal="center" vertical="center" wrapText="1"/>
    </xf>
    <xf numFmtId="176" fontId="12" fillId="2" borderId="106" xfId="0" applyNumberFormat="1" applyFont="1" applyFill="1" applyBorder="1" applyAlignment="1">
      <alignment vertical="center"/>
    </xf>
    <xf numFmtId="176" fontId="12" fillId="2" borderId="36" xfId="0" applyNumberFormat="1" applyFont="1" applyFill="1" applyBorder="1" applyAlignment="1">
      <alignment vertical="center"/>
    </xf>
    <xf numFmtId="176" fontId="12" fillId="0" borderId="97" xfId="0" applyNumberFormat="1" applyFont="1" applyFill="1" applyBorder="1" applyAlignment="1">
      <alignment vertical="center"/>
    </xf>
    <xf numFmtId="176" fontId="12" fillId="0" borderId="106" xfId="0" applyNumberFormat="1" applyFont="1" applyFill="1" applyBorder="1" applyAlignment="1">
      <alignment vertical="center"/>
    </xf>
    <xf numFmtId="0" fontId="12" fillId="0" borderId="44" xfId="0" applyFont="1" applyFill="1" applyBorder="1" applyAlignment="1">
      <alignment horizontal="centerContinuous" vertical="center" wrapText="1"/>
    </xf>
    <xf numFmtId="0" fontId="12" fillId="0" borderId="36" xfId="0" applyFont="1" applyFill="1" applyBorder="1" applyAlignment="1">
      <alignment horizontal="center" vertical="center" wrapText="1"/>
    </xf>
    <xf numFmtId="176" fontId="12" fillId="2" borderId="61" xfId="0" applyNumberFormat="1" applyFont="1" applyFill="1" applyBorder="1" applyAlignment="1">
      <alignment vertical="center"/>
    </xf>
    <xf numFmtId="176" fontId="12" fillId="0" borderId="123" xfId="0" applyNumberFormat="1" applyFont="1" applyFill="1" applyBorder="1" applyAlignment="1">
      <alignment vertical="center"/>
    </xf>
    <xf numFmtId="178" fontId="11" fillId="0" borderId="0" xfId="0" applyNumberFormat="1" applyFont="1" applyFill="1" applyAlignment="1">
      <alignment vertical="center"/>
    </xf>
    <xf numFmtId="176" fontId="12" fillId="2" borderId="111" xfId="0" applyNumberFormat="1" applyFont="1" applyFill="1" applyBorder="1" applyAlignment="1">
      <alignment vertical="center"/>
    </xf>
    <xf numFmtId="176" fontId="12" fillId="2" borderId="1" xfId="0" applyNumberFormat="1" applyFont="1" applyFill="1" applyBorder="1" applyAlignment="1">
      <alignment vertical="center"/>
    </xf>
    <xf numFmtId="0" fontId="12" fillId="0" borderId="35" xfId="0" applyFont="1" applyFill="1" applyBorder="1" applyAlignment="1">
      <alignment horizontal="centerContinuous" vertical="center" wrapText="1"/>
    </xf>
    <xf numFmtId="0" fontId="12" fillId="0" borderId="43" xfId="0" applyFont="1" applyFill="1" applyBorder="1" applyAlignment="1">
      <alignment vertical="center"/>
    </xf>
    <xf numFmtId="0" fontId="12" fillId="0" borderId="96" xfId="0" applyFont="1" applyFill="1" applyBorder="1" applyAlignment="1">
      <alignment horizontal="center" vertical="center"/>
    </xf>
    <xf numFmtId="0" fontId="11" fillId="0" borderId="12" xfId="0" applyFont="1" applyFill="1" applyBorder="1" applyAlignment="1">
      <alignment vertical="center" shrinkToFit="1"/>
    </xf>
    <xf numFmtId="176" fontId="12" fillId="2" borderId="96" xfId="0" applyNumberFormat="1" applyFont="1" applyFill="1" applyBorder="1" applyAlignment="1">
      <alignment vertical="center"/>
    </xf>
    <xf numFmtId="176" fontId="12" fillId="2" borderId="34" xfId="0" applyNumberFormat="1" applyFont="1" applyFill="1" applyBorder="1" applyAlignment="1">
      <alignment vertical="center"/>
    </xf>
    <xf numFmtId="0" fontId="12" fillId="2" borderId="73" xfId="0" applyFont="1" applyFill="1" applyBorder="1" applyAlignment="1">
      <alignment horizontal="center" vertical="center" wrapText="1"/>
    </xf>
    <xf numFmtId="176" fontId="12" fillId="0" borderId="117" xfId="0" applyNumberFormat="1" applyFont="1" applyFill="1" applyBorder="1" applyAlignment="1">
      <alignment vertical="center"/>
    </xf>
    <xf numFmtId="176" fontId="12" fillId="0" borderId="30" xfId="0" applyNumberFormat="1" applyFont="1" applyFill="1" applyBorder="1" applyAlignment="1">
      <alignment vertical="center"/>
    </xf>
    <xf numFmtId="0" fontId="12" fillId="0" borderId="41" xfId="0" applyFont="1" applyFill="1" applyBorder="1" applyAlignment="1">
      <alignment horizontal="center" vertical="center" wrapText="1"/>
    </xf>
    <xf numFmtId="176" fontId="12" fillId="2" borderId="68" xfId="0" applyNumberFormat="1" applyFont="1" applyFill="1" applyBorder="1" applyAlignment="1">
      <alignment vertical="center"/>
    </xf>
    <xf numFmtId="176" fontId="12" fillId="2" borderId="41" xfId="0" applyNumberFormat="1" applyFont="1" applyFill="1" applyBorder="1" applyAlignment="1">
      <alignment vertical="center"/>
    </xf>
    <xf numFmtId="0" fontId="12" fillId="2" borderId="31" xfId="0" applyFont="1" applyFill="1" applyBorder="1" applyAlignment="1">
      <alignment horizontal="center" vertical="center" wrapText="1"/>
    </xf>
    <xf numFmtId="176" fontId="12" fillId="2" borderId="32" xfId="0" applyNumberFormat="1" applyFont="1" applyFill="1" applyBorder="1" applyAlignment="1">
      <alignment vertical="center"/>
    </xf>
    <xf numFmtId="176" fontId="12" fillId="2" borderId="30" xfId="0" applyNumberFormat="1" applyFont="1" applyFill="1" applyBorder="1" applyAlignment="1">
      <alignment vertical="center"/>
    </xf>
    <xf numFmtId="0" fontId="12" fillId="0" borderId="0" xfId="0" applyFont="1" applyFill="1" applyAlignment="1">
      <alignment horizontal="left" vertical="center"/>
    </xf>
    <xf numFmtId="176" fontId="12" fillId="2" borderId="117" xfId="0" applyNumberFormat="1" applyFont="1" applyFill="1" applyBorder="1" applyAlignment="1">
      <alignment vertical="center"/>
    </xf>
    <xf numFmtId="0" fontId="12" fillId="2" borderId="0" xfId="0" applyFont="1" applyFill="1" applyBorder="1" applyAlignment="1">
      <alignment vertical="center"/>
    </xf>
    <xf numFmtId="0" fontId="12" fillId="2" borderId="0" xfId="0" applyFont="1" applyFill="1" applyBorder="1" applyAlignment="1">
      <alignment vertical="center" wrapText="1"/>
    </xf>
    <xf numFmtId="176" fontId="12" fillId="0" borderId="32" xfId="0" applyNumberFormat="1" applyFont="1" applyFill="1" applyBorder="1" applyAlignment="1">
      <alignment vertical="center"/>
    </xf>
    <xf numFmtId="176" fontId="12" fillId="0" borderId="99" xfId="0" applyNumberFormat="1" applyFont="1" applyFill="1" applyBorder="1" applyAlignment="1">
      <alignment vertical="center"/>
    </xf>
    <xf numFmtId="176" fontId="12" fillId="0" borderId="29" xfId="0" applyNumberFormat="1" applyFont="1" applyFill="1" applyBorder="1" applyAlignment="1">
      <alignment vertical="center"/>
    </xf>
    <xf numFmtId="0" fontId="12" fillId="0" borderId="7" xfId="0" applyFont="1" applyFill="1" applyBorder="1" applyAlignment="1">
      <alignment horizontal="centerContinuous"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20" fillId="2" borderId="0" xfId="0" applyFont="1" applyFill="1" applyAlignment="1" applyProtection="1">
      <alignment horizontal="left" vertical="center"/>
    </xf>
    <xf numFmtId="0" fontId="14" fillId="0" borderId="1" xfId="0" applyFont="1" applyFill="1" applyBorder="1" applyAlignment="1">
      <alignment vertical="center"/>
    </xf>
    <xf numFmtId="0" fontId="14" fillId="0" borderId="76" xfId="0" applyFont="1" applyFill="1" applyBorder="1" applyAlignment="1">
      <alignment horizontal="center" vertical="center"/>
    </xf>
    <xf numFmtId="176" fontId="14" fillId="0" borderId="76" xfId="0" applyNumberFormat="1" applyFont="1" applyFill="1" applyBorder="1" applyAlignment="1" applyProtection="1">
      <alignment vertical="center"/>
    </xf>
    <xf numFmtId="37" fontId="14" fillId="0" borderId="0" xfId="0" applyNumberFormat="1" applyFont="1" applyFill="1" applyAlignment="1" applyProtection="1">
      <alignment vertical="center"/>
    </xf>
    <xf numFmtId="176" fontId="14" fillId="0" borderId="59" xfId="0" applyNumberFormat="1" applyFont="1" applyFill="1" applyBorder="1" applyAlignment="1" applyProtection="1">
      <alignment vertical="center"/>
    </xf>
    <xf numFmtId="176" fontId="14" fillId="0" borderId="124" xfId="0" applyNumberFormat="1" applyFont="1" applyFill="1" applyBorder="1" applyAlignment="1" applyProtection="1">
      <alignment vertical="center"/>
    </xf>
    <xf numFmtId="176" fontId="14" fillId="0" borderId="61" xfId="0" applyNumberFormat="1" applyFont="1" applyFill="1" applyBorder="1" applyAlignment="1" applyProtection="1">
      <alignment vertical="center"/>
    </xf>
    <xf numFmtId="176" fontId="14" fillId="0" borderId="60" xfId="0" applyNumberFormat="1" applyFont="1" applyFill="1" applyBorder="1" applyAlignment="1" applyProtection="1">
      <alignment vertical="center"/>
    </xf>
    <xf numFmtId="176" fontId="14" fillId="0" borderId="123" xfId="0" applyNumberFormat="1" applyFont="1" applyFill="1" applyBorder="1" applyAlignment="1" applyProtection="1">
      <alignment vertical="center"/>
    </xf>
    <xf numFmtId="0" fontId="12" fillId="0" borderId="1" xfId="0" applyFont="1" applyFill="1" applyBorder="1" applyAlignment="1">
      <alignment horizontal="right" vertical="center"/>
    </xf>
    <xf numFmtId="0" fontId="12" fillId="0" borderId="30" xfId="0" applyFont="1" applyFill="1" applyBorder="1" applyAlignment="1" applyProtection="1">
      <alignment horizontal="centerContinuous" vertical="center"/>
    </xf>
    <xf numFmtId="176" fontId="14" fillId="0" borderId="99" xfId="0" applyNumberFormat="1" applyFont="1" applyFill="1" applyBorder="1" applyAlignment="1" applyProtection="1">
      <alignment vertical="center"/>
    </xf>
    <xf numFmtId="176" fontId="14" fillId="0" borderId="32" xfId="0" applyNumberFormat="1" applyFont="1" applyFill="1" applyBorder="1" applyAlignment="1" applyProtection="1">
      <alignment vertical="center"/>
    </xf>
    <xf numFmtId="0" fontId="13" fillId="2" borderId="0" xfId="0" applyFont="1" applyFill="1" applyAlignment="1" applyProtection="1">
      <alignment horizontal="left" vertical="center"/>
    </xf>
    <xf numFmtId="176" fontId="14" fillId="2" borderId="7" xfId="0" applyNumberFormat="1" applyFont="1" applyFill="1" applyBorder="1" applyAlignment="1" applyProtection="1">
      <alignment vertical="center"/>
    </xf>
    <xf numFmtId="176" fontId="14" fillId="2" borderId="8" xfId="0" applyNumberFormat="1" applyFont="1" applyFill="1" applyBorder="1" applyAlignment="1" applyProtection="1">
      <alignment vertical="center"/>
    </xf>
    <xf numFmtId="176" fontId="14" fillId="2" borderId="10" xfId="0" applyNumberFormat="1" applyFont="1" applyFill="1" applyBorder="1" applyAlignment="1" applyProtection="1">
      <alignment horizontal="right" vertical="center"/>
    </xf>
    <xf numFmtId="176" fontId="14" fillId="2" borderId="12" xfId="0" applyNumberFormat="1" applyFont="1" applyFill="1" applyBorder="1" applyAlignment="1" applyProtection="1">
      <alignment vertical="center"/>
    </xf>
    <xf numFmtId="176" fontId="14" fillId="2" borderId="8" xfId="0" applyNumberFormat="1" applyFont="1" applyFill="1" applyBorder="1" applyAlignment="1" applyProtection="1">
      <alignment horizontal="right" vertical="center"/>
    </xf>
    <xf numFmtId="176" fontId="14" fillId="2" borderId="7" xfId="0" applyNumberFormat="1" applyFont="1" applyFill="1" applyBorder="1" applyAlignment="1" applyProtection="1">
      <alignment horizontal="right" vertical="center"/>
    </xf>
    <xf numFmtId="176" fontId="14" fillId="2" borderId="34" xfId="0" applyNumberFormat="1" applyFont="1" applyFill="1" applyBorder="1" applyAlignment="1" applyProtection="1">
      <alignment horizontal="right" vertical="center"/>
    </xf>
    <xf numFmtId="176" fontId="14" fillId="2" borderId="21" xfId="0" applyNumberFormat="1" applyFont="1" applyFill="1" applyBorder="1" applyAlignment="1" applyProtection="1">
      <alignment vertical="center"/>
    </xf>
    <xf numFmtId="176" fontId="14" fillId="2" borderId="20" xfId="0" applyNumberFormat="1" applyFont="1" applyFill="1" applyBorder="1" applyAlignment="1" applyProtection="1">
      <alignment vertical="center"/>
    </xf>
    <xf numFmtId="176" fontId="14" fillId="2" borderId="23" xfId="0" applyNumberFormat="1" applyFont="1" applyFill="1" applyBorder="1" applyAlignment="1" applyProtection="1">
      <alignment horizontal="right" vertical="center"/>
    </xf>
    <xf numFmtId="176" fontId="14" fillId="2" borderId="0" xfId="0" applyNumberFormat="1" applyFont="1" applyFill="1" applyBorder="1" applyAlignment="1" applyProtection="1">
      <alignment horizontal="right" vertical="center"/>
    </xf>
    <xf numFmtId="176" fontId="14" fillId="2" borderId="11" xfId="0" applyNumberFormat="1" applyFont="1" applyFill="1" applyBorder="1" applyAlignment="1" applyProtection="1">
      <alignment vertical="center"/>
    </xf>
    <xf numFmtId="176" fontId="14" fillId="2" borderId="51" xfId="0" applyNumberFormat="1" applyFont="1" applyFill="1" applyBorder="1" applyAlignment="1" applyProtection="1">
      <alignment vertical="center"/>
    </xf>
    <xf numFmtId="176" fontId="14" fillId="2" borderId="14" xfId="0" applyNumberFormat="1" applyFont="1" applyFill="1" applyBorder="1" applyAlignment="1" applyProtection="1">
      <alignment horizontal="right" vertical="center"/>
    </xf>
    <xf numFmtId="176" fontId="14" fillId="2" borderId="1" xfId="0" applyNumberFormat="1" applyFont="1" applyFill="1" applyBorder="1" applyAlignment="1" applyProtection="1">
      <alignment horizontal="right" vertical="center"/>
    </xf>
    <xf numFmtId="0" fontId="12" fillId="0" borderId="70" xfId="0" applyFont="1" applyFill="1" applyBorder="1" applyAlignment="1" applyProtection="1">
      <alignment horizontal="center" vertical="center"/>
    </xf>
    <xf numFmtId="176" fontId="14" fillId="2" borderId="20" xfId="0" applyNumberFormat="1" applyFont="1" applyFill="1" applyBorder="1" applyAlignment="1">
      <alignment vertical="center"/>
    </xf>
    <xf numFmtId="176" fontId="14" fillId="2" borderId="50" xfId="0" applyNumberFormat="1" applyFont="1" applyFill="1" applyBorder="1" applyAlignment="1" applyProtection="1">
      <alignment vertical="center"/>
    </xf>
    <xf numFmtId="176" fontId="14" fillId="2" borderId="62" xfId="0" applyNumberFormat="1" applyFont="1" applyFill="1" applyBorder="1" applyAlignment="1" applyProtection="1">
      <alignment vertical="center"/>
    </xf>
    <xf numFmtId="176" fontId="14" fillId="2" borderId="62" xfId="0" applyNumberFormat="1" applyFont="1" applyFill="1" applyBorder="1" applyAlignment="1" applyProtection="1">
      <alignment horizontal="right" vertical="center"/>
    </xf>
    <xf numFmtId="176" fontId="14" fillId="2" borderId="49" xfId="0" applyNumberFormat="1" applyFont="1" applyFill="1" applyBorder="1" applyAlignment="1" applyProtection="1">
      <alignment horizontal="right" vertical="center"/>
    </xf>
    <xf numFmtId="0" fontId="12" fillId="0" borderId="84" xfId="0" applyFont="1" applyFill="1" applyBorder="1" applyAlignment="1" applyProtection="1">
      <alignment horizontal="center" vertical="center"/>
    </xf>
    <xf numFmtId="176" fontId="14" fillId="2" borderId="51" xfId="0" applyNumberFormat="1" applyFont="1" applyFill="1" applyBorder="1" applyAlignment="1" applyProtection="1">
      <alignment horizontal="right" vertical="center"/>
    </xf>
    <xf numFmtId="0" fontId="0" fillId="0" borderId="29" xfId="0" applyFont="1" applyBorder="1" applyAlignment="1">
      <alignment horizontal="center" vertical="center" wrapText="1"/>
    </xf>
    <xf numFmtId="0" fontId="14" fillId="0" borderId="7" xfId="0" applyFont="1" applyFill="1" applyBorder="1" applyAlignment="1">
      <alignment horizontal="center" vertical="center"/>
    </xf>
    <xf numFmtId="0" fontId="12" fillId="0" borderId="7" xfId="0" applyFont="1" applyFill="1" applyBorder="1" applyAlignment="1" applyProtection="1">
      <alignment horizontal="center" vertical="center"/>
    </xf>
    <xf numFmtId="176" fontId="14" fillId="0" borderId="9" xfId="0" applyNumberFormat="1" applyFont="1" applyFill="1" applyBorder="1" applyAlignment="1" applyProtection="1">
      <alignment horizontal="right" vertical="center"/>
    </xf>
    <xf numFmtId="176" fontId="14" fillId="0" borderId="34" xfId="0" applyNumberFormat="1" applyFont="1" applyFill="1" applyBorder="1" applyAlignment="1" applyProtection="1">
      <alignment horizontal="right" vertical="center"/>
    </xf>
    <xf numFmtId="0" fontId="12" fillId="2" borderId="16" xfId="0" applyFont="1" applyFill="1" applyBorder="1" applyAlignment="1" applyProtection="1">
      <alignment horizontal="center" vertical="center"/>
    </xf>
    <xf numFmtId="0" fontId="12" fillId="2" borderId="21"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176" fontId="14" fillId="2" borderId="0" xfId="0" applyNumberFormat="1" applyFont="1" applyFill="1" applyAlignment="1" applyProtection="1">
      <alignment vertical="center"/>
    </xf>
    <xf numFmtId="176" fontId="14" fillId="2" borderId="21" xfId="0" applyNumberFormat="1" applyFont="1" applyFill="1" applyBorder="1" applyAlignment="1">
      <alignment vertical="center"/>
    </xf>
    <xf numFmtId="0" fontId="12" fillId="2" borderId="50" xfId="0" applyFont="1" applyFill="1" applyBorder="1" applyAlignment="1" applyProtection="1">
      <alignment horizontal="center" vertical="center"/>
    </xf>
    <xf numFmtId="176" fontId="14" fillId="2" borderId="11" xfId="0" applyNumberFormat="1" applyFont="1" applyFill="1" applyBorder="1" applyAlignment="1" applyProtection="1">
      <alignment horizontal="right" vertical="center"/>
    </xf>
    <xf numFmtId="0" fontId="12" fillId="2" borderId="59" xfId="0" applyFont="1" applyFill="1" applyBorder="1" applyAlignment="1" applyProtection="1">
      <alignment horizontal="center" vertical="center"/>
    </xf>
    <xf numFmtId="0" fontId="12" fillId="2" borderId="74" xfId="0" applyFont="1" applyFill="1" applyBorder="1" applyAlignment="1" applyProtection="1">
      <alignment horizontal="center" vertical="center"/>
    </xf>
    <xf numFmtId="0" fontId="12" fillId="2" borderId="124" xfId="0" applyFont="1" applyFill="1" applyBorder="1" applyAlignment="1" applyProtection="1">
      <alignment horizontal="center" vertical="center"/>
    </xf>
    <xf numFmtId="0" fontId="0" fillId="2" borderId="11" xfId="0" applyFont="1" applyFill="1" applyBorder="1" applyAlignment="1">
      <alignment horizontal="center" vertical="center" wrapText="1"/>
    </xf>
    <xf numFmtId="49" fontId="15" fillId="0" borderId="10" xfId="1" applyNumberFormat="1" applyFont="1" applyBorder="1" applyAlignment="1">
      <alignment vertical="center" shrinkToFit="1"/>
    </xf>
    <xf numFmtId="49" fontId="15" fillId="0" borderId="12" xfId="1" applyNumberFormat="1" applyFont="1" applyBorder="1" applyAlignment="1">
      <alignment vertical="center" shrinkToFit="1"/>
    </xf>
    <xf numFmtId="0" fontId="15" fillId="0" borderId="10" xfId="0" applyFont="1" applyFill="1" applyBorder="1" applyAlignment="1">
      <alignment vertical="center"/>
    </xf>
    <xf numFmtId="0" fontId="15" fillId="0" borderId="12" xfId="0" applyFont="1" applyFill="1" applyBorder="1" applyAlignment="1">
      <alignment vertical="center"/>
    </xf>
    <xf numFmtId="0" fontId="15" fillId="0" borderId="34" xfId="0" applyFont="1" applyFill="1" applyBorder="1" applyAlignment="1">
      <alignment vertical="center"/>
    </xf>
    <xf numFmtId="0" fontId="12" fillId="0" borderId="125" xfId="0" applyFont="1" applyFill="1" applyBorder="1" applyAlignment="1" applyProtection="1">
      <alignment horizontal="center" vertical="center"/>
    </xf>
    <xf numFmtId="176" fontId="14" fillId="0" borderId="84" xfId="0" applyNumberFormat="1" applyFont="1" applyFill="1" applyBorder="1" applyAlignment="1" applyProtection="1">
      <alignment vertical="center"/>
    </xf>
    <xf numFmtId="176" fontId="14" fillId="0" borderId="126" xfId="0" applyNumberFormat="1" applyFont="1" applyFill="1" applyBorder="1" applyAlignment="1" applyProtection="1">
      <alignment vertical="center"/>
    </xf>
    <xf numFmtId="176" fontId="14" fillId="0" borderId="127" xfId="0" applyNumberFormat="1" applyFont="1" applyFill="1" applyBorder="1" applyAlignment="1" applyProtection="1">
      <alignment vertical="center"/>
    </xf>
    <xf numFmtId="176" fontId="14" fillId="0" borderId="128" xfId="0" applyNumberFormat="1" applyFont="1" applyFill="1" applyBorder="1" applyAlignment="1" applyProtection="1">
      <alignment vertical="center"/>
    </xf>
    <xf numFmtId="0" fontId="12" fillId="0" borderId="69" xfId="0" applyFont="1" applyFill="1" applyBorder="1" applyAlignment="1" applyProtection="1">
      <alignment horizontal="center" vertical="center" wrapText="1"/>
    </xf>
    <xf numFmtId="0" fontId="12" fillId="0" borderId="128" xfId="0" applyFont="1" applyFill="1" applyBorder="1" applyAlignment="1" applyProtection="1">
      <alignment horizontal="center" vertical="center"/>
    </xf>
    <xf numFmtId="0" fontId="21" fillId="0" borderId="0" xfId="0" applyFont="1" applyFill="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3" xfId="0" applyFont="1" applyFill="1" applyBorder="1" applyAlignment="1">
      <alignment vertical="center"/>
    </xf>
    <xf numFmtId="0" fontId="12" fillId="0" borderId="76" xfId="0" applyFont="1" applyFill="1" applyBorder="1" applyAlignment="1">
      <alignment vertical="center"/>
    </xf>
    <xf numFmtId="0" fontId="12" fillId="0" borderId="129" xfId="0" applyFont="1" applyFill="1" applyBorder="1" applyAlignment="1">
      <alignment vertical="center"/>
    </xf>
    <xf numFmtId="0" fontId="12" fillId="0" borderId="7" xfId="0" applyFont="1" applyFill="1" applyBorder="1" applyAlignment="1">
      <alignment vertical="center"/>
    </xf>
    <xf numFmtId="0" fontId="12" fillId="0" borderId="9" xfId="0" applyFont="1" applyFill="1" applyBorder="1" applyAlignment="1">
      <alignment vertical="center"/>
    </xf>
    <xf numFmtId="0" fontId="12" fillId="0" borderId="130" xfId="0" applyFont="1" applyFill="1" applyBorder="1" applyAlignment="1">
      <alignment vertical="center"/>
    </xf>
    <xf numFmtId="176" fontId="21" fillId="0" borderId="77" xfId="0" applyNumberFormat="1" applyFont="1" applyFill="1" applyBorder="1" applyAlignment="1">
      <alignment vertical="center"/>
    </xf>
    <xf numFmtId="176" fontId="21" fillId="0" borderId="12" xfId="0" applyNumberFormat="1" applyFont="1" applyFill="1" applyBorder="1" applyAlignment="1">
      <alignment vertical="center"/>
    </xf>
    <xf numFmtId="176" fontId="12" fillId="0" borderId="34" xfId="0" applyNumberFormat="1" applyFont="1" applyFill="1" applyBorder="1" applyAlignment="1">
      <alignment vertical="center"/>
    </xf>
    <xf numFmtId="0" fontId="12" fillId="0" borderId="68" xfId="0" applyFont="1" applyFill="1" applyBorder="1" applyAlignment="1">
      <alignment vertical="center"/>
    </xf>
    <xf numFmtId="176" fontId="21" fillId="0" borderId="11" xfId="0" applyNumberFormat="1" applyFont="1" applyFill="1" applyBorder="1" applyAlignment="1">
      <alignment vertical="center"/>
    </xf>
    <xf numFmtId="176" fontId="21" fillId="0" borderId="62" xfId="0" applyNumberFormat="1" applyFont="1" applyFill="1" applyBorder="1" applyAlignment="1">
      <alignment vertical="center"/>
    </xf>
    <xf numFmtId="176" fontId="21" fillId="0" borderId="36" xfId="0" applyNumberFormat="1" applyFont="1" applyFill="1" applyBorder="1" applyAlignment="1">
      <alignment vertical="center"/>
    </xf>
    <xf numFmtId="0" fontId="21" fillId="0" borderId="44" xfId="0" applyFont="1" applyFill="1" applyBorder="1" applyAlignment="1">
      <alignment horizontal="centerContinuous" vertical="center"/>
    </xf>
    <xf numFmtId="0" fontId="21" fillId="0" borderId="36" xfId="0" applyFont="1" applyFill="1" applyBorder="1" applyAlignment="1">
      <alignment horizontal="center" vertical="center"/>
    </xf>
    <xf numFmtId="176" fontId="21" fillId="0" borderId="83" xfId="0" applyNumberFormat="1" applyFont="1" applyFill="1" applyBorder="1" applyAlignment="1">
      <alignment vertical="center"/>
    </xf>
    <xf numFmtId="176" fontId="21" fillId="0" borderId="19" xfId="0" applyNumberFormat="1" applyFont="1" applyFill="1" applyBorder="1" applyAlignment="1">
      <alignment vertical="center"/>
    </xf>
    <xf numFmtId="176" fontId="21" fillId="0" borderId="22" xfId="0" applyNumberFormat="1" applyFont="1" applyFill="1" applyBorder="1" applyAlignment="1">
      <alignment vertical="center"/>
    </xf>
    <xf numFmtId="176" fontId="21" fillId="0" borderId="90" xfId="0" applyNumberFormat="1" applyFont="1" applyFill="1" applyBorder="1" applyAlignment="1">
      <alignment vertical="center"/>
    </xf>
    <xf numFmtId="176" fontId="21" fillId="0" borderId="34" xfId="0" applyNumberFormat="1" applyFont="1" applyFill="1" applyBorder="1" applyAlignment="1">
      <alignment vertical="center"/>
    </xf>
    <xf numFmtId="176" fontId="21" fillId="0" borderId="1" xfId="0" applyNumberFormat="1" applyFont="1" applyFill="1" applyBorder="1" applyAlignment="1">
      <alignment vertical="center"/>
    </xf>
    <xf numFmtId="176" fontId="21" fillId="0" borderId="33" xfId="0" applyNumberFormat="1" applyFont="1" applyFill="1" applyBorder="1" applyAlignment="1">
      <alignment vertical="center"/>
    </xf>
    <xf numFmtId="0" fontId="21" fillId="0" borderId="84" xfId="0" applyFont="1" applyFill="1" applyBorder="1" applyAlignment="1">
      <alignment horizontal="center" vertical="center"/>
    </xf>
    <xf numFmtId="176" fontId="21" fillId="0" borderId="131" xfId="0" applyNumberFormat="1" applyFont="1" applyFill="1" applyBorder="1" applyAlignment="1">
      <alignment vertical="center"/>
    </xf>
    <xf numFmtId="176" fontId="21" fillId="0" borderId="53" xfId="0" applyNumberFormat="1" applyFont="1" applyFill="1" applyBorder="1" applyAlignment="1">
      <alignment vertical="center"/>
    </xf>
    <xf numFmtId="176" fontId="21" fillId="0" borderId="86" xfId="0" applyNumberFormat="1" applyFont="1" applyFill="1" applyBorder="1" applyAlignment="1">
      <alignment vertical="center"/>
    </xf>
    <xf numFmtId="176" fontId="21" fillId="0" borderId="52" xfId="0" applyNumberFormat="1" applyFont="1" applyFill="1" applyBorder="1" applyAlignment="1">
      <alignment vertical="center"/>
    </xf>
    <xf numFmtId="176" fontId="21" fillId="0" borderId="132" xfId="0" applyNumberFormat="1" applyFont="1" applyFill="1" applyBorder="1" applyAlignment="1">
      <alignment vertical="center"/>
    </xf>
    <xf numFmtId="176" fontId="21" fillId="0" borderId="91" xfId="0" applyNumberFormat="1" applyFont="1" applyFill="1" applyBorder="1" applyAlignment="1">
      <alignment vertical="center"/>
    </xf>
    <xf numFmtId="176" fontId="21" fillId="0" borderId="84" xfId="0" applyNumberFormat="1" applyFont="1" applyFill="1" applyBorder="1" applyAlignment="1">
      <alignment vertical="center"/>
    </xf>
    <xf numFmtId="176" fontId="21" fillId="0" borderId="133" xfId="0" applyNumberFormat="1" applyFont="1" applyFill="1" applyBorder="1" applyAlignment="1">
      <alignment vertical="center"/>
    </xf>
    <xf numFmtId="176" fontId="21" fillId="0" borderId="113" xfId="0" applyNumberFormat="1" applyFont="1" applyFill="1" applyBorder="1" applyAlignment="1">
      <alignment vertical="center"/>
    </xf>
    <xf numFmtId="0" fontId="21" fillId="0" borderId="35" xfId="0" applyFont="1" applyFill="1" applyBorder="1" applyAlignment="1">
      <alignment horizontal="centerContinuous" vertical="center"/>
    </xf>
    <xf numFmtId="176" fontId="21" fillId="0" borderId="61" xfId="0" applyNumberFormat="1" applyFont="1" applyFill="1" applyBorder="1" applyAlignment="1">
      <alignment vertical="center"/>
    </xf>
    <xf numFmtId="176" fontId="21" fillId="0" borderId="50" xfId="0" applyNumberFormat="1" applyFont="1" applyFill="1" applyBorder="1" applyAlignment="1">
      <alignment vertical="center"/>
    </xf>
    <xf numFmtId="176" fontId="21" fillId="0" borderId="51" xfId="0" applyNumberFormat="1" applyFont="1" applyFill="1" applyBorder="1" applyAlignment="1">
      <alignment vertical="center"/>
    </xf>
    <xf numFmtId="176" fontId="21" fillId="0" borderId="107" xfId="0" applyNumberFormat="1" applyFont="1" applyFill="1" applyBorder="1" applyAlignment="1">
      <alignment vertical="center"/>
    </xf>
    <xf numFmtId="176" fontId="21" fillId="0" borderId="49" xfId="0" applyNumberFormat="1" applyFont="1" applyFill="1" applyBorder="1" applyAlignment="1">
      <alignment vertical="center"/>
    </xf>
    <xf numFmtId="176" fontId="21" fillId="0" borderId="35" xfId="0" applyNumberFormat="1" applyFont="1" applyFill="1" applyBorder="1" applyAlignment="1">
      <alignment vertical="center"/>
    </xf>
    <xf numFmtId="176" fontId="21" fillId="0" borderId="102" xfId="0" applyNumberFormat="1" applyFont="1" applyFill="1" applyBorder="1" applyAlignment="1">
      <alignment vertical="center"/>
    </xf>
    <xf numFmtId="176" fontId="21" fillId="0" borderId="38" xfId="0" applyNumberFormat="1" applyFont="1" applyFill="1" applyBorder="1" applyAlignment="1">
      <alignment vertical="center"/>
    </xf>
    <xf numFmtId="176" fontId="21" fillId="0" borderId="37" xfId="0" applyNumberFormat="1" applyFont="1" applyFill="1" applyBorder="1" applyAlignment="1">
      <alignment vertical="center"/>
    </xf>
    <xf numFmtId="176" fontId="21" fillId="0" borderId="20" xfId="0" applyNumberFormat="1" applyFont="1" applyFill="1" applyBorder="1" applyAlignment="1">
      <alignment vertical="center"/>
    </xf>
    <xf numFmtId="176" fontId="21" fillId="0" borderId="104" xfId="0" applyNumberFormat="1" applyFont="1" applyFill="1" applyBorder="1" applyAlignment="1">
      <alignment vertical="center"/>
    </xf>
    <xf numFmtId="0" fontId="21" fillId="0" borderId="0" xfId="0" applyFont="1" applyFill="1" applyAlignment="1">
      <alignment horizontal="right" vertical="center"/>
    </xf>
    <xf numFmtId="176" fontId="21" fillId="0" borderId="40" xfId="0" applyNumberFormat="1" applyFont="1" applyFill="1" applyBorder="1" applyAlignment="1">
      <alignment vertical="center"/>
    </xf>
    <xf numFmtId="176" fontId="21" fillId="0" borderId="58" xfId="0" applyNumberFormat="1" applyFont="1" applyFill="1" applyBorder="1" applyAlignment="1">
      <alignment vertical="center"/>
    </xf>
    <xf numFmtId="176" fontId="21" fillId="0" borderId="41" xfId="0" applyNumberFormat="1" applyFont="1" applyFill="1" applyBorder="1" applyAlignment="1">
      <alignment vertical="center"/>
    </xf>
    <xf numFmtId="0" fontId="21" fillId="0" borderId="39" xfId="0" applyFont="1" applyFill="1" applyBorder="1" applyAlignment="1">
      <alignment horizontal="centerContinuous" vertical="center"/>
    </xf>
    <xf numFmtId="0" fontId="21" fillId="0" borderId="41" xfId="0" applyFont="1" applyFill="1" applyBorder="1" applyAlignment="1">
      <alignment horizontal="center" vertical="center"/>
    </xf>
    <xf numFmtId="176" fontId="21" fillId="0" borderId="68" xfId="0" applyNumberFormat="1" applyFont="1" applyFill="1" applyBorder="1" applyAlignment="1">
      <alignment vertical="center"/>
    </xf>
    <xf numFmtId="176" fontId="21" fillId="0" borderId="119" xfId="0" applyNumberFormat="1" applyFont="1" applyFill="1" applyBorder="1" applyAlignment="1">
      <alignment vertical="center"/>
    </xf>
    <xf numFmtId="176" fontId="21" fillId="0" borderId="39" xfId="0" applyNumberFormat="1" applyFont="1" applyFill="1" applyBorder="1" applyAlignment="1">
      <alignment vertical="center"/>
    </xf>
    <xf numFmtId="176" fontId="21" fillId="0" borderId="121" xfId="0" applyNumberFormat="1" applyFont="1" applyFill="1" applyBorder="1" applyAlignment="1">
      <alignment vertical="center"/>
    </xf>
    <xf numFmtId="0" fontId="14" fillId="0" borderId="7" xfId="0"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0" fontId="14" fillId="0" borderId="76" xfId="0" applyFont="1" applyFill="1" applyBorder="1" applyAlignment="1">
      <alignment vertical="center"/>
    </xf>
    <xf numFmtId="0" fontId="14" fillId="0" borderId="13" xfId="0" applyFont="1" applyFill="1" applyBorder="1" applyAlignment="1">
      <alignment vertical="center"/>
    </xf>
    <xf numFmtId="0" fontId="14" fillId="0" borderId="13" xfId="0" applyFont="1" applyFill="1" applyBorder="1" applyAlignment="1" applyProtection="1">
      <alignment horizontal="left" vertical="center"/>
    </xf>
    <xf numFmtId="0" fontId="14" fillId="0" borderId="40" xfId="0" applyFont="1" applyFill="1" applyBorder="1" applyAlignment="1">
      <alignment vertical="center"/>
    </xf>
    <xf numFmtId="0" fontId="14" fillId="0" borderId="58" xfId="0" applyFont="1" applyFill="1" applyBorder="1" applyAlignment="1">
      <alignment vertical="center"/>
    </xf>
    <xf numFmtId="0" fontId="14" fillId="0" borderId="41" xfId="0" applyFont="1" applyFill="1" applyBorder="1" applyAlignment="1">
      <alignment vertical="center"/>
    </xf>
    <xf numFmtId="0" fontId="14" fillId="0" borderId="117" xfId="0" applyFont="1" applyFill="1" applyBorder="1" applyAlignment="1">
      <alignment vertical="center"/>
    </xf>
    <xf numFmtId="0" fontId="14" fillId="0" borderId="117" xfId="0" applyFont="1" applyFill="1" applyBorder="1" applyAlignment="1" applyProtection="1">
      <alignment horizontal="left" vertical="center"/>
    </xf>
    <xf numFmtId="0" fontId="14" fillId="0" borderId="40" xfId="0" applyFont="1" applyFill="1" applyBorder="1" applyAlignment="1" applyProtection="1">
      <alignment horizontal="left" vertical="center"/>
    </xf>
    <xf numFmtId="0" fontId="14" fillId="0" borderId="41" xfId="0" applyFont="1" applyFill="1" applyBorder="1" applyAlignment="1" applyProtection="1">
      <alignment horizontal="left" vertical="center"/>
    </xf>
    <xf numFmtId="176" fontId="14" fillId="2" borderId="77" xfId="0" applyNumberFormat="1" applyFont="1" applyFill="1" applyBorder="1" applyAlignment="1">
      <alignment vertical="center"/>
    </xf>
    <xf numFmtId="176" fontId="14" fillId="2" borderId="12" xfId="0" applyNumberFormat="1" applyFont="1" applyFill="1" applyBorder="1" applyAlignment="1">
      <alignment vertical="center"/>
    </xf>
    <xf numFmtId="176" fontId="14" fillId="2" borderId="83" xfId="0" applyNumberFormat="1" applyFont="1" applyFill="1" applyBorder="1" applyAlignment="1">
      <alignment vertical="center"/>
    </xf>
    <xf numFmtId="176" fontId="14" fillId="2" borderId="19" xfId="0" applyNumberFormat="1" applyFont="1" applyFill="1" applyBorder="1" applyAlignment="1">
      <alignment vertical="center"/>
    </xf>
    <xf numFmtId="176" fontId="14" fillId="2" borderId="22" xfId="0" applyNumberFormat="1" applyFont="1" applyFill="1" applyBorder="1" applyAlignment="1">
      <alignment vertical="center"/>
    </xf>
    <xf numFmtId="176" fontId="14" fillId="2" borderId="102" xfId="0" applyNumberFormat="1" applyFont="1" applyFill="1" applyBorder="1" applyAlignment="1">
      <alignment vertical="center"/>
    </xf>
    <xf numFmtId="176" fontId="14" fillId="2" borderId="90" xfId="0" applyNumberFormat="1" applyFont="1" applyFill="1" applyBorder="1" applyAlignment="1">
      <alignment vertical="center"/>
    </xf>
    <xf numFmtId="176" fontId="14" fillId="2" borderId="134" xfId="0" applyNumberFormat="1" applyFont="1" applyFill="1" applyBorder="1" applyAlignment="1">
      <alignment vertical="center"/>
    </xf>
    <xf numFmtId="176" fontId="14" fillId="2" borderId="11" xfId="0" applyNumberFormat="1" applyFont="1" applyFill="1" applyBorder="1" applyAlignment="1">
      <alignment vertical="center"/>
    </xf>
    <xf numFmtId="176" fontId="14" fillId="2" borderId="34" xfId="0" applyNumberFormat="1" applyFont="1" applyFill="1" applyBorder="1" applyAlignment="1">
      <alignment vertical="center"/>
    </xf>
    <xf numFmtId="176" fontId="14" fillId="2" borderId="1" xfId="0" applyNumberFormat="1" applyFont="1" applyFill="1" applyBorder="1" applyAlignment="1">
      <alignment vertical="center"/>
    </xf>
    <xf numFmtId="176" fontId="14" fillId="2" borderId="62" xfId="0" applyNumberFormat="1" applyFont="1" applyFill="1" applyBorder="1" applyAlignment="1">
      <alignment vertical="center"/>
    </xf>
    <xf numFmtId="176" fontId="14" fillId="2" borderId="116" xfId="0" applyNumberFormat="1" applyFont="1" applyFill="1" applyBorder="1" applyAlignment="1">
      <alignment vertical="center"/>
    </xf>
    <xf numFmtId="176" fontId="14" fillId="2" borderId="36" xfId="0" applyNumberFormat="1" applyFont="1" applyFill="1" applyBorder="1" applyAlignment="1">
      <alignment vertical="center"/>
    </xf>
    <xf numFmtId="176" fontId="14" fillId="0" borderId="106" xfId="0" applyNumberFormat="1" applyFont="1" applyFill="1" applyBorder="1" applyAlignment="1">
      <alignment vertical="center"/>
    </xf>
    <xf numFmtId="176" fontId="14" fillId="0" borderId="96" xfId="0" applyNumberFormat="1" applyFont="1" applyFill="1" applyBorder="1" applyAlignment="1">
      <alignment vertical="center"/>
    </xf>
    <xf numFmtId="176" fontId="14" fillId="0" borderId="34" xfId="0" applyNumberFormat="1" applyFont="1" applyFill="1" applyBorder="1" applyAlignment="1">
      <alignment vertical="center"/>
    </xf>
    <xf numFmtId="176" fontId="14" fillId="2" borderId="131" xfId="0" applyNumberFormat="1" applyFont="1" applyFill="1" applyBorder="1" applyAlignment="1">
      <alignment vertical="center"/>
    </xf>
    <xf numFmtId="176" fontId="14" fillId="2" borderId="53" xfId="0" applyNumberFormat="1" applyFont="1" applyFill="1" applyBorder="1" applyAlignment="1">
      <alignment vertical="center"/>
    </xf>
    <xf numFmtId="176" fontId="14" fillId="2" borderId="86" xfId="0" applyNumberFormat="1" applyFont="1" applyFill="1" applyBorder="1" applyAlignment="1">
      <alignment vertical="center"/>
    </xf>
    <xf numFmtId="176" fontId="14" fillId="2" borderId="135" xfId="0" applyNumberFormat="1" applyFont="1" applyFill="1" applyBorder="1" applyAlignment="1">
      <alignment vertical="center"/>
    </xf>
    <xf numFmtId="176" fontId="14" fillId="2" borderId="132" xfId="0" applyNumberFormat="1" applyFont="1" applyFill="1" applyBorder="1" applyAlignment="1">
      <alignment vertical="center"/>
    </xf>
    <xf numFmtId="176" fontId="14" fillId="2" borderId="91" xfId="0" applyNumberFormat="1" applyFont="1" applyFill="1" applyBorder="1" applyAlignment="1">
      <alignment vertical="center"/>
    </xf>
    <xf numFmtId="176" fontId="14" fillId="2" borderId="52" xfId="0" applyNumberFormat="1" applyFont="1" applyFill="1" applyBorder="1" applyAlignment="1">
      <alignment vertical="center"/>
    </xf>
    <xf numFmtId="176" fontId="14" fillId="2" borderId="23" xfId="0" applyNumberFormat="1" applyFont="1" applyFill="1" applyBorder="1" applyAlignment="1">
      <alignment vertical="center"/>
    </xf>
    <xf numFmtId="176" fontId="14" fillId="2" borderId="113" xfId="0" applyNumberFormat="1" applyFont="1" applyFill="1" applyBorder="1" applyAlignment="1">
      <alignment vertical="center"/>
    </xf>
    <xf numFmtId="176" fontId="14" fillId="2" borderId="84" xfId="0" applyNumberFormat="1" applyFont="1" applyFill="1" applyBorder="1" applyAlignment="1">
      <alignment vertical="center"/>
    </xf>
    <xf numFmtId="176" fontId="14" fillId="0" borderId="18" xfId="0" applyNumberFormat="1" applyFont="1" applyFill="1" applyBorder="1" applyAlignment="1">
      <alignment vertical="center"/>
    </xf>
    <xf numFmtId="176" fontId="14" fillId="0" borderId="17" xfId="0" applyNumberFormat="1" applyFont="1" applyFill="1" applyBorder="1" applyAlignment="1">
      <alignment vertical="center"/>
    </xf>
    <xf numFmtId="176" fontId="14" fillId="0" borderId="16" xfId="0" applyNumberFormat="1" applyFont="1" applyFill="1" applyBorder="1" applyAlignment="1">
      <alignment vertical="center"/>
    </xf>
    <xf numFmtId="0" fontId="11" fillId="0" borderId="15" xfId="0" applyFont="1" applyFill="1" applyBorder="1" applyAlignment="1">
      <alignment vertical="center"/>
    </xf>
    <xf numFmtId="176" fontId="14" fillId="2" borderId="61" xfId="0" applyNumberFormat="1" applyFont="1" applyFill="1" applyBorder="1" applyAlignment="1">
      <alignment vertical="center"/>
    </xf>
    <xf numFmtId="176" fontId="14" fillId="2" borderId="104" xfId="0" applyNumberFormat="1" applyFont="1" applyFill="1" applyBorder="1" applyAlignment="1">
      <alignment vertical="center"/>
    </xf>
    <xf numFmtId="176" fontId="14" fillId="2" borderId="50" xfId="0" applyNumberFormat="1" applyFont="1" applyFill="1" applyBorder="1" applyAlignment="1">
      <alignment vertical="center"/>
    </xf>
    <xf numFmtId="176" fontId="14" fillId="2" borderId="38" xfId="0" applyNumberFormat="1" applyFont="1" applyFill="1" applyBorder="1" applyAlignment="1">
      <alignment vertical="center"/>
    </xf>
    <xf numFmtId="176" fontId="14" fillId="0" borderId="58" xfId="0" applyNumberFormat="1" applyFont="1" applyFill="1" applyBorder="1" applyAlignment="1">
      <alignment vertical="center"/>
    </xf>
    <xf numFmtId="176" fontId="14" fillId="2" borderId="74" xfId="0" applyNumberFormat="1" applyFont="1" applyFill="1" applyBorder="1" applyAlignment="1">
      <alignment vertical="center"/>
    </xf>
    <xf numFmtId="176" fontId="14" fillId="2" borderId="51" xfId="0" applyNumberFormat="1" applyFont="1" applyFill="1" applyBorder="1" applyAlignment="1">
      <alignment vertical="center"/>
    </xf>
    <xf numFmtId="176" fontId="14" fillId="2" borderId="14" xfId="0" applyNumberFormat="1" applyFont="1" applyFill="1" applyBorder="1" applyAlignment="1">
      <alignment vertical="center"/>
    </xf>
    <xf numFmtId="176" fontId="14" fillId="2" borderId="37" xfId="0" applyNumberFormat="1" applyFont="1" applyFill="1" applyBorder="1" applyAlignment="1">
      <alignment vertical="center"/>
    </xf>
    <xf numFmtId="176" fontId="14" fillId="2" borderId="133" xfId="0" applyNumberFormat="1" applyFont="1" applyFill="1" applyBorder="1" applyAlignment="1">
      <alignment vertical="center"/>
    </xf>
    <xf numFmtId="176" fontId="14" fillId="2" borderId="60" xfId="0" applyNumberFormat="1" applyFont="1" applyFill="1" applyBorder="1" applyAlignment="1">
      <alignment vertical="center"/>
    </xf>
    <xf numFmtId="176" fontId="14" fillId="2" borderId="35" xfId="0" applyNumberFormat="1" applyFont="1" applyFill="1" applyBorder="1" applyAlignment="1">
      <alignment vertical="center"/>
    </xf>
    <xf numFmtId="176" fontId="14" fillId="2" borderId="123" xfId="0" applyNumberFormat="1" applyFont="1" applyFill="1" applyBorder="1" applyAlignment="1">
      <alignment vertical="center"/>
    </xf>
    <xf numFmtId="176" fontId="14" fillId="0" borderId="97" xfId="0" applyNumberFormat="1" applyFont="1" applyFill="1" applyBorder="1" applyAlignment="1">
      <alignment vertical="center"/>
    </xf>
    <xf numFmtId="176" fontId="14" fillId="0" borderId="32" xfId="0" applyNumberFormat="1" applyFont="1" applyFill="1" applyBorder="1" applyAlignment="1">
      <alignment vertical="center"/>
    </xf>
    <xf numFmtId="176" fontId="14" fillId="0" borderId="31" xfId="0" applyNumberFormat="1" applyFont="1" applyFill="1" applyBorder="1" applyAlignment="1">
      <alignment vertical="center"/>
    </xf>
    <xf numFmtId="176" fontId="14" fillId="0" borderId="29" xfId="0" applyNumberFormat="1" applyFont="1" applyFill="1" applyBorder="1" applyAlignment="1">
      <alignment vertical="center"/>
    </xf>
    <xf numFmtId="176" fontId="14" fillId="0" borderId="30" xfId="0" applyNumberFormat="1" applyFont="1" applyFill="1" applyBorder="1" applyAlignment="1">
      <alignment vertical="center"/>
    </xf>
    <xf numFmtId="176" fontId="14" fillId="2" borderId="136" xfId="0" applyNumberFormat="1" applyFont="1" applyFill="1" applyBorder="1" applyAlignment="1">
      <alignment vertical="center"/>
    </xf>
    <xf numFmtId="176" fontId="14" fillId="2" borderId="56" xfId="0" applyNumberFormat="1" applyFont="1" applyFill="1" applyBorder="1" applyAlignment="1">
      <alignment vertical="center"/>
    </xf>
    <xf numFmtId="176" fontId="14" fillId="2" borderId="81" xfId="0" applyNumberFormat="1" applyFont="1" applyFill="1" applyBorder="1" applyAlignment="1">
      <alignment vertical="center"/>
    </xf>
    <xf numFmtId="176" fontId="14" fillId="2" borderId="40" xfId="0" applyNumberFormat="1" applyFont="1" applyFill="1" applyBorder="1" applyAlignment="1">
      <alignment vertical="center"/>
    </xf>
    <xf numFmtId="176" fontId="14" fillId="2" borderId="58" xfId="0" applyNumberFormat="1" applyFont="1" applyFill="1" applyBorder="1" applyAlignment="1">
      <alignment vertical="center"/>
    </xf>
    <xf numFmtId="176" fontId="14" fillId="2" borderId="121" xfId="0" applyNumberFormat="1" applyFont="1" applyFill="1" applyBorder="1" applyAlignment="1">
      <alignment vertical="center"/>
    </xf>
    <xf numFmtId="176" fontId="14" fillId="2" borderId="41" xfId="0" applyNumberFormat="1" applyFont="1" applyFill="1" applyBorder="1" applyAlignment="1">
      <alignment vertical="center"/>
    </xf>
    <xf numFmtId="176" fontId="14" fillId="2" borderId="39" xfId="0" applyNumberFormat="1" applyFont="1" applyFill="1" applyBorder="1" applyAlignment="1">
      <alignment vertical="center"/>
    </xf>
    <xf numFmtId="0" fontId="14" fillId="0" borderId="137" xfId="0" applyFont="1" applyFill="1" applyBorder="1" applyAlignment="1">
      <alignment vertical="center"/>
    </xf>
    <xf numFmtId="0" fontId="14" fillId="0" borderId="43" xfId="0" applyFont="1" applyFill="1" applyBorder="1" applyAlignment="1">
      <alignment vertical="center"/>
    </xf>
    <xf numFmtId="0" fontId="14" fillId="0" borderId="129" xfId="0" applyFont="1" applyFill="1" applyBorder="1" applyAlignment="1">
      <alignment vertical="center"/>
    </xf>
    <xf numFmtId="0" fontId="14" fillId="0" borderId="138" xfId="0" applyFont="1" applyFill="1" applyBorder="1" applyAlignment="1">
      <alignment vertical="center"/>
    </xf>
    <xf numFmtId="0" fontId="14" fillId="0" borderId="41"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68" xfId="0" applyFont="1" applyFill="1" applyBorder="1" applyAlignment="1">
      <alignment vertical="center"/>
    </xf>
    <xf numFmtId="0" fontId="14" fillId="0" borderId="81" xfId="0" applyFont="1" applyFill="1" applyBorder="1" applyAlignment="1">
      <alignment vertical="center"/>
    </xf>
    <xf numFmtId="176" fontId="14" fillId="0" borderId="139" xfId="0" applyNumberFormat="1" applyFont="1" applyFill="1" applyBorder="1" applyAlignment="1">
      <alignment vertical="center"/>
    </xf>
    <xf numFmtId="176" fontId="14" fillId="0" borderId="33" xfId="0" applyNumberFormat="1" applyFont="1" applyFill="1" applyBorder="1" applyAlignment="1">
      <alignment vertical="center"/>
    </xf>
    <xf numFmtId="176" fontId="14" fillId="0" borderId="61" xfId="0" applyNumberFormat="1" applyFont="1" applyFill="1" applyBorder="1" applyAlignment="1">
      <alignment vertical="center"/>
    </xf>
    <xf numFmtId="176" fontId="14" fillId="0" borderId="10" xfId="0" applyNumberFormat="1" applyFont="1" applyFill="1" applyBorder="1" applyAlignment="1">
      <alignment vertical="center"/>
    </xf>
    <xf numFmtId="176" fontId="14" fillId="0" borderId="35" xfId="0" applyNumberFormat="1" applyFont="1" applyFill="1" applyBorder="1" applyAlignment="1">
      <alignment vertical="center"/>
    </xf>
    <xf numFmtId="176" fontId="14" fillId="0" borderId="131" xfId="0" applyNumberFormat="1" applyFont="1" applyFill="1" applyBorder="1" applyAlignment="1">
      <alignment vertical="center"/>
    </xf>
    <xf numFmtId="176" fontId="14" fillId="0" borderId="104" xfId="0" applyNumberFormat="1" applyFont="1" applyFill="1" applyBorder="1" applyAlignment="1">
      <alignment vertical="center"/>
    </xf>
    <xf numFmtId="176" fontId="14" fillId="0" borderId="140" xfId="0" applyNumberFormat="1" applyFont="1" applyFill="1" applyBorder="1" applyAlignment="1">
      <alignment vertical="center"/>
    </xf>
    <xf numFmtId="176" fontId="14" fillId="0" borderId="14" xfId="0" applyNumberFormat="1" applyFont="1" applyFill="1" applyBorder="1" applyAlignment="1">
      <alignment vertical="center"/>
    </xf>
    <xf numFmtId="176" fontId="14" fillId="0" borderId="107" xfId="0" applyNumberFormat="1" applyFont="1" applyFill="1" applyBorder="1" applyAlignment="1">
      <alignment vertical="center"/>
    </xf>
    <xf numFmtId="176" fontId="14" fillId="0" borderId="49" xfId="0" applyNumberFormat="1" applyFont="1" applyFill="1" applyBorder="1" applyAlignment="1">
      <alignment vertical="center"/>
    </xf>
    <xf numFmtId="176" fontId="14" fillId="0" borderId="123" xfId="0" applyNumberFormat="1" applyFont="1" applyFill="1" applyBorder="1" applyAlignment="1">
      <alignment vertical="center"/>
    </xf>
    <xf numFmtId="176" fontId="14" fillId="0" borderId="141" xfId="0" applyNumberFormat="1" applyFont="1" applyFill="1" applyBorder="1" applyAlignment="1">
      <alignment vertical="center"/>
    </xf>
    <xf numFmtId="176" fontId="14" fillId="0" borderId="102" xfId="0" applyNumberFormat="1" applyFont="1" applyFill="1" applyBorder="1" applyAlignment="1">
      <alignment vertical="center"/>
    </xf>
    <xf numFmtId="176" fontId="14" fillId="0" borderId="138" xfId="0" applyNumberFormat="1" applyFont="1" applyFill="1" applyBorder="1" applyAlignment="1">
      <alignment vertical="center"/>
    </xf>
    <xf numFmtId="176" fontId="14" fillId="0" borderId="42" xfId="0" applyNumberFormat="1" applyFont="1" applyFill="1" applyBorder="1" applyAlignment="1">
      <alignment vertical="center"/>
    </xf>
    <xf numFmtId="176" fontId="14" fillId="0" borderId="68" xfId="0" applyNumberFormat="1" applyFont="1" applyFill="1" applyBorder="1" applyAlignment="1">
      <alignment vertical="center"/>
    </xf>
    <xf numFmtId="179" fontId="11" fillId="0" borderId="0" xfId="0" applyNumberFormat="1" applyFont="1" applyFill="1" applyAlignment="1">
      <alignment vertical="center"/>
    </xf>
    <xf numFmtId="0" fontId="19" fillId="0" borderId="62"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73" xfId="0" applyFont="1" applyFill="1" applyBorder="1" applyAlignment="1">
      <alignment horizontal="center" vertical="center" wrapText="1"/>
    </xf>
    <xf numFmtId="0" fontId="14" fillId="0" borderId="63" xfId="0" applyFont="1" applyFill="1" applyBorder="1" applyAlignment="1">
      <alignment horizontal="centerContinuous" vertical="center" wrapText="1"/>
    </xf>
    <xf numFmtId="0" fontId="14" fillId="0" borderId="64" xfId="0" applyFont="1" applyFill="1" applyBorder="1" applyAlignment="1">
      <alignment horizontal="centerContinuous" vertical="center" wrapText="1"/>
    </xf>
    <xf numFmtId="0" fontId="14" fillId="0" borderId="65" xfId="0" applyFont="1" applyFill="1" applyBorder="1" applyAlignment="1">
      <alignment horizontal="centerContinuous" vertical="center" wrapText="1"/>
    </xf>
    <xf numFmtId="0" fontId="12" fillId="0" borderId="64" xfId="0" applyFont="1" applyFill="1" applyBorder="1" applyAlignment="1">
      <alignment horizontal="center" vertical="center" wrapText="1"/>
    </xf>
    <xf numFmtId="176" fontId="14" fillId="0" borderId="15" xfId="0" applyNumberFormat="1" applyFont="1" applyFill="1" applyBorder="1" applyAlignment="1">
      <alignment vertical="center"/>
    </xf>
    <xf numFmtId="0" fontId="19" fillId="0" borderId="75" xfId="0" applyFont="1" applyFill="1" applyBorder="1" applyAlignment="1">
      <alignment horizontal="center" vertical="center" wrapText="1"/>
    </xf>
    <xf numFmtId="0" fontId="23" fillId="0" borderId="0" xfId="0" applyFont="1" applyFill="1" applyAlignment="1">
      <alignment vertical="center"/>
    </xf>
    <xf numFmtId="0" fontId="24" fillId="0" borderId="0" xfId="0" applyFont="1" applyFill="1" applyAlignment="1">
      <alignment horizontal="left" vertical="center" wrapText="1"/>
    </xf>
    <xf numFmtId="0" fontId="24" fillId="0" borderId="0" xfId="0" applyFont="1" applyFill="1" applyAlignment="1">
      <alignment vertical="center"/>
    </xf>
    <xf numFmtId="0" fontId="25" fillId="0" borderId="0" xfId="0" applyFont="1" applyFill="1" applyAlignment="1">
      <alignment horizontal="left" vertical="center"/>
    </xf>
    <xf numFmtId="0" fontId="15" fillId="0" borderId="1" xfId="0" applyFont="1" applyFill="1" applyBorder="1" applyAlignment="1">
      <alignment vertical="center"/>
    </xf>
    <xf numFmtId="0" fontId="15" fillId="0" borderId="0" xfId="0" applyFont="1" applyFill="1" applyAlignment="1">
      <alignment vertical="center"/>
    </xf>
    <xf numFmtId="0" fontId="15" fillId="0" borderId="4" xfId="0" applyFont="1" applyFill="1" applyBorder="1" applyAlignment="1" applyProtection="1">
      <alignment horizontal="left" vertical="center"/>
    </xf>
    <xf numFmtId="0" fontId="15" fillId="0" borderId="5" xfId="0" applyFont="1" applyFill="1" applyBorder="1" applyAlignment="1" applyProtection="1">
      <alignment horizontal="left" vertical="center"/>
    </xf>
    <xf numFmtId="0" fontId="23" fillId="0" borderId="1" xfId="0" applyFont="1" applyFill="1" applyBorder="1" applyAlignment="1">
      <alignment horizontal="left" vertical="center"/>
    </xf>
    <xf numFmtId="0" fontId="23" fillId="0" borderId="0" xfId="0" applyFont="1" applyFill="1" applyAlignment="1">
      <alignment horizontal="left" vertical="center"/>
    </xf>
    <xf numFmtId="176" fontId="15" fillId="0" borderId="11" xfId="0" applyNumberFormat="1" applyFont="1" applyFill="1" applyBorder="1" applyAlignment="1" applyProtection="1">
      <alignment vertical="center"/>
    </xf>
    <xf numFmtId="176" fontId="15" fillId="0" borderId="62" xfId="0" applyNumberFormat="1" applyFont="1" applyFill="1" applyBorder="1" applyAlignment="1" applyProtection="1">
      <alignment vertical="center"/>
    </xf>
    <xf numFmtId="176" fontId="15" fillId="0" borderId="142" xfId="0" applyNumberFormat="1" applyFont="1" applyFill="1" applyBorder="1" applyAlignment="1" applyProtection="1">
      <alignment vertical="center"/>
    </xf>
    <xf numFmtId="176" fontId="15" fillId="0" borderId="143" xfId="0" applyNumberFormat="1" applyFont="1" applyFill="1" applyBorder="1" applyAlignment="1">
      <alignment vertical="center"/>
    </xf>
    <xf numFmtId="176" fontId="15" fillId="0" borderId="144" xfId="0" applyNumberFormat="1" applyFont="1" applyFill="1" applyBorder="1" applyAlignment="1">
      <alignment vertical="center"/>
    </xf>
    <xf numFmtId="0" fontId="23" fillId="0" borderId="1" xfId="0" applyFont="1" applyFill="1" applyBorder="1" applyAlignment="1">
      <alignment vertical="center"/>
    </xf>
    <xf numFmtId="0" fontId="22" fillId="0" borderId="35" xfId="0" applyFont="1" applyBorder="1" applyAlignment="1">
      <alignment horizontal="centerContinuous" vertical="center"/>
    </xf>
    <xf numFmtId="176" fontId="15" fillId="0" borderId="19" xfId="0" applyNumberFormat="1" applyFont="1" applyFill="1" applyBorder="1" applyAlignment="1" applyProtection="1">
      <alignment vertical="center"/>
    </xf>
    <xf numFmtId="176" fontId="15" fillId="0" borderId="22" xfId="0" applyNumberFormat="1" applyFont="1" applyFill="1" applyBorder="1" applyAlignment="1" applyProtection="1">
      <alignment vertical="center"/>
    </xf>
    <xf numFmtId="0" fontId="22" fillId="0" borderId="46" xfId="0" applyFont="1" applyBorder="1" applyAlignment="1">
      <alignment horizontal="center" vertical="center" wrapText="1"/>
    </xf>
    <xf numFmtId="176" fontId="15" fillId="2" borderId="123" xfId="0" applyNumberFormat="1" applyFont="1" applyFill="1" applyBorder="1" applyAlignment="1" applyProtection="1">
      <alignment vertical="center"/>
    </xf>
    <xf numFmtId="176" fontId="15" fillId="2" borderId="22" xfId="0" applyNumberFormat="1" applyFont="1" applyFill="1" applyBorder="1" applyAlignment="1" applyProtection="1">
      <alignment vertical="center"/>
    </xf>
    <xf numFmtId="176" fontId="15" fillId="2" borderId="11" xfId="0" applyNumberFormat="1" applyFont="1" applyFill="1" applyBorder="1" applyAlignment="1" applyProtection="1">
      <alignment vertical="center"/>
    </xf>
    <xf numFmtId="176" fontId="15" fillId="2" borderId="19" xfId="0" applyNumberFormat="1" applyFont="1" applyFill="1" applyBorder="1" applyAlignment="1" applyProtection="1">
      <alignment vertical="center"/>
    </xf>
    <xf numFmtId="176" fontId="15" fillId="0" borderId="148" xfId="0" applyNumberFormat="1" applyFont="1" applyFill="1" applyBorder="1" applyAlignment="1" applyProtection="1">
      <alignment vertical="center"/>
    </xf>
    <xf numFmtId="176" fontId="15" fillId="0" borderId="149" xfId="0" applyNumberFormat="1" applyFont="1" applyFill="1" applyBorder="1" applyAlignment="1" applyProtection="1">
      <alignment vertical="center"/>
    </xf>
    <xf numFmtId="176" fontId="15" fillId="0" borderId="150" xfId="0" applyNumberFormat="1" applyFont="1" applyFill="1" applyBorder="1" applyAlignment="1" applyProtection="1">
      <alignment vertical="center"/>
    </xf>
    <xf numFmtId="176" fontId="15" fillId="0" borderId="151" xfId="0" applyNumberFormat="1" applyFont="1" applyFill="1" applyBorder="1" applyAlignment="1" applyProtection="1">
      <alignment vertical="center"/>
    </xf>
    <xf numFmtId="176" fontId="15" fillId="0" borderId="151" xfId="0" applyNumberFormat="1" applyFont="1" applyFill="1" applyBorder="1" applyAlignment="1">
      <alignment vertical="center"/>
    </xf>
    <xf numFmtId="176" fontId="15" fillId="0" borderId="152" xfId="0" applyNumberFormat="1" applyFont="1" applyFill="1" applyBorder="1" applyAlignment="1">
      <alignment vertical="center"/>
    </xf>
    <xf numFmtId="0" fontId="23" fillId="0" borderId="0" xfId="0" applyFont="1" applyFill="1" applyBorder="1" applyAlignment="1">
      <alignment vertical="center"/>
    </xf>
    <xf numFmtId="176" fontId="15" fillId="0" borderId="156" xfId="0" applyNumberFormat="1" applyFont="1" applyFill="1" applyBorder="1" applyAlignment="1" applyProtection="1">
      <alignment vertical="center"/>
    </xf>
    <xf numFmtId="0" fontId="22" fillId="0" borderId="160" xfId="0" applyFont="1" applyBorder="1" applyAlignment="1">
      <alignment horizontal="center" vertical="center" wrapText="1"/>
    </xf>
    <xf numFmtId="0" fontId="22" fillId="0" borderId="161" xfId="0" applyFont="1" applyBorder="1" applyAlignment="1">
      <alignment horizontal="distributed" vertical="center" wrapText="1"/>
    </xf>
    <xf numFmtId="0" fontId="22" fillId="0" borderId="46" xfId="0" applyFont="1" applyBorder="1" applyAlignment="1">
      <alignment horizontal="distributed" vertical="center" wrapText="1"/>
    </xf>
    <xf numFmtId="176" fontId="15" fillId="2" borderId="151" xfId="0" applyNumberFormat="1" applyFont="1" applyFill="1" applyBorder="1" applyAlignment="1" applyProtection="1">
      <alignment vertical="center"/>
    </xf>
    <xf numFmtId="176" fontId="15" fillId="2" borderId="156" xfId="0" applyNumberFormat="1" applyFont="1" applyFill="1" applyBorder="1" applyAlignment="1" applyProtection="1">
      <alignment vertical="center"/>
    </xf>
    <xf numFmtId="180" fontId="15" fillId="0" borderId="11" xfId="0" applyNumberFormat="1" applyFont="1" applyFill="1" applyBorder="1" applyAlignment="1" applyProtection="1">
      <alignment horizontal="right" vertical="center"/>
    </xf>
    <xf numFmtId="180" fontId="15" fillId="0" borderId="62" xfId="0" applyNumberFormat="1" applyFont="1" applyFill="1" applyBorder="1" applyAlignment="1" applyProtection="1">
      <alignment horizontal="right" vertical="center"/>
    </xf>
    <xf numFmtId="176" fontId="15" fillId="0" borderId="11" xfId="0" applyNumberFormat="1" applyFont="1" applyFill="1" applyBorder="1" applyAlignment="1" applyProtection="1">
      <alignment horizontal="right" vertical="center"/>
    </xf>
    <xf numFmtId="180" fontId="15" fillId="0" borderId="142" xfId="0" applyNumberFormat="1" applyFont="1" applyFill="1" applyBorder="1" applyAlignment="1" applyProtection="1">
      <alignment horizontal="right" vertical="center"/>
    </xf>
    <xf numFmtId="180" fontId="15" fillId="0" borderId="36" xfId="0" applyNumberFormat="1" applyFont="1" applyFill="1" applyBorder="1" applyAlignment="1" applyProtection="1">
      <alignment horizontal="right" vertical="center"/>
    </xf>
    <xf numFmtId="180" fontId="15" fillId="0" borderId="143" xfId="0" applyNumberFormat="1" applyFont="1" applyFill="1" applyBorder="1" applyAlignment="1" applyProtection="1">
      <alignment horizontal="right" vertical="center"/>
    </xf>
    <xf numFmtId="180" fontId="15" fillId="0" borderId="164" xfId="0" applyNumberFormat="1" applyFont="1" applyFill="1" applyBorder="1" applyAlignment="1" applyProtection="1">
      <alignment horizontal="right" vertical="center"/>
    </xf>
    <xf numFmtId="180" fontId="15" fillId="0" borderId="165" xfId="0" applyNumberFormat="1" applyFont="1" applyFill="1" applyBorder="1" applyAlignment="1" applyProtection="1">
      <alignment horizontal="right" vertical="center"/>
    </xf>
    <xf numFmtId="180" fontId="15" fillId="0" borderId="166" xfId="0" applyNumberFormat="1" applyFont="1" applyFill="1" applyBorder="1" applyAlignment="1" applyProtection="1">
      <alignment horizontal="right" vertical="center"/>
    </xf>
    <xf numFmtId="180" fontId="15" fillId="0" borderId="144" xfId="0" applyNumberFormat="1" applyFont="1" applyFill="1" applyBorder="1" applyAlignment="1" applyProtection="1">
      <alignment horizontal="right" vertical="center"/>
    </xf>
    <xf numFmtId="180" fontId="15" fillId="0" borderId="151" xfId="0" applyNumberFormat="1" applyFont="1" applyFill="1" applyBorder="1" applyAlignment="1" applyProtection="1">
      <alignment horizontal="right" vertical="center"/>
    </xf>
    <xf numFmtId="180" fontId="15" fillId="0" borderId="156" xfId="0" applyNumberFormat="1" applyFont="1" applyFill="1" applyBorder="1" applyAlignment="1" applyProtection="1">
      <alignment horizontal="right" vertical="center"/>
    </xf>
    <xf numFmtId="176" fontId="15" fillId="0" borderId="151" xfId="0" applyNumberFormat="1" applyFont="1" applyFill="1" applyBorder="1" applyAlignment="1" applyProtection="1">
      <alignment horizontal="right" vertical="center"/>
    </xf>
    <xf numFmtId="180" fontId="15" fillId="0" borderId="150" xfId="0" applyNumberFormat="1" applyFont="1" applyFill="1" applyBorder="1" applyAlignment="1" applyProtection="1">
      <alignment horizontal="right" vertical="center"/>
    </xf>
    <xf numFmtId="180" fontId="15" fillId="0" borderId="152" xfId="0" applyNumberFormat="1" applyFont="1" applyFill="1" applyBorder="1" applyAlignment="1" applyProtection="1">
      <alignment horizontal="right" vertical="center"/>
    </xf>
    <xf numFmtId="176" fontId="15" fillId="2" borderId="170" xfId="0" applyNumberFormat="1" applyFont="1" applyFill="1" applyBorder="1" applyAlignment="1" applyProtection="1">
      <alignment vertical="center"/>
    </xf>
    <xf numFmtId="176" fontId="15" fillId="0" borderId="1" xfId="0" applyNumberFormat="1" applyFont="1" applyFill="1" applyBorder="1" applyAlignment="1">
      <alignment vertical="center"/>
    </xf>
    <xf numFmtId="176" fontId="15" fillId="0" borderId="0" xfId="0" applyNumberFormat="1" applyFont="1" applyFill="1" applyAlignment="1">
      <alignment vertical="center"/>
    </xf>
    <xf numFmtId="0" fontId="23" fillId="0" borderId="0" xfId="0" applyFont="1" applyFill="1" applyAlignment="1">
      <alignment horizontal="right" vertical="center"/>
    </xf>
    <xf numFmtId="180" fontId="15" fillId="0" borderId="40" xfId="0" applyNumberFormat="1" applyFont="1" applyFill="1" applyBorder="1" applyAlignment="1" applyProtection="1">
      <alignment horizontal="right" vertical="center"/>
    </xf>
    <xf numFmtId="180" fontId="15" fillId="0" borderId="58" xfId="0" applyNumberFormat="1" applyFont="1" applyFill="1" applyBorder="1" applyAlignment="1" applyProtection="1">
      <alignment horizontal="right" vertical="center"/>
    </xf>
    <xf numFmtId="180" fontId="15" fillId="0" borderId="29" xfId="0" applyNumberFormat="1" applyFont="1" applyFill="1" applyBorder="1" applyAlignment="1" applyProtection="1">
      <alignment vertical="center"/>
    </xf>
    <xf numFmtId="176" fontId="15" fillId="0" borderId="29" xfId="0" applyNumberFormat="1" applyFont="1" applyFill="1" applyBorder="1" applyAlignment="1" applyProtection="1">
      <alignment vertical="center"/>
    </xf>
    <xf numFmtId="180" fontId="15" fillId="0" borderId="31" xfId="0" applyNumberFormat="1" applyFont="1" applyFill="1" applyBorder="1" applyAlignment="1" applyProtection="1">
      <alignment vertical="center"/>
    </xf>
    <xf numFmtId="180" fontId="15" fillId="0" borderId="29" xfId="0" applyNumberFormat="1" applyFont="1" applyFill="1" applyBorder="1" applyAlignment="1" applyProtection="1">
      <alignment horizontal="right" vertical="center"/>
    </xf>
    <xf numFmtId="176" fontId="15" fillId="0" borderId="29" xfId="0" applyNumberFormat="1" applyFont="1" applyFill="1" applyBorder="1" applyAlignment="1" applyProtection="1">
      <alignment horizontal="right" vertical="center"/>
    </xf>
    <xf numFmtId="180" fontId="15" fillId="0" borderId="171" xfId="0" applyNumberFormat="1" applyFont="1" applyFill="1" applyBorder="1" applyAlignment="1" applyProtection="1">
      <alignment vertical="center"/>
    </xf>
    <xf numFmtId="180" fontId="15" fillId="0" borderId="30" xfId="0" applyNumberFormat="1" applyFont="1" applyFill="1" applyBorder="1" applyAlignment="1" applyProtection="1">
      <alignment vertical="center"/>
    </xf>
    <xf numFmtId="0" fontId="15" fillId="0" borderId="172" xfId="0" applyFont="1" applyFill="1" applyBorder="1" applyAlignment="1" applyProtection="1">
      <alignment horizontal="left" vertical="center"/>
    </xf>
    <xf numFmtId="176" fontId="15" fillId="0" borderId="10" xfId="0" applyNumberFormat="1" applyFont="1" applyFill="1" applyBorder="1" applyAlignment="1" applyProtection="1">
      <alignment vertical="center"/>
    </xf>
    <xf numFmtId="176" fontId="15" fillId="0" borderId="173" xfId="0" applyNumberFormat="1" applyFont="1" applyFill="1" applyBorder="1" applyAlignment="1" applyProtection="1">
      <alignment vertical="center"/>
    </xf>
    <xf numFmtId="176" fontId="15" fillId="0" borderId="36" xfId="0" applyNumberFormat="1" applyFont="1" applyFill="1" applyBorder="1" applyAlignment="1" applyProtection="1">
      <alignment vertical="center"/>
    </xf>
    <xf numFmtId="176" fontId="15" fillId="0" borderId="170" xfId="0" applyNumberFormat="1" applyFont="1" applyFill="1" applyBorder="1" applyAlignment="1" applyProtection="1">
      <alignment vertical="center"/>
    </xf>
    <xf numFmtId="0" fontId="23" fillId="0" borderId="1" xfId="0" applyFont="1" applyFill="1" applyBorder="1" applyAlignment="1" applyProtection="1">
      <alignment horizontal="left" vertical="center"/>
    </xf>
    <xf numFmtId="176" fontId="15" fillId="2" borderId="62" xfId="0" applyNumberFormat="1" applyFont="1" applyFill="1" applyBorder="1" applyAlignment="1" applyProtection="1">
      <alignment vertical="center"/>
    </xf>
    <xf numFmtId="176" fontId="15" fillId="2" borderId="36" xfId="0" applyNumberFormat="1" applyFont="1" applyFill="1" applyBorder="1" applyAlignment="1" applyProtection="1">
      <alignment vertical="center"/>
    </xf>
    <xf numFmtId="176" fontId="15" fillId="2" borderId="174" xfId="0" applyNumberFormat="1" applyFont="1" applyFill="1" applyBorder="1" applyAlignment="1" applyProtection="1">
      <alignment vertical="center"/>
    </xf>
    <xf numFmtId="176" fontId="15" fillId="2" borderId="148" xfId="0" applyNumberFormat="1" applyFont="1" applyFill="1" applyBorder="1" applyAlignment="1" applyProtection="1">
      <alignment vertical="center"/>
    </xf>
    <xf numFmtId="176" fontId="15" fillId="2" borderId="149" xfId="0" applyNumberFormat="1" applyFont="1" applyFill="1" applyBorder="1" applyAlignment="1" applyProtection="1">
      <alignment vertical="center"/>
    </xf>
    <xf numFmtId="176" fontId="15" fillId="2" borderId="152" xfId="0" applyNumberFormat="1" applyFont="1" applyFill="1" applyBorder="1" applyAlignment="1" applyProtection="1">
      <alignment vertical="center"/>
    </xf>
    <xf numFmtId="176" fontId="15" fillId="0" borderId="148" xfId="0" applyNumberFormat="1" applyFont="1" applyFill="1" applyBorder="1" applyAlignment="1" applyProtection="1">
      <alignment horizontal="right" vertical="center"/>
    </xf>
    <xf numFmtId="176" fontId="15" fillId="0" borderId="175" xfId="0" applyNumberFormat="1" applyFont="1" applyFill="1" applyBorder="1" applyAlignment="1" applyProtection="1">
      <alignment vertical="center"/>
    </xf>
    <xf numFmtId="180" fontId="15" fillId="0" borderId="170" xfId="0" applyNumberFormat="1" applyFont="1" applyFill="1" applyBorder="1" applyAlignment="1" applyProtection="1">
      <alignment horizontal="right" vertical="center"/>
    </xf>
    <xf numFmtId="180" fontId="15" fillId="0" borderId="176" xfId="0" applyNumberFormat="1" applyFont="1" applyFill="1" applyBorder="1" applyAlignment="1" applyProtection="1">
      <alignment horizontal="right" vertical="center"/>
    </xf>
    <xf numFmtId="180" fontId="15" fillId="0" borderId="177" xfId="0" applyNumberFormat="1" applyFont="1" applyFill="1" applyBorder="1" applyAlignment="1" applyProtection="1">
      <alignment horizontal="right" vertical="center"/>
    </xf>
    <xf numFmtId="180" fontId="15" fillId="0" borderId="178" xfId="0" applyNumberFormat="1" applyFont="1" applyFill="1" applyBorder="1" applyAlignment="1" applyProtection="1">
      <alignment horizontal="right" vertical="center"/>
    </xf>
    <xf numFmtId="180" fontId="15" fillId="0" borderId="174" xfId="0" applyNumberFormat="1" applyFont="1" applyFill="1" applyBorder="1" applyAlignment="1" applyProtection="1">
      <alignment horizontal="right" vertical="center"/>
    </xf>
    <xf numFmtId="180" fontId="15" fillId="0" borderId="179" xfId="0" applyNumberFormat="1" applyFont="1" applyFill="1" applyBorder="1" applyAlignment="1" applyProtection="1">
      <alignment horizontal="right" vertical="center"/>
    </xf>
    <xf numFmtId="176" fontId="15" fillId="0" borderId="40" xfId="0" applyNumberFormat="1" applyFont="1" applyFill="1" applyBorder="1" applyAlignment="1" applyProtection="1">
      <alignment vertical="center"/>
    </xf>
    <xf numFmtId="180" fontId="15" fillId="0" borderId="40" xfId="0" applyNumberFormat="1" applyFont="1" applyFill="1" applyBorder="1" applyAlignment="1" applyProtection="1">
      <alignment vertical="center"/>
    </xf>
    <xf numFmtId="176" fontId="15" fillId="0" borderId="58" xfId="0" applyNumberFormat="1" applyFont="1" applyFill="1" applyBorder="1" applyAlignment="1" applyProtection="1">
      <alignment vertical="center"/>
    </xf>
    <xf numFmtId="176" fontId="15" fillId="0" borderId="31" xfId="0" applyNumberFormat="1" applyFont="1" applyFill="1" applyBorder="1" applyAlignment="1" applyProtection="1">
      <alignment vertical="center"/>
    </xf>
    <xf numFmtId="176" fontId="15" fillId="0" borderId="31" xfId="0" applyNumberFormat="1" applyFont="1" applyFill="1" applyBorder="1" applyAlignment="1" applyProtection="1">
      <alignment horizontal="right" vertical="center"/>
    </xf>
    <xf numFmtId="176" fontId="15" fillId="0" borderId="30" xfId="0" applyNumberFormat="1" applyFont="1" applyFill="1" applyBorder="1" applyAlignment="1" applyProtection="1">
      <alignment vertical="center"/>
    </xf>
    <xf numFmtId="176" fontId="15" fillId="0" borderId="38" xfId="0" applyNumberFormat="1" applyFont="1" applyFill="1" applyBorder="1" applyAlignment="1" applyProtection="1">
      <alignment vertical="center"/>
    </xf>
    <xf numFmtId="176" fontId="15" fillId="2" borderId="38" xfId="0" applyNumberFormat="1" applyFont="1" applyFill="1" applyBorder="1" applyAlignment="1" applyProtection="1">
      <alignment vertical="center"/>
    </xf>
    <xf numFmtId="176" fontId="15" fillId="2" borderId="16" xfId="0" applyNumberFormat="1" applyFont="1" applyFill="1" applyBorder="1" applyAlignment="1" applyProtection="1">
      <alignment vertical="center"/>
    </xf>
    <xf numFmtId="176" fontId="15" fillId="2" borderId="17" xfId="0" applyNumberFormat="1" applyFont="1" applyFill="1" applyBorder="1" applyAlignment="1" applyProtection="1">
      <alignment vertical="center"/>
    </xf>
    <xf numFmtId="176" fontId="15" fillId="2" borderId="0" xfId="0" applyNumberFormat="1" applyFont="1" applyFill="1" applyBorder="1" applyAlignment="1" applyProtection="1">
      <alignment vertical="center"/>
    </xf>
    <xf numFmtId="176" fontId="15" fillId="2" borderId="14" xfId="0" applyNumberFormat="1" applyFont="1" applyFill="1" applyBorder="1" applyAlignment="1" applyProtection="1">
      <alignment vertical="center"/>
    </xf>
    <xf numFmtId="176" fontId="15" fillId="2" borderId="15" xfId="0" applyNumberFormat="1" applyFont="1" applyFill="1" applyBorder="1" applyAlignment="1" applyProtection="1">
      <alignment vertical="center"/>
    </xf>
    <xf numFmtId="176" fontId="15" fillId="2" borderId="180" xfId="0" applyNumberFormat="1" applyFont="1" applyFill="1" applyBorder="1" applyAlignment="1" applyProtection="1">
      <alignment vertical="center"/>
    </xf>
    <xf numFmtId="176" fontId="15" fillId="2" borderId="181" xfId="0" applyNumberFormat="1" applyFont="1" applyFill="1" applyBorder="1" applyAlignment="1" applyProtection="1">
      <alignment vertical="center"/>
    </xf>
    <xf numFmtId="176" fontId="15" fillId="2" borderId="182" xfId="0" applyNumberFormat="1" applyFont="1" applyFill="1" applyBorder="1" applyAlignment="1" applyProtection="1">
      <alignment vertical="center"/>
    </xf>
    <xf numFmtId="176" fontId="15" fillId="2" borderId="183" xfId="0" applyNumberFormat="1" applyFont="1" applyFill="1" applyBorder="1" applyAlignment="1" applyProtection="1">
      <alignment vertical="center"/>
    </xf>
    <xf numFmtId="180" fontId="15" fillId="0" borderId="16" xfId="0" applyNumberFormat="1" applyFont="1" applyFill="1" applyBorder="1" applyAlignment="1" applyProtection="1">
      <alignment horizontal="right" vertical="center"/>
    </xf>
    <xf numFmtId="176" fontId="15" fillId="0" borderId="16" xfId="0" applyNumberFormat="1" applyFont="1" applyFill="1" applyBorder="1" applyAlignment="1" applyProtection="1">
      <alignment vertical="center"/>
    </xf>
    <xf numFmtId="176" fontId="15" fillId="0" borderId="17" xfId="0" applyNumberFormat="1" applyFont="1" applyFill="1" applyBorder="1" applyAlignment="1" applyProtection="1">
      <alignment vertical="center"/>
    </xf>
    <xf numFmtId="176" fontId="15" fillId="0" borderId="15" xfId="0" applyNumberFormat="1" applyFont="1" applyFill="1" applyBorder="1" applyAlignment="1" applyProtection="1">
      <alignment vertical="center"/>
    </xf>
    <xf numFmtId="180" fontId="15" fillId="0" borderId="167" xfId="0" applyNumberFormat="1" applyFont="1" applyFill="1" applyBorder="1" applyAlignment="1" applyProtection="1">
      <alignment horizontal="right" vertical="center"/>
    </xf>
    <xf numFmtId="180" fontId="15" fillId="0" borderId="184" xfId="0" applyNumberFormat="1" applyFont="1" applyFill="1" applyBorder="1" applyAlignment="1" applyProtection="1">
      <alignment horizontal="right" vertical="center"/>
    </xf>
    <xf numFmtId="180" fontId="15" fillId="0" borderId="168" xfId="0" applyNumberFormat="1" applyFont="1" applyFill="1" applyBorder="1" applyAlignment="1" applyProtection="1">
      <alignment horizontal="right" vertical="center"/>
    </xf>
    <xf numFmtId="180" fontId="15" fillId="0" borderId="169" xfId="0" applyNumberFormat="1" applyFont="1" applyFill="1" applyBorder="1" applyAlignment="1" applyProtection="1">
      <alignment horizontal="right" vertical="center"/>
    </xf>
    <xf numFmtId="180" fontId="15" fillId="0" borderId="61" xfId="0" applyNumberFormat="1" applyFont="1" applyFill="1" applyBorder="1" applyAlignment="1" applyProtection="1">
      <alignment horizontal="right" vertical="center"/>
    </xf>
    <xf numFmtId="180" fontId="15" fillId="0" borderId="19" xfId="0" applyNumberFormat="1" applyFont="1" applyFill="1" applyBorder="1" applyAlignment="1" applyProtection="1">
      <alignment horizontal="right" vertical="center"/>
    </xf>
    <xf numFmtId="180" fontId="15" fillId="0" borderId="22" xfId="0" applyNumberFormat="1" applyFont="1" applyFill="1" applyBorder="1" applyAlignment="1" applyProtection="1">
      <alignment horizontal="right" vertical="center"/>
    </xf>
    <xf numFmtId="180" fontId="15" fillId="0" borderId="38" xfId="0" applyNumberFormat="1" applyFont="1" applyFill="1" applyBorder="1" applyAlignment="1" applyProtection="1">
      <alignment horizontal="right" vertical="center"/>
    </xf>
    <xf numFmtId="180" fontId="15" fillId="0" borderId="145" xfId="0" applyNumberFormat="1" applyFont="1" applyFill="1" applyBorder="1" applyAlignment="1" applyProtection="1">
      <alignment horizontal="right" vertical="center"/>
    </xf>
    <xf numFmtId="180" fontId="15" fillId="0" borderId="185" xfId="0" applyNumberFormat="1" applyFont="1" applyFill="1" applyBorder="1" applyAlignment="1" applyProtection="1">
      <alignment horizontal="right" vertical="center"/>
    </xf>
    <xf numFmtId="180" fontId="15" fillId="0" borderId="146" xfId="0" applyNumberFormat="1" applyFont="1" applyFill="1" applyBorder="1" applyAlignment="1" applyProtection="1">
      <alignment horizontal="right" vertical="center"/>
    </xf>
    <xf numFmtId="180" fontId="15" fillId="0" borderId="147" xfId="0" applyNumberFormat="1" applyFont="1" applyFill="1" applyBorder="1" applyAlignment="1" applyProtection="1">
      <alignment horizontal="right" vertical="center"/>
    </xf>
    <xf numFmtId="0" fontId="15" fillId="0" borderId="44" xfId="0" applyFont="1" applyFill="1" applyBorder="1" applyAlignment="1">
      <alignment horizontal="centerContinuous" vertical="center"/>
    </xf>
    <xf numFmtId="0" fontId="15" fillId="0" borderId="36" xfId="0" applyFont="1" applyFill="1" applyBorder="1" applyAlignment="1">
      <alignment horizontal="center" vertical="center"/>
    </xf>
    <xf numFmtId="176" fontId="15" fillId="0" borderId="11" xfId="0" applyNumberFormat="1" applyFont="1" applyFill="1" applyBorder="1" applyAlignment="1">
      <alignment vertical="center"/>
    </xf>
    <xf numFmtId="176" fontId="15" fillId="0" borderId="62" xfId="0" applyNumberFormat="1" applyFont="1" applyFill="1" applyBorder="1" applyAlignment="1">
      <alignment vertical="center"/>
    </xf>
    <xf numFmtId="0" fontId="15" fillId="0" borderId="84" xfId="0" applyFont="1" applyFill="1" applyBorder="1" applyAlignment="1">
      <alignment horizontal="center" vertical="center"/>
    </xf>
    <xf numFmtId="176" fontId="15" fillId="0" borderId="52" xfId="0" applyNumberFormat="1" applyFont="1" applyFill="1" applyBorder="1" applyAlignment="1">
      <alignment vertical="center"/>
    </xf>
    <xf numFmtId="176" fontId="15" fillId="0" borderId="53" xfId="0" applyNumberFormat="1" applyFont="1" applyFill="1" applyBorder="1" applyAlignment="1">
      <alignment vertical="center"/>
    </xf>
    <xf numFmtId="0" fontId="15" fillId="0" borderId="0" xfId="0" applyFont="1" applyFill="1" applyAlignment="1">
      <alignment horizontal="right" vertical="center"/>
    </xf>
    <xf numFmtId="0" fontId="15" fillId="0" borderId="39" xfId="0" applyFont="1" applyFill="1" applyBorder="1" applyAlignment="1">
      <alignment horizontal="centerContinuous" vertical="center"/>
    </xf>
    <xf numFmtId="0" fontId="15" fillId="0" borderId="41" xfId="0" applyFont="1" applyFill="1" applyBorder="1" applyAlignment="1">
      <alignment horizontal="center" vertical="center"/>
    </xf>
    <xf numFmtId="176" fontId="15" fillId="0" borderId="40" xfId="0" applyNumberFormat="1" applyFont="1" applyFill="1" applyBorder="1" applyAlignment="1">
      <alignment vertical="center"/>
    </xf>
    <xf numFmtId="176" fontId="15" fillId="0" borderId="58" xfId="0" applyNumberFormat="1" applyFont="1" applyFill="1" applyBorder="1" applyAlignment="1">
      <alignment vertical="center"/>
    </xf>
    <xf numFmtId="176" fontId="15" fillId="0" borderId="41" xfId="0" applyNumberFormat="1" applyFont="1" applyFill="1" applyBorder="1" applyAlignment="1" applyProtection="1">
      <alignment vertical="center"/>
    </xf>
    <xf numFmtId="0" fontId="15" fillId="0" borderId="0" xfId="0" applyFont="1" applyFill="1" applyAlignment="1" applyProtection="1">
      <alignment vertical="center"/>
    </xf>
    <xf numFmtId="0" fontId="15" fillId="0" borderId="44" xfId="0" applyFont="1" applyFill="1" applyBorder="1" applyAlignment="1">
      <alignment horizontal="centerContinuous" vertical="center" wrapText="1"/>
    </xf>
    <xf numFmtId="0" fontId="15" fillId="0" borderId="1" xfId="0" applyFont="1" applyFill="1" applyBorder="1" applyAlignment="1">
      <alignment horizontal="center" vertical="center"/>
    </xf>
    <xf numFmtId="176" fontId="15" fillId="0" borderId="0" xfId="0" applyNumberFormat="1" applyFont="1" applyFill="1" applyBorder="1" applyAlignment="1">
      <alignment vertical="center"/>
    </xf>
    <xf numFmtId="176" fontId="15" fillId="0" borderId="14" xfId="0" applyNumberFormat="1" applyFont="1" applyFill="1" applyBorder="1" applyAlignment="1">
      <alignment vertical="center"/>
    </xf>
    <xf numFmtId="176" fontId="15" fillId="0" borderId="1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7" xfId="0" applyNumberFormat="1" applyFont="1" applyFill="1" applyBorder="1" applyAlignment="1">
      <alignment vertical="center"/>
    </xf>
    <xf numFmtId="176" fontId="15" fillId="0" borderId="7" xfId="0" applyNumberFormat="1" applyFont="1" applyFill="1" applyBorder="1" applyAlignment="1">
      <alignment vertical="center"/>
    </xf>
    <xf numFmtId="176" fontId="15" fillId="0" borderId="8" xfId="0" applyNumberFormat="1" applyFont="1" applyFill="1" applyBorder="1" applyAlignment="1">
      <alignment vertical="center"/>
    </xf>
    <xf numFmtId="0" fontId="15" fillId="0" borderId="15" xfId="0" applyFont="1" applyFill="1" applyBorder="1" applyAlignment="1">
      <alignment horizontal="center" vertical="center"/>
    </xf>
    <xf numFmtId="0" fontId="15" fillId="0" borderId="35" xfId="0" applyFont="1" applyFill="1" applyBorder="1" applyAlignment="1">
      <alignment horizontal="centerContinuous" vertical="center" wrapText="1"/>
    </xf>
    <xf numFmtId="0" fontId="15" fillId="0" borderId="49" xfId="0" applyFont="1" applyFill="1" applyBorder="1" applyAlignment="1">
      <alignment horizontal="center" vertical="center"/>
    </xf>
    <xf numFmtId="176" fontId="15" fillId="0" borderId="50" xfId="0" applyNumberFormat="1" applyFont="1" applyFill="1" applyBorder="1" applyAlignment="1">
      <alignment vertical="center"/>
    </xf>
    <xf numFmtId="176" fontId="15" fillId="0" borderId="51" xfId="0" applyNumberFormat="1" applyFont="1" applyFill="1" applyBorder="1" applyAlignment="1">
      <alignment vertical="center"/>
    </xf>
    <xf numFmtId="0" fontId="15" fillId="0" borderId="186" xfId="0" applyFont="1" applyFill="1" applyBorder="1" applyAlignment="1">
      <alignment horizontal="centerContinuous" vertical="center" wrapText="1"/>
    </xf>
    <xf numFmtId="0" fontId="15" fillId="0" borderId="187" xfId="0" applyFont="1" applyFill="1" applyBorder="1" applyAlignment="1">
      <alignment horizontal="center" vertical="center"/>
    </xf>
    <xf numFmtId="176" fontId="15" fillId="0" borderId="188" xfId="0" applyNumberFormat="1" applyFont="1" applyFill="1" applyBorder="1" applyAlignment="1">
      <alignment vertical="center"/>
    </xf>
    <xf numFmtId="176" fontId="15" fillId="0" borderId="189" xfId="0" applyNumberFormat="1" applyFont="1" applyFill="1" applyBorder="1" applyAlignment="1">
      <alignment vertical="center"/>
    </xf>
    <xf numFmtId="176" fontId="15" fillId="0" borderId="154" xfId="0" applyNumberFormat="1" applyFont="1" applyFill="1" applyBorder="1" applyAlignment="1" applyProtection="1">
      <alignment vertical="center"/>
    </xf>
    <xf numFmtId="176" fontId="15" fillId="0" borderId="190" xfId="0" applyNumberFormat="1" applyFont="1" applyFill="1" applyBorder="1" applyAlignment="1" applyProtection="1">
      <alignment vertical="center"/>
    </xf>
    <xf numFmtId="176" fontId="15" fillId="0" borderId="155" xfId="0" applyNumberFormat="1" applyFont="1" applyFill="1" applyBorder="1" applyAlignment="1" applyProtection="1">
      <alignment vertical="center"/>
    </xf>
    <xf numFmtId="180" fontId="15" fillId="0" borderId="40" xfId="0" applyNumberFormat="1" applyFont="1" applyFill="1" applyBorder="1" applyAlignment="1">
      <alignment horizontal="right" vertical="center"/>
    </xf>
    <xf numFmtId="180" fontId="15" fillId="0" borderId="58" xfId="0" applyNumberFormat="1" applyFont="1" applyFill="1" applyBorder="1" applyAlignment="1">
      <alignment horizontal="right" vertical="center"/>
    </xf>
    <xf numFmtId="176" fontId="15" fillId="0" borderId="58" xfId="0" applyNumberFormat="1" applyFont="1" applyFill="1" applyBorder="1" applyAlignment="1">
      <alignment horizontal="right" vertical="center"/>
    </xf>
    <xf numFmtId="180" fontId="15" fillId="0" borderId="41" xfId="0" applyNumberFormat="1" applyFont="1" applyFill="1" applyBorder="1" applyAlignment="1">
      <alignment horizontal="right" vertical="center"/>
    </xf>
    <xf numFmtId="0" fontId="22" fillId="0" borderId="0" xfId="0" applyFont="1" applyFill="1" applyAlignment="1">
      <alignment vertical="center"/>
    </xf>
    <xf numFmtId="49" fontId="14" fillId="0" borderId="2" xfId="1" applyNumberFormat="1" applyFont="1" applyBorder="1" applyAlignment="1">
      <alignment vertical="center" shrinkToFit="1"/>
    </xf>
    <xf numFmtId="49" fontId="14" fillId="0" borderId="5" xfId="1" applyNumberFormat="1" applyFont="1" applyBorder="1" applyAlignment="1">
      <alignment vertical="center" shrinkToFit="1"/>
    </xf>
    <xf numFmtId="49" fontId="14" fillId="0" borderId="4" xfId="1" applyNumberFormat="1" applyFont="1" applyBorder="1" applyAlignment="1">
      <alignment vertical="center" shrinkToFit="1"/>
    </xf>
    <xf numFmtId="0" fontId="14" fillId="0" borderId="3" xfId="0" applyFont="1" applyFill="1" applyBorder="1" applyAlignment="1">
      <alignment vertical="center"/>
    </xf>
    <xf numFmtId="176" fontId="14" fillId="0" borderId="62" xfId="1" applyNumberFormat="1" applyFont="1" applyBorder="1">
      <alignment vertical="center"/>
    </xf>
    <xf numFmtId="176" fontId="14" fillId="0" borderId="11" xfId="1" applyNumberFormat="1" applyFont="1" applyBorder="1">
      <alignment vertical="center"/>
    </xf>
    <xf numFmtId="176" fontId="14" fillId="0" borderId="22" xfId="1" applyNumberFormat="1" applyFont="1" applyBorder="1">
      <alignment vertical="center"/>
    </xf>
    <xf numFmtId="176" fontId="14" fillId="0" borderId="19" xfId="1" applyNumberFormat="1" applyFont="1" applyBorder="1">
      <alignment vertical="center"/>
    </xf>
    <xf numFmtId="176" fontId="14" fillId="0" borderId="60" xfId="0" applyNumberFormat="1" applyFont="1" applyFill="1" applyBorder="1" applyAlignment="1">
      <alignment vertical="center"/>
    </xf>
    <xf numFmtId="176" fontId="14" fillId="0" borderId="14" xfId="1" applyNumberFormat="1" applyFont="1" applyBorder="1">
      <alignment vertical="center"/>
    </xf>
    <xf numFmtId="176" fontId="14" fillId="0" borderId="0" xfId="1" applyNumberFormat="1" applyFont="1" applyBorder="1">
      <alignment vertical="center"/>
    </xf>
    <xf numFmtId="176" fontId="14" fillId="0" borderId="1" xfId="0" applyNumberFormat="1" applyFont="1" applyFill="1" applyBorder="1" applyAlignment="1">
      <alignment vertical="center"/>
    </xf>
    <xf numFmtId="176" fontId="14" fillId="0" borderId="59" xfId="0" applyNumberFormat="1" applyFont="1" applyFill="1" applyBorder="1" applyAlignment="1">
      <alignment vertical="center"/>
    </xf>
    <xf numFmtId="176" fontId="14" fillId="0" borderId="17" xfId="1" applyNumberFormat="1" applyFont="1" applyBorder="1">
      <alignment vertical="center"/>
    </xf>
    <xf numFmtId="176" fontId="14" fillId="0" borderId="16" xfId="1" applyNumberFormat="1" applyFont="1" applyBorder="1">
      <alignment vertical="center"/>
    </xf>
    <xf numFmtId="176" fontId="14" fillId="0" borderId="157" xfId="0" applyNumberFormat="1" applyFont="1" applyFill="1" applyBorder="1" applyAlignment="1">
      <alignment vertical="center"/>
    </xf>
    <xf numFmtId="176" fontId="14" fillId="0" borderId="191" xfId="1" applyNumberFormat="1" applyFont="1" applyBorder="1">
      <alignment vertical="center"/>
    </xf>
    <xf numFmtId="176" fontId="14" fillId="0" borderId="158" xfId="1" applyNumberFormat="1" applyFont="1" applyBorder="1">
      <alignment vertical="center"/>
    </xf>
    <xf numFmtId="176" fontId="14" fillId="0" borderId="158" xfId="0" applyNumberFormat="1" applyFont="1" applyFill="1" applyBorder="1" applyAlignment="1">
      <alignment vertical="center"/>
    </xf>
    <xf numFmtId="176" fontId="14" fillId="0" borderId="191" xfId="0" applyNumberFormat="1" applyFont="1" applyFill="1" applyBorder="1" applyAlignment="1">
      <alignment vertical="center"/>
    </xf>
    <xf numFmtId="176" fontId="14" fillId="0" borderId="163" xfId="0" applyNumberFormat="1" applyFont="1" applyFill="1" applyBorder="1" applyAlignment="1">
      <alignment vertical="center"/>
    </xf>
    <xf numFmtId="176" fontId="14" fillId="0" borderId="145" xfId="0" applyNumberFormat="1" applyFont="1" applyFill="1" applyBorder="1" applyAlignment="1">
      <alignment vertical="center"/>
    </xf>
    <xf numFmtId="176" fontId="14" fillId="0" borderId="185" xfId="1" applyNumberFormat="1" applyFont="1" applyBorder="1">
      <alignment vertical="center"/>
    </xf>
    <xf numFmtId="176" fontId="14" fillId="0" borderId="146" xfId="1" applyNumberFormat="1" applyFont="1" applyBorder="1">
      <alignment vertical="center"/>
    </xf>
    <xf numFmtId="176" fontId="14" fillId="0" borderId="146" xfId="0" applyNumberFormat="1" applyFont="1" applyFill="1" applyBorder="1" applyAlignment="1">
      <alignment vertical="center"/>
    </xf>
    <xf numFmtId="176" fontId="14" fillId="0" borderId="185" xfId="0" applyNumberFormat="1" applyFont="1" applyFill="1" applyBorder="1" applyAlignment="1">
      <alignment vertical="center"/>
    </xf>
    <xf numFmtId="176" fontId="14" fillId="0" borderId="147" xfId="0" applyNumberFormat="1" applyFont="1" applyFill="1" applyBorder="1" applyAlignment="1">
      <alignment vertical="center"/>
    </xf>
    <xf numFmtId="180" fontId="14" fillId="0" borderId="167" xfId="1" applyNumberFormat="1" applyFont="1" applyBorder="1">
      <alignment vertical="center"/>
    </xf>
    <xf numFmtId="180" fontId="14" fillId="0" borderId="184" xfId="1" applyNumberFormat="1" applyFont="1" applyBorder="1">
      <alignment vertical="center"/>
    </xf>
    <xf numFmtId="180" fontId="14" fillId="0" borderId="168" xfId="1" applyNumberFormat="1" applyFont="1" applyBorder="1">
      <alignment vertical="center"/>
    </xf>
    <xf numFmtId="180" fontId="14" fillId="0" borderId="168" xfId="0" applyNumberFormat="1" applyFont="1" applyFill="1" applyBorder="1" applyAlignment="1">
      <alignment horizontal="right" vertical="center"/>
    </xf>
    <xf numFmtId="180" fontId="14" fillId="0" borderId="184" xfId="0" applyNumberFormat="1" applyFont="1" applyFill="1" applyBorder="1" applyAlignment="1">
      <alignment horizontal="right" vertical="center"/>
    </xf>
    <xf numFmtId="180" fontId="14" fillId="0" borderId="168" xfId="0" applyNumberFormat="1" applyFont="1" applyFill="1" applyBorder="1" applyAlignment="1">
      <alignment vertical="center"/>
    </xf>
    <xf numFmtId="180" fontId="14" fillId="0" borderId="184" xfId="0" applyNumberFormat="1" applyFont="1" applyFill="1" applyBorder="1" applyAlignment="1">
      <alignment vertical="center"/>
    </xf>
    <xf numFmtId="180" fontId="14" fillId="0" borderId="169" xfId="0" applyNumberFormat="1" applyFont="1" applyFill="1" applyBorder="1" applyAlignment="1">
      <alignment vertical="center"/>
    </xf>
    <xf numFmtId="180" fontId="14" fillId="0" borderId="123" xfId="1" applyNumberFormat="1" applyFont="1" applyBorder="1">
      <alignment vertical="center"/>
    </xf>
    <xf numFmtId="180" fontId="14" fillId="0" borderId="22" xfId="1" applyNumberFormat="1" applyFont="1" applyBorder="1">
      <alignment vertical="center"/>
    </xf>
    <xf numFmtId="180" fontId="14" fillId="0" borderId="19" xfId="1" applyNumberFormat="1" applyFont="1" applyBorder="1">
      <alignment vertical="center"/>
    </xf>
    <xf numFmtId="180" fontId="14" fillId="0" borderId="19" xfId="0" applyNumberFormat="1" applyFont="1" applyFill="1" applyBorder="1" applyAlignment="1">
      <alignment horizontal="right" vertical="center"/>
    </xf>
    <xf numFmtId="180" fontId="14" fillId="0" borderId="22" xfId="0" applyNumberFormat="1" applyFont="1" applyFill="1" applyBorder="1" applyAlignment="1">
      <alignment horizontal="right" vertical="center"/>
    </xf>
    <xf numFmtId="180" fontId="14" fillId="0" borderId="19" xfId="0" applyNumberFormat="1" applyFont="1" applyFill="1" applyBorder="1" applyAlignment="1">
      <alignment vertical="center"/>
    </xf>
    <xf numFmtId="180" fontId="14" fillId="0" borderId="22" xfId="0" applyNumberFormat="1" applyFont="1" applyFill="1" applyBorder="1" applyAlignment="1">
      <alignment vertical="center"/>
    </xf>
    <xf numFmtId="180" fontId="14" fillId="0" borderId="38" xfId="0" applyNumberFormat="1" applyFont="1" applyFill="1" applyBorder="1" applyAlignment="1">
      <alignment vertical="center"/>
    </xf>
    <xf numFmtId="180" fontId="14" fillId="0" borderId="153" xfId="1" applyNumberFormat="1" applyFont="1" applyBorder="1">
      <alignment vertical="center"/>
    </xf>
    <xf numFmtId="180" fontId="14" fillId="0" borderId="190" xfId="1" applyNumberFormat="1" applyFont="1" applyBorder="1">
      <alignment vertical="center"/>
    </xf>
    <xf numFmtId="180" fontId="14" fillId="0" borderId="154" xfId="1" applyNumberFormat="1" applyFont="1" applyBorder="1">
      <alignment vertical="center"/>
    </xf>
    <xf numFmtId="180" fontId="14" fillId="0" borderId="154" xfId="0" applyNumberFormat="1" applyFont="1" applyFill="1" applyBorder="1" applyAlignment="1">
      <alignment horizontal="right" vertical="center"/>
    </xf>
    <xf numFmtId="180" fontId="14" fillId="0" borderId="190" xfId="0" applyNumberFormat="1" applyFont="1" applyFill="1" applyBorder="1" applyAlignment="1">
      <alignment horizontal="right" vertical="center"/>
    </xf>
    <xf numFmtId="180" fontId="14" fillId="0" borderId="154" xfId="0" applyNumberFormat="1" applyFont="1" applyFill="1" applyBorder="1" applyAlignment="1">
      <alignment vertical="center"/>
    </xf>
    <xf numFmtId="180" fontId="14" fillId="0" borderId="190" xfId="0" applyNumberFormat="1" applyFont="1" applyFill="1" applyBorder="1" applyAlignment="1">
      <alignment vertical="center"/>
    </xf>
    <xf numFmtId="180" fontId="14" fillId="0" borderId="155" xfId="0" applyNumberFormat="1" applyFont="1" applyFill="1" applyBorder="1" applyAlignment="1">
      <alignment vertical="center"/>
    </xf>
    <xf numFmtId="180" fontId="14" fillId="0" borderId="99" xfId="1" applyNumberFormat="1" applyFont="1" applyBorder="1">
      <alignment vertical="center"/>
    </xf>
    <xf numFmtId="180" fontId="14" fillId="0" borderId="31" xfId="1" applyNumberFormat="1" applyFont="1" applyBorder="1">
      <alignment vertical="center"/>
    </xf>
    <xf numFmtId="180" fontId="14" fillId="0" borderId="29" xfId="1" applyNumberFormat="1" applyFont="1" applyBorder="1">
      <alignment vertical="center"/>
    </xf>
    <xf numFmtId="180" fontId="14" fillId="0" borderId="29" xfId="0" applyNumberFormat="1" applyFont="1" applyFill="1" applyBorder="1" applyAlignment="1">
      <alignment horizontal="right" vertical="center"/>
    </xf>
    <xf numFmtId="180" fontId="14" fillId="0" borderId="31" xfId="0" applyNumberFormat="1" applyFont="1" applyFill="1" applyBorder="1" applyAlignment="1">
      <alignment horizontal="right" vertical="center"/>
    </xf>
    <xf numFmtId="180" fontId="14" fillId="0" borderId="29" xfId="0" applyNumberFormat="1" applyFont="1" applyFill="1" applyBorder="1" applyAlignment="1">
      <alignment vertical="center"/>
    </xf>
    <xf numFmtId="180" fontId="14" fillId="0" borderId="31" xfId="0" applyNumberFormat="1" applyFont="1" applyFill="1" applyBorder="1" applyAlignment="1">
      <alignment vertical="center"/>
    </xf>
    <xf numFmtId="180" fontId="14" fillId="0" borderId="30" xfId="0" applyNumberFormat="1" applyFont="1" applyFill="1" applyBorder="1" applyAlignment="1">
      <alignment vertical="center"/>
    </xf>
    <xf numFmtId="180" fontId="14" fillId="0" borderId="61" xfId="1" applyNumberFormat="1" applyFont="1" applyBorder="1">
      <alignment vertical="center"/>
    </xf>
    <xf numFmtId="180" fontId="14" fillId="0" borderId="62" xfId="1" applyNumberFormat="1" applyFont="1" applyBorder="1">
      <alignment vertical="center"/>
    </xf>
    <xf numFmtId="180" fontId="14" fillId="0" borderId="11" xfId="1" applyNumberFormat="1" applyFont="1" applyBorder="1">
      <alignment vertical="center"/>
    </xf>
    <xf numFmtId="180" fontId="14" fillId="0" borderId="11" xfId="0" applyNumberFormat="1" applyFont="1" applyFill="1" applyBorder="1" applyAlignment="1">
      <alignment horizontal="right" vertical="center"/>
    </xf>
    <xf numFmtId="180" fontId="14" fillId="0" borderId="62" xfId="0" applyNumberFormat="1" applyFont="1" applyFill="1" applyBorder="1" applyAlignment="1">
      <alignment horizontal="right" vertical="center"/>
    </xf>
    <xf numFmtId="180" fontId="14" fillId="0" borderId="11" xfId="0" applyNumberFormat="1" applyFont="1" applyFill="1" applyBorder="1" applyAlignment="1">
      <alignment vertical="center"/>
    </xf>
    <xf numFmtId="180" fontId="14" fillId="0" borderId="62" xfId="0" applyNumberFormat="1" applyFont="1" applyFill="1" applyBorder="1" applyAlignment="1">
      <alignment vertical="center"/>
    </xf>
    <xf numFmtId="180" fontId="14" fillId="0" borderId="36" xfId="0" applyNumberFormat="1" applyFont="1" applyFill="1" applyBorder="1" applyAlignment="1">
      <alignment vertical="center"/>
    </xf>
    <xf numFmtId="180" fontId="14" fillId="0" borderId="60" xfId="1" applyNumberFormat="1" applyFont="1" applyBorder="1">
      <alignment vertical="center"/>
    </xf>
    <xf numFmtId="180" fontId="14" fillId="0" borderId="14" xfId="1" applyNumberFormat="1" applyFont="1" applyBorder="1">
      <alignment vertical="center"/>
    </xf>
    <xf numFmtId="180" fontId="14" fillId="0" borderId="0" xfId="1" applyNumberFormat="1" applyFont="1" applyBorder="1">
      <alignment vertical="center"/>
    </xf>
    <xf numFmtId="180" fontId="14" fillId="0" borderId="0" xfId="0" applyNumberFormat="1" applyFont="1" applyFill="1" applyBorder="1" applyAlignment="1">
      <alignment horizontal="right" vertical="center"/>
    </xf>
    <xf numFmtId="180" fontId="14" fillId="0" borderId="14" xfId="0" applyNumberFormat="1" applyFont="1" applyFill="1" applyBorder="1" applyAlignment="1">
      <alignment horizontal="right" vertical="center"/>
    </xf>
    <xf numFmtId="180" fontId="14" fillId="0" borderId="0" xfId="0" applyNumberFormat="1" applyFont="1" applyFill="1" applyBorder="1" applyAlignment="1">
      <alignment vertical="center"/>
    </xf>
    <xf numFmtId="180" fontId="14" fillId="0" borderId="14" xfId="0" applyNumberFormat="1" applyFont="1" applyFill="1" applyBorder="1" applyAlignment="1">
      <alignment vertical="center"/>
    </xf>
    <xf numFmtId="180" fontId="14" fillId="0" borderId="1" xfId="0" applyNumberFormat="1" applyFont="1" applyFill="1" applyBorder="1" applyAlignment="1">
      <alignment vertical="center"/>
    </xf>
    <xf numFmtId="180" fontId="14" fillId="0" borderId="145" xfId="1" applyNumberFormat="1" applyFont="1" applyBorder="1">
      <alignment vertical="center"/>
    </xf>
    <xf numFmtId="180" fontId="14" fillId="0" borderId="185" xfId="1" applyNumberFormat="1" applyFont="1" applyBorder="1">
      <alignment vertical="center"/>
    </xf>
    <xf numFmtId="180" fontId="14" fillId="0" borderId="146" xfId="1" applyNumberFormat="1" applyFont="1" applyBorder="1">
      <alignment vertical="center"/>
    </xf>
    <xf numFmtId="180" fontId="14" fillId="0" borderId="146" xfId="0" applyNumberFormat="1" applyFont="1" applyFill="1" applyBorder="1" applyAlignment="1">
      <alignment horizontal="right" vertical="center"/>
    </xf>
    <xf numFmtId="180" fontId="14" fillId="0" borderId="185" xfId="0" applyNumberFormat="1" applyFont="1" applyFill="1" applyBorder="1" applyAlignment="1">
      <alignment horizontal="right" vertical="center"/>
    </xf>
    <xf numFmtId="180" fontId="14" fillId="0" borderId="146" xfId="0" applyNumberFormat="1" applyFont="1" applyFill="1" applyBorder="1" applyAlignment="1">
      <alignment vertical="center"/>
    </xf>
    <xf numFmtId="180" fontId="14" fillId="0" borderId="185" xfId="0" applyNumberFormat="1" applyFont="1" applyFill="1" applyBorder="1" applyAlignment="1">
      <alignment vertical="center"/>
    </xf>
    <xf numFmtId="180" fontId="14" fillId="0" borderId="147" xfId="0" applyNumberFormat="1" applyFont="1" applyFill="1" applyBorder="1" applyAlignment="1">
      <alignment vertical="center"/>
    </xf>
    <xf numFmtId="49" fontId="22" fillId="0" borderId="192" xfId="1" applyNumberFormat="1" applyFont="1" applyBorder="1" applyAlignment="1">
      <alignment vertical="center" shrinkToFit="1"/>
    </xf>
    <xf numFmtId="49" fontId="22" fillId="0" borderId="29" xfId="1" applyNumberFormat="1" applyFont="1" applyBorder="1" applyAlignment="1">
      <alignment vertical="center" shrinkToFit="1"/>
    </xf>
    <xf numFmtId="49" fontId="22" fillId="0" borderId="31" xfId="1" applyNumberFormat="1" applyFont="1" applyBorder="1" applyAlignment="1">
      <alignment vertical="center" shrinkToFit="1"/>
    </xf>
    <xf numFmtId="49" fontId="22" fillId="0" borderId="193" xfId="1" applyNumberFormat="1" applyFont="1" applyBorder="1" applyAlignment="1">
      <alignment vertical="center" shrinkToFit="1"/>
    </xf>
    <xf numFmtId="49" fontId="22" fillId="0" borderId="32" xfId="1" applyNumberFormat="1" applyFont="1" applyBorder="1" applyAlignment="1">
      <alignment vertical="center" shrinkToFit="1"/>
    </xf>
    <xf numFmtId="49" fontId="22" fillId="0" borderId="194" xfId="1" applyNumberFormat="1" applyFont="1" applyBorder="1" applyAlignment="1">
      <alignment vertical="center" shrinkToFit="1"/>
    </xf>
    <xf numFmtId="49" fontId="22" fillId="0" borderId="30" xfId="1" applyNumberFormat="1" applyFont="1" applyBorder="1" applyAlignment="1">
      <alignment vertical="center" shrinkToFit="1"/>
    </xf>
    <xf numFmtId="176" fontId="24" fillId="0" borderId="195" xfId="1" applyNumberFormat="1" applyFont="1" applyBorder="1">
      <alignment vertical="center"/>
    </xf>
    <xf numFmtId="176" fontId="24" fillId="0" borderId="11" xfId="1" applyNumberFormat="1" applyFont="1" applyBorder="1">
      <alignment vertical="center"/>
    </xf>
    <xf numFmtId="176" fontId="24" fillId="0" borderId="62" xfId="1" applyNumberFormat="1" applyFont="1" applyBorder="1">
      <alignment vertical="center"/>
    </xf>
    <xf numFmtId="176" fontId="24" fillId="0" borderId="196" xfId="1" applyNumberFormat="1" applyFont="1" applyBorder="1">
      <alignment vertical="center"/>
    </xf>
    <xf numFmtId="176" fontId="24" fillId="0" borderId="106" xfId="1" applyNumberFormat="1" applyFont="1" applyBorder="1">
      <alignment vertical="center"/>
    </xf>
    <xf numFmtId="176" fontId="24" fillId="0" borderId="197" xfId="1" applyNumberFormat="1" applyFont="1" applyBorder="1">
      <alignment vertical="center"/>
    </xf>
    <xf numFmtId="176" fontId="24" fillId="0" borderId="198" xfId="1" applyNumberFormat="1" applyFont="1" applyBorder="1">
      <alignment vertical="center"/>
    </xf>
    <xf numFmtId="176" fontId="24" fillId="0" borderId="199" xfId="1" applyNumberFormat="1" applyFont="1" applyBorder="1">
      <alignment vertical="center"/>
    </xf>
    <xf numFmtId="176" fontId="24" fillId="0" borderId="19" xfId="1" applyNumberFormat="1" applyFont="1" applyBorder="1">
      <alignment vertical="center"/>
    </xf>
    <xf numFmtId="176" fontId="24" fillId="0" borderId="22" xfId="1" applyNumberFormat="1" applyFont="1" applyBorder="1">
      <alignment vertical="center"/>
    </xf>
    <xf numFmtId="176" fontId="24" fillId="0" borderId="200" xfId="1" applyNumberFormat="1" applyFont="1" applyBorder="1">
      <alignment vertical="center"/>
    </xf>
    <xf numFmtId="176" fontId="24" fillId="0" borderId="97" xfId="1" applyNumberFormat="1" applyFont="1" applyBorder="1">
      <alignment vertical="center"/>
    </xf>
    <xf numFmtId="176" fontId="24" fillId="0" borderId="201" xfId="1" applyNumberFormat="1" applyFont="1" applyBorder="1">
      <alignment vertical="center"/>
    </xf>
    <xf numFmtId="176" fontId="24" fillId="0" borderId="202" xfId="1" applyNumberFormat="1" applyFont="1" applyBorder="1">
      <alignment vertical="center"/>
    </xf>
    <xf numFmtId="176" fontId="24" fillId="0" borderId="38" xfId="1" applyNumberFormat="1" applyFont="1" applyBorder="1">
      <alignment vertical="center"/>
    </xf>
    <xf numFmtId="176" fontId="24" fillId="0" borderId="203" xfId="1" applyNumberFormat="1" applyFont="1" applyBorder="1">
      <alignment vertical="center"/>
    </xf>
    <xf numFmtId="176" fontId="24" fillId="0" borderId="16" xfId="1" applyNumberFormat="1" applyFont="1" applyBorder="1">
      <alignment vertical="center"/>
    </xf>
    <xf numFmtId="176" fontId="24" fillId="0" borderId="17" xfId="1" applyNumberFormat="1" applyFont="1" applyBorder="1">
      <alignment vertical="center"/>
    </xf>
    <xf numFmtId="176" fontId="24" fillId="0" borderId="204" xfId="1" applyNumberFormat="1" applyFont="1" applyBorder="1">
      <alignment vertical="center"/>
    </xf>
    <xf numFmtId="176" fontId="24" fillId="0" borderId="18" xfId="1" applyNumberFormat="1" applyFont="1" applyBorder="1">
      <alignment vertical="center"/>
    </xf>
    <xf numFmtId="176" fontId="24" fillId="0" borderId="205" xfId="1" applyNumberFormat="1" applyFont="1" applyBorder="1">
      <alignment vertical="center"/>
    </xf>
    <xf numFmtId="176" fontId="24" fillId="0" borderId="206" xfId="1" applyNumberFormat="1" applyFont="1" applyBorder="1">
      <alignment vertical="center"/>
    </xf>
    <xf numFmtId="176" fontId="24" fillId="0" borderId="207" xfId="1" applyNumberFormat="1" applyFont="1" applyBorder="1">
      <alignment vertical="center"/>
    </xf>
    <xf numFmtId="176" fontId="24" fillId="0" borderId="168" xfId="1" applyNumberFormat="1" applyFont="1" applyBorder="1">
      <alignment vertical="center"/>
    </xf>
    <xf numFmtId="176" fontId="24" fillId="0" borderId="184" xfId="1" applyNumberFormat="1" applyFont="1" applyBorder="1">
      <alignment vertical="center"/>
    </xf>
    <xf numFmtId="176" fontId="24" fillId="0" borderId="208" xfId="1" applyNumberFormat="1" applyFont="1" applyBorder="1">
      <alignment vertical="center"/>
    </xf>
    <xf numFmtId="176" fontId="24" fillId="0" borderId="209" xfId="1" applyNumberFormat="1" applyFont="1" applyBorder="1">
      <alignment vertical="center"/>
    </xf>
    <xf numFmtId="176" fontId="24" fillId="0" borderId="210" xfId="1" applyNumberFormat="1" applyFont="1" applyBorder="1">
      <alignment vertical="center"/>
    </xf>
    <xf numFmtId="176" fontId="24" fillId="0" borderId="211" xfId="1" applyNumberFormat="1" applyFont="1" applyBorder="1">
      <alignment vertical="center"/>
    </xf>
    <xf numFmtId="176" fontId="24" fillId="0" borderId="212" xfId="1" applyNumberFormat="1" applyFont="1" applyBorder="1">
      <alignment vertical="center"/>
    </xf>
    <xf numFmtId="176" fontId="24" fillId="0" borderId="146" xfId="1" applyNumberFormat="1" applyFont="1" applyBorder="1">
      <alignment vertical="center"/>
    </xf>
    <xf numFmtId="176" fontId="24" fillId="0" borderId="185" xfId="1" applyNumberFormat="1" applyFont="1" applyBorder="1">
      <alignment vertical="center"/>
    </xf>
    <xf numFmtId="176" fontId="24" fillId="0" borderId="213" xfId="1" applyNumberFormat="1" applyFont="1" applyBorder="1">
      <alignment vertical="center"/>
    </xf>
    <xf numFmtId="176" fontId="24" fillId="0" borderId="162" xfId="1" applyNumberFormat="1" applyFont="1" applyBorder="1">
      <alignment vertical="center"/>
    </xf>
    <xf numFmtId="176" fontId="24" fillId="0" borderId="214" xfId="1" applyNumberFormat="1" applyFont="1" applyBorder="1">
      <alignment vertical="center"/>
    </xf>
    <xf numFmtId="176" fontId="24" fillId="0" borderId="147" xfId="1" applyNumberFormat="1" applyFont="1" applyBorder="1">
      <alignment vertical="center"/>
    </xf>
    <xf numFmtId="180" fontId="24" fillId="0" borderId="195" xfId="1" applyNumberFormat="1" applyFont="1" applyBorder="1">
      <alignment vertical="center"/>
    </xf>
    <xf numFmtId="180" fontId="24" fillId="0" borderId="11" xfId="1" applyNumberFormat="1" applyFont="1" applyBorder="1">
      <alignment vertical="center"/>
    </xf>
    <xf numFmtId="180" fontId="24" fillId="0" borderId="62" xfId="1" applyNumberFormat="1" applyFont="1" applyBorder="1">
      <alignment vertical="center"/>
    </xf>
    <xf numFmtId="180" fontId="24" fillId="0" borderId="196" xfId="1" applyNumberFormat="1" applyFont="1" applyBorder="1">
      <alignment vertical="center"/>
    </xf>
    <xf numFmtId="180" fontId="24" fillId="0" borderId="106" xfId="1" applyNumberFormat="1" applyFont="1" applyBorder="1">
      <alignment vertical="center"/>
    </xf>
    <xf numFmtId="180" fontId="24" fillId="0" borderId="197" xfId="1" applyNumberFormat="1" applyFont="1" applyBorder="1">
      <alignment vertical="center"/>
    </xf>
    <xf numFmtId="180" fontId="24" fillId="0" borderId="36" xfId="1" applyNumberFormat="1" applyFont="1" applyBorder="1">
      <alignment vertical="center"/>
    </xf>
    <xf numFmtId="180" fontId="24" fillId="0" borderId="203" xfId="1" applyNumberFormat="1" applyFont="1" applyBorder="1">
      <alignment vertical="center"/>
    </xf>
    <xf numFmtId="180" fontId="24" fillId="0" borderId="16" xfId="1" applyNumberFormat="1" applyFont="1" applyBorder="1">
      <alignment vertical="center"/>
    </xf>
    <xf numFmtId="180" fontId="24" fillId="0" borderId="17" xfId="1" applyNumberFormat="1" applyFont="1" applyBorder="1">
      <alignment vertical="center"/>
    </xf>
    <xf numFmtId="180" fontId="24" fillId="0" borderId="204" xfId="1" applyNumberFormat="1" applyFont="1" applyBorder="1">
      <alignment vertical="center"/>
    </xf>
    <xf numFmtId="180" fontId="24" fillId="0" borderId="18" xfId="1" applyNumberFormat="1" applyFont="1" applyBorder="1">
      <alignment vertical="center"/>
    </xf>
    <xf numFmtId="180" fontId="24" fillId="0" borderId="205" xfId="1" applyNumberFormat="1" applyFont="1" applyBorder="1">
      <alignment vertical="center"/>
    </xf>
    <xf numFmtId="180" fontId="24" fillId="0" borderId="15" xfId="1" applyNumberFormat="1" applyFont="1" applyBorder="1">
      <alignment vertical="center"/>
    </xf>
    <xf numFmtId="180" fontId="24" fillId="0" borderId="212" xfId="1" applyNumberFormat="1" applyFont="1" applyBorder="1">
      <alignment vertical="center"/>
    </xf>
    <xf numFmtId="180" fontId="24" fillId="0" borderId="146" xfId="1" applyNumberFormat="1" applyFont="1" applyBorder="1">
      <alignment vertical="center"/>
    </xf>
    <xf numFmtId="180" fontId="24" fillId="0" borderId="185" xfId="1" applyNumberFormat="1" applyFont="1" applyBorder="1">
      <alignment vertical="center"/>
    </xf>
    <xf numFmtId="180" fontId="24" fillId="0" borderId="213" xfId="1" applyNumberFormat="1" applyFont="1" applyBorder="1">
      <alignment vertical="center"/>
    </xf>
    <xf numFmtId="180" fontId="24" fillId="0" borderId="162" xfId="1" applyNumberFormat="1" applyFont="1" applyBorder="1">
      <alignment vertical="center"/>
    </xf>
    <xf numFmtId="180" fontId="24" fillId="0" borderId="214" xfId="1" applyNumberFormat="1" applyFont="1" applyBorder="1">
      <alignment vertical="center"/>
    </xf>
    <xf numFmtId="180" fontId="24" fillId="0" borderId="147" xfId="1" applyNumberFormat="1" applyFont="1" applyBorder="1">
      <alignment vertical="center"/>
    </xf>
    <xf numFmtId="176" fontId="24" fillId="0" borderId="36" xfId="1" applyNumberFormat="1" applyFont="1" applyBorder="1">
      <alignment vertical="center"/>
    </xf>
    <xf numFmtId="180" fontId="24" fillId="0" borderId="192" xfId="1" applyNumberFormat="1" applyFont="1" applyBorder="1">
      <alignment vertical="center"/>
    </xf>
    <xf numFmtId="180" fontId="24" fillId="0" borderId="29" xfId="1" applyNumberFormat="1" applyFont="1" applyBorder="1">
      <alignment vertical="center"/>
    </xf>
    <xf numFmtId="180" fontId="24" fillId="0" borderId="31" xfId="1" applyNumberFormat="1" applyFont="1" applyBorder="1">
      <alignment vertical="center"/>
    </xf>
    <xf numFmtId="180" fontId="24" fillId="0" borderId="193" xfId="1" applyNumberFormat="1" applyFont="1" applyBorder="1">
      <alignment vertical="center"/>
    </xf>
    <xf numFmtId="180" fontId="24" fillId="0" borderId="32" xfId="1" applyNumberFormat="1" applyFont="1" applyBorder="1">
      <alignment vertical="center"/>
    </xf>
    <xf numFmtId="180" fontId="24" fillId="0" borderId="194" xfId="1" applyNumberFormat="1" applyFont="1" applyBorder="1">
      <alignment vertical="center"/>
    </xf>
    <xf numFmtId="180" fontId="24" fillId="0" borderId="30" xfId="1" applyNumberFormat="1" applyFont="1" applyBorder="1">
      <alignment vertical="center"/>
    </xf>
    <xf numFmtId="176" fontId="14" fillId="0" borderId="7" xfId="0" applyNumberFormat="1" applyFont="1" applyFill="1" applyBorder="1" applyAlignment="1">
      <alignment horizontal="center" vertical="center"/>
    </xf>
    <xf numFmtId="176" fontId="14" fillId="0" borderId="8" xfId="0" applyNumberFormat="1" applyFont="1" applyFill="1" applyBorder="1" applyAlignment="1">
      <alignment horizontal="center" vertical="center"/>
    </xf>
    <xf numFmtId="176" fontId="14" fillId="0" borderId="96"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34"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0" fontId="14" fillId="0" borderId="16" xfId="0" applyFont="1" applyFill="1" applyBorder="1" applyAlignment="1">
      <alignment horizontal="center" vertical="center"/>
    </xf>
    <xf numFmtId="176" fontId="14" fillId="0" borderId="16" xfId="0" applyNumberFormat="1" applyFont="1" applyFill="1" applyBorder="1" applyAlignment="1">
      <alignment horizontal="center" vertical="center"/>
    </xf>
    <xf numFmtId="176" fontId="14" fillId="0" borderId="17" xfId="0" applyNumberFormat="1" applyFont="1" applyFill="1" applyBorder="1" applyAlignment="1">
      <alignment horizontal="center" vertical="center"/>
    </xf>
    <xf numFmtId="176" fontId="14" fillId="0" borderId="15" xfId="0" applyNumberFormat="1" applyFont="1" applyFill="1" applyBorder="1" applyAlignment="1">
      <alignment horizontal="center" vertical="center"/>
    </xf>
    <xf numFmtId="0" fontId="14" fillId="0" borderId="215" xfId="0" applyFont="1" applyFill="1" applyBorder="1" applyAlignment="1">
      <alignment vertical="center"/>
    </xf>
    <xf numFmtId="0" fontId="14" fillId="0" borderId="29" xfId="0" applyFont="1" applyFill="1" applyBorder="1" applyAlignment="1">
      <alignment vertical="center"/>
    </xf>
    <xf numFmtId="176" fontId="14" fillId="0" borderId="215" xfId="0" applyNumberFormat="1" applyFont="1" applyFill="1" applyBorder="1" applyAlignment="1">
      <alignment vertical="center"/>
    </xf>
    <xf numFmtId="176" fontId="14" fillId="0" borderId="31" xfId="0" applyNumberFormat="1" applyFont="1" applyFill="1" applyBorder="1" applyAlignment="1">
      <alignment horizontal="right" vertical="center"/>
    </xf>
    <xf numFmtId="176" fontId="14" fillId="0" borderId="30" xfId="0" applyNumberFormat="1" applyFont="1" applyFill="1" applyBorder="1" applyAlignment="1">
      <alignment horizontal="right" vertical="center"/>
    </xf>
    <xf numFmtId="0" fontId="14" fillId="0" borderId="216" xfId="0" applyFont="1" applyFill="1" applyBorder="1" applyAlignment="1">
      <alignment horizontal="center" vertical="center"/>
    </xf>
    <xf numFmtId="176" fontId="14" fillId="0" borderId="217" xfId="0" applyNumberFormat="1" applyFont="1" applyFill="1" applyBorder="1" applyAlignment="1">
      <alignment vertical="center"/>
    </xf>
    <xf numFmtId="176" fontId="11" fillId="0" borderId="0" xfId="0" applyNumberFormat="1" applyFont="1" applyFill="1" applyAlignment="1">
      <alignment horizontal="left" vertical="center"/>
    </xf>
    <xf numFmtId="0" fontId="14" fillId="0" borderId="70" xfId="0" applyFont="1" applyFill="1" applyBorder="1" applyAlignment="1">
      <alignment horizontal="center" vertical="center" wrapText="1"/>
    </xf>
    <xf numFmtId="0" fontId="14" fillId="0" borderId="125" xfId="0" applyFont="1" applyFill="1" applyBorder="1" applyAlignment="1">
      <alignment horizontal="center" vertical="center" wrapText="1"/>
    </xf>
    <xf numFmtId="0" fontId="14" fillId="0" borderId="125" xfId="0" applyFont="1" applyFill="1" applyBorder="1" applyAlignment="1">
      <alignment vertical="center" wrapText="1"/>
    </xf>
    <xf numFmtId="176" fontId="14" fillId="0" borderId="199" xfId="0" applyNumberFormat="1" applyFont="1" applyFill="1" applyBorder="1" applyAlignment="1">
      <alignment vertical="center"/>
    </xf>
    <xf numFmtId="0" fontId="13" fillId="0" borderId="0" xfId="0" applyFont="1" applyFill="1" applyAlignment="1">
      <alignment vertical="center"/>
    </xf>
    <xf numFmtId="0" fontId="12" fillId="0" borderId="69" xfId="0" applyFont="1" applyFill="1" applyBorder="1" applyAlignment="1">
      <alignment vertical="center" wrapText="1"/>
    </xf>
    <xf numFmtId="176" fontId="14" fillId="0" borderId="218" xfId="0" applyNumberFormat="1" applyFont="1" applyFill="1" applyBorder="1" applyAlignment="1">
      <alignment vertical="center"/>
    </xf>
    <xf numFmtId="0" fontId="14" fillId="0" borderId="0" xfId="0" applyFont="1" applyFill="1" applyAlignment="1">
      <alignment horizontal="right" vertical="center"/>
    </xf>
    <xf numFmtId="0" fontId="14" fillId="0" borderId="0" xfId="0" applyFont="1" applyFill="1" applyAlignment="1">
      <alignment horizontal="left" vertical="center"/>
    </xf>
    <xf numFmtId="0" fontId="12" fillId="0" borderId="42" xfId="0" applyFont="1" applyFill="1" applyBorder="1" applyAlignment="1">
      <alignment horizontal="centerContinuous" vertical="center" wrapText="1"/>
    </xf>
    <xf numFmtId="0" fontId="12" fillId="0" borderId="30" xfId="0" applyFont="1" applyFill="1" applyBorder="1" applyAlignment="1">
      <alignment vertical="center" wrapText="1"/>
    </xf>
    <xf numFmtId="176" fontId="14" fillId="0" borderId="192" xfId="0" applyNumberFormat="1" applyFont="1" applyFill="1" applyBorder="1" applyAlignment="1">
      <alignment vertical="center"/>
    </xf>
    <xf numFmtId="176" fontId="14" fillId="0" borderId="219" xfId="0" applyNumberFormat="1"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176" fontId="14" fillId="0" borderId="22" xfId="0" applyNumberFormat="1" applyFont="1" applyFill="1" applyBorder="1" applyAlignment="1">
      <alignment horizontal="center" vertical="center"/>
    </xf>
    <xf numFmtId="176" fontId="18" fillId="2" borderId="31" xfId="0" applyNumberFormat="1" applyFont="1" applyFill="1" applyBorder="1" applyAlignment="1">
      <alignment horizontal="right" vertical="center"/>
    </xf>
    <xf numFmtId="176" fontId="14" fillId="2" borderId="29" xfId="0" applyNumberFormat="1" applyFont="1" applyFill="1" applyBorder="1" applyAlignment="1">
      <alignment vertical="center"/>
    </xf>
    <xf numFmtId="0" fontId="14" fillId="0" borderId="77" xfId="0" applyFont="1" applyFill="1" applyBorder="1" applyAlignment="1">
      <alignment vertical="center"/>
    </xf>
    <xf numFmtId="0" fontId="14" fillId="0" borderId="34" xfId="0" applyFont="1" applyFill="1" applyBorder="1" applyAlignment="1">
      <alignment horizontal="center" vertical="center" wrapText="1"/>
    </xf>
    <xf numFmtId="176" fontId="14" fillId="2" borderId="217" xfId="0" applyNumberFormat="1" applyFont="1" applyFill="1" applyBorder="1" applyAlignment="1">
      <alignment vertical="center"/>
    </xf>
    <xf numFmtId="176" fontId="14" fillId="2" borderId="10" xfId="0" applyNumberFormat="1" applyFont="1" applyFill="1" applyBorder="1" applyAlignment="1">
      <alignment vertical="center"/>
    </xf>
    <xf numFmtId="176" fontId="14" fillId="2" borderId="10" xfId="0" applyNumberFormat="1" applyFont="1" applyFill="1" applyBorder="1" applyAlignment="1">
      <alignment horizontal="right" vertical="center"/>
    </xf>
    <xf numFmtId="176" fontId="14" fillId="2" borderId="12" xfId="0" applyNumberFormat="1" applyFont="1" applyFill="1" applyBorder="1" applyAlignment="1">
      <alignment horizontal="right" vertical="center"/>
    </xf>
    <xf numFmtId="176" fontId="14" fillId="2" borderId="83" xfId="0" applyNumberFormat="1" applyFont="1" applyFill="1" applyBorder="1" applyAlignment="1">
      <alignment horizontal="right" vertical="center"/>
    </xf>
    <xf numFmtId="176" fontId="14" fillId="2" borderId="11" xfId="0" applyNumberFormat="1" applyFont="1" applyFill="1" applyBorder="1" applyAlignment="1">
      <alignment horizontal="right" vertical="center"/>
    </xf>
    <xf numFmtId="176" fontId="18" fillId="2" borderId="12" xfId="0" applyNumberFormat="1" applyFont="1" applyFill="1" applyBorder="1" applyAlignment="1">
      <alignment horizontal="right" vertical="center"/>
    </xf>
    <xf numFmtId="176" fontId="14" fillId="2" borderId="217" xfId="0" applyNumberFormat="1" applyFont="1" applyFill="1" applyBorder="1" applyAlignment="1">
      <alignment horizontal="right" vertical="center"/>
    </xf>
    <xf numFmtId="176" fontId="14" fillId="2" borderId="34" xfId="0" applyNumberFormat="1" applyFont="1" applyFill="1" applyBorder="1" applyAlignment="1">
      <alignment horizontal="right" vertical="center"/>
    </xf>
    <xf numFmtId="0" fontId="14" fillId="0" borderId="61" xfId="0" applyFont="1" applyFill="1" applyBorder="1" applyAlignment="1">
      <alignment vertical="center"/>
    </xf>
    <xf numFmtId="0" fontId="14" fillId="0" borderId="36" xfId="0" applyFont="1" applyFill="1" applyBorder="1" applyAlignment="1">
      <alignment vertical="center" wrapText="1"/>
    </xf>
    <xf numFmtId="176" fontId="18" fillId="2" borderId="62" xfId="0" applyNumberFormat="1" applyFont="1" applyFill="1" applyBorder="1" applyAlignment="1">
      <alignment vertical="center"/>
    </xf>
    <xf numFmtId="0" fontId="14" fillId="0" borderId="41" xfId="0" applyFont="1" applyFill="1" applyBorder="1" applyAlignment="1">
      <alignment vertical="center" wrapText="1"/>
    </xf>
    <xf numFmtId="176" fontId="14" fillId="0" borderId="81" xfId="0" applyNumberFormat="1" applyFont="1" applyFill="1" applyBorder="1" applyAlignment="1">
      <alignment vertical="center"/>
    </xf>
    <xf numFmtId="176" fontId="14" fillId="0" borderId="220" xfId="0" applyNumberFormat="1" applyFont="1" applyFill="1" applyBorder="1" applyAlignment="1">
      <alignment vertical="center"/>
    </xf>
    <xf numFmtId="176" fontId="18" fillId="2" borderId="58" xfId="0" applyNumberFormat="1" applyFont="1" applyFill="1" applyBorder="1" applyAlignment="1">
      <alignment vertical="center"/>
    </xf>
    <xf numFmtId="0" fontId="11" fillId="0" borderId="0" xfId="0" applyFont="1" applyFill="1" applyAlignment="1">
      <alignment vertical="center" wrapText="1"/>
    </xf>
    <xf numFmtId="176" fontId="15" fillId="0" borderId="221" xfId="0" applyNumberFormat="1" applyFont="1" applyFill="1" applyBorder="1" applyAlignment="1">
      <alignment vertical="center"/>
    </xf>
    <xf numFmtId="176" fontId="15" fillId="0" borderId="219" xfId="0" applyNumberFormat="1" applyFont="1" applyFill="1" applyBorder="1" applyAlignment="1">
      <alignment vertical="center"/>
    </xf>
    <xf numFmtId="176" fontId="15" fillId="0" borderId="117" xfId="0" applyNumberFormat="1" applyFont="1" applyFill="1" applyBorder="1" applyAlignment="1">
      <alignment vertical="center"/>
    </xf>
    <xf numFmtId="176" fontId="15" fillId="0" borderId="222" xfId="0" applyNumberFormat="1" applyFont="1" applyFill="1" applyBorder="1" applyAlignment="1">
      <alignment vertical="center"/>
    </xf>
    <xf numFmtId="176" fontId="15" fillId="0" borderId="41" xfId="0" applyNumberFormat="1" applyFont="1" applyFill="1" applyBorder="1" applyAlignment="1">
      <alignment vertical="center"/>
    </xf>
    <xf numFmtId="176" fontId="15" fillId="0" borderId="223" xfId="1" applyNumberFormat="1" applyFont="1" applyBorder="1" applyAlignment="1">
      <alignment vertical="center" shrinkToFit="1"/>
    </xf>
    <xf numFmtId="176" fontId="15" fillId="0" borderId="29" xfId="1" applyNumberFormat="1" applyFont="1" applyBorder="1" applyAlignment="1">
      <alignment vertical="center" shrinkToFit="1"/>
    </xf>
    <xf numFmtId="176" fontId="15" fillId="0" borderId="31" xfId="1" applyNumberFormat="1" applyFont="1" applyBorder="1" applyAlignment="1">
      <alignment vertical="center" shrinkToFit="1"/>
    </xf>
    <xf numFmtId="176" fontId="15" fillId="0" borderId="32" xfId="1" applyNumberFormat="1" applyFont="1" applyBorder="1" applyAlignment="1">
      <alignment vertical="center" shrinkToFit="1"/>
    </xf>
    <xf numFmtId="176" fontId="15" fillId="0" borderId="194" xfId="1" applyNumberFormat="1" applyFont="1" applyBorder="1" applyAlignment="1">
      <alignment vertical="center" shrinkToFit="1"/>
    </xf>
    <xf numFmtId="176" fontId="15" fillId="0" borderId="193" xfId="1" applyNumberFormat="1" applyFont="1" applyBorder="1" applyAlignment="1">
      <alignment vertical="center" shrinkToFit="1"/>
    </xf>
    <xf numFmtId="176" fontId="15" fillId="0" borderId="30" xfId="1" applyNumberFormat="1" applyFont="1" applyBorder="1" applyAlignment="1">
      <alignment vertical="center" shrinkToFit="1"/>
    </xf>
    <xf numFmtId="176" fontId="22" fillId="0" borderId="61" xfId="1" applyNumberFormat="1" applyFont="1" applyBorder="1" applyAlignment="1">
      <alignment horizontal="center" vertical="center" wrapText="1"/>
    </xf>
    <xf numFmtId="176" fontId="22" fillId="0" borderId="36" xfId="1" applyNumberFormat="1" applyFont="1" applyBorder="1" applyAlignment="1">
      <alignment horizontal="center" vertical="center" wrapText="1"/>
    </xf>
    <xf numFmtId="176" fontId="15" fillId="0" borderId="224" xfId="1" applyNumberFormat="1" applyFont="1" applyBorder="1" applyAlignment="1">
      <alignment vertical="center" shrinkToFit="1"/>
    </xf>
    <xf numFmtId="176" fontId="15" fillId="0" borderId="11" xfId="1" applyNumberFormat="1" applyFont="1" applyBorder="1" applyAlignment="1">
      <alignment vertical="center" shrinkToFit="1"/>
    </xf>
    <xf numFmtId="176" fontId="15" fillId="0" borderId="104" xfId="1" applyNumberFormat="1" applyFont="1" applyBorder="1" applyAlignment="1">
      <alignment vertical="center" shrinkToFit="1"/>
    </xf>
    <xf numFmtId="176" fontId="15" fillId="0" borderId="106" xfId="0" applyNumberFormat="1" applyFont="1" applyFill="1" applyBorder="1" applyAlignment="1">
      <alignment vertical="center"/>
    </xf>
    <xf numFmtId="176" fontId="15" fillId="0" borderId="197" xfId="0" applyNumberFormat="1" applyFont="1" applyFill="1" applyBorder="1" applyAlignment="1">
      <alignment vertical="center"/>
    </xf>
    <xf numFmtId="176" fontId="15" fillId="0" borderId="104" xfId="0" applyNumberFormat="1" applyFont="1" applyFill="1" applyBorder="1" applyAlignment="1">
      <alignment vertical="center"/>
    </xf>
    <xf numFmtId="176" fontId="15" fillId="0" borderId="36" xfId="0" applyNumberFormat="1" applyFont="1" applyFill="1" applyBorder="1" applyAlignment="1">
      <alignment vertical="center"/>
    </xf>
    <xf numFmtId="176" fontId="22" fillId="0" borderId="115" xfId="1" applyNumberFormat="1" applyFont="1" applyBorder="1" applyAlignment="1">
      <alignment horizontal="center" vertical="center" wrapText="1"/>
    </xf>
    <xf numFmtId="176" fontId="15" fillId="0" borderId="62" xfId="1" applyNumberFormat="1" applyFont="1" applyBorder="1" applyAlignment="1">
      <alignment vertical="center" shrinkToFit="1"/>
    </xf>
    <xf numFmtId="176" fontId="15" fillId="0" borderId="106" xfId="1" applyNumberFormat="1" applyFont="1" applyBorder="1" applyAlignment="1">
      <alignment vertical="center" shrinkToFit="1"/>
    </xf>
    <xf numFmtId="176" fontId="15" fillId="0" borderId="197" xfId="1" applyNumberFormat="1" applyFont="1" applyBorder="1" applyAlignment="1">
      <alignment vertical="center" shrinkToFit="1"/>
    </xf>
    <xf numFmtId="176" fontId="15" fillId="0" borderId="196" xfId="1" applyNumberFormat="1" applyFont="1" applyBorder="1" applyAlignment="1">
      <alignment vertical="center" shrinkToFit="1"/>
    </xf>
    <xf numFmtId="176" fontId="15" fillId="0" borderId="36" xfId="1" applyNumberFormat="1" applyFont="1" applyBorder="1" applyAlignment="1">
      <alignment vertical="center" shrinkToFit="1"/>
    </xf>
    <xf numFmtId="176" fontId="22" fillId="0" borderId="46" xfId="1" applyNumberFormat="1" applyFont="1" applyBorder="1" applyAlignment="1">
      <alignment horizontal="center" vertical="center" wrapText="1"/>
    </xf>
    <xf numFmtId="176" fontId="15" fillId="0" borderId="225" xfId="1" applyNumberFormat="1" applyFont="1" applyBorder="1" applyAlignment="1">
      <alignment vertical="center" shrinkToFit="1"/>
    </xf>
    <xf numFmtId="176" fontId="15" fillId="0" borderId="19" xfId="1" applyNumberFormat="1" applyFont="1" applyBorder="1" applyAlignment="1">
      <alignment vertical="center" shrinkToFit="1"/>
    </xf>
    <xf numFmtId="176" fontId="15" fillId="0" borderId="90" xfId="1" applyNumberFormat="1" applyFont="1" applyBorder="1" applyAlignment="1">
      <alignment vertical="center" shrinkToFit="1"/>
    </xf>
    <xf numFmtId="176" fontId="15" fillId="0" borderId="19" xfId="0" applyNumberFormat="1" applyFont="1" applyFill="1" applyBorder="1" applyAlignment="1">
      <alignment vertical="center"/>
    </xf>
    <xf numFmtId="176" fontId="15" fillId="0" borderId="22" xfId="0" applyNumberFormat="1" applyFont="1" applyFill="1" applyBorder="1" applyAlignment="1">
      <alignment vertical="center"/>
    </xf>
    <xf numFmtId="176" fontId="15" fillId="0" borderId="97" xfId="0" applyNumberFormat="1" applyFont="1" applyFill="1" applyBorder="1" applyAlignment="1">
      <alignment vertical="center"/>
    </xf>
    <xf numFmtId="176" fontId="15" fillId="0" borderId="201" xfId="0" applyNumberFormat="1" applyFont="1" applyFill="1" applyBorder="1" applyAlignment="1">
      <alignment vertical="center"/>
    </xf>
    <xf numFmtId="176" fontId="15" fillId="0" borderId="90" xfId="0" applyNumberFormat="1" applyFont="1" applyFill="1" applyBorder="1" applyAlignment="1">
      <alignment vertical="center"/>
    </xf>
    <xf numFmtId="176" fontId="15" fillId="0" borderId="38" xfId="0" applyNumberFormat="1" applyFont="1" applyFill="1" applyBorder="1" applyAlignment="1">
      <alignment vertical="center"/>
    </xf>
    <xf numFmtId="176" fontId="15" fillId="0" borderId="22" xfId="1" applyNumberFormat="1" applyFont="1" applyBorder="1" applyAlignment="1">
      <alignment vertical="center" shrinkToFit="1"/>
    </xf>
    <xf numFmtId="176" fontId="15" fillId="0" borderId="97" xfId="1" applyNumberFormat="1" applyFont="1" applyBorder="1" applyAlignment="1">
      <alignment vertical="center" shrinkToFit="1"/>
    </xf>
    <xf numFmtId="176" fontId="15" fillId="0" borderId="201" xfId="1" applyNumberFormat="1" applyFont="1" applyBorder="1" applyAlignment="1">
      <alignment vertical="center" shrinkToFit="1"/>
    </xf>
    <xf numFmtId="176" fontId="15" fillId="0" borderId="200" xfId="1" applyNumberFormat="1" applyFont="1" applyBorder="1" applyAlignment="1">
      <alignment vertical="center" shrinkToFit="1"/>
    </xf>
    <xf numFmtId="176" fontId="15" fillId="0" borderId="38" xfId="1" applyNumberFormat="1" applyFont="1" applyBorder="1" applyAlignment="1">
      <alignment vertical="center" shrinkToFit="1"/>
    </xf>
    <xf numFmtId="176" fontId="15" fillId="0" borderId="0" xfId="0" applyNumberFormat="1" applyFont="1" applyFill="1" applyAlignment="1">
      <alignment horizontal="right" vertical="center"/>
    </xf>
    <xf numFmtId="176" fontId="22" fillId="0" borderId="48" xfId="1" applyNumberFormat="1" applyFont="1" applyBorder="1" applyAlignment="1">
      <alignment horizontal="center" vertical="center" wrapText="1"/>
    </xf>
    <xf numFmtId="176" fontId="15" fillId="0" borderId="219" xfId="1" applyNumberFormat="1" applyFont="1" applyBorder="1" applyAlignment="1">
      <alignment vertical="center" shrinkToFit="1"/>
    </xf>
    <xf numFmtId="176" fontId="15" fillId="0" borderId="29" xfId="0" applyNumberFormat="1" applyFont="1" applyFill="1" applyBorder="1" applyAlignment="1">
      <alignment vertical="center"/>
    </xf>
    <xf numFmtId="176" fontId="15" fillId="0" borderId="31" xfId="0" applyNumberFormat="1" applyFont="1" applyFill="1" applyBorder="1" applyAlignment="1">
      <alignment vertical="center"/>
    </xf>
    <xf numFmtId="176" fontId="15" fillId="0" borderId="32" xfId="0" applyNumberFormat="1" applyFont="1" applyFill="1" applyBorder="1" applyAlignment="1">
      <alignment vertical="center"/>
    </xf>
    <xf numFmtId="176" fontId="15" fillId="0" borderId="194" xfId="0" applyNumberFormat="1" applyFont="1" applyFill="1" applyBorder="1" applyAlignment="1">
      <alignment vertical="center"/>
    </xf>
    <xf numFmtId="176" fontId="15" fillId="0" borderId="30" xfId="0" applyNumberFormat="1" applyFont="1" applyFill="1" applyBorder="1" applyAlignment="1">
      <alignment vertical="center"/>
    </xf>
    <xf numFmtId="49" fontId="15" fillId="0" borderId="193" xfId="1" applyNumberFormat="1" applyFont="1" applyBorder="1" applyAlignment="1">
      <alignment vertical="center" shrinkToFit="1"/>
    </xf>
    <xf numFmtId="49" fontId="15" fillId="0" borderId="29" xfId="1" applyNumberFormat="1" applyFont="1" applyBorder="1" applyAlignment="1">
      <alignment vertical="center" shrinkToFit="1"/>
    </xf>
    <xf numFmtId="49" fontId="15" fillId="0" borderId="31" xfId="1" applyNumberFormat="1" applyFont="1" applyBorder="1" applyAlignment="1">
      <alignment vertical="center" shrinkToFit="1"/>
    </xf>
    <xf numFmtId="49" fontId="15" fillId="0" borderId="32" xfId="1" applyNumberFormat="1" applyFont="1" applyBorder="1" applyAlignment="1">
      <alignment vertical="center" shrinkToFit="1"/>
    </xf>
    <xf numFmtId="49" fontId="15" fillId="0" borderId="194" xfId="1" applyNumberFormat="1" applyFont="1" applyBorder="1" applyAlignment="1">
      <alignment vertical="center" shrinkToFit="1"/>
    </xf>
    <xf numFmtId="49" fontId="15" fillId="0" borderId="30" xfId="1" applyNumberFormat="1" applyFont="1" applyBorder="1" applyAlignment="1">
      <alignment vertical="center" shrinkToFit="1"/>
    </xf>
    <xf numFmtId="176" fontId="15" fillId="0" borderId="11" xfId="1" applyNumberFormat="1" applyFont="1" applyBorder="1" applyAlignment="1">
      <alignment horizontal="right" vertical="center"/>
    </xf>
    <xf numFmtId="176" fontId="15" fillId="0" borderId="196" xfId="1" applyNumberFormat="1" applyFont="1" applyBorder="1" applyAlignment="1">
      <alignment horizontal="right" vertical="center" shrinkToFit="1"/>
    </xf>
    <xf numFmtId="176" fontId="15" fillId="0" borderId="11" xfId="1" applyNumberFormat="1" applyFont="1" applyBorder="1" applyAlignment="1">
      <alignment horizontal="right" vertical="center" shrinkToFit="1"/>
    </xf>
    <xf numFmtId="176" fontId="15" fillId="0" borderId="62" xfId="1" applyNumberFormat="1" applyFont="1" applyBorder="1" applyAlignment="1">
      <alignment horizontal="right" vertical="center" shrinkToFit="1"/>
    </xf>
    <xf numFmtId="176" fontId="15" fillId="0" borderId="106" xfId="1" applyNumberFormat="1" applyFont="1" applyBorder="1" applyAlignment="1">
      <alignment horizontal="right" vertical="center" shrinkToFit="1"/>
    </xf>
    <xf numFmtId="176" fontId="15" fillId="0" borderId="197" xfId="1" applyNumberFormat="1" applyFont="1" applyBorder="1" applyAlignment="1">
      <alignment horizontal="right" vertical="center" shrinkToFit="1"/>
    </xf>
    <xf numFmtId="176" fontId="15" fillId="0" borderId="36" xfId="1" applyNumberFormat="1" applyFont="1" applyBorder="1" applyAlignment="1">
      <alignment horizontal="right" vertical="center" shrinkToFit="1"/>
    </xf>
    <xf numFmtId="176" fontId="15" fillId="0" borderId="19" xfId="1" applyNumberFormat="1" applyFont="1" applyBorder="1" applyAlignment="1">
      <alignment horizontal="right" vertical="center"/>
    </xf>
    <xf numFmtId="176" fontId="15" fillId="0" borderId="200" xfId="1" applyNumberFormat="1" applyFont="1" applyBorder="1" applyAlignment="1">
      <alignment horizontal="right" vertical="center" shrinkToFit="1"/>
    </xf>
    <xf numFmtId="176" fontId="15" fillId="0" borderId="19" xfId="1" applyNumberFormat="1" applyFont="1" applyBorder="1" applyAlignment="1">
      <alignment horizontal="right" vertical="center" shrinkToFit="1"/>
    </xf>
    <xf numFmtId="176" fontId="15" fillId="0" borderId="22" xfId="1" applyNumberFormat="1" applyFont="1" applyBorder="1" applyAlignment="1">
      <alignment horizontal="right" vertical="center" shrinkToFit="1"/>
    </xf>
    <xf numFmtId="176" fontId="15" fillId="0" borderId="97" xfId="1" applyNumberFormat="1" applyFont="1" applyBorder="1" applyAlignment="1">
      <alignment horizontal="right" vertical="center" shrinkToFit="1"/>
    </xf>
    <xf numFmtId="176" fontId="15" fillId="0" borderId="201" xfId="1" applyNumberFormat="1" applyFont="1" applyBorder="1" applyAlignment="1">
      <alignment horizontal="right" vertical="center" shrinkToFit="1"/>
    </xf>
    <xf numFmtId="176" fontId="15" fillId="0" borderId="38" xfId="1" applyNumberFormat="1" applyFont="1" applyBorder="1" applyAlignment="1">
      <alignment horizontal="right" vertical="center" shrinkToFit="1"/>
    </xf>
    <xf numFmtId="176" fontId="15" fillId="0" borderId="29" xfId="1" applyNumberFormat="1" applyFont="1" applyBorder="1" applyAlignment="1">
      <alignment horizontal="right" vertical="center"/>
    </xf>
    <xf numFmtId="176" fontId="15" fillId="0" borderId="193" xfId="1" applyNumberFormat="1" applyFont="1" applyBorder="1" applyAlignment="1">
      <alignment horizontal="right" vertical="center" shrinkToFit="1"/>
    </xf>
    <xf numFmtId="176" fontId="15" fillId="0" borderId="29" xfId="1" applyNumberFormat="1" applyFont="1" applyBorder="1" applyAlignment="1">
      <alignment horizontal="right" vertical="center" shrinkToFit="1"/>
    </xf>
    <xf numFmtId="176" fontId="15" fillId="0" borderId="31" xfId="1" applyNumberFormat="1" applyFont="1" applyBorder="1" applyAlignment="1">
      <alignment horizontal="right" vertical="center" shrinkToFit="1"/>
    </xf>
    <xf numFmtId="176" fontId="15" fillId="0" borderId="32" xfId="1" applyNumberFormat="1" applyFont="1" applyBorder="1" applyAlignment="1">
      <alignment horizontal="right" vertical="center" shrinkToFit="1"/>
    </xf>
    <xf numFmtId="176" fontId="15" fillId="0" borderId="194" xfId="1" applyNumberFormat="1" applyFont="1" applyBorder="1" applyAlignment="1">
      <alignment horizontal="right" vertical="center" shrinkToFit="1"/>
    </xf>
    <xf numFmtId="176" fontId="15" fillId="0" borderId="30" xfId="1" applyNumberFormat="1" applyFont="1" applyBorder="1" applyAlignment="1">
      <alignment horizontal="right" vertical="center" shrinkToFit="1"/>
    </xf>
    <xf numFmtId="181" fontId="15" fillId="0" borderId="0" xfId="1" applyNumberFormat="1" applyFont="1" applyAlignment="1">
      <alignment vertical="center" shrinkToFit="1"/>
    </xf>
    <xf numFmtId="176" fontId="15" fillId="0" borderId="77" xfId="1" applyNumberFormat="1" applyFont="1" applyBorder="1" applyAlignment="1">
      <alignment horizontal="right" vertical="center"/>
    </xf>
    <xf numFmtId="176" fontId="15" fillId="0" borderId="96" xfId="1" applyNumberFormat="1" applyFont="1" applyBorder="1" applyAlignment="1">
      <alignment horizontal="right" vertical="center" shrinkToFit="1"/>
    </xf>
    <xf numFmtId="176" fontId="15" fillId="0" borderId="226" xfId="1" applyNumberFormat="1" applyFont="1" applyBorder="1" applyAlignment="1">
      <alignment horizontal="right" vertical="center" shrinkToFit="1"/>
    </xf>
    <xf numFmtId="176" fontId="15" fillId="0" borderId="12" xfId="1" applyNumberFormat="1" applyFont="1" applyBorder="1" applyAlignment="1">
      <alignment horizontal="right" vertical="center" shrinkToFit="1"/>
    </xf>
    <xf numFmtId="176" fontId="15" fillId="0" borderId="217" xfId="1" applyNumberFormat="1" applyFont="1" applyBorder="1" applyAlignment="1">
      <alignment horizontal="right" vertical="center" shrinkToFit="1"/>
    </xf>
    <xf numFmtId="176" fontId="15" fillId="0" borderId="10" xfId="1" applyNumberFormat="1" applyFont="1" applyBorder="1" applyAlignment="1">
      <alignment horizontal="right" vertical="center" shrinkToFit="1"/>
    </xf>
    <xf numFmtId="176" fontId="15" fillId="0" borderId="34" xfId="1" applyNumberFormat="1" applyFont="1" applyBorder="1" applyAlignment="1">
      <alignment horizontal="right" vertical="center" shrinkToFit="1"/>
    </xf>
    <xf numFmtId="176" fontId="15" fillId="0" borderId="123" xfId="1" applyNumberFormat="1" applyFont="1" applyBorder="1" applyAlignment="1">
      <alignment horizontal="right" vertical="center"/>
    </xf>
    <xf numFmtId="176" fontId="15" fillId="0" borderId="102" xfId="1" applyNumberFormat="1" applyFont="1" applyBorder="1" applyAlignment="1">
      <alignment horizontal="right" vertical="center" shrinkToFit="1"/>
    </xf>
    <xf numFmtId="176" fontId="15" fillId="0" borderId="141" xfId="1" applyNumberFormat="1" applyFont="1" applyBorder="1" applyAlignment="1">
      <alignment horizontal="right" vertical="center" shrinkToFit="1"/>
    </xf>
    <xf numFmtId="176" fontId="15" fillId="0" borderId="99" xfId="1" applyNumberFormat="1" applyFont="1" applyBorder="1" applyAlignment="1">
      <alignment horizontal="right" vertical="center"/>
    </xf>
    <xf numFmtId="176" fontId="15" fillId="0" borderId="32" xfId="1" applyNumberFormat="1" applyFont="1" applyBorder="1" applyAlignment="1">
      <alignment horizontal="right" vertical="center"/>
    </xf>
    <xf numFmtId="176" fontId="15" fillId="0" borderId="220" xfId="1" applyNumberFormat="1" applyFont="1" applyBorder="1" applyAlignment="1">
      <alignment horizontal="right" vertical="center"/>
    </xf>
    <xf numFmtId="176" fontId="15" fillId="0" borderId="31" xfId="1" applyNumberFormat="1" applyFont="1" applyBorder="1" applyAlignment="1">
      <alignment horizontal="right" vertical="center"/>
    </xf>
    <xf numFmtId="176" fontId="15" fillId="0" borderId="215" xfId="1" applyNumberFormat="1" applyFont="1" applyBorder="1" applyAlignment="1">
      <alignment horizontal="right" vertical="center"/>
    </xf>
    <xf numFmtId="176" fontId="15" fillId="0" borderId="30" xfId="1" applyNumberFormat="1" applyFont="1" applyBorder="1" applyAlignment="1">
      <alignment horizontal="right" vertical="center"/>
    </xf>
    <xf numFmtId="176" fontId="14" fillId="0" borderId="13" xfId="0" applyNumberFormat="1" applyFont="1" applyFill="1" applyBorder="1" applyAlignment="1">
      <alignment vertical="center"/>
    </xf>
    <xf numFmtId="176" fontId="14" fillId="0" borderId="8" xfId="0" applyNumberFormat="1" applyFont="1" applyFill="1" applyBorder="1" applyAlignment="1">
      <alignment vertical="center"/>
    </xf>
    <xf numFmtId="182" fontId="14" fillId="0" borderId="10" xfId="0" applyNumberFormat="1" applyFont="1" applyFill="1" applyBorder="1" applyAlignment="1">
      <alignment vertical="center"/>
    </xf>
    <xf numFmtId="182" fontId="14" fillId="0" borderId="0" xfId="0" applyNumberFormat="1" applyFont="1" applyFill="1" applyAlignment="1">
      <alignment vertical="center"/>
    </xf>
    <xf numFmtId="182" fontId="14" fillId="0" borderId="12" xfId="0" applyNumberFormat="1" applyFont="1" applyFill="1" applyBorder="1" applyAlignment="1">
      <alignment vertical="center"/>
    </xf>
    <xf numFmtId="182" fontId="14" fillId="0" borderId="0" xfId="0" applyNumberFormat="1" applyFont="1" applyFill="1" applyBorder="1" applyAlignment="1">
      <alignment vertical="center"/>
    </xf>
    <xf numFmtId="176" fontId="14" fillId="0" borderId="7" xfId="0" applyNumberFormat="1" applyFont="1" applyFill="1" applyBorder="1" applyAlignment="1">
      <alignment vertical="center"/>
    </xf>
    <xf numFmtId="0" fontId="11" fillId="0" borderId="60" xfId="0" applyFont="1" applyFill="1" applyBorder="1" applyAlignment="1">
      <alignment vertical="center"/>
    </xf>
    <xf numFmtId="0" fontId="14" fillId="0" borderId="161" xfId="0" applyFont="1" applyFill="1" applyBorder="1" applyAlignment="1">
      <alignment horizontal="center" vertical="center" textRotation="255"/>
    </xf>
    <xf numFmtId="0" fontId="14" fillId="0" borderId="47" xfId="0" applyFont="1" applyFill="1" applyBorder="1" applyAlignment="1">
      <alignment horizontal="center" vertical="center" textRotation="255"/>
    </xf>
    <xf numFmtId="176" fontId="14" fillId="0" borderId="111" xfId="0" applyNumberFormat="1" applyFont="1" applyFill="1" applyBorder="1" applyAlignment="1">
      <alignment vertical="center"/>
    </xf>
    <xf numFmtId="0" fontId="11" fillId="0" borderId="68" xfId="0" applyFont="1" applyFill="1" applyBorder="1" applyAlignment="1">
      <alignment vertical="center"/>
    </xf>
    <xf numFmtId="0" fontId="14" fillId="0" borderId="57" xfId="0" applyFont="1" applyFill="1" applyBorder="1" applyAlignment="1">
      <alignment horizontal="center" vertical="center" textRotation="255"/>
    </xf>
    <xf numFmtId="176" fontId="14" fillId="0" borderId="76" xfId="0" applyNumberFormat="1" applyFont="1" applyFill="1" applyBorder="1" applyAlignment="1">
      <alignment vertical="center"/>
    </xf>
    <xf numFmtId="176" fontId="14" fillId="0" borderId="9" xfId="0" applyNumberFormat="1" applyFont="1" applyFill="1" applyBorder="1" applyAlignment="1">
      <alignment vertical="center"/>
    </xf>
    <xf numFmtId="176" fontId="14" fillId="0" borderId="60" xfId="0" applyNumberFormat="1" applyFont="1" applyFill="1" applyBorder="1" applyAlignment="1">
      <alignment horizontal="right" vertical="center"/>
    </xf>
    <xf numFmtId="176" fontId="14" fillId="0" borderId="14" xfId="0" applyNumberFormat="1" applyFont="1" applyFill="1" applyBorder="1" applyAlignment="1">
      <alignment horizontal="right" vertical="center"/>
    </xf>
    <xf numFmtId="176" fontId="14" fillId="0" borderId="0" xfId="0" applyNumberFormat="1" applyFont="1" applyFill="1" applyBorder="1" applyAlignment="1">
      <alignment horizontal="right" vertical="center"/>
    </xf>
    <xf numFmtId="0" fontId="11" fillId="0" borderId="61" xfId="0" applyFont="1" applyFill="1" applyBorder="1" applyAlignment="1">
      <alignment vertical="center"/>
    </xf>
    <xf numFmtId="0" fontId="14" fillId="0" borderId="115" xfId="0" applyFont="1" applyFill="1" applyBorder="1" applyAlignment="1">
      <alignment horizontal="center" vertical="center" textRotation="255"/>
    </xf>
    <xf numFmtId="0" fontId="14" fillId="0" borderId="36" xfId="0" applyFont="1" applyFill="1" applyBorder="1" applyAlignment="1">
      <alignment vertical="center" textRotation="255" wrapText="1"/>
    </xf>
    <xf numFmtId="180" fontId="14" fillId="0" borderId="61" xfId="0" applyNumberFormat="1" applyFont="1" applyFill="1" applyBorder="1" applyAlignment="1">
      <alignment horizontal="right" vertical="center"/>
    </xf>
    <xf numFmtId="180" fontId="14" fillId="0" borderId="15" xfId="0" applyNumberFormat="1" applyFont="1" applyFill="1" applyBorder="1" applyAlignment="1">
      <alignment horizontal="right" vertical="center"/>
    </xf>
    <xf numFmtId="0" fontId="14" fillId="0" borderId="41" xfId="0" applyFont="1" applyFill="1" applyBorder="1" applyAlignment="1">
      <alignment vertical="center" textRotation="255" wrapText="1"/>
    </xf>
    <xf numFmtId="180" fontId="14" fillId="0" borderId="68" xfId="0" applyNumberFormat="1" applyFont="1" applyFill="1" applyBorder="1" applyAlignment="1">
      <alignment horizontal="right" vertical="center"/>
    </xf>
    <xf numFmtId="180" fontId="14" fillId="0" borderId="58" xfId="0" applyNumberFormat="1" applyFont="1" applyFill="1" applyBorder="1" applyAlignment="1">
      <alignment horizontal="right" vertical="center"/>
    </xf>
    <xf numFmtId="180" fontId="14" fillId="0" borderId="40" xfId="0" applyNumberFormat="1" applyFont="1" applyFill="1" applyBorder="1" applyAlignment="1">
      <alignment horizontal="right" vertical="center"/>
    </xf>
    <xf numFmtId="180" fontId="14" fillId="0" borderId="30" xfId="0" applyNumberFormat="1" applyFont="1" applyFill="1" applyBorder="1" applyAlignment="1">
      <alignment horizontal="right" vertical="center"/>
    </xf>
    <xf numFmtId="0" fontId="11" fillId="0" borderId="0" xfId="0" applyFont="1" applyAlignment="1">
      <alignment horizontal="left" vertical="center" wrapText="1"/>
    </xf>
    <xf numFmtId="0" fontId="31" fillId="0" borderId="0" xfId="0" applyFont="1" applyAlignment="1">
      <alignment horizontal="left" vertical="center" wrapText="1"/>
    </xf>
    <xf numFmtId="0" fontId="1" fillId="0" borderId="0" xfId="0" applyFont="1" applyAlignment="1">
      <alignment horizontal="left" vertical="center" wrapText="1"/>
    </xf>
    <xf numFmtId="0" fontId="14"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center"/>
    </xf>
    <xf numFmtId="0" fontId="11" fillId="0" borderId="0" xfId="0" applyFont="1" applyAlignment="1">
      <alignment vertical="center" wrapText="1"/>
    </xf>
    <xf numFmtId="0" fontId="11" fillId="0" borderId="73"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96" xfId="0" applyFont="1" applyBorder="1" applyAlignment="1">
      <alignment horizontal="left" vertical="center" wrapText="1"/>
    </xf>
    <xf numFmtId="0" fontId="11" fillId="0" borderId="97" xfId="0" applyFont="1" applyBorder="1" applyAlignment="1">
      <alignment horizontal="center" vertical="center" wrapText="1"/>
    </xf>
    <xf numFmtId="182" fontId="11" fillId="0" borderId="97" xfId="0" applyNumberFormat="1" applyFont="1" applyBorder="1" applyAlignment="1">
      <alignment horizontal="right" vertical="center" wrapText="1"/>
    </xf>
    <xf numFmtId="182" fontId="11" fillId="0" borderId="171" xfId="0" applyNumberFormat="1" applyFont="1" applyBorder="1" applyAlignment="1">
      <alignment horizontal="right" vertical="center" wrapText="1"/>
    </xf>
    <xf numFmtId="0" fontId="11" fillId="0" borderId="10" xfId="0" applyFont="1" applyBorder="1" applyAlignment="1">
      <alignment horizontal="left" vertical="center" wrapText="1"/>
    </xf>
    <xf numFmtId="0" fontId="11" fillId="0" borderId="165" xfId="0" applyFont="1" applyBorder="1" applyAlignment="1">
      <alignment horizontal="center" vertical="center" wrapText="1"/>
    </xf>
    <xf numFmtId="182" fontId="11" fillId="0" borderId="165" xfId="0" applyNumberFormat="1" applyFont="1" applyBorder="1" applyAlignment="1">
      <alignment horizontal="right" vertical="center" wrapText="1"/>
    </xf>
    <xf numFmtId="176" fontId="11" fillId="0" borderId="165" xfId="0" applyNumberFormat="1" applyFont="1" applyBorder="1"/>
    <xf numFmtId="176" fontId="11" fillId="0" borderId="29" xfId="0" applyNumberFormat="1" applyFont="1" applyBorder="1"/>
    <xf numFmtId="0" fontId="11" fillId="0" borderId="34" xfId="0" applyFont="1" applyBorder="1" applyAlignment="1">
      <alignment horizontal="left" vertical="center" wrapText="1"/>
    </xf>
    <xf numFmtId="0" fontId="11" fillId="0" borderId="178" xfId="1" applyFont="1" applyBorder="1" applyAlignment="1">
      <alignment horizontal="center" vertical="center" wrapText="1"/>
    </xf>
    <xf numFmtId="182" fontId="11" fillId="0" borderId="178" xfId="0" applyNumberFormat="1" applyFont="1" applyBorder="1" applyAlignment="1">
      <alignment horizontal="right" vertical="center" wrapText="1"/>
    </xf>
    <xf numFmtId="176" fontId="11" fillId="0" borderId="178" xfId="0" applyNumberFormat="1" applyFont="1" applyBorder="1"/>
    <xf numFmtId="176" fontId="11" fillId="0" borderId="30" xfId="0" applyNumberFormat="1" applyFont="1" applyBorder="1"/>
    <xf numFmtId="0" fontId="19" fillId="0" borderId="33"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42" xfId="0" applyFont="1" applyBorder="1" applyAlignment="1">
      <alignment horizontal="center" vertical="center" wrapText="1"/>
    </xf>
    <xf numFmtId="176" fontId="11" fillId="0" borderId="166" xfId="0" applyNumberFormat="1" applyFont="1" applyBorder="1"/>
    <xf numFmtId="176" fontId="11" fillId="0" borderId="171" xfId="0" applyNumberFormat="1" applyFont="1" applyBorder="1"/>
    <xf numFmtId="176" fontId="31" fillId="0" borderId="0" xfId="0" applyNumberFormat="1" applyFont="1" applyAlignment="1">
      <alignment horizontal="left" vertical="center" wrapText="1"/>
    </xf>
    <xf numFmtId="176" fontId="11" fillId="0" borderId="97" xfId="0" applyNumberFormat="1" applyFont="1" applyBorder="1"/>
    <xf numFmtId="0" fontId="11" fillId="0" borderId="72" xfId="0" applyFont="1" applyBorder="1" applyAlignment="1">
      <alignment horizontal="center" vertical="center" wrapText="1"/>
    </xf>
    <xf numFmtId="182" fontId="11" fillId="0" borderId="96" xfId="0" applyNumberFormat="1" applyFont="1" applyBorder="1" applyAlignment="1">
      <alignment horizontal="right" vertical="center" wrapText="1"/>
    </xf>
    <xf numFmtId="182" fontId="11" fillId="0" borderId="46" xfId="0" applyNumberFormat="1" applyFont="1" applyBorder="1" applyAlignment="1">
      <alignment horizontal="right" vertical="center" wrapText="1"/>
    </xf>
    <xf numFmtId="176" fontId="11" fillId="0" borderId="46" xfId="0" applyNumberFormat="1" applyFont="1" applyBorder="1" applyAlignment="1">
      <alignment horizontal="right" vertical="center" wrapText="1"/>
    </xf>
    <xf numFmtId="176" fontId="11" fillId="0" borderId="46" xfId="0" applyNumberFormat="1" applyFont="1" applyBorder="1"/>
    <xf numFmtId="176" fontId="11" fillId="0" borderId="48" xfId="0" applyNumberFormat="1" applyFont="1" applyBorder="1"/>
    <xf numFmtId="0" fontId="11" fillId="0" borderId="65" xfId="0" applyFont="1" applyBorder="1" applyAlignment="1">
      <alignment horizontal="center" vertical="center" wrapText="1"/>
    </xf>
    <xf numFmtId="182" fontId="11" fillId="0" borderId="216" xfId="0" applyNumberFormat="1" applyFont="1" applyBorder="1" applyAlignment="1">
      <alignment horizontal="right" vertical="center" wrapText="1"/>
    </xf>
    <xf numFmtId="182" fontId="11" fillId="0" borderId="115" xfId="0" applyNumberFormat="1" applyFont="1" applyBorder="1" applyAlignment="1">
      <alignment horizontal="right" vertical="center" wrapText="1"/>
    </xf>
    <xf numFmtId="0" fontId="11" fillId="0" borderId="0" xfId="0" applyFont="1" applyAlignment="1">
      <alignment horizontal="center" vertical="center" wrapText="1"/>
    </xf>
    <xf numFmtId="176" fontId="11" fillId="0" borderId="216" xfId="0" applyNumberFormat="1" applyFont="1" applyBorder="1"/>
    <xf numFmtId="182" fontId="11" fillId="0" borderId="0" xfId="0" applyNumberFormat="1" applyFont="1" applyAlignment="1">
      <alignment horizontal="right" vertical="center" wrapText="1"/>
    </xf>
    <xf numFmtId="176" fontId="11" fillId="0" borderId="0" xfId="0" applyNumberFormat="1" applyFont="1"/>
    <xf numFmtId="0" fontId="1" fillId="0" borderId="60" xfId="0" applyFont="1" applyBorder="1" applyAlignment="1">
      <alignment horizontal="left" vertical="center" wrapText="1"/>
    </xf>
    <xf numFmtId="0" fontId="31" fillId="0" borderId="60" xfId="0" applyFont="1" applyBorder="1" applyAlignment="1">
      <alignment horizontal="left" vertical="center" wrapText="1"/>
    </xf>
    <xf numFmtId="176" fontId="11" fillId="0" borderId="115" xfId="0" applyNumberFormat="1" applyFont="1" applyBorder="1"/>
    <xf numFmtId="0" fontId="33" fillId="0" borderId="0" xfId="0" applyFont="1" applyAlignment="1">
      <alignment horizontal="left" vertical="center"/>
    </xf>
    <xf numFmtId="176" fontId="14" fillId="0" borderId="46" xfId="0" applyNumberFormat="1" applyFont="1" applyFill="1" applyBorder="1" applyAlignment="1" applyProtection="1">
      <alignment vertical="center"/>
    </xf>
    <xf numFmtId="176" fontId="14" fillId="0" borderId="70" xfId="0" applyNumberFormat="1" applyFont="1" applyFill="1" applyBorder="1" applyAlignment="1" applyProtection="1">
      <alignment vertical="center"/>
    </xf>
    <xf numFmtId="176" fontId="14" fillId="0" borderId="115" xfId="0" applyNumberFormat="1" applyFont="1" applyFill="1" applyBorder="1" applyAlignment="1" applyProtection="1">
      <alignment vertical="center"/>
    </xf>
    <xf numFmtId="176" fontId="15" fillId="0" borderId="14" xfId="0" applyNumberFormat="1" applyFont="1" applyFill="1" applyBorder="1" applyAlignment="1" applyProtection="1">
      <alignment vertical="center"/>
    </xf>
    <xf numFmtId="0" fontId="22" fillId="0" borderId="35" xfId="0" applyFont="1" applyBorder="1" applyAlignment="1">
      <alignment horizontal="distributed" vertical="center"/>
    </xf>
    <xf numFmtId="0" fontId="14" fillId="0" borderId="227" xfId="0" applyFont="1" applyFill="1" applyBorder="1" applyAlignment="1" applyProtection="1">
      <alignment horizontal="left" vertical="center"/>
    </xf>
    <xf numFmtId="176" fontId="14" fillId="0" borderId="228" xfId="0" applyNumberFormat="1" applyFont="1" applyFill="1" applyBorder="1" applyAlignment="1" applyProtection="1">
      <alignment vertical="center"/>
    </xf>
    <xf numFmtId="176" fontId="14" fillId="0" borderId="161" xfId="0" applyNumberFormat="1" applyFont="1" applyFill="1" applyBorder="1" applyAlignment="1" applyProtection="1">
      <alignment vertical="center"/>
    </xf>
    <xf numFmtId="176" fontId="14" fillId="0" borderId="47" xfId="0" applyNumberFormat="1" applyFont="1" applyFill="1" applyBorder="1" applyAlignment="1" applyProtection="1">
      <alignment vertical="center"/>
    </xf>
    <xf numFmtId="176" fontId="14" fillId="0" borderId="69" xfId="0" applyNumberFormat="1" applyFont="1" applyFill="1" applyBorder="1" applyAlignment="1" applyProtection="1">
      <alignment vertical="center"/>
    </xf>
    <xf numFmtId="176" fontId="14" fillId="0" borderId="48" xfId="0" applyNumberFormat="1" applyFont="1" applyFill="1" applyBorder="1" applyAlignment="1" applyProtection="1">
      <alignment vertical="center"/>
    </xf>
    <xf numFmtId="0" fontId="35" fillId="0" borderId="2" xfId="0" applyFont="1" applyBorder="1" applyAlignment="1">
      <alignment horizontal="right"/>
    </xf>
    <xf numFmtId="0" fontId="36" fillId="0" borderId="43" xfId="0" applyFont="1" applyBorder="1" applyAlignment="1">
      <alignment horizontal="centerContinuous" vertical="center"/>
    </xf>
    <xf numFmtId="0" fontId="36" fillId="0" borderId="44" xfId="0" applyFont="1" applyBorder="1" applyAlignment="1">
      <alignment horizontal="centerContinuous" vertical="center"/>
    </xf>
    <xf numFmtId="0" fontId="36" fillId="0" borderId="45" xfId="0" applyFont="1" applyBorder="1" applyAlignment="1">
      <alignment horizontal="centerContinuous" vertical="center"/>
    </xf>
    <xf numFmtId="0" fontId="36" fillId="0" borderId="39" xfId="0" applyFont="1" applyBorder="1" applyAlignment="1">
      <alignment horizontal="centerContinuous" vertical="center"/>
    </xf>
    <xf numFmtId="0" fontId="37" fillId="0" borderId="3" xfId="0" applyFont="1" applyBorder="1" applyAlignment="1">
      <alignment horizontal="left" vertical="center"/>
    </xf>
    <xf numFmtId="0" fontId="38" fillId="0" borderId="9"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46" xfId="0" applyFont="1" applyBorder="1" applyAlignment="1">
      <alignment horizontal="center" vertical="center" wrapText="1"/>
    </xf>
    <xf numFmtId="0" fontId="38" fillId="0" borderId="48" xfId="0" applyFont="1" applyBorder="1" applyAlignment="1">
      <alignment horizontal="center" vertical="center" wrapText="1"/>
    </xf>
    <xf numFmtId="0" fontId="37" fillId="0" borderId="7" xfId="0" applyFont="1" applyBorder="1" applyAlignment="1">
      <alignment horizontal="left" vertical="center"/>
    </xf>
    <xf numFmtId="176" fontId="37" fillId="0" borderId="7" xfId="0" applyNumberFormat="1" applyFont="1" applyBorder="1" applyAlignment="1">
      <alignment vertical="center"/>
    </xf>
    <xf numFmtId="176" fontId="37" fillId="0" borderId="16" xfId="0" applyNumberFormat="1" applyFont="1" applyBorder="1" applyAlignment="1">
      <alignment vertical="center"/>
    </xf>
    <xf numFmtId="176" fontId="37" fillId="0" borderId="165" xfId="0" applyNumberFormat="1" applyFont="1" applyBorder="1" applyAlignment="1">
      <alignment vertical="center"/>
    </xf>
    <xf numFmtId="176" fontId="37" fillId="0" borderId="29" xfId="0" applyNumberFormat="1" applyFont="1" applyBorder="1" applyAlignment="1">
      <alignment vertical="center"/>
    </xf>
    <xf numFmtId="0" fontId="37" fillId="0" borderId="8" xfId="0" applyFont="1" applyBorder="1" applyAlignment="1">
      <alignment horizontal="left" vertical="center"/>
    </xf>
    <xf numFmtId="176" fontId="37" fillId="0" borderId="8" xfId="0" applyNumberFormat="1" applyFont="1" applyBorder="1" applyAlignment="1">
      <alignment vertical="center"/>
    </xf>
    <xf numFmtId="176" fontId="37" fillId="0" borderId="17" xfId="0" applyNumberFormat="1" applyFont="1" applyBorder="1" applyAlignment="1">
      <alignment vertical="center"/>
    </xf>
    <xf numFmtId="176" fontId="37" fillId="0" borderId="177" xfId="0" applyNumberFormat="1" applyFont="1" applyBorder="1" applyAlignment="1">
      <alignment vertical="center"/>
    </xf>
    <xf numFmtId="176" fontId="37" fillId="0" borderId="31" xfId="0" applyNumberFormat="1" applyFont="1" applyBorder="1" applyAlignment="1">
      <alignment vertical="center"/>
    </xf>
    <xf numFmtId="0" fontId="37" fillId="0" borderId="4" xfId="0" applyFont="1" applyBorder="1" applyAlignment="1">
      <alignment horizontal="left"/>
    </xf>
    <xf numFmtId="176" fontId="37" fillId="0" borderId="96" xfId="0" applyNumberFormat="1" applyFont="1" applyBorder="1"/>
    <xf numFmtId="176" fontId="37" fillId="0" borderId="0" xfId="0" applyNumberFormat="1" applyFont="1"/>
    <xf numFmtId="176" fontId="37" fillId="0" borderId="97" xfId="0" applyNumberFormat="1" applyFont="1" applyBorder="1"/>
    <xf numFmtId="176" fontId="37" fillId="0" borderId="16" xfId="0" applyNumberFormat="1" applyFont="1" applyBorder="1"/>
    <xf numFmtId="176" fontId="37" fillId="0" borderId="29" xfId="0" applyNumberFormat="1" applyFont="1" applyBorder="1"/>
    <xf numFmtId="176" fontId="37" fillId="0" borderId="10" xfId="0" applyNumberFormat="1" applyFont="1" applyBorder="1"/>
    <xf numFmtId="176" fontId="37" fillId="0" borderId="165" xfId="0" applyNumberFormat="1" applyFont="1" applyBorder="1"/>
    <xf numFmtId="176" fontId="37" fillId="0" borderId="143" xfId="0" applyNumberFormat="1" applyFont="1" applyBorder="1"/>
    <xf numFmtId="0" fontId="37" fillId="0" borderId="3" xfId="0" applyFont="1" applyBorder="1" applyAlignment="1">
      <alignment horizontal="left"/>
    </xf>
    <xf numFmtId="176" fontId="37" fillId="0" borderId="144" xfId="0" applyNumberFormat="1" applyFont="1" applyBorder="1"/>
    <xf numFmtId="176" fontId="37" fillId="0" borderId="1" xfId="0" applyNumberFormat="1" applyFont="1" applyBorder="1"/>
    <xf numFmtId="176" fontId="37" fillId="0" borderId="178" xfId="0" applyNumberFormat="1" applyFont="1" applyBorder="1"/>
    <xf numFmtId="176" fontId="37" fillId="0" borderId="15" xfId="0" applyNumberFormat="1" applyFont="1" applyBorder="1"/>
    <xf numFmtId="176" fontId="37" fillId="0" borderId="30" xfId="0" applyNumberFormat="1" applyFont="1" applyBorder="1"/>
    <xf numFmtId="0" fontId="37" fillId="0" borderId="2" xfId="0" applyFont="1" applyBorder="1" applyAlignment="1">
      <alignment horizontal="right"/>
    </xf>
    <xf numFmtId="0" fontId="38" fillId="0" borderId="44" xfId="0" applyFont="1" applyBorder="1" applyAlignment="1">
      <alignment horizontal="centerContinuous" vertical="center"/>
    </xf>
    <xf numFmtId="0" fontId="38" fillId="0" borderId="35" xfId="0" applyFont="1" applyBorder="1" applyAlignment="1">
      <alignment horizontal="centerContinuous" vertical="center"/>
    </xf>
    <xf numFmtId="0" fontId="38" fillId="0" borderId="39" xfId="0" applyFont="1" applyBorder="1" applyAlignment="1">
      <alignment horizontal="centerContinuous" vertical="center"/>
    </xf>
    <xf numFmtId="176" fontId="38" fillId="0" borderId="1" xfId="0" applyNumberFormat="1" applyFont="1" applyBorder="1" applyAlignment="1">
      <alignment horizontal="center" vertical="center"/>
    </xf>
    <xf numFmtId="0" fontId="38" fillId="0" borderId="23" xfId="0" applyFont="1" applyBorder="1" applyAlignment="1">
      <alignment horizontal="center" vertical="center"/>
    </xf>
    <xf numFmtId="0" fontId="38" fillId="0" borderId="69" xfId="0" applyFont="1" applyBorder="1" applyAlignment="1">
      <alignment horizontal="center" vertical="center"/>
    </xf>
    <xf numFmtId="0" fontId="38" fillId="0" borderId="49" xfId="0" applyFont="1" applyBorder="1" applyAlignment="1">
      <alignment horizontal="center" vertical="center"/>
    </xf>
    <xf numFmtId="0" fontId="38" fillId="0" borderId="54" xfId="0" applyFont="1" applyBorder="1" applyAlignment="1">
      <alignment horizontal="center" vertical="center"/>
    </xf>
    <xf numFmtId="176" fontId="37" fillId="0" borderId="10" xfId="0" applyNumberFormat="1" applyFont="1" applyBorder="1" applyAlignment="1">
      <alignment vertical="center"/>
    </xf>
    <xf numFmtId="176" fontId="37" fillId="0" borderId="21" xfId="0" applyNumberFormat="1" applyFont="1" applyBorder="1" applyAlignment="1">
      <alignment vertical="center"/>
    </xf>
    <xf numFmtId="176" fontId="37" fillId="0" borderId="74" xfId="0" applyNumberFormat="1" applyFont="1" applyBorder="1" applyAlignment="1">
      <alignment vertical="center"/>
    </xf>
    <xf numFmtId="176" fontId="37" fillId="0" borderId="143" xfId="0" applyNumberFormat="1" applyFont="1" applyBorder="1" applyAlignment="1">
      <alignment vertical="center"/>
    </xf>
    <xf numFmtId="176" fontId="37" fillId="0" borderId="55" xfId="0" applyNumberFormat="1" applyFont="1" applyBorder="1" applyAlignment="1">
      <alignment vertical="center"/>
    </xf>
    <xf numFmtId="0" fontId="37" fillId="0" borderId="172" xfId="0" applyFont="1" applyBorder="1" applyAlignment="1">
      <alignment horizontal="left" vertical="center"/>
    </xf>
    <xf numFmtId="176" fontId="37" fillId="0" borderId="50" xfId="0" applyNumberFormat="1" applyFont="1" applyBorder="1" applyAlignment="1">
      <alignment vertical="center"/>
    </xf>
    <xf numFmtId="176" fontId="37" fillId="0" borderId="13" xfId="0" applyNumberFormat="1" applyFont="1" applyBorder="1"/>
    <xf numFmtId="176" fontId="37" fillId="0" borderId="24" xfId="0" applyNumberFormat="1" applyFont="1" applyBorder="1"/>
    <xf numFmtId="176" fontId="37" fillId="0" borderId="98" xfId="0" applyNumberFormat="1" applyFont="1" applyBorder="1"/>
    <xf numFmtId="176" fontId="37" fillId="0" borderId="111" xfId="0" applyNumberFormat="1" applyFont="1" applyBorder="1"/>
    <xf numFmtId="176" fontId="37" fillId="0" borderId="118" xfId="0" applyNumberFormat="1" applyFont="1" applyBorder="1"/>
    <xf numFmtId="176" fontId="37" fillId="0" borderId="21" xfId="0" applyNumberFormat="1" applyFont="1" applyBorder="1"/>
    <xf numFmtId="176" fontId="37" fillId="0" borderId="50" xfId="0" applyNumberFormat="1" applyFont="1" applyBorder="1"/>
    <xf numFmtId="176" fontId="37" fillId="0" borderId="55" xfId="0" applyNumberFormat="1" applyFont="1" applyBorder="1"/>
    <xf numFmtId="0" fontId="37" fillId="0" borderId="9" xfId="0" applyFont="1" applyBorder="1" applyAlignment="1">
      <alignment horizontal="left"/>
    </xf>
    <xf numFmtId="0" fontId="37" fillId="0" borderId="4" xfId="0" applyFont="1" applyBorder="1" applyAlignment="1">
      <alignment horizontal="right"/>
    </xf>
    <xf numFmtId="0" fontId="38" fillId="0" borderId="15" xfId="0" applyFont="1" applyBorder="1" applyAlignment="1">
      <alignment horizontal="center" vertical="center"/>
    </xf>
    <xf numFmtId="0" fontId="38" fillId="0" borderId="1" xfId="0" applyFont="1" applyBorder="1" applyAlignment="1">
      <alignment horizontal="center" vertical="center"/>
    </xf>
    <xf numFmtId="0" fontId="38" fillId="0" borderId="25" xfId="0" applyFont="1" applyBorder="1" applyAlignment="1">
      <alignment horizontal="center" vertical="center"/>
    </xf>
    <xf numFmtId="0" fontId="38" fillId="0" borderId="71" xfId="0" applyFont="1" applyBorder="1" applyAlignment="1">
      <alignment horizontal="center" vertical="center"/>
    </xf>
    <xf numFmtId="0" fontId="38" fillId="0" borderId="43" xfId="0" applyFont="1" applyBorder="1" applyAlignment="1">
      <alignment vertical="center"/>
    </xf>
    <xf numFmtId="0" fontId="38" fillId="0" borderId="44" xfId="0" applyFont="1" applyBorder="1" applyAlignment="1">
      <alignment vertical="center"/>
    </xf>
    <xf numFmtId="0" fontId="38" fillId="0" borderId="39" xfId="0" applyFont="1" applyBorder="1" applyAlignment="1">
      <alignment vertical="center"/>
    </xf>
    <xf numFmtId="176" fontId="37" fillId="0" borderId="40" xfId="0" applyNumberFormat="1" applyFont="1" applyBorder="1" applyAlignment="1">
      <alignment vertical="center"/>
    </xf>
    <xf numFmtId="176" fontId="37" fillId="0" borderId="173" xfId="0" applyNumberFormat="1" applyFont="1" applyBorder="1" applyAlignment="1">
      <alignment vertical="center"/>
    </xf>
    <xf numFmtId="176" fontId="37" fillId="0" borderId="20" xfId="0" applyNumberFormat="1" applyFont="1" applyBorder="1" applyAlignment="1">
      <alignment vertical="center"/>
    </xf>
    <xf numFmtId="176" fontId="37" fillId="0" borderId="51" xfId="0" applyNumberFormat="1" applyFont="1" applyBorder="1" applyAlignment="1">
      <alignment vertical="center"/>
    </xf>
    <xf numFmtId="176" fontId="37" fillId="0" borderId="176" xfId="0" applyNumberFormat="1" applyFont="1" applyBorder="1" applyAlignment="1">
      <alignment vertical="center"/>
    </xf>
    <xf numFmtId="176" fontId="37" fillId="0" borderId="179" xfId="0" applyNumberFormat="1" applyFont="1" applyBorder="1" applyAlignment="1">
      <alignment vertical="center"/>
    </xf>
    <xf numFmtId="176" fontId="37" fillId="0" borderId="96" xfId="0" applyNumberFormat="1" applyFont="1" applyBorder="1" applyAlignment="1">
      <alignment vertical="center"/>
    </xf>
    <xf numFmtId="176" fontId="37" fillId="0" borderId="24" xfId="0" applyNumberFormat="1" applyFont="1" applyBorder="1" applyAlignment="1">
      <alignment vertical="center"/>
    </xf>
    <xf numFmtId="176" fontId="37" fillId="0" borderId="98" xfId="0" applyNumberFormat="1" applyFont="1" applyBorder="1" applyAlignment="1">
      <alignment vertical="center"/>
    </xf>
    <xf numFmtId="176" fontId="37" fillId="0" borderId="166" xfId="0" applyNumberFormat="1" applyFont="1" applyBorder="1" applyAlignment="1">
      <alignment vertical="center"/>
    </xf>
    <xf numFmtId="176" fontId="37" fillId="0" borderId="117" xfId="0" applyNumberFormat="1" applyFont="1" applyBorder="1" applyAlignment="1">
      <alignment vertical="center"/>
    </xf>
    <xf numFmtId="0" fontId="12" fillId="0" borderId="222" xfId="0" applyFont="1" applyFill="1" applyBorder="1" applyAlignment="1">
      <alignment vertical="center"/>
    </xf>
    <xf numFmtId="176" fontId="14" fillId="2" borderId="201" xfId="0" applyNumberFormat="1" applyFont="1" applyFill="1" applyBorder="1" applyAlignment="1">
      <alignment vertical="center"/>
    </xf>
    <xf numFmtId="176" fontId="14" fillId="2" borderId="222" xfId="0" applyNumberFormat="1" applyFont="1" applyFill="1" applyBorder="1" applyAlignment="1">
      <alignment vertical="center"/>
    </xf>
    <xf numFmtId="176" fontId="21" fillId="0" borderId="143" xfId="0" applyNumberFormat="1" applyFont="1" applyFill="1" applyBorder="1" applyAlignment="1">
      <alignment vertical="center"/>
    </xf>
    <xf numFmtId="176" fontId="14" fillId="2" borderId="200" xfId="0" applyNumberFormat="1" applyFont="1" applyFill="1" applyBorder="1" applyAlignment="1">
      <alignment vertical="center"/>
    </xf>
    <xf numFmtId="176" fontId="14" fillId="2" borderId="119" xfId="0" applyNumberFormat="1" applyFont="1" applyFill="1" applyBorder="1" applyAlignment="1">
      <alignment vertical="center"/>
    </xf>
    <xf numFmtId="0" fontId="14" fillId="0" borderId="229" xfId="0" applyFont="1" applyFill="1" applyBorder="1" applyAlignment="1" applyProtection="1">
      <alignment horizontal="left" vertical="center"/>
    </xf>
    <xf numFmtId="176" fontId="14" fillId="0" borderId="67" xfId="0" applyNumberFormat="1" applyFont="1" applyFill="1" applyBorder="1" applyAlignment="1" applyProtection="1">
      <alignment vertical="center"/>
    </xf>
    <xf numFmtId="176" fontId="14" fillId="2" borderId="63" xfId="0" applyNumberFormat="1" applyFont="1" applyFill="1" applyBorder="1" applyAlignment="1" applyProtection="1">
      <alignment vertical="center"/>
    </xf>
    <xf numFmtId="176" fontId="14" fillId="2" borderId="230" xfId="0" applyNumberFormat="1" applyFont="1" applyFill="1" applyBorder="1" applyAlignment="1" applyProtection="1">
      <alignment vertical="center"/>
    </xf>
    <xf numFmtId="176" fontId="14" fillId="2" borderId="64" xfId="0" applyNumberFormat="1" applyFont="1" applyFill="1" applyBorder="1" applyAlignment="1" applyProtection="1">
      <alignment vertical="center"/>
    </xf>
    <xf numFmtId="176" fontId="14" fillId="2" borderId="231" xfId="0" applyNumberFormat="1" applyFont="1" applyFill="1" applyBorder="1" applyAlignment="1" applyProtection="1">
      <alignment vertical="center"/>
    </xf>
    <xf numFmtId="176" fontId="14" fillId="2" borderId="63" xfId="0" applyNumberFormat="1" applyFont="1" applyFill="1" applyBorder="1" applyAlignment="1" applyProtection="1">
      <alignment horizontal="right" vertical="center"/>
    </xf>
    <xf numFmtId="176" fontId="14" fillId="0" borderId="75" xfId="0" applyNumberFormat="1" applyFont="1" applyFill="1" applyBorder="1" applyAlignment="1" applyProtection="1">
      <alignment vertical="center"/>
    </xf>
    <xf numFmtId="180" fontId="15" fillId="0" borderId="171" xfId="0" applyNumberFormat="1" applyFont="1" applyFill="1" applyBorder="1" applyAlignment="1" applyProtection="1">
      <alignment horizontal="right" vertical="center"/>
    </xf>
    <xf numFmtId="0" fontId="14" fillId="0" borderId="172" xfId="0" applyFont="1" applyFill="1" applyBorder="1" applyAlignment="1" applyProtection="1">
      <alignment horizontal="left" vertical="center"/>
    </xf>
    <xf numFmtId="0" fontId="14" fillId="0" borderId="2" xfId="0" applyFont="1" applyFill="1" applyBorder="1" applyAlignment="1">
      <alignment horizontal="center" vertical="center"/>
    </xf>
    <xf numFmtId="176" fontId="37" fillId="0" borderId="34" xfId="0" applyNumberFormat="1" applyFont="1" applyBorder="1" applyAlignment="1"/>
    <xf numFmtId="176" fontId="37" fillId="0" borderId="23" xfId="0" applyNumberFormat="1" applyFont="1" applyBorder="1" applyAlignment="1"/>
    <xf numFmtId="176" fontId="37" fillId="0" borderId="49" xfId="0" applyNumberFormat="1" applyFont="1" applyBorder="1" applyAlignment="1"/>
    <xf numFmtId="176" fontId="37" fillId="0" borderId="144" xfId="0" applyNumberFormat="1" applyFont="1" applyBorder="1" applyAlignment="1"/>
    <xf numFmtId="176" fontId="37" fillId="0" borderId="54" xfId="0" applyNumberFormat="1" applyFont="1" applyBorder="1" applyAlignment="1"/>
    <xf numFmtId="176" fontId="37" fillId="0" borderId="41" xfId="0" applyNumberFormat="1" applyFont="1" applyBorder="1" applyAlignment="1"/>
    <xf numFmtId="182" fontId="11" fillId="0" borderId="29" xfId="0" applyNumberFormat="1" applyFont="1" applyBorder="1" applyAlignment="1">
      <alignment horizontal="right" vertical="center" wrapText="1"/>
    </xf>
    <xf numFmtId="176" fontId="14" fillId="2" borderId="232" xfId="0" applyNumberFormat="1" applyFont="1" applyFill="1" applyBorder="1" applyAlignme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1" xfId="0" applyFont="1" applyFill="1" applyBorder="1" applyAlignment="1">
      <alignment horizontal="right" vertical="center"/>
    </xf>
    <xf numFmtId="0" fontId="12" fillId="0" borderId="43" xfId="0" applyFont="1" applyFill="1" applyBorder="1" applyAlignment="1" applyProtection="1">
      <alignment horizontal="center" vertical="center"/>
    </xf>
    <xf numFmtId="0" fontId="12" fillId="0" borderId="44" xfId="0" applyFont="1" applyFill="1" applyBorder="1" applyAlignment="1" applyProtection="1">
      <alignment horizontal="center" vertical="center"/>
    </xf>
    <xf numFmtId="0" fontId="12" fillId="0" borderId="35" xfId="0" applyFont="1" applyFill="1" applyBorder="1" applyAlignment="1" applyProtection="1">
      <alignment horizontal="center" vertical="center"/>
    </xf>
    <xf numFmtId="0" fontId="12" fillId="0" borderId="45"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45"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5" xfId="0" applyFont="1" applyFill="1" applyBorder="1" applyAlignment="1" applyProtection="1">
      <alignment horizontal="center" vertical="center"/>
    </xf>
    <xf numFmtId="0" fontId="12" fillId="0" borderId="39" xfId="0" applyFont="1" applyFill="1" applyBorder="1" applyAlignment="1">
      <alignment horizontal="center" vertical="center"/>
    </xf>
    <xf numFmtId="0" fontId="12" fillId="0" borderId="39" xfId="0" applyFont="1" applyFill="1" applyBorder="1" applyAlignment="1" applyProtection="1">
      <alignment horizontal="center" vertical="center"/>
    </xf>
    <xf numFmtId="0" fontId="11" fillId="0" borderId="4" xfId="0" applyFont="1" applyFill="1" applyBorder="1" applyAlignment="1">
      <alignment horizontal="center" vertical="center"/>
    </xf>
    <xf numFmtId="0" fontId="12" fillId="0" borderId="63" xfId="0" applyFont="1" applyFill="1" applyBorder="1" applyAlignment="1" applyProtection="1">
      <alignment horizontal="center" vertical="center"/>
    </xf>
    <xf numFmtId="0" fontId="12" fillId="0" borderId="64" xfId="0" applyFont="1" applyFill="1" applyBorder="1" applyAlignment="1" applyProtection="1">
      <alignment horizontal="center" vertical="center"/>
    </xf>
    <xf numFmtId="0" fontId="12" fillId="0" borderId="65" xfId="0" applyFont="1" applyFill="1" applyBorder="1" applyAlignment="1" applyProtection="1">
      <alignment horizontal="center" vertical="center"/>
    </xf>
    <xf numFmtId="0" fontId="12" fillId="0" borderId="66" xfId="0" applyFont="1" applyFill="1" applyBorder="1" applyAlignment="1" applyProtection="1">
      <alignment horizontal="center" vertical="center"/>
    </xf>
    <xf numFmtId="0" fontId="12" fillId="0" borderId="76"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2" fillId="0" borderId="176" xfId="0" applyFont="1" applyFill="1" applyBorder="1" applyAlignment="1" applyProtection="1">
      <alignment horizontal="center" vertical="center"/>
    </xf>
    <xf numFmtId="0" fontId="12" fillId="0" borderId="67" xfId="0" applyFont="1" applyFill="1" applyBorder="1" applyAlignment="1" applyProtection="1">
      <alignment horizontal="center" vertical="center"/>
    </xf>
    <xf numFmtId="0" fontId="38" fillId="0" borderId="63" xfId="0" applyFont="1" applyBorder="1" applyAlignment="1">
      <alignment horizontal="center" vertical="center"/>
    </xf>
    <xf numFmtId="0" fontId="38" fillId="0" borderId="64" xfId="0" applyFont="1" applyBorder="1" applyAlignment="1">
      <alignment horizontal="center" vertical="center"/>
    </xf>
    <xf numFmtId="0" fontId="38" fillId="0" borderId="65" xfId="0" applyFont="1" applyBorder="1" applyAlignment="1">
      <alignment horizontal="center" vertical="center"/>
    </xf>
    <xf numFmtId="0" fontId="38" fillId="0" borderId="66" xfId="0" applyFont="1" applyBorder="1" applyAlignment="1">
      <alignment horizontal="center" vertical="center"/>
    </xf>
    <xf numFmtId="0" fontId="38" fillId="0" borderId="43" xfId="0" applyFont="1" applyBorder="1" applyAlignment="1">
      <alignment horizontal="left" vertical="center"/>
    </xf>
    <xf numFmtId="0" fontId="38" fillId="0" borderId="44" xfId="0" applyFont="1" applyBorder="1" applyAlignment="1">
      <alignment horizontal="left" vertical="center"/>
    </xf>
    <xf numFmtId="0" fontId="38" fillId="0" borderId="39" xfId="0" applyFont="1" applyBorder="1" applyAlignment="1">
      <alignment horizontal="left" vertical="center"/>
    </xf>
    <xf numFmtId="0" fontId="38" fillId="0" borderId="76" xfId="0" applyFont="1" applyBorder="1" applyAlignment="1">
      <alignment horizontal="center" vertical="center"/>
    </xf>
    <xf numFmtId="0" fontId="38" fillId="0" borderId="60" xfId="0" applyFont="1" applyBorder="1" applyAlignment="1">
      <alignment horizontal="center" vertical="center"/>
    </xf>
    <xf numFmtId="0" fontId="38" fillId="0" borderId="68" xfId="0" applyFont="1" applyBorder="1" applyAlignment="1">
      <alignment horizontal="center" vertical="center"/>
    </xf>
    <xf numFmtId="0" fontId="38" fillId="0" borderId="14" xfId="0" applyFont="1" applyBorder="1" applyAlignment="1">
      <alignment horizontal="center" vertical="center"/>
    </xf>
    <xf numFmtId="0" fontId="38" fillId="0" borderId="179" xfId="0" applyFont="1" applyBorder="1" applyAlignment="1">
      <alignment horizontal="center" vertical="center"/>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38" fillId="0" borderId="39" xfId="0" applyFont="1" applyBorder="1" applyAlignment="1">
      <alignment horizontal="center" vertical="center"/>
    </xf>
    <xf numFmtId="0" fontId="38" fillId="0" borderId="67" xfId="0" applyFont="1" applyBorder="1" applyAlignment="1">
      <alignment horizontal="center" vertical="center"/>
    </xf>
    <xf numFmtId="0" fontId="14" fillId="0" borderId="45"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2" fillId="0" borderId="77"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77"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0"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58" xfId="0" applyFont="1" applyFill="1" applyBorder="1" applyAlignment="1">
      <alignment horizontal="center" vertical="center"/>
    </xf>
    <xf numFmtId="0" fontId="12" fillId="0" borderId="10" xfId="0" applyFont="1" applyFill="1" applyBorder="1" applyAlignment="1">
      <alignment horizontal="center" vertical="center" wrapText="1"/>
    </xf>
    <xf numFmtId="0" fontId="12" fillId="0" borderId="59" xfId="0" applyFont="1" applyFill="1" applyBorder="1" applyAlignment="1">
      <alignment horizontal="center" vertical="center" wrapText="1"/>
    </xf>
    <xf numFmtId="0" fontId="12" fillId="0" borderId="60"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59"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76"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2" xfId="0" applyFont="1" applyFill="1" applyBorder="1" applyAlignment="1" applyProtection="1">
      <alignment horizontal="center" vertical="center"/>
    </xf>
    <xf numFmtId="0" fontId="12" fillId="0" borderId="96"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0" borderId="97" xfId="0" applyFont="1" applyFill="1" applyBorder="1" applyAlignment="1" applyProtection="1">
      <alignment horizontal="center" vertical="center"/>
    </xf>
    <xf numFmtId="0" fontId="12" fillId="0" borderId="38"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12" fillId="0" borderId="23" xfId="0" applyFont="1" applyFill="1" applyBorder="1" applyAlignment="1" applyProtection="1">
      <alignment horizontal="center" vertical="center"/>
    </xf>
    <xf numFmtId="0" fontId="12" fillId="0" borderId="98" xfId="0" applyFont="1" applyFill="1" applyBorder="1" applyAlignment="1" applyProtection="1">
      <alignment horizontal="center" vertical="center"/>
    </xf>
    <xf numFmtId="0" fontId="12" fillId="0" borderId="49"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1" fillId="0" borderId="45"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63"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65" xfId="0" applyFont="1" applyFill="1" applyBorder="1" applyAlignment="1">
      <alignment horizontal="center" vertical="center"/>
    </xf>
    <xf numFmtId="0" fontId="11" fillId="0" borderId="66"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11" xfId="0" applyFont="1" applyFill="1" applyBorder="1" applyAlignment="1">
      <alignment horizontal="center" vertical="center"/>
    </xf>
    <xf numFmtId="0" fontId="11" fillId="0" borderId="117"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106"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96" xfId="0" applyFont="1" applyFill="1" applyBorder="1" applyAlignment="1">
      <alignment horizontal="center" vertical="center" textRotation="255"/>
    </xf>
    <xf numFmtId="0" fontId="11" fillId="0" borderId="10" xfId="0" applyFont="1" applyFill="1" applyBorder="1" applyAlignment="1">
      <alignment horizontal="center" vertical="center" textRotation="255"/>
    </xf>
    <xf numFmtId="0" fontId="11" fillId="0" borderId="34" xfId="0" applyFont="1" applyFill="1" applyBorder="1" applyAlignment="1">
      <alignment horizontal="center" vertical="center" textRotation="255"/>
    </xf>
    <xf numFmtId="0" fontId="11" fillId="0" borderId="97"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38" xfId="0" applyFont="1" applyFill="1" applyBorder="1" applyAlignment="1">
      <alignment horizontal="center" vertical="center" textRotation="255"/>
    </xf>
    <xf numFmtId="0" fontId="11" fillId="0" borderId="106" xfId="0" applyFont="1" applyFill="1" applyBorder="1" applyAlignment="1">
      <alignment horizontal="center" vertical="center" textRotation="255"/>
    </xf>
    <xf numFmtId="0" fontId="11" fillId="0" borderId="11" xfId="0" applyFont="1" applyFill="1" applyBorder="1" applyAlignment="1">
      <alignment horizontal="center" vertical="center" textRotation="255"/>
    </xf>
    <xf numFmtId="0" fontId="11" fillId="0" borderId="36" xfId="0" applyFont="1" applyFill="1" applyBorder="1" applyAlignment="1">
      <alignment horizontal="center" vertical="center" textRotation="255"/>
    </xf>
    <xf numFmtId="0" fontId="11" fillId="0" borderId="97"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98"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118"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1"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2" xfId="0" applyFont="1" applyFill="1" applyBorder="1" applyAlignment="1">
      <alignment horizontal="center" vertical="center"/>
    </xf>
    <xf numFmtId="0" fontId="11" fillId="0" borderId="0" xfId="0" applyFont="1" applyFill="1" applyBorder="1" applyAlignment="1">
      <alignment horizontal="right" vertical="center"/>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66"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35" xfId="0" applyFont="1" applyFill="1" applyBorder="1" applyAlignment="1">
      <alignment horizontal="center" vertical="center" wrapText="1"/>
    </xf>
    <xf numFmtId="0" fontId="11" fillId="0" borderId="7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2" fillId="0" borderId="106" xfId="0" applyFont="1" applyFill="1" applyBorder="1" applyAlignment="1">
      <alignment horizontal="center" vertical="center"/>
    </xf>
    <xf numFmtId="0" fontId="12" fillId="0" borderId="97"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97"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1" fillId="0" borderId="77"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2" fillId="0" borderId="18" xfId="0" applyFont="1" applyFill="1" applyBorder="1" applyAlignment="1">
      <alignment horizontal="center" vertical="center"/>
    </xf>
    <xf numFmtId="0" fontId="12" fillId="0" borderId="111" xfId="0" applyFont="1" applyFill="1" applyBorder="1" applyAlignment="1">
      <alignment horizontal="center" vertical="center"/>
    </xf>
    <xf numFmtId="0" fontId="12" fillId="0" borderId="123" xfId="0" applyFont="1" applyFill="1" applyBorder="1" applyAlignment="1">
      <alignment horizontal="center" vertical="center" wrapText="1"/>
    </xf>
    <xf numFmtId="0" fontId="12" fillId="0" borderId="99" xfId="0" applyFont="1" applyFill="1" applyBorder="1" applyAlignment="1">
      <alignment horizontal="center" vertical="center" wrapText="1"/>
    </xf>
    <xf numFmtId="0" fontId="12" fillId="0" borderId="77"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123"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23"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99" xfId="0" applyFont="1" applyFill="1" applyBorder="1" applyAlignment="1" applyProtection="1">
      <alignment horizontal="left" vertical="center" wrapText="1"/>
    </xf>
    <xf numFmtId="0" fontId="12" fillId="0" borderId="29" xfId="0" applyFont="1" applyFill="1" applyBorder="1" applyAlignment="1" applyProtection="1">
      <alignment horizontal="left" vertical="center" wrapText="1"/>
    </xf>
    <xf numFmtId="0" fontId="12" fillId="0" borderId="38" xfId="0" applyFont="1" applyFill="1" applyBorder="1" applyAlignment="1">
      <alignment horizontal="center" vertical="center"/>
    </xf>
    <xf numFmtId="0" fontId="0" fillId="0" borderId="19" xfId="0" applyFont="1" applyBorder="1" applyAlignment="1">
      <alignment horizontal="center" vertical="center" wrapText="1"/>
    </xf>
    <xf numFmtId="0" fontId="0" fillId="0" borderId="38" xfId="0" applyFont="1" applyBorder="1" applyAlignment="1">
      <alignment horizontal="center" vertical="center" wrapText="1"/>
    </xf>
    <xf numFmtId="0" fontId="12" fillId="0" borderId="123" xfId="0" applyFont="1" applyFill="1" applyBorder="1" applyAlignment="1" applyProtection="1">
      <alignment horizontal="center" vertical="center" wrapText="1"/>
    </xf>
    <xf numFmtId="0" fontId="0" fillId="0" borderId="29" xfId="0" applyFont="1" applyBorder="1" applyAlignment="1">
      <alignment horizontal="left" vertical="center" wrapText="1"/>
    </xf>
    <xf numFmtId="0" fontId="12" fillId="0" borderId="99" xfId="0" applyFont="1" applyFill="1" applyBorder="1" applyAlignment="1" applyProtection="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12" fillId="0" borderId="34" xfId="0" applyFont="1" applyFill="1" applyBorder="1" applyAlignment="1">
      <alignment horizontal="center" vertical="center"/>
    </xf>
    <xf numFmtId="0" fontId="22" fillId="0" borderId="45" xfId="1" applyFont="1" applyBorder="1" applyAlignment="1">
      <alignment horizontal="center" vertical="center" wrapText="1"/>
    </xf>
    <xf numFmtId="0" fontId="22" fillId="0" borderId="44" xfId="1" applyFont="1" applyBorder="1" applyAlignment="1">
      <alignment horizontal="center" vertical="center" wrapText="1"/>
    </xf>
    <xf numFmtId="0" fontId="22" fillId="0" borderId="39" xfId="1" applyFont="1" applyBorder="1" applyAlignment="1">
      <alignment horizontal="center" vertical="center" wrapText="1"/>
    </xf>
    <xf numFmtId="0" fontId="22" fillId="0" borderId="61" xfId="1" applyFont="1" applyBorder="1" applyAlignment="1">
      <alignment horizontal="center" vertical="center" wrapText="1"/>
    </xf>
    <xf numFmtId="0" fontId="22" fillId="0" borderId="11" xfId="1" applyFont="1" applyBorder="1" applyAlignment="1">
      <alignment horizontal="center" vertical="center" wrapText="1"/>
    </xf>
    <xf numFmtId="0" fontId="22" fillId="0" borderId="36" xfId="1" applyFont="1" applyBorder="1" applyAlignment="1">
      <alignment horizontal="center" vertical="center" wrapText="1"/>
    </xf>
    <xf numFmtId="0" fontId="22" fillId="0" borderId="123"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38" xfId="1" applyFont="1" applyBorder="1" applyAlignment="1">
      <alignment horizontal="center" vertical="center" wrapText="1"/>
    </xf>
    <xf numFmtId="0" fontId="22" fillId="0" borderId="97" xfId="1" applyFont="1" applyBorder="1" applyAlignment="1">
      <alignment horizontal="center" vertical="center" wrapText="1"/>
    </xf>
    <xf numFmtId="0" fontId="11" fillId="0" borderId="38" xfId="1" applyFont="1" applyBorder="1" applyAlignment="1">
      <alignment horizontal="center" vertical="center" wrapText="1"/>
    </xf>
    <xf numFmtId="0" fontId="22" fillId="0" borderId="32" xfId="1" applyFont="1" applyBorder="1" applyAlignment="1">
      <alignment horizontal="center" vertical="center" wrapText="1"/>
    </xf>
    <xf numFmtId="0" fontId="11" fillId="0" borderId="30" xfId="1" applyFont="1" applyBorder="1" applyAlignment="1">
      <alignment horizontal="center" vertical="center" wrapText="1"/>
    </xf>
    <xf numFmtId="0" fontId="14" fillId="0" borderId="123"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6" fillId="0" borderId="123"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14" fillId="0" borderId="63" xfId="0" applyFont="1" applyFill="1" applyBorder="1" applyAlignment="1">
      <alignment horizontal="center" vertical="center" wrapText="1"/>
    </xf>
    <xf numFmtId="0" fontId="14" fillId="0" borderId="65" xfId="0" applyFont="1" applyFill="1" applyBorder="1" applyAlignment="1">
      <alignment horizontal="center" vertical="center" wrapText="1"/>
    </xf>
    <xf numFmtId="0" fontId="34" fillId="0" borderId="99" xfId="0" applyFont="1" applyFill="1" applyBorder="1" applyAlignment="1">
      <alignment horizontal="center" vertical="center" wrapText="1"/>
    </xf>
    <xf numFmtId="0" fontId="34" fillId="0" borderId="31"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40"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39" xfId="0" applyFont="1" applyFill="1" applyBorder="1" applyAlignment="1">
      <alignment horizontal="center" vertical="center"/>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68" xfId="0" applyFont="1" applyFill="1" applyBorder="1" applyAlignment="1">
      <alignment horizontal="center" vertical="center" wrapText="1"/>
    </xf>
    <xf numFmtId="0" fontId="14" fillId="0" borderId="73"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64"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61"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9" fillId="0" borderId="77"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23"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2" fillId="0" borderId="173"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9" fillId="0" borderId="35" xfId="0" applyFont="1" applyFill="1" applyBorder="1" applyAlignment="1">
      <alignment horizontal="center" vertical="center"/>
    </xf>
    <xf numFmtId="0" fontId="25" fillId="0" borderId="0" xfId="0" applyFont="1" applyFill="1" applyAlignment="1">
      <alignment horizontal="left" vertical="center"/>
    </xf>
    <xf numFmtId="0" fontId="22" fillId="0" borderId="73" xfId="0" applyFont="1" applyBorder="1" applyAlignment="1">
      <alignment horizontal="center" vertical="center" wrapText="1"/>
    </xf>
    <xf numFmtId="0" fontId="22" fillId="0" borderId="159" xfId="0" applyFont="1" applyBorder="1" applyAlignment="1">
      <alignment horizontal="center"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123" xfId="0" applyFont="1" applyBorder="1" applyAlignment="1">
      <alignment horizontal="center" vertical="center"/>
    </xf>
    <xf numFmtId="0" fontId="22" fillId="0" borderId="19" xfId="0" applyFont="1" applyBorder="1" applyAlignment="1">
      <alignment horizontal="center" vertical="center"/>
    </xf>
    <xf numFmtId="0" fontId="22" fillId="0" borderId="38" xfId="0" applyFont="1" applyBorder="1" applyAlignment="1">
      <alignment horizontal="center" vertical="center"/>
    </xf>
    <xf numFmtId="0" fontId="22" fillId="0" borderId="59"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9" xfId="0" applyFont="1" applyBorder="1"/>
    <xf numFmtId="0" fontId="22" fillId="0" borderId="38" xfId="0" applyFont="1" applyBorder="1"/>
    <xf numFmtId="0" fontId="22" fillId="0" borderId="6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45" xfId="0" applyFont="1" applyBorder="1" applyAlignment="1">
      <alignment horizontal="center" vertical="center" wrapText="1"/>
    </xf>
    <xf numFmtId="0" fontId="22" fillId="0" borderId="146" xfId="0" applyFont="1" applyBorder="1" applyAlignment="1">
      <alignment horizontal="center" vertical="center" wrapText="1"/>
    </xf>
    <xf numFmtId="0" fontId="22" fillId="0" borderId="147" xfId="0" applyFont="1" applyBorder="1" applyAlignment="1">
      <alignment horizontal="center" vertical="center" wrapText="1"/>
    </xf>
    <xf numFmtId="0" fontId="22" fillId="0" borderId="153" xfId="0" applyFont="1" applyBorder="1" applyAlignment="1">
      <alignment horizontal="center" vertical="center" wrapText="1"/>
    </xf>
    <xf numFmtId="0" fontId="22" fillId="0" borderId="154" xfId="0" applyFont="1" applyBorder="1" applyAlignment="1">
      <alignment horizontal="center" vertical="center" wrapText="1"/>
    </xf>
    <xf numFmtId="0" fontId="22" fillId="0" borderId="155" xfId="0" applyFont="1" applyBorder="1" applyAlignment="1">
      <alignment horizontal="center" vertical="center" wrapText="1"/>
    </xf>
    <xf numFmtId="0" fontId="22" fillId="0" borderId="157" xfId="0" applyFont="1" applyBorder="1" applyAlignment="1">
      <alignment horizontal="center" vertical="center"/>
    </xf>
    <xf numFmtId="0" fontId="22" fillId="0" borderId="60" xfId="0" applyFont="1" applyBorder="1" applyAlignment="1">
      <alignment horizontal="center" vertical="center"/>
    </xf>
    <xf numFmtId="0" fontId="22" fillId="0" borderId="153" xfId="0" applyFont="1" applyBorder="1" applyAlignment="1">
      <alignment horizontal="center" vertical="center"/>
    </xf>
    <xf numFmtId="0" fontId="22" fillId="0" borderId="158" xfId="0" applyFont="1" applyBorder="1" applyAlignment="1">
      <alignment horizontal="center" vertical="center"/>
    </xf>
    <xf numFmtId="0" fontId="22" fillId="0" borderId="0" xfId="0" applyFont="1" applyBorder="1" applyAlignment="1">
      <alignment horizontal="center" vertical="center"/>
    </xf>
    <xf numFmtId="0" fontId="22" fillId="0" borderId="154" xfId="0" applyFont="1" applyBorder="1" applyAlignment="1">
      <alignment horizontal="center" vertical="center"/>
    </xf>
    <xf numFmtId="0" fontId="22" fillId="0" borderId="157" xfId="0" applyFont="1" applyBorder="1" applyAlignment="1">
      <alignment horizontal="distributed" vertical="center" wrapText="1"/>
    </xf>
    <xf numFmtId="0" fontId="22" fillId="0" borderId="158" xfId="0" applyFont="1" applyBorder="1" applyAlignment="1">
      <alignment horizontal="distributed" vertical="center" wrapText="1"/>
    </xf>
    <xf numFmtId="0" fontId="22" fillId="0" borderId="163" xfId="0" applyFont="1" applyBorder="1" applyAlignment="1">
      <alignment horizontal="distributed" vertical="center" wrapText="1"/>
    </xf>
    <xf numFmtId="0" fontId="22" fillId="0" borderId="59" xfId="0" applyFont="1" applyBorder="1" applyAlignment="1">
      <alignment horizontal="distributed" vertical="center" wrapText="1"/>
    </xf>
    <xf numFmtId="0" fontId="22" fillId="0" borderId="16" xfId="0" applyFont="1" applyBorder="1" applyAlignment="1">
      <alignment horizontal="distributed" vertical="center" wrapText="1"/>
    </xf>
    <xf numFmtId="0" fontId="22" fillId="0" borderId="16" xfId="0" applyFont="1" applyBorder="1" applyAlignment="1">
      <alignment horizontal="distributed" vertical="center"/>
    </xf>
    <xf numFmtId="0" fontId="22" fillId="0" borderId="15" xfId="0" applyFont="1" applyBorder="1" applyAlignment="1">
      <alignment horizontal="distributed" vertical="center"/>
    </xf>
    <xf numFmtId="0" fontId="22" fillId="0" borderId="167" xfId="0" applyFont="1" applyBorder="1" applyAlignment="1">
      <alignment horizontal="distributed" vertical="center" wrapText="1"/>
    </xf>
    <xf numFmtId="0" fontId="22" fillId="0" borderId="168" xfId="0" applyFont="1" applyBorder="1" applyAlignment="1">
      <alignment horizontal="distributed" vertical="center" wrapText="1"/>
    </xf>
    <xf numFmtId="0" fontId="22" fillId="0" borderId="169" xfId="0" applyFont="1" applyBorder="1" applyAlignment="1">
      <alignment horizontal="distributed" vertical="center" wrapText="1"/>
    </xf>
    <xf numFmtId="0" fontId="22" fillId="0" borderId="68" xfId="0" applyFont="1" applyBorder="1" applyAlignment="1">
      <alignment horizontal="distributed" vertical="center" wrapText="1"/>
    </xf>
    <xf numFmtId="0" fontId="22" fillId="0" borderId="40" xfId="0" applyFont="1" applyBorder="1" applyAlignment="1">
      <alignment horizontal="distributed" vertical="center" wrapText="1"/>
    </xf>
    <xf numFmtId="0" fontId="22" fillId="0" borderId="41" xfId="0" applyFont="1" applyBorder="1" applyAlignment="1">
      <alignment horizontal="distributed" vertical="center" wrapText="1"/>
    </xf>
    <xf numFmtId="0" fontId="22" fillId="0" borderId="97" xfId="0" applyFont="1" applyBorder="1" applyAlignment="1">
      <alignment horizontal="distributed" vertical="center" wrapText="1"/>
    </xf>
    <xf numFmtId="0" fontId="22" fillId="0" borderId="19" xfId="0" applyFont="1" applyBorder="1" applyAlignment="1">
      <alignment horizontal="distributed" vertical="center" wrapText="1"/>
    </xf>
    <xf numFmtId="0" fontId="22" fillId="0" borderId="38" xfId="0" applyFont="1" applyBorder="1" applyAlignment="1">
      <alignment horizontal="distributed" vertical="center"/>
    </xf>
    <xf numFmtId="0" fontId="22" fillId="0" borderId="46" xfId="0" applyFont="1" applyBorder="1" applyAlignment="1">
      <alignment horizontal="center" vertical="center" wrapText="1"/>
    </xf>
    <xf numFmtId="0" fontId="22" fillId="0" borderId="162" xfId="0" applyFont="1" applyBorder="1" applyAlignment="1">
      <alignment horizontal="distributed" vertical="center" wrapText="1" shrinkToFit="1"/>
    </xf>
    <xf numFmtId="0" fontId="22" fillId="0" borderId="147" xfId="0" applyFont="1" applyBorder="1" applyAlignment="1">
      <alignment horizontal="distributed" vertical="center" shrinkToFi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22" fillId="0" borderId="68" xfId="0" applyFont="1" applyBorder="1" applyAlignment="1">
      <alignment horizontal="center" vertical="center" wrapText="1"/>
    </xf>
    <xf numFmtId="0" fontId="22" fillId="0" borderId="41" xfId="0" applyFont="1" applyBorder="1" applyAlignment="1">
      <alignment horizontal="center" vertical="center" wrapText="1"/>
    </xf>
    <xf numFmtId="49" fontId="22" fillId="0" borderId="2" xfId="1" applyNumberFormat="1" applyFont="1" applyBorder="1" applyAlignment="1">
      <alignment horizontal="center" vertical="center"/>
    </xf>
    <xf numFmtId="49" fontId="22" fillId="0" borderId="4" xfId="1" applyNumberFormat="1" applyFont="1" applyBorder="1" applyAlignment="1">
      <alignment horizontal="center" vertical="center"/>
    </xf>
    <xf numFmtId="49" fontId="22" fillId="0" borderId="3" xfId="1" applyNumberFormat="1" applyFont="1" applyBorder="1" applyAlignment="1">
      <alignment horizontal="center" vertical="center"/>
    </xf>
    <xf numFmtId="0" fontId="22" fillId="0" borderId="157" xfId="0" applyFont="1" applyBorder="1" applyAlignment="1">
      <alignment horizontal="center" vertical="center" wrapText="1"/>
    </xf>
    <xf numFmtId="0" fontId="22" fillId="0" borderId="158" xfId="0" applyFont="1" applyBorder="1" applyAlignment="1">
      <alignment horizontal="center" vertical="center" wrapText="1"/>
    </xf>
    <xf numFmtId="0" fontId="22" fillId="0" borderId="163" xfId="0" applyFont="1" applyBorder="1" applyAlignment="1">
      <alignment horizontal="center" vertical="center" wrapText="1"/>
    </xf>
    <xf numFmtId="0" fontId="22" fillId="0" borderId="146" xfId="0" applyFont="1" applyBorder="1"/>
    <xf numFmtId="0" fontId="22" fillId="0" borderId="147" xfId="0" applyFont="1" applyBorder="1"/>
    <xf numFmtId="0" fontId="22" fillId="0" borderId="167" xfId="0" applyFont="1" applyBorder="1" applyAlignment="1">
      <alignment horizontal="center" vertical="center" wrapText="1"/>
    </xf>
    <xf numFmtId="0" fontId="22" fillId="0" borderId="168" xfId="0" applyFont="1" applyBorder="1" applyAlignment="1">
      <alignment horizontal="center" vertical="center" wrapText="1"/>
    </xf>
    <xf numFmtId="0" fontId="22" fillId="0" borderId="16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159" xfId="0" applyFont="1" applyBorder="1" applyAlignment="1">
      <alignment horizontal="center" vertical="center" shrinkToFit="1"/>
    </xf>
    <xf numFmtId="0" fontId="22" fillId="0" borderId="64" xfId="0" applyFont="1" applyBorder="1" applyAlignment="1">
      <alignment horizontal="center" vertical="center" shrinkToFit="1"/>
    </xf>
    <xf numFmtId="0" fontId="22" fillId="0" borderId="123" xfId="0" applyFont="1" applyBorder="1" applyAlignment="1">
      <alignment horizontal="distributed" vertical="center" wrapText="1"/>
    </xf>
    <xf numFmtId="0" fontId="22" fillId="0" borderId="38" xfId="0" applyFont="1" applyBorder="1" applyAlignment="1">
      <alignment horizontal="distributed" vertical="center" wrapText="1"/>
    </xf>
    <xf numFmtId="0" fontId="22" fillId="0" borderId="1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157" xfId="0" applyFont="1" applyBorder="1" applyAlignment="1">
      <alignment horizontal="center" vertical="center" shrinkToFit="1"/>
    </xf>
    <xf numFmtId="0" fontId="22" fillId="0" borderId="60" xfId="0" applyFont="1" applyBorder="1" applyAlignment="1">
      <alignment horizontal="center" vertical="center" shrinkToFit="1"/>
    </xf>
    <xf numFmtId="0" fontId="22" fillId="0" borderId="153" xfId="0" applyFont="1" applyBorder="1" applyAlignment="1">
      <alignment horizontal="center" vertical="center" shrinkToFit="1"/>
    </xf>
    <xf numFmtId="0" fontId="22" fillId="0" borderId="158"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54" xfId="0" applyFont="1" applyBorder="1" applyAlignment="1">
      <alignment horizontal="center" vertical="center" shrinkToFit="1"/>
    </xf>
    <xf numFmtId="0" fontId="19" fillId="0" borderId="123" xfId="0" applyFont="1" applyFill="1" applyBorder="1" applyAlignment="1">
      <alignment horizontal="center" vertical="center"/>
    </xf>
    <xf numFmtId="0" fontId="19" fillId="0" borderId="9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30" xfId="0" applyFont="1" applyFill="1" applyBorder="1" applyAlignment="1">
      <alignment horizontal="center" vertical="center"/>
    </xf>
    <xf numFmtId="49" fontId="22" fillId="0" borderId="97" xfId="1" applyNumberFormat="1" applyFont="1" applyBorder="1" applyAlignment="1">
      <alignment horizontal="center" vertical="center" shrinkToFit="1"/>
    </xf>
    <xf numFmtId="49" fontId="22" fillId="0" borderId="22" xfId="1" applyNumberFormat="1" applyFont="1" applyBorder="1" applyAlignment="1">
      <alignment horizontal="center" vertical="center" shrinkToFit="1"/>
    </xf>
    <xf numFmtId="49" fontId="22" fillId="0" borderId="38" xfId="1" applyNumberFormat="1" applyFont="1" applyBorder="1" applyAlignment="1">
      <alignment horizontal="center" vertical="center" shrinkToFit="1"/>
    </xf>
    <xf numFmtId="49" fontId="22" fillId="0" borderId="19" xfId="1" applyNumberFormat="1" applyFont="1" applyBorder="1" applyAlignment="1">
      <alignment horizontal="center" vertical="center" shrinkToFi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14" fillId="0" borderId="76"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2" fillId="0" borderId="7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41" xfId="0" applyFont="1" applyFill="1" applyBorder="1" applyAlignment="1">
      <alignment horizontal="center" vertical="center" wrapText="1"/>
    </xf>
    <xf numFmtId="176" fontId="22" fillId="0" borderId="76" xfId="0" applyNumberFormat="1" applyFont="1" applyFill="1" applyBorder="1" applyAlignment="1">
      <alignment horizontal="center" vertical="center"/>
    </xf>
    <xf numFmtId="176" fontId="22" fillId="0" borderId="68" xfId="0" applyNumberFormat="1" applyFont="1" applyFill="1" applyBorder="1" applyAlignment="1">
      <alignment horizontal="center" vertical="center"/>
    </xf>
    <xf numFmtId="176" fontId="22" fillId="0" borderId="9" xfId="0" applyNumberFormat="1" applyFont="1" applyFill="1" applyBorder="1" applyAlignment="1">
      <alignment horizontal="center" vertical="center"/>
    </xf>
    <xf numFmtId="176" fontId="22" fillId="0" borderId="41" xfId="0" applyNumberFormat="1" applyFont="1" applyFill="1" applyBorder="1" applyAlignment="1">
      <alignment horizontal="center" vertical="center"/>
    </xf>
    <xf numFmtId="176" fontId="15" fillId="0" borderId="96" xfId="0" applyNumberFormat="1" applyFont="1" applyFill="1" applyBorder="1" applyAlignment="1">
      <alignment horizontal="center" vertical="center"/>
    </xf>
    <xf numFmtId="176" fontId="15" fillId="0" borderId="10" xfId="0" applyNumberFormat="1" applyFont="1" applyFill="1" applyBorder="1" applyAlignment="1">
      <alignment horizontal="center" vertical="center"/>
    </xf>
    <xf numFmtId="176" fontId="15" fillId="0" borderId="34" xfId="0" applyNumberFormat="1" applyFont="1" applyFill="1" applyBorder="1" applyAlignment="1">
      <alignment horizontal="center" vertical="center"/>
    </xf>
    <xf numFmtId="176" fontId="22" fillId="0" borderId="7" xfId="0" applyNumberFormat="1" applyFont="1" applyFill="1" applyBorder="1" applyAlignment="1">
      <alignment horizontal="center" vertical="center"/>
    </xf>
    <xf numFmtId="176" fontId="22" fillId="0" borderId="40" xfId="0" applyNumberFormat="1" applyFont="1" applyFill="1" applyBorder="1" applyAlignment="1">
      <alignment horizontal="center" vertical="center"/>
    </xf>
    <xf numFmtId="176" fontId="22" fillId="0" borderId="14" xfId="1" applyNumberFormat="1" applyFont="1" applyBorder="1" applyAlignment="1">
      <alignment horizontal="center" vertical="center" wrapText="1"/>
    </xf>
    <xf numFmtId="176" fontId="22" fillId="0" borderId="62" xfId="1" applyNumberFormat="1" applyFont="1" applyBorder="1" applyAlignment="1">
      <alignment horizontal="center" vertical="center" wrapText="1"/>
    </xf>
    <xf numFmtId="176" fontId="22" fillId="0" borderId="17" xfId="1" applyNumberFormat="1" applyFont="1" applyBorder="1" applyAlignment="1">
      <alignment horizontal="center" vertical="center" wrapText="1"/>
    </xf>
    <xf numFmtId="176" fontId="22" fillId="0" borderId="45" xfId="1" applyNumberFormat="1" applyFont="1" applyBorder="1" applyAlignment="1">
      <alignment horizontal="center" vertical="center" wrapText="1"/>
    </xf>
    <xf numFmtId="176" fontId="22" fillId="0" borderId="44" xfId="1" applyNumberFormat="1" applyFont="1" applyBorder="1" applyAlignment="1">
      <alignment horizontal="center" vertical="center" wrapText="1"/>
    </xf>
    <xf numFmtId="176" fontId="22" fillId="0" borderId="35" xfId="1" applyNumberFormat="1" applyFont="1" applyBorder="1" applyAlignment="1">
      <alignment horizontal="center" vertical="center" wrapText="1"/>
    </xf>
    <xf numFmtId="176" fontId="22" fillId="0" borderId="39" xfId="1" applyNumberFormat="1" applyFont="1" applyBorder="1" applyAlignment="1">
      <alignment horizontal="center" vertical="center" wrapText="1"/>
    </xf>
    <xf numFmtId="176" fontId="22" fillId="0" borderId="58" xfId="1" applyNumberFormat="1" applyFont="1" applyBorder="1" applyAlignment="1">
      <alignment horizontal="center" vertical="center" wrapText="1"/>
    </xf>
    <xf numFmtId="176" fontId="15" fillId="0" borderId="96" xfId="1" applyNumberFormat="1" applyFont="1" applyBorder="1" applyAlignment="1">
      <alignment horizontal="center" vertical="center" shrinkToFit="1"/>
    </xf>
    <xf numFmtId="176" fontId="15" fillId="0" borderId="34" xfId="1" applyNumberFormat="1" applyFont="1" applyBorder="1" applyAlignment="1">
      <alignment horizontal="center" vertical="center" shrinkToFit="1"/>
    </xf>
    <xf numFmtId="176" fontId="15" fillId="0" borderId="12" xfId="0" applyNumberFormat="1" applyFont="1" applyFill="1" applyBorder="1" applyAlignment="1">
      <alignment horizontal="center" vertical="center"/>
    </xf>
    <xf numFmtId="176" fontId="15" fillId="0" borderId="10" xfId="1" applyNumberFormat="1" applyFont="1" applyBorder="1" applyAlignment="1">
      <alignment horizontal="center" vertical="center" shrinkToFit="1"/>
    </xf>
    <xf numFmtId="176" fontId="15" fillId="0" borderId="12" xfId="1" applyNumberFormat="1" applyFont="1" applyBorder="1" applyAlignment="1">
      <alignment horizontal="center" vertical="center" shrinkToFit="1"/>
    </xf>
    <xf numFmtId="0" fontId="15" fillId="0" borderId="1" xfId="0" applyFont="1" applyFill="1" applyBorder="1" applyAlignment="1">
      <alignment horizontal="center" vertical="center"/>
    </xf>
    <xf numFmtId="0" fontId="22" fillId="0" borderId="35" xfId="1" applyFont="1" applyBorder="1" applyAlignment="1">
      <alignment horizontal="center" vertical="center" wrapText="1"/>
    </xf>
    <xf numFmtId="49" fontId="22" fillId="0" borderId="8" xfId="1" applyNumberFormat="1" applyFont="1" applyBorder="1" applyAlignment="1">
      <alignment horizontal="center" vertical="center"/>
    </xf>
    <xf numFmtId="49" fontId="22" fillId="0" borderId="58" xfId="1" applyNumberFormat="1" applyFont="1" applyBorder="1" applyAlignment="1">
      <alignment horizontal="center" vertical="center"/>
    </xf>
    <xf numFmtId="49" fontId="22" fillId="0" borderId="76" xfId="1" applyNumberFormat="1" applyFont="1" applyBorder="1" applyAlignment="1">
      <alignment horizontal="center" vertical="center"/>
    </xf>
    <xf numFmtId="49" fontId="22" fillId="0" borderId="68" xfId="1" applyNumberFormat="1" applyFont="1" applyBorder="1" applyAlignment="1">
      <alignment horizontal="center" vertical="center"/>
    </xf>
    <xf numFmtId="49" fontId="22" fillId="0" borderId="7" xfId="1" applyNumberFormat="1" applyFont="1" applyBorder="1" applyAlignment="1">
      <alignment horizontal="center" vertical="center"/>
    </xf>
    <xf numFmtId="49" fontId="22" fillId="0" borderId="40" xfId="1" applyNumberFormat="1" applyFont="1" applyBorder="1" applyAlignment="1">
      <alignment horizontal="center" vertical="center"/>
    </xf>
    <xf numFmtId="49" fontId="22" fillId="0" borderId="9" xfId="1" applyNumberFormat="1" applyFont="1" applyBorder="1" applyAlignment="1">
      <alignment horizontal="center" vertical="center"/>
    </xf>
    <xf numFmtId="49" fontId="22" fillId="0" borderId="41" xfId="1" applyNumberFormat="1" applyFont="1" applyBorder="1" applyAlignment="1">
      <alignment horizontal="center" vertical="center"/>
    </xf>
    <xf numFmtId="0" fontId="22" fillId="0" borderId="99" xfId="0" applyFont="1" applyFill="1" applyBorder="1" applyAlignment="1">
      <alignment horizontal="center" vertical="center" wrapText="1"/>
    </xf>
    <xf numFmtId="0" fontId="22" fillId="0" borderId="29" xfId="1" applyFont="1" applyBorder="1" applyAlignment="1">
      <alignment horizontal="center" vertical="center" wrapText="1"/>
    </xf>
    <xf numFmtId="0" fontId="22" fillId="0" borderId="30" xfId="0" applyFont="1" applyFill="1" applyBorder="1" applyAlignment="1">
      <alignment horizontal="center" vertical="center" wrapText="1"/>
    </xf>
    <xf numFmtId="49" fontId="15" fillId="0" borderId="96" xfId="1" applyNumberFormat="1" applyFont="1" applyBorder="1" applyAlignment="1">
      <alignment horizontal="center" vertical="center" shrinkToFit="1"/>
    </xf>
    <xf numFmtId="49" fontId="15" fillId="0" borderId="10" xfId="1" applyNumberFormat="1" applyFont="1" applyBorder="1" applyAlignment="1">
      <alignment horizontal="center" vertical="center" shrinkToFit="1"/>
    </xf>
    <xf numFmtId="49" fontId="15" fillId="0" borderId="12" xfId="1" applyNumberFormat="1" applyFont="1" applyBorder="1" applyAlignment="1">
      <alignment horizontal="center" vertical="center" shrinkToFit="1"/>
    </xf>
    <xf numFmtId="49" fontId="15" fillId="0" borderId="34" xfId="1" applyNumberFormat="1" applyFont="1" applyBorder="1" applyAlignment="1">
      <alignment horizontal="center" vertical="center" shrinkToFit="1"/>
    </xf>
    <xf numFmtId="0" fontId="14" fillId="0" borderId="77" xfId="0" applyFont="1" applyFill="1" applyBorder="1" applyAlignment="1">
      <alignment horizontal="center" vertical="center" textRotation="255" wrapText="1"/>
    </xf>
    <xf numFmtId="0" fontId="14" fillId="0" borderId="34" xfId="0" applyFont="1" applyFill="1" applyBorder="1" applyAlignment="1">
      <alignment horizontal="center" vertical="center" textRotation="255" wrapText="1"/>
    </xf>
    <xf numFmtId="0" fontId="14" fillId="0" borderId="123" xfId="0" applyFont="1" applyFill="1" applyBorder="1" applyAlignment="1">
      <alignment horizontal="center" vertical="center" textRotation="255"/>
    </xf>
    <xf numFmtId="0" fontId="14" fillId="0" borderId="38" xfId="0" applyFont="1" applyFill="1" applyBorder="1" applyAlignment="1">
      <alignment horizontal="center" vertical="center" textRotation="255"/>
    </xf>
    <xf numFmtId="0" fontId="14" fillId="0" borderId="59" xfId="0" applyFont="1" applyFill="1" applyBorder="1" applyAlignment="1">
      <alignment horizontal="center" vertical="center" textRotation="255"/>
    </xf>
    <xf numFmtId="0" fontId="14" fillId="0" borderId="15" xfId="0" applyFont="1" applyFill="1" applyBorder="1" applyAlignment="1">
      <alignment horizontal="center" vertical="center" textRotation="255"/>
    </xf>
    <xf numFmtId="0" fontId="19" fillId="0" borderId="77"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73"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177"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6" xfId="0" applyFont="1" applyBorder="1" applyAlignment="1">
      <alignment horizontal="center" vertical="center" wrapText="1"/>
    </xf>
    <xf numFmtId="0" fontId="33" fillId="0" borderId="0" xfId="0" applyFont="1" applyAlignment="1">
      <alignment horizontal="right" vertical="center"/>
    </xf>
    <xf numFmtId="0" fontId="11" fillId="0" borderId="76"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4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76" xfId="0" applyFont="1" applyBorder="1" applyAlignment="1">
      <alignment horizontal="center" vertical="center" wrapText="1"/>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Alignment="1">
      <alignment horizontal="center" vertical="center"/>
    </xf>
    <xf numFmtId="0" fontId="11" fillId="0" borderId="143"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76" xfId="0" applyFont="1" applyBorder="1" applyAlignment="1">
      <alignment horizontal="center" vertical="center"/>
    </xf>
    <xf numFmtId="0" fontId="11" fillId="0" borderId="68" xfId="0" applyFont="1" applyBorder="1" applyAlignment="1">
      <alignment horizontal="center" vertical="center"/>
    </xf>
    <xf numFmtId="0" fontId="11" fillId="0" borderId="18" xfId="0" applyFont="1" applyBorder="1" applyAlignment="1">
      <alignment horizontal="center" vertical="center"/>
    </xf>
    <xf numFmtId="0" fontId="11" fillId="0" borderId="111" xfId="0" applyFont="1" applyBorder="1" applyAlignment="1">
      <alignment horizontal="center" vertical="center"/>
    </xf>
    <xf numFmtId="0" fontId="11" fillId="0" borderId="166" xfId="0" applyFont="1" applyBorder="1" applyAlignment="1">
      <alignment horizontal="center" vertical="center"/>
    </xf>
    <xf numFmtId="0" fontId="11" fillId="0" borderId="18"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117"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79"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40"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66"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0" xfId="0" applyFont="1" applyBorder="1" applyAlignment="1">
      <alignment horizontal="center" vertical="center"/>
    </xf>
    <xf numFmtId="0" fontId="11" fillId="0" borderId="179" xfId="0" applyFont="1" applyBorder="1" applyAlignment="1">
      <alignment horizontal="center" vertical="center"/>
    </xf>
    <xf numFmtId="0" fontId="11" fillId="0" borderId="13" xfId="0" applyFont="1" applyBorder="1" applyAlignment="1">
      <alignment horizontal="center" vertical="center" wrapText="1"/>
    </xf>
    <xf numFmtId="0" fontId="11" fillId="0" borderId="166" xfId="0" applyFont="1" applyBorder="1" applyAlignment="1">
      <alignment horizontal="center" vertical="center" wrapText="1"/>
    </xf>
    <xf numFmtId="0" fontId="16" fillId="0" borderId="0" xfId="0" applyFont="1" applyAlignment="1">
      <alignment horizontal="center" vertical="center" wrapText="1"/>
    </xf>
    <xf numFmtId="0" fontId="16" fillId="0" borderId="65"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cellXfs>
  <cellStyles count="3">
    <cellStyle name="標準" xfId="0" builtinId="0"/>
    <cellStyle name="標準 2" xfId="1" xr:uid="{00000000-0005-0000-0000-000001000000}"/>
    <cellStyle name="標準_●R元学校基本調査結果●概要P1～40"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drawing1.xml><?xml version="1.0" encoding="utf-8"?>
<xdr:wsDr xmlns:xdr="http://schemas.openxmlformats.org/drawingml/2006/spreadsheetDrawing" xmlns:a="http://schemas.openxmlformats.org/drawingml/2006/main">
  <xdr:twoCellAnchor>
    <xdr:from>
      <xdr:col>12</xdr:col>
      <xdr:colOff>0</xdr:colOff>
      <xdr:row>6</xdr:row>
      <xdr:rowOff>161290</xdr:rowOff>
    </xdr:from>
    <xdr:to>
      <xdr:col>12</xdr:col>
      <xdr:colOff>0</xdr:colOff>
      <xdr:row>38</xdr:row>
      <xdr:rowOff>0</xdr:rowOff>
    </xdr:to>
    <xdr:sp macro="" textlink="">
      <xdr:nvSpPr>
        <xdr:cNvPr id="57404" name="Line 2">
          <a:extLst>
            <a:ext uri="{FF2B5EF4-FFF2-40B4-BE49-F238E27FC236}">
              <a16:creationId xmlns:a16="http://schemas.microsoft.com/office/drawing/2014/main" id="{00000000-0008-0000-0300-00003CE00000}"/>
            </a:ext>
          </a:extLst>
        </xdr:cNvPr>
        <xdr:cNvSpPr>
          <a:spLocks noChangeShapeType="1"/>
        </xdr:cNvSpPr>
      </xdr:nvSpPr>
      <xdr:spPr>
        <a:xfrm>
          <a:off x="9372600" y="2513965"/>
          <a:ext cx="0" cy="120307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3</xdr:row>
      <xdr:rowOff>219710</xdr:rowOff>
    </xdr:from>
    <xdr:to>
      <xdr:col>12</xdr:col>
      <xdr:colOff>0</xdr:colOff>
      <xdr:row>38</xdr:row>
      <xdr:rowOff>0</xdr:rowOff>
    </xdr:to>
    <xdr:sp macro="" textlink="">
      <xdr:nvSpPr>
        <xdr:cNvPr id="58470" name="Line 2">
          <a:extLst>
            <a:ext uri="{FF2B5EF4-FFF2-40B4-BE49-F238E27FC236}">
              <a16:creationId xmlns:a16="http://schemas.microsoft.com/office/drawing/2014/main" id="{00000000-0008-0000-0C00-000066E40000}"/>
            </a:ext>
          </a:extLst>
        </xdr:cNvPr>
        <xdr:cNvSpPr>
          <a:spLocks noChangeShapeType="1"/>
        </xdr:cNvSpPr>
      </xdr:nvSpPr>
      <xdr:spPr>
        <a:xfrm>
          <a:off x="10458450" y="1541780"/>
          <a:ext cx="0" cy="131152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0</xdr:colOff>
      <xdr:row>4</xdr:row>
      <xdr:rowOff>0</xdr:rowOff>
    </xdr:from>
    <xdr:to>
      <xdr:col>12</xdr:col>
      <xdr:colOff>0</xdr:colOff>
      <xdr:row>38</xdr:row>
      <xdr:rowOff>0</xdr:rowOff>
    </xdr:to>
    <xdr:sp macro="" textlink="">
      <xdr:nvSpPr>
        <xdr:cNvPr id="58471" name="Line 3">
          <a:extLst>
            <a:ext uri="{FF2B5EF4-FFF2-40B4-BE49-F238E27FC236}">
              <a16:creationId xmlns:a16="http://schemas.microsoft.com/office/drawing/2014/main" id="{00000000-0008-0000-0C00-000067E40000}"/>
            </a:ext>
          </a:extLst>
        </xdr:cNvPr>
        <xdr:cNvSpPr>
          <a:spLocks noChangeShapeType="1"/>
        </xdr:cNvSpPr>
      </xdr:nvSpPr>
      <xdr:spPr>
        <a:xfrm>
          <a:off x="10458450" y="1703070"/>
          <a:ext cx="0" cy="1295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showGridLines="0" tabSelected="1" view="pageBreakPreview" zoomScaleSheetLayoutView="100" workbookViewId="0">
      <selection activeCell="A9" sqref="A9"/>
    </sheetView>
  </sheetViews>
  <sheetFormatPr defaultColWidth="9" defaultRowHeight="13.2"/>
  <cols>
    <col min="1" max="1" width="92.109375" style="1" customWidth="1" collapsed="1"/>
    <col min="2" max="2" width="24.33203125" style="1" customWidth="1" collapsed="1"/>
    <col min="3" max="4" width="7.6640625" style="1" customWidth="1" collapsed="1"/>
    <col min="5" max="5" width="9.33203125" style="1" customWidth="1" collapsed="1"/>
    <col min="6" max="6" width="8.6640625" style="1" customWidth="1" collapsed="1"/>
    <col min="7" max="7" width="9.109375" style="1" customWidth="1" collapsed="1"/>
    <col min="8" max="8" width="9.33203125" style="1" customWidth="1" collapsed="1"/>
    <col min="9" max="10" width="7.6640625" style="1" customWidth="1" collapsed="1"/>
    <col min="11" max="11" width="9.77734375" style="1" customWidth="1" collapsed="1"/>
    <col min="12" max="13" width="7.6640625" style="1" customWidth="1" collapsed="1"/>
    <col min="14" max="14" width="6.88671875" style="1" customWidth="1" collapsed="1"/>
    <col min="15" max="15" width="6.33203125" style="1" customWidth="1" collapsed="1"/>
    <col min="16" max="16" width="8.44140625" style="1" customWidth="1" collapsed="1"/>
    <col min="17" max="17" width="9" style="1" customWidth="1" collapsed="1"/>
    <col min="18" max="16384" width="9" style="1" collapsed="1"/>
  </cols>
  <sheetData>
    <row r="1" spans="1:1" ht="18" customHeight="1"/>
    <row r="2" spans="1:1" ht="122.25" customHeight="1"/>
    <row r="3" spans="1:1" ht="34.5" customHeight="1">
      <c r="A3" s="2" t="s">
        <v>695</v>
      </c>
    </row>
    <row r="4" spans="1:1" ht="13.65" customHeight="1"/>
    <row r="5" spans="1:1" ht="13.65" customHeight="1"/>
    <row r="6" spans="1:1" ht="13.65" customHeight="1"/>
    <row r="7" spans="1:1" ht="58.65" customHeight="1"/>
    <row r="8" spans="1:1" ht="45" customHeight="1">
      <c r="A8" s="3" t="s">
        <v>703</v>
      </c>
    </row>
    <row r="9" spans="1:1" ht="20.100000000000001" customHeight="1"/>
    <row r="10" spans="1:1" ht="20.100000000000001" customHeight="1"/>
    <row r="11" spans="1:1" ht="24" customHeight="1">
      <c r="A11" s="4"/>
    </row>
    <row r="13" spans="1:1" ht="27" customHeight="1">
      <c r="A13" s="5"/>
    </row>
    <row r="36" spans="1:1" ht="31.65" customHeight="1">
      <c r="A36" s="6"/>
    </row>
  </sheetData>
  <customSheetViews>
    <customSheetView guid="{BCB66D60-CECF-5B4D-99D1-4C00FBCE7EFB}" showGridLines="0" printArea="1" view="pageBreakPreview">
      <pageMargins left="0.43307086614173218" right="0.31496062992125984" top="0.70866141732283472" bottom="0.31496062992125984" header="0.31496062992125984" footer="0.74803149606299213"/>
      <printOptions horizontalCentered="1"/>
      <pageSetup paperSize="9" r:id="rId1"/>
      <headerFooter alignWithMargins="0"/>
    </customSheetView>
  </customSheetViews>
  <phoneticPr fontId="3"/>
  <printOptions horizontalCentered="1"/>
  <pageMargins left="0.43307086614173218" right="0.31496062992125984" top="0.70866141732283472" bottom="0.31496062992125984" header="0.31496062992125984" footer="0.74803149606299213"/>
  <pageSetup paperSize="9"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101"/>
  <sheetViews>
    <sheetView showGridLines="0" view="pageBreakPreview" zoomScaleNormal="75" zoomScaleSheetLayoutView="100" workbookViewId="0">
      <selection activeCell="A43" sqref="A43"/>
    </sheetView>
  </sheetViews>
  <sheetFormatPr defaultColWidth="9" defaultRowHeight="13.2"/>
  <cols>
    <col min="1" max="1" width="16.33203125" style="7" customWidth="1" collapsed="1"/>
    <col min="2" max="4" width="8.33203125" style="7" customWidth="1" collapsed="1"/>
    <col min="5" max="19" width="7.109375" style="7" customWidth="1" collapsed="1"/>
    <col min="20" max="20" width="9" style="7" customWidth="1" collapsed="1"/>
    <col min="21" max="16384" width="9" style="7" collapsed="1"/>
  </cols>
  <sheetData>
    <row r="1" spans="1:22" ht="32.1" customHeight="1" thickBot="1">
      <c r="A1" s="105" t="s">
        <v>264</v>
      </c>
      <c r="S1" s="89" t="s">
        <v>55</v>
      </c>
    </row>
    <row r="2" spans="1:22" ht="27" customHeight="1">
      <c r="A2" s="1347" t="s">
        <v>156</v>
      </c>
      <c r="B2" s="1358" t="s">
        <v>25</v>
      </c>
      <c r="C2" s="1359"/>
      <c r="D2" s="1360"/>
      <c r="E2" s="1350" t="s">
        <v>265</v>
      </c>
      <c r="F2" s="1339"/>
      <c r="G2" s="1339"/>
      <c r="H2" s="1339"/>
      <c r="I2" s="1339"/>
      <c r="J2" s="1340"/>
      <c r="K2" s="1350" t="s">
        <v>268</v>
      </c>
      <c r="L2" s="1339"/>
      <c r="M2" s="1339"/>
      <c r="N2" s="1339"/>
      <c r="O2" s="1339"/>
      <c r="P2" s="1339"/>
      <c r="Q2" s="1339"/>
      <c r="R2" s="1339"/>
      <c r="S2" s="1352"/>
    </row>
    <row r="3" spans="1:22" ht="27" customHeight="1">
      <c r="A3" s="1353"/>
      <c r="B3" s="1361"/>
      <c r="C3" s="1362"/>
      <c r="D3" s="1363"/>
      <c r="E3" s="1354" t="s">
        <v>269</v>
      </c>
      <c r="F3" s="1355"/>
      <c r="G3" s="1356"/>
      <c r="H3" s="1354" t="s">
        <v>270</v>
      </c>
      <c r="I3" s="1355"/>
      <c r="J3" s="1356"/>
      <c r="K3" s="1354" t="s">
        <v>272</v>
      </c>
      <c r="L3" s="1355"/>
      <c r="M3" s="1356"/>
      <c r="N3" s="1354" t="s">
        <v>269</v>
      </c>
      <c r="O3" s="1355"/>
      <c r="P3" s="1356"/>
      <c r="Q3" s="1354" t="s">
        <v>273</v>
      </c>
      <c r="R3" s="1355"/>
      <c r="S3" s="1357"/>
    </row>
    <row r="4" spans="1:22" s="104" customFormat="1" ht="27" customHeight="1" thickBot="1">
      <c r="A4" s="1348"/>
      <c r="B4" s="36" t="s">
        <v>33</v>
      </c>
      <c r="C4" s="36" t="s">
        <v>7</v>
      </c>
      <c r="D4" s="56" t="s">
        <v>34</v>
      </c>
      <c r="E4" s="36" t="s">
        <v>33</v>
      </c>
      <c r="F4" s="36" t="s">
        <v>7</v>
      </c>
      <c r="G4" s="56" t="s">
        <v>34</v>
      </c>
      <c r="H4" s="36" t="s">
        <v>33</v>
      </c>
      <c r="I4" s="36" t="s">
        <v>7</v>
      </c>
      <c r="J4" s="56" t="s">
        <v>34</v>
      </c>
      <c r="K4" s="36" t="s">
        <v>33</v>
      </c>
      <c r="L4" s="36" t="s">
        <v>7</v>
      </c>
      <c r="M4" s="56" t="s">
        <v>34</v>
      </c>
      <c r="N4" s="36" t="s">
        <v>33</v>
      </c>
      <c r="O4" s="36" t="s">
        <v>7</v>
      </c>
      <c r="P4" s="56" t="s">
        <v>34</v>
      </c>
      <c r="Q4" s="36" t="s">
        <v>33</v>
      </c>
      <c r="R4" s="36" t="s">
        <v>7</v>
      </c>
      <c r="S4" s="146" t="s">
        <v>34</v>
      </c>
    </row>
    <row r="5" spans="1:22" s="104" customFormat="1" ht="30" customHeight="1">
      <c r="A5" s="169" t="s">
        <v>928</v>
      </c>
      <c r="B5" s="26">
        <v>772</v>
      </c>
      <c r="C5" s="134">
        <v>254</v>
      </c>
      <c r="D5" s="138">
        <v>518</v>
      </c>
      <c r="E5" s="175">
        <v>181</v>
      </c>
      <c r="F5" s="154">
        <v>73</v>
      </c>
      <c r="G5" s="181">
        <v>108</v>
      </c>
      <c r="H5" s="154">
        <v>12</v>
      </c>
      <c r="I5" s="178">
        <v>0</v>
      </c>
      <c r="J5" s="181">
        <v>12</v>
      </c>
      <c r="K5" s="154">
        <v>2</v>
      </c>
      <c r="L5" s="178">
        <v>0</v>
      </c>
      <c r="M5" s="181">
        <v>2</v>
      </c>
      <c r="N5" s="154">
        <v>10</v>
      </c>
      <c r="O5" s="154">
        <v>1</v>
      </c>
      <c r="P5" s="181">
        <v>9</v>
      </c>
      <c r="Q5" s="154">
        <v>30</v>
      </c>
      <c r="R5" s="188">
        <v>0</v>
      </c>
      <c r="S5" s="190">
        <v>30</v>
      </c>
    </row>
    <row r="6" spans="1:22" ht="30" customHeight="1">
      <c r="A6" s="170" t="s">
        <v>936</v>
      </c>
      <c r="B6" s="132">
        <v>783</v>
      </c>
      <c r="C6" s="135">
        <v>255</v>
      </c>
      <c r="D6" s="139">
        <v>528</v>
      </c>
      <c r="E6" s="176">
        <v>179</v>
      </c>
      <c r="F6" s="155">
        <v>71</v>
      </c>
      <c r="G6" s="182">
        <v>108</v>
      </c>
      <c r="H6" s="155">
        <v>10</v>
      </c>
      <c r="I6" s="179">
        <v>0</v>
      </c>
      <c r="J6" s="182">
        <v>10</v>
      </c>
      <c r="K6" s="155">
        <v>3</v>
      </c>
      <c r="L6" s="179">
        <v>0</v>
      </c>
      <c r="M6" s="182">
        <v>3</v>
      </c>
      <c r="N6" s="155">
        <v>10</v>
      </c>
      <c r="O6" s="155">
        <v>1</v>
      </c>
      <c r="P6" s="182">
        <v>9</v>
      </c>
      <c r="Q6" s="155">
        <v>31</v>
      </c>
      <c r="R6" s="189">
        <v>0</v>
      </c>
      <c r="S6" s="191">
        <v>31</v>
      </c>
    </row>
    <row r="7" spans="1:22" ht="30" customHeight="1">
      <c r="A7" s="108" t="s">
        <v>256</v>
      </c>
      <c r="B7" s="26">
        <v>126</v>
      </c>
      <c r="C7" s="134">
        <v>41</v>
      </c>
      <c r="D7" s="138">
        <v>85</v>
      </c>
      <c r="E7" s="175">
        <v>42</v>
      </c>
      <c r="F7" s="154">
        <v>13</v>
      </c>
      <c r="G7" s="181">
        <v>29</v>
      </c>
      <c r="H7" s="154">
        <v>3</v>
      </c>
      <c r="I7" s="178">
        <v>0</v>
      </c>
      <c r="J7" s="181">
        <v>3</v>
      </c>
      <c r="K7" s="178">
        <v>0</v>
      </c>
      <c r="L7" s="178">
        <v>0</v>
      </c>
      <c r="M7" s="183">
        <v>0</v>
      </c>
      <c r="N7" s="154">
        <v>4</v>
      </c>
      <c r="O7" s="154">
        <v>1</v>
      </c>
      <c r="P7" s="181">
        <v>3</v>
      </c>
      <c r="Q7" s="154">
        <v>0</v>
      </c>
      <c r="R7" s="188">
        <v>0</v>
      </c>
      <c r="S7" s="190">
        <v>0</v>
      </c>
    </row>
    <row r="8" spans="1:22" ht="30" customHeight="1">
      <c r="A8" s="108" t="s">
        <v>587</v>
      </c>
      <c r="B8" s="26">
        <v>13</v>
      </c>
      <c r="C8" s="134">
        <v>3</v>
      </c>
      <c r="D8" s="138">
        <v>10</v>
      </c>
      <c r="E8" s="175">
        <v>7</v>
      </c>
      <c r="F8" s="154">
        <v>1</v>
      </c>
      <c r="G8" s="181">
        <v>6</v>
      </c>
      <c r="H8" s="154">
        <v>0</v>
      </c>
      <c r="I8" s="178">
        <v>0</v>
      </c>
      <c r="J8" s="181">
        <v>0</v>
      </c>
      <c r="K8" s="178">
        <v>0</v>
      </c>
      <c r="L8" s="178">
        <v>0</v>
      </c>
      <c r="M8" s="183">
        <v>0</v>
      </c>
      <c r="N8" s="154">
        <v>0</v>
      </c>
      <c r="O8" s="154">
        <v>0</v>
      </c>
      <c r="P8" s="181">
        <v>0</v>
      </c>
      <c r="Q8" s="178">
        <v>4</v>
      </c>
      <c r="R8" s="178">
        <v>0</v>
      </c>
      <c r="S8" s="192">
        <v>4</v>
      </c>
    </row>
    <row r="9" spans="1:22" ht="30" customHeight="1">
      <c r="A9" s="108" t="s">
        <v>278</v>
      </c>
      <c r="B9" s="118">
        <v>128</v>
      </c>
      <c r="C9" s="118">
        <v>40</v>
      </c>
      <c r="D9" s="138">
        <v>88</v>
      </c>
      <c r="E9" s="175">
        <v>14</v>
      </c>
      <c r="F9" s="154">
        <v>3</v>
      </c>
      <c r="G9" s="181">
        <v>11</v>
      </c>
      <c r="H9" s="154">
        <v>0</v>
      </c>
      <c r="I9" s="178">
        <v>0</v>
      </c>
      <c r="J9" s="181">
        <v>0</v>
      </c>
      <c r="K9" s="178">
        <v>0</v>
      </c>
      <c r="L9" s="178">
        <v>0</v>
      </c>
      <c r="M9" s="183">
        <v>0</v>
      </c>
      <c r="N9" s="154">
        <v>1</v>
      </c>
      <c r="O9" s="154">
        <v>0</v>
      </c>
      <c r="P9" s="181">
        <v>1</v>
      </c>
      <c r="Q9" s="178">
        <v>9</v>
      </c>
      <c r="R9" s="178">
        <v>0</v>
      </c>
      <c r="S9" s="192">
        <v>9</v>
      </c>
      <c r="T9" s="93"/>
      <c r="V9" s="93"/>
    </row>
    <row r="10" spans="1:22" ht="30" customHeight="1">
      <c r="A10" s="108" t="s">
        <v>306</v>
      </c>
      <c r="B10" s="118">
        <v>31</v>
      </c>
      <c r="C10" s="134">
        <v>11</v>
      </c>
      <c r="D10" s="138">
        <v>20</v>
      </c>
      <c r="E10" s="175">
        <v>19</v>
      </c>
      <c r="F10" s="154">
        <v>5</v>
      </c>
      <c r="G10" s="181">
        <v>14</v>
      </c>
      <c r="H10" s="154">
        <v>2</v>
      </c>
      <c r="I10" s="178">
        <v>0</v>
      </c>
      <c r="J10" s="181">
        <v>2</v>
      </c>
      <c r="K10" s="178">
        <v>0</v>
      </c>
      <c r="L10" s="178">
        <v>0</v>
      </c>
      <c r="M10" s="183">
        <v>0</v>
      </c>
      <c r="N10" s="154">
        <v>0</v>
      </c>
      <c r="O10" s="178">
        <v>0</v>
      </c>
      <c r="P10" s="181">
        <v>0</v>
      </c>
      <c r="Q10" s="154">
        <v>0</v>
      </c>
      <c r="R10" s="178">
        <v>0</v>
      </c>
      <c r="S10" s="190">
        <v>0</v>
      </c>
      <c r="T10" s="93"/>
      <c r="V10" s="93"/>
    </row>
    <row r="11" spans="1:22" ht="30" customHeight="1">
      <c r="A11" s="108" t="s">
        <v>538</v>
      </c>
      <c r="B11" s="118">
        <v>34</v>
      </c>
      <c r="C11" s="134">
        <v>11</v>
      </c>
      <c r="D11" s="138">
        <v>23</v>
      </c>
      <c r="E11" s="175">
        <v>6</v>
      </c>
      <c r="F11" s="154">
        <v>2</v>
      </c>
      <c r="G11" s="181">
        <v>4</v>
      </c>
      <c r="H11" s="154">
        <v>0</v>
      </c>
      <c r="I11" s="178">
        <v>0</v>
      </c>
      <c r="J11" s="181">
        <v>0</v>
      </c>
      <c r="K11" s="178">
        <v>0</v>
      </c>
      <c r="L11" s="178">
        <v>0</v>
      </c>
      <c r="M11" s="183">
        <v>0</v>
      </c>
      <c r="N11" s="154">
        <v>0</v>
      </c>
      <c r="O11" s="178">
        <v>0</v>
      </c>
      <c r="P11" s="181">
        <v>0</v>
      </c>
      <c r="Q11" s="154">
        <v>0</v>
      </c>
      <c r="R11" s="178">
        <v>0</v>
      </c>
      <c r="S11" s="190">
        <v>0</v>
      </c>
      <c r="T11" s="93"/>
      <c r="V11" s="93"/>
    </row>
    <row r="12" spans="1:22" ht="30" customHeight="1">
      <c r="A12" s="108" t="s">
        <v>489</v>
      </c>
      <c r="B12" s="118">
        <v>13</v>
      </c>
      <c r="C12" s="134">
        <v>8</v>
      </c>
      <c r="D12" s="138">
        <v>5</v>
      </c>
      <c r="E12" s="175">
        <v>6</v>
      </c>
      <c r="F12" s="154">
        <v>1</v>
      </c>
      <c r="G12" s="181">
        <v>5</v>
      </c>
      <c r="H12" s="154">
        <v>0</v>
      </c>
      <c r="I12" s="178">
        <v>0</v>
      </c>
      <c r="J12" s="181">
        <v>0</v>
      </c>
      <c r="K12" s="178">
        <v>0</v>
      </c>
      <c r="L12" s="178">
        <v>0</v>
      </c>
      <c r="M12" s="183">
        <v>0</v>
      </c>
      <c r="N12" s="154">
        <v>0</v>
      </c>
      <c r="O12" s="178">
        <v>0</v>
      </c>
      <c r="P12" s="181">
        <v>0</v>
      </c>
      <c r="Q12" s="178">
        <v>0</v>
      </c>
      <c r="R12" s="178">
        <v>0</v>
      </c>
      <c r="S12" s="192">
        <v>0</v>
      </c>
      <c r="T12" s="93"/>
      <c r="V12" s="93"/>
    </row>
    <row r="13" spans="1:22" ht="30" customHeight="1">
      <c r="A13" s="108" t="s">
        <v>627</v>
      </c>
      <c r="B13" s="118">
        <v>22</v>
      </c>
      <c r="C13" s="134">
        <v>11</v>
      </c>
      <c r="D13" s="138">
        <v>11</v>
      </c>
      <c r="E13" s="175">
        <v>7</v>
      </c>
      <c r="F13" s="154">
        <v>5</v>
      </c>
      <c r="G13" s="181">
        <v>2</v>
      </c>
      <c r="H13" s="178">
        <v>1</v>
      </c>
      <c r="I13" s="178">
        <v>0</v>
      </c>
      <c r="J13" s="183">
        <v>1</v>
      </c>
      <c r="K13" s="178">
        <v>2</v>
      </c>
      <c r="L13" s="178">
        <v>0</v>
      </c>
      <c r="M13" s="183">
        <v>2</v>
      </c>
      <c r="N13" s="178">
        <v>0</v>
      </c>
      <c r="O13" s="178">
        <v>0</v>
      </c>
      <c r="P13" s="183">
        <v>0</v>
      </c>
      <c r="Q13" s="178">
        <v>0</v>
      </c>
      <c r="R13" s="178">
        <v>0</v>
      </c>
      <c r="S13" s="192">
        <v>0</v>
      </c>
      <c r="T13" s="93"/>
      <c r="V13" s="93"/>
    </row>
    <row r="14" spans="1:22" ht="30" customHeight="1">
      <c r="A14" s="108" t="s">
        <v>129</v>
      </c>
      <c r="B14" s="118">
        <v>132</v>
      </c>
      <c r="C14" s="134">
        <v>29</v>
      </c>
      <c r="D14" s="138">
        <v>103</v>
      </c>
      <c r="E14" s="175">
        <v>14</v>
      </c>
      <c r="F14" s="154">
        <v>9</v>
      </c>
      <c r="G14" s="181">
        <v>5</v>
      </c>
      <c r="H14" s="178">
        <v>2</v>
      </c>
      <c r="I14" s="178">
        <v>0</v>
      </c>
      <c r="J14" s="183">
        <v>2</v>
      </c>
      <c r="K14" s="178">
        <v>0</v>
      </c>
      <c r="L14" s="178">
        <v>0</v>
      </c>
      <c r="M14" s="183">
        <v>0</v>
      </c>
      <c r="N14" s="178">
        <v>0</v>
      </c>
      <c r="O14" s="178">
        <v>0</v>
      </c>
      <c r="P14" s="183">
        <v>0</v>
      </c>
      <c r="Q14" s="178">
        <v>11</v>
      </c>
      <c r="R14" s="178">
        <v>0</v>
      </c>
      <c r="S14" s="192">
        <v>11</v>
      </c>
      <c r="T14" s="93"/>
      <c r="V14" s="93"/>
    </row>
    <row r="15" spans="1:22" ht="30" customHeight="1">
      <c r="A15" s="108" t="s">
        <v>308</v>
      </c>
      <c r="B15" s="118">
        <v>15</v>
      </c>
      <c r="C15" s="134">
        <v>5</v>
      </c>
      <c r="D15" s="138">
        <v>10</v>
      </c>
      <c r="E15" s="175">
        <v>6</v>
      </c>
      <c r="F15" s="154">
        <v>4</v>
      </c>
      <c r="G15" s="181">
        <v>2</v>
      </c>
      <c r="H15" s="178">
        <v>0</v>
      </c>
      <c r="I15" s="178">
        <v>0</v>
      </c>
      <c r="J15" s="183">
        <v>0</v>
      </c>
      <c r="K15" s="178">
        <v>0</v>
      </c>
      <c r="L15" s="178">
        <v>0</v>
      </c>
      <c r="M15" s="183">
        <v>0</v>
      </c>
      <c r="N15" s="178">
        <v>0</v>
      </c>
      <c r="O15" s="178">
        <v>0</v>
      </c>
      <c r="P15" s="183">
        <v>0</v>
      </c>
      <c r="Q15" s="178">
        <v>0</v>
      </c>
      <c r="R15" s="178">
        <v>0</v>
      </c>
      <c r="S15" s="192">
        <v>0</v>
      </c>
      <c r="T15" s="93"/>
      <c r="V15" s="93"/>
    </row>
    <row r="16" spans="1:22" ht="30" customHeight="1">
      <c r="A16" s="108" t="s">
        <v>733</v>
      </c>
      <c r="B16" s="118">
        <v>67</v>
      </c>
      <c r="C16" s="134">
        <v>28</v>
      </c>
      <c r="D16" s="138">
        <v>39</v>
      </c>
      <c r="E16" s="175">
        <v>21</v>
      </c>
      <c r="F16" s="154">
        <v>9</v>
      </c>
      <c r="G16" s="181">
        <v>12</v>
      </c>
      <c r="H16" s="154">
        <v>0</v>
      </c>
      <c r="I16" s="178">
        <v>0</v>
      </c>
      <c r="J16" s="181">
        <v>0</v>
      </c>
      <c r="K16" s="178">
        <v>0</v>
      </c>
      <c r="L16" s="178">
        <v>0</v>
      </c>
      <c r="M16" s="183">
        <v>0</v>
      </c>
      <c r="N16" s="154">
        <v>3</v>
      </c>
      <c r="O16" s="178">
        <v>0</v>
      </c>
      <c r="P16" s="181">
        <v>3</v>
      </c>
      <c r="Q16" s="154">
        <v>0</v>
      </c>
      <c r="R16" s="178">
        <v>0</v>
      </c>
      <c r="S16" s="190">
        <v>0</v>
      </c>
      <c r="T16" s="93"/>
      <c r="V16" s="93"/>
    </row>
    <row r="17" spans="1:22" ht="30" customHeight="1">
      <c r="A17" s="108" t="s">
        <v>450</v>
      </c>
      <c r="B17" s="118">
        <v>13</v>
      </c>
      <c r="C17" s="134">
        <v>8</v>
      </c>
      <c r="D17" s="138">
        <v>5</v>
      </c>
      <c r="E17" s="175">
        <v>6</v>
      </c>
      <c r="F17" s="154">
        <v>4</v>
      </c>
      <c r="G17" s="181">
        <v>2</v>
      </c>
      <c r="H17" s="178">
        <v>0</v>
      </c>
      <c r="I17" s="178">
        <v>0</v>
      </c>
      <c r="J17" s="183">
        <v>0</v>
      </c>
      <c r="K17" s="178">
        <v>0</v>
      </c>
      <c r="L17" s="178">
        <v>0</v>
      </c>
      <c r="M17" s="183">
        <v>0</v>
      </c>
      <c r="N17" s="154">
        <v>0</v>
      </c>
      <c r="O17" s="178">
        <v>0</v>
      </c>
      <c r="P17" s="181">
        <v>0</v>
      </c>
      <c r="Q17" s="178">
        <v>0</v>
      </c>
      <c r="R17" s="178">
        <v>0</v>
      </c>
      <c r="S17" s="192">
        <v>0</v>
      </c>
      <c r="T17" s="93"/>
      <c r="V17" s="93"/>
    </row>
    <row r="18" spans="1:22" ht="30" customHeight="1">
      <c r="A18" s="108" t="s">
        <v>206</v>
      </c>
      <c r="B18" s="118">
        <v>45</v>
      </c>
      <c r="C18" s="134">
        <v>9</v>
      </c>
      <c r="D18" s="138">
        <v>36</v>
      </c>
      <c r="E18" s="175">
        <v>4</v>
      </c>
      <c r="F18" s="154">
        <v>1</v>
      </c>
      <c r="G18" s="181">
        <v>3</v>
      </c>
      <c r="H18" s="154">
        <v>1</v>
      </c>
      <c r="I18" s="178">
        <v>0</v>
      </c>
      <c r="J18" s="181">
        <v>1</v>
      </c>
      <c r="K18" s="178">
        <v>0</v>
      </c>
      <c r="L18" s="178">
        <v>0</v>
      </c>
      <c r="M18" s="183">
        <v>0</v>
      </c>
      <c r="N18" s="154">
        <v>0</v>
      </c>
      <c r="O18" s="178">
        <v>0</v>
      </c>
      <c r="P18" s="181">
        <v>0</v>
      </c>
      <c r="Q18" s="178">
        <v>4</v>
      </c>
      <c r="R18" s="178">
        <v>0</v>
      </c>
      <c r="S18" s="192">
        <v>4</v>
      </c>
      <c r="T18" s="93"/>
      <c r="V18" s="93"/>
    </row>
    <row r="19" spans="1:22" ht="30" customHeight="1">
      <c r="A19" s="109" t="s">
        <v>735</v>
      </c>
      <c r="B19" s="119">
        <v>15</v>
      </c>
      <c r="C19" s="135">
        <v>11</v>
      </c>
      <c r="D19" s="139">
        <v>4</v>
      </c>
      <c r="E19" s="176">
        <v>6</v>
      </c>
      <c r="F19" s="155">
        <v>4</v>
      </c>
      <c r="G19" s="182">
        <v>2</v>
      </c>
      <c r="H19" s="155">
        <v>0</v>
      </c>
      <c r="I19" s="179">
        <v>0</v>
      </c>
      <c r="J19" s="182">
        <v>0</v>
      </c>
      <c r="K19" s="179">
        <v>0</v>
      </c>
      <c r="L19" s="179">
        <v>0</v>
      </c>
      <c r="M19" s="184">
        <v>0</v>
      </c>
      <c r="N19" s="155">
        <v>0</v>
      </c>
      <c r="O19" s="179">
        <v>0</v>
      </c>
      <c r="P19" s="182">
        <v>0</v>
      </c>
      <c r="Q19" s="179">
        <v>0</v>
      </c>
      <c r="R19" s="179">
        <v>0</v>
      </c>
      <c r="S19" s="193">
        <v>0</v>
      </c>
      <c r="T19" s="93"/>
      <c r="V19" s="93"/>
    </row>
    <row r="20" spans="1:22" ht="30" customHeight="1">
      <c r="A20" s="108" t="s">
        <v>639</v>
      </c>
      <c r="B20" s="118">
        <v>1</v>
      </c>
      <c r="C20" s="134">
        <v>1</v>
      </c>
      <c r="D20" s="138">
        <v>0</v>
      </c>
      <c r="E20" s="175">
        <v>1</v>
      </c>
      <c r="F20" s="154">
        <v>1</v>
      </c>
      <c r="G20" s="181">
        <v>0</v>
      </c>
      <c r="H20" s="154">
        <v>0</v>
      </c>
      <c r="I20" s="178">
        <v>0</v>
      </c>
      <c r="J20" s="181">
        <v>0</v>
      </c>
      <c r="K20" s="178">
        <v>0</v>
      </c>
      <c r="L20" s="178">
        <v>0</v>
      </c>
      <c r="M20" s="183">
        <v>0</v>
      </c>
      <c r="N20" s="178">
        <v>0</v>
      </c>
      <c r="O20" s="178">
        <v>0</v>
      </c>
      <c r="P20" s="183">
        <v>0</v>
      </c>
      <c r="Q20" s="154">
        <v>0</v>
      </c>
      <c r="R20" s="178">
        <v>0</v>
      </c>
      <c r="S20" s="190">
        <v>0</v>
      </c>
      <c r="T20" s="93"/>
      <c r="V20" s="93"/>
    </row>
    <row r="21" spans="1:22" ht="30" customHeight="1">
      <c r="A21" s="108" t="s">
        <v>702</v>
      </c>
      <c r="B21" s="118">
        <v>2</v>
      </c>
      <c r="C21" s="134">
        <v>1</v>
      </c>
      <c r="D21" s="138">
        <v>1</v>
      </c>
      <c r="E21" s="175">
        <v>1</v>
      </c>
      <c r="F21" s="154">
        <v>1</v>
      </c>
      <c r="G21" s="181">
        <v>0</v>
      </c>
      <c r="H21" s="178">
        <v>0</v>
      </c>
      <c r="I21" s="178">
        <v>0</v>
      </c>
      <c r="J21" s="186">
        <v>0</v>
      </c>
      <c r="K21" s="178">
        <v>0</v>
      </c>
      <c r="L21" s="178">
        <v>0</v>
      </c>
      <c r="M21" s="186">
        <v>0</v>
      </c>
      <c r="N21" s="175">
        <v>0</v>
      </c>
      <c r="O21" s="178">
        <v>0</v>
      </c>
      <c r="P21" s="181">
        <v>0</v>
      </c>
      <c r="Q21" s="178">
        <v>0</v>
      </c>
      <c r="R21" s="178">
        <v>0</v>
      </c>
      <c r="S21" s="192">
        <v>0</v>
      </c>
      <c r="T21" s="93"/>
      <c r="V21" s="93"/>
    </row>
    <row r="22" spans="1:22" ht="30" customHeight="1">
      <c r="A22" s="108" t="s">
        <v>208</v>
      </c>
      <c r="B22" s="118">
        <v>0</v>
      </c>
      <c r="C22" s="134">
        <v>0</v>
      </c>
      <c r="D22" s="138">
        <v>0</v>
      </c>
      <c r="E22" s="175">
        <v>0</v>
      </c>
      <c r="F22" s="154">
        <v>0</v>
      </c>
      <c r="G22" s="183">
        <v>0</v>
      </c>
      <c r="H22" s="178">
        <v>0</v>
      </c>
      <c r="I22" s="178">
        <v>0</v>
      </c>
      <c r="J22" s="183">
        <v>0</v>
      </c>
      <c r="K22" s="178">
        <v>0</v>
      </c>
      <c r="L22" s="178">
        <v>0</v>
      </c>
      <c r="M22" s="183">
        <v>0</v>
      </c>
      <c r="N22" s="178">
        <v>0</v>
      </c>
      <c r="O22" s="178">
        <v>0</v>
      </c>
      <c r="P22" s="183">
        <v>0</v>
      </c>
      <c r="Q22" s="178">
        <v>0</v>
      </c>
      <c r="R22" s="178">
        <v>0</v>
      </c>
      <c r="S22" s="192">
        <v>0</v>
      </c>
      <c r="T22" s="93"/>
      <c r="V22" s="93"/>
    </row>
    <row r="23" spans="1:22" ht="30" customHeight="1">
      <c r="A23" s="108" t="s">
        <v>611</v>
      </c>
      <c r="B23" s="118">
        <v>16</v>
      </c>
      <c r="C23" s="134">
        <v>7</v>
      </c>
      <c r="D23" s="138">
        <v>9</v>
      </c>
      <c r="E23" s="175">
        <v>5</v>
      </c>
      <c r="F23" s="154">
        <v>2</v>
      </c>
      <c r="G23" s="183">
        <v>3</v>
      </c>
      <c r="H23" s="178">
        <v>1</v>
      </c>
      <c r="I23" s="178">
        <v>0</v>
      </c>
      <c r="J23" s="183">
        <v>1</v>
      </c>
      <c r="K23" s="178">
        <v>0</v>
      </c>
      <c r="L23" s="178">
        <v>0</v>
      </c>
      <c r="M23" s="183">
        <v>0</v>
      </c>
      <c r="N23" s="178">
        <v>0</v>
      </c>
      <c r="O23" s="178">
        <v>0</v>
      </c>
      <c r="P23" s="183">
        <v>0</v>
      </c>
      <c r="Q23" s="178">
        <v>0</v>
      </c>
      <c r="R23" s="178">
        <v>0</v>
      </c>
      <c r="S23" s="192">
        <v>0</v>
      </c>
      <c r="T23" s="93"/>
      <c r="V23" s="93"/>
    </row>
    <row r="24" spans="1:22" ht="30" customHeight="1">
      <c r="A24" s="108" t="s">
        <v>736</v>
      </c>
      <c r="B24" s="118">
        <v>18</v>
      </c>
      <c r="C24" s="134">
        <v>4</v>
      </c>
      <c r="D24" s="138">
        <v>14</v>
      </c>
      <c r="E24" s="175">
        <v>2</v>
      </c>
      <c r="F24" s="154">
        <v>1</v>
      </c>
      <c r="G24" s="183">
        <v>1</v>
      </c>
      <c r="H24" s="178">
        <v>0</v>
      </c>
      <c r="I24" s="178">
        <v>0</v>
      </c>
      <c r="J24" s="183">
        <v>0</v>
      </c>
      <c r="K24" s="178">
        <v>0</v>
      </c>
      <c r="L24" s="178">
        <v>0</v>
      </c>
      <c r="M24" s="183">
        <v>0</v>
      </c>
      <c r="N24" s="178">
        <v>0</v>
      </c>
      <c r="O24" s="178">
        <v>0</v>
      </c>
      <c r="P24" s="183">
        <v>0</v>
      </c>
      <c r="Q24" s="178">
        <v>0</v>
      </c>
      <c r="R24" s="178">
        <v>0</v>
      </c>
      <c r="S24" s="192">
        <v>0</v>
      </c>
      <c r="T24" s="93"/>
      <c r="V24" s="93"/>
    </row>
    <row r="25" spans="1:22" ht="30" customHeight="1">
      <c r="A25" s="108" t="s">
        <v>737</v>
      </c>
      <c r="B25" s="118">
        <v>17</v>
      </c>
      <c r="C25" s="134">
        <v>3</v>
      </c>
      <c r="D25" s="138">
        <v>14</v>
      </c>
      <c r="E25" s="175">
        <v>1</v>
      </c>
      <c r="F25" s="154">
        <v>1</v>
      </c>
      <c r="G25" s="183">
        <v>0</v>
      </c>
      <c r="H25" s="178">
        <v>0</v>
      </c>
      <c r="I25" s="178">
        <v>0</v>
      </c>
      <c r="J25" s="183">
        <v>0</v>
      </c>
      <c r="K25" s="178">
        <v>0</v>
      </c>
      <c r="L25" s="178">
        <v>0</v>
      </c>
      <c r="M25" s="183">
        <v>0</v>
      </c>
      <c r="N25" s="178">
        <v>0</v>
      </c>
      <c r="O25" s="178">
        <v>0</v>
      </c>
      <c r="P25" s="183">
        <v>0</v>
      </c>
      <c r="Q25" s="178">
        <v>1</v>
      </c>
      <c r="R25" s="178">
        <v>0</v>
      </c>
      <c r="S25" s="192">
        <v>1</v>
      </c>
      <c r="T25" s="93"/>
      <c r="V25" s="93"/>
    </row>
    <row r="26" spans="1:22" ht="30" customHeight="1">
      <c r="A26" s="108" t="s">
        <v>693</v>
      </c>
      <c r="B26" s="118">
        <v>21</v>
      </c>
      <c r="C26" s="134">
        <v>3</v>
      </c>
      <c r="D26" s="138">
        <v>18</v>
      </c>
      <c r="E26" s="175">
        <v>2</v>
      </c>
      <c r="F26" s="154">
        <v>1</v>
      </c>
      <c r="G26" s="181">
        <v>1</v>
      </c>
      <c r="H26" s="154">
        <v>0</v>
      </c>
      <c r="I26" s="178">
        <v>0</v>
      </c>
      <c r="J26" s="181">
        <v>0</v>
      </c>
      <c r="K26" s="178">
        <v>0</v>
      </c>
      <c r="L26" s="178">
        <v>0</v>
      </c>
      <c r="M26" s="183">
        <v>0</v>
      </c>
      <c r="N26" s="154">
        <v>1</v>
      </c>
      <c r="O26" s="154">
        <v>0</v>
      </c>
      <c r="P26" s="181">
        <v>1</v>
      </c>
      <c r="Q26" s="178">
        <v>1</v>
      </c>
      <c r="R26" s="178">
        <v>0</v>
      </c>
      <c r="S26" s="192">
        <v>1</v>
      </c>
      <c r="T26" s="93"/>
      <c r="V26" s="93"/>
    </row>
    <row r="27" spans="1:22" ht="30" customHeight="1">
      <c r="A27" s="108" t="s">
        <v>590</v>
      </c>
      <c r="B27" s="118">
        <v>0</v>
      </c>
      <c r="C27" s="134">
        <v>0</v>
      </c>
      <c r="D27" s="138">
        <v>0</v>
      </c>
      <c r="E27" s="175">
        <v>0</v>
      </c>
      <c r="F27" s="178">
        <v>0</v>
      </c>
      <c r="G27" s="183">
        <v>0</v>
      </c>
      <c r="H27" s="178">
        <v>0</v>
      </c>
      <c r="I27" s="178">
        <v>0</v>
      </c>
      <c r="J27" s="183">
        <v>0</v>
      </c>
      <c r="K27" s="178">
        <v>0</v>
      </c>
      <c r="L27" s="178">
        <v>0</v>
      </c>
      <c r="M27" s="183">
        <v>0</v>
      </c>
      <c r="N27" s="178">
        <v>0</v>
      </c>
      <c r="O27" s="178">
        <v>0</v>
      </c>
      <c r="P27" s="183">
        <v>0</v>
      </c>
      <c r="Q27" s="178">
        <v>0</v>
      </c>
      <c r="R27" s="178">
        <v>0</v>
      </c>
      <c r="S27" s="192">
        <v>0</v>
      </c>
      <c r="T27" s="93"/>
      <c r="V27" s="93"/>
    </row>
    <row r="28" spans="1:22" ht="30" customHeight="1">
      <c r="A28" s="108" t="s">
        <v>67</v>
      </c>
      <c r="B28" s="118">
        <v>10</v>
      </c>
      <c r="C28" s="134">
        <v>1</v>
      </c>
      <c r="D28" s="138">
        <v>9</v>
      </c>
      <c r="E28" s="175">
        <v>1</v>
      </c>
      <c r="F28" s="154">
        <v>0</v>
      </c>
      <c r="G28" s="183">
        <v>1</v>
      </c>
      <c r="H28" s="154">
        <v>0</v>
      </c>
      <c r="I28" s="178">
        <v>0</v>
      </c>
      <c r="J28" s="181">
        <v>0</v>
      </c>
      <c r="K28" s="178">
        <v>0</v>
      </c>
      <c r="L28" s="178">
        <v>0</v>
      </c>
      <c r="M28" s="183">
        <v>0</v>
      </c>
      <c r="N28" s="154">
        <v>1</v>
      </c>
      <c r="O28" s="154">
        <v>0</v>
      </c>
      <c r="P28" s="181">
        <v>1</v>
      </c>
      <c r="Q28" s="178">
        <v>1</v>
      </c>
      <c r="R28" s="178">
        <v>0</v>
      </c>
      <c r="S28" s="192">
        <v>1</v>
      </c>
      <c r="T28" s="93"/>
      <c r="V28" s="93"/>
    </row>
    <row r="29" spans="1:22" ht="30" customHeight="1">
      <c r="A29" s="108" t="s">
        <v>644</v>
      </c>
      <c r="B29" s="118">
        <v>8</v>
      </c>
      <c r="C29" s="134">
        <v>4</v>
      </c>
      <c r="D29" s="138">
        <v>4</v>
      </c>
      <c r="E29" s="175">
        <v>3</v>
      </c>
      <c r="F29" s="178">
        <v>1</v>
      </c>
      <c r="G29" s="181">
        <v>2</v>
      </c>
      <c r="H29" s="178">
        <v>0</v>
      </c>
      <c r="I29" s="178">
        <v>0</v>
      </c>
      <c r="J29" s="183">
        <v>0</v>
      </c>
      <c r="K29" s="178">
        <v>0</v>
      </c>
      <c r="L29" s="178">
        <v>0</v>
      </c>
      <c r="M29" s="183">
        <v>0</v>
      </c>
      <c r="N29" s="178">
        <v>0</v>
      </c>
      <c r="O29" s="178">
        <v>0</v>
      </c>
      <c r="P29" s="183">
        <v>0</v>
      </c>
      <c r="Q29" s="178">
        <v>0</v>
      </c>
      <c r="R29" s="178">
        <v>0</v>
      </c>
      <c r="S29" s="192">
        <v>0</v>
      </c>
      <c r="T29" s="93"/>
      <c r="V29" s="93"/>
    </row>
    <row r="30" spans="1:22" ht="30" customHeight="1">
      <c r="A30" s="108" t="s">
        <v>738</v>
      </c>
      <c r="B30" s="118">
        <v>35</v>
      </c>
      <c r="C30" s="134">
        <v>15</v>
      </c>
      <c r="D30" s="138">
        <v>20</v>
      </c>
      <c r="E30" s="175">
        <v>4</v>
      </c>
      <c r="F30" s="154">
        <v>1</v>
      </c>
      <c r="G30" s="181">
        <v>3</v>
      </c>
      <c r="H30" s="178">
        <v>0</v>
      </c>
      <c r="I30" s="178">
        <v>0</v>
      </c>
      <c r="J30" s="183">
        <v>0</v>
      </c>
      <c r="K30" s="178">
        <v>1</v>
      </c>
      <c r="L30" s="178">
        <v>0</v>
      </c>
      <c r="M30" s="183">
        <v>1</v>
      </c>
      <c r="N30" s="154">
        <v>0</v>
      </c>
      <c r="O30" s="178">
        <v>0</v>
      </c>
      <c r="P30" s="181">
        <v>0</v>
      </c>
      <c r="Q30" s="178">
        <v>0</v>
      </c>
      <c r="R30" s="178">
        <v>0</v>
      </c>
      <c r="S30" s="192">
        <v>0</v>
      </c>
      <c r="T30" s="93"/>
      <c r="V30" s="93"/>
    </row>
    <row r="31" spans="1:22" ht="30" customHeight="1">
      <c r="A31" s="109" t="s">
        <v>739</v>
      </c>
      <c r="B31" s="119">
        <v>1</v>
      </c>
      <c r="C31" s="135">
        <v>1</v>
      </c>
      <c r="D31" s="139">
        <v>0</v>
      </c>
      <c r="E31" s="176">
        <v>1</v>
      </c>
      <c r="F31" s="179">
        <v>1</v>
      </c>
      <c r="G31" s="184">
        <v>0</v>
      </c>
      <c r="H31" s="179">
        <v>0</v>
      </c>
      <c r="I31" s="179">
        <v>0</v>
      </c>
      <c r="J31" s="184">
        <v>0</v>
      </c>
      <c r="K31" s="179">
        <v>0</v>
      </c>
      <c r="L31" s="179">
        <v>0</v>
      </c>
      <c r="M31" s="184">
        <v>0</v>
      </c>
      <c r="N31" s="179">
        <v>0</v>
      </c>
      <c r="O31" s="179">
        <v>0</v>
      </c>
      <c r="P31" s="184">
        <v>0</v>
      </c>
      <c r="Q31" s="179">
        <v>0</v>
      </c>
      <c r="R31" s="179">
        <v>0</v>
      </c>
      <c r="S31" s="193">
        <v>0</v>
      </c>
      <c r="T31" s="93"/>
      <c r="V31" s="93"/>
    </row>
    <row r="32" spans="1:22" ht="30" customHeight="1">
      <c r="A32" s="110" t="s">
        <v>691</v>
      </c>
      <c r="B32" s="118">
        <f t="shared" ref="B32:S32" si="0">SUM(B7:B19)</f>
        <v>654</v>
      </c>
      <c r="C32" s="134">
        <f t="shared" si="0"/>
        <v>215</v>
      </c>
      <c r="D32" s="138">
        <f t="shared" si="0"/>
        <v>439</v>
      </c>
      <c r="E32" s="175">
        <f t="shared" si="0"/>
        <v>158</v>
      </c>
      <c r="F32" s="178">
        <f t="shared" si="0"/>
        <v>61</v>
      </c>
      <c r="G32" s="181">
        <f t="shared" si="0"/>
        <v>97</v>
      </c>
      <c r="H32" s="178">
        <f t="shared" si="0"/>
        <v>9</v>
      </c>
      <c r="I32" s="178">
        <f t="shared" si="0"/>
        <v>0</v>
      </c>
      <c r="J32" s="183">
        <f t="shared" si="0"/>
        <v>9</v>
      </c>
      <c r="K32" s="178">
        <f t="shared" si="0"/>
        <v>2</v>
      </c>
      <c r="L32" s="178">
        <f t="shared" si="0"/>
        <v>0</v>
      </c>
      <c r="M32" s="183">
        <f t="shared" si="0"/>
        <v>2</v>
      </c>
      <c r="N32" s="154">
        <f t="shared" si="0"/>
        <v>8</v>
      </c>
      <c r="O32" s="178">
        <f t="shared" si="0"/>
        <v>1</v>
      </c>
      <c r="P32" s="181">
        <f t="shared" si="0"/>
        <v>7</v>
      </c>
      <c r="Q32" s="178">
        <f t="shared" si="0"/>
        <v>28</v>
      </c>
      <c r="R32" s="178">
        <f t="shared" si="0"/>
        <v>0</v>
      </c>
      <c r="S32" s="192">
        <f t="shared" si="0"/>
        <v>28</v>
      </c>
      <c r="T32" s="93"/>
      <c r="V32" s="93"/>
    </row>
    <row r="33" spans="1:22" ht="30" customHeight="1">
      <c r="A33" s="111" t="s">
        <v>473</v>
      </c>
      <c r="B33" s="119">
        <f t="shared" ref="B33:S33" si="1">SUM(B34:B39)</f>
        <v>129</v>
      </c>
      <c r="C33" s="135">
        <f t="shared" si="1"/>
        <v>40</v>
      </c>
      <c r="D33" s="139">
        <f t="shared" si="1"/>
        <v>89</v>
      </c>
      <c r="E33" s="176">
        <f t="shared" si="1"/>
        <v>21</v>
      </c>
      <c r="F33" s="179">
        <f t="shared" si="1"/>
        <v>10</v>
      </c>
      <c r="G33" s="182">
        <f t="shared" si="1"/>
        <v>11</v>
      </c>
      <c r="H33" s="179">
        <f t="shared" si="1"/>
        <v>1</v>
      </c>
      <c r="I33" s="179">
        <f t="shared" si="1"/>
        <v>0</v>
      </c>
      <c r="J33" s="184">
        <f t="shared" si="1"/>
        <v>1</v>
      </c>
      <c r="K33" s="179">
        <f t="shared" si="1"/>
        <v>1</v>
      </c>
      <c r="L33" s="179">
        <f t="shared" si="1"/>
        <v>0</v>
      </c>
      <c r="M33" s="184">
        <f t="shared" si="1"/>
        <v>1</v>
      </c>
      <c r="N33" s="179">
        <f t="shared" si="1"/>
        <v>2</v>
      </c>
      <c r="O33" s="179">
        <f t="shared" si="1"/>
        <v>0</v>
      </c>
      <c r="P33" s="184">
        <f t="shared" si="1"/>
        <v>2</v>
      </c>
      <c r="Q33" s="179">
        <f t="shared" si="1"/>
        <v>3</v>
      </c>
      <c r="R33" s="179">
        <f t="shared" si="1"/>
        <v>0</v>
      </c>
      <c r="S33" s="193">
        <f t="shared" si="1"/>
        <v>3</v>
      </c>
      <c r="T33" s="93"/>
      <c r="V33" s="93"/>
    </row>
    <row r="34" spans="1:22" ht="30" customHeight="1">
      <c r="A34" s="110" t="s">
        <v>216</v>
      </c>
      <c r="B34" s="118">
        <f t="shared" ref="B34:S35" si="2">SUM(B20)</f>
        <v>1</v>
      </c>
      <c r="C34" s="134">
        <f t="shared" si="2"/>
        <v>1</v>
      </c>
      <c r="D34" s="138">
        <f t="shared" si="2"/>
        <v>0</v>
      </c>
      <c r="E34" s="175">
        <f t="shared" si="2"/>
        <v>1</v>
      </c>
      <c r="F34" s="154">
        <f t="shared" si="2"/>
        <v>1</v>
      </c>
      <c r="G34" s="183">
        <f t="shared" si="2"/>
        <v>0</v>
      </c>
      <c r="H34" s="178">
        <f t="shared" si="2"/>
        <v>0</v>
      </c>
      <c r="I34" s="178">
        <f t="shared" si="2"/>
        <v>0</v>
      </c>
      <c r="J34" s="183">
        <f t="shared" si="2"/>
        <v>0</v>
      </c>
      <c r="K34" s="178">
        <f t="shared" si="2"/>
        <v>0</v>
      </c>
      <c r="L34" s="178">
        <f t="shared" si="2"/>
        <v>0</v>
      </c>
      <c r="M34" s="183">
        <f t="shared" si="2"/>
        <v>0</v>
      </c>
      <c r="N34" s="154">
        <f t="shared" si="2"/>
        <v>0</v>
      </c>
      <c r="O34" s="178">
        <f t="shared" si="2"/>
        <v>0</v>
      </c>
      <c r="P34" s="181">
        <f t="shared" si="2"/>
        <v>0</v>
      </c>
      <c r="Q34" s="178">
        <f t="shared" si="2"/>
        <v>0</v>
      </c>
      <c r="R34" s="178">
        <f t="shared" si="2"/>
        <v>0</v>
      </c>
      <c r="S34" s="192">
        <f t="shared" si="2"/>
        <v>0</v>
      </c>
      <c r="T34" s="93"/>
      <c r="V34" s="93"/>
    </row>
    <row r="35" spans="1:22" ht="30" customHeight="1">
      <c r="A35" s="110" t="s">
        <v>221</v>
      </c>
      <c r="B35" s="118">
        <f t="shared" si="2"/>
        <v>2</v>
      </c>
      <c r="C35" s="134">
        <f t="shared" si="2"/>
        <v>1</v>
      </c>
      <c r="D35" s="138">
        <f t="shared" si="2"/>
        <v>1</v>
      </c>
      <c r="E35" s="175">
        <f t="shared" si="2"/>
        <v>1</v>
      </c>
      <c r="F35" s="154">
        <f t="shared" si="2"/>
        <v>1</v>
      </c>
      <c r="G35" s="183">
        <f t="shared" si="2"/>
        <v>0</v>
      </c>
      <c r="H35" s="154">
        <f t="shared" si="2"/>
        <v>0</v>
      </c>
      <c r="I35" s="178">
        <f t="shared" si="2"/>
        <v>0</v>
      </c>
      <c r="J35" s="181">
        <f t="shared" si="2"/>
        <v>0</v>
      </c>
      <c r="K35" s="178">
        <f t="shared" si="2"/>
        <v>0</v>
      </c>
      <c r="L35" s="178">
        <f t="shared" si="2"/>
        <v>0</v>
      </c>
      <c r="M35" s="183">
        <f t="shared" si="2"/>
        <v>0</v>
      </c>
      <c r="N35" s="178">
        <f t="shared" si="2"/>
        <v>0</v>
      </c>
      <c r="O35" s="178">
        <f t="shared" si="2"/>
        <v>0</v>
      </c>
      <c r="P35" s="183">
        <f t="shared" si="2"/>
        <v>0</v>
      </c>
      <c r="Q35" s="178">
        <f t="shared" si="2"/>
        <v>0</v>
      </c>
      <c r="R35" s="178">
        <f t="shared" si="2"/>
        <v>0</v>
      </c>
      <c r="S35" s="192">
        <f t="shared" si="2"/>
        <v>0</v>
      </c>
      <c r="T35" s="93"/>
      <c r="V35" s="93"/>
    </row>
    <row r="36" spans="1:22" ht="30" customHeight="1">
      <c r="A36" s="110" t="s">
        <v>223</v>
      </c>
      <c r="B36" s="118">
        <f t="shared" ref="B36:S36" si="3">SUM(B22:B24)</f>
        <v>34</v>
      </c>
      <c r="C36" s="134">
        <f t="shared" si="3"/>
        <v>11</v>
      </c>
      <c r="D36" s="138">
        <f t="shared" si="3"/>
        <v>23</v>
      </c>
      <c r="E36" s="175">
        <f t="shared" si="3"/>
        <v>7</v>
      </c>
      <c r="F36" s="154">
        <f t="shared" si="3"/>
        <v>3</v>
      </c>
      <c r="G36" s="183">
        <f t="shared" si="3"/>
        <v>4</v>
      </c>
      <c r="H36" s="154">
        <f t="shared" si="3"/>
        <v>1</v>
      </c>
      <c r="I36" s="178">
        <f t="shared" si="3"/>
        <v>0</v>
      </c>
      <c r="J36" s="181">
        <f t="shared" si="3"/>
        <v>1</v>
      </c>
      <c r="K36" s="178">
        <f t="shared" si="3"/>
        <v>0</v>
      </c>
      <c r="L36" s="178">
        <f t="shared" si="3"/>
        <v>0</v>
      </c>
      <c r="M36" s="183">
        <f t="shared" si="3"/>
        <v>0</v>
      </c>
      <c r="N36" s="178">
        <f t="shared" si="3"/>
        <v>0</v>
      </c>
      <c r="O36" s="178">
        <f t="shared" si="3"/>
        <v>0</v>
      </c>
      <c r="P36" s="183">
        <f t="shared" si="3"/>
        <v>0</v>
      </c>
      <c r="Q36" s="178">
        <f t="shared" si="3"/>
        <v>0</v>
      </c>
      <c r="R36" s="178">
        <f t="shared" si="3"/>
        <v>0</v>
      </c>
      <c r="S36" s="192">
        <f t="shared" si="3"/>
        <v>0</v>
      </c>
      <c r="T36" s="93"/>
      <c r="V36" s="93"/>
    </row>
    <row r="37" spans="1:22" ht="30" customHeight="1">
      <c r="A37" s="110" t="s">
        <v>75</v>
      </c>
      <c r="B37" s="118">
        <f t="shared" ref="B37:S37" si="4">SUM(B25:B28)</f>
        <v>48</v>
      </c>
      <c r="C37" s="134">
        <f t="shared" si="4"/>
        <v>7</v>
      </c>
      <c r="D37" s="138">
        <f t="shared" si="4"/>
        <v>41</v>
      </c>
      <c r="E37" s="175">
        <f t="shared" si="4"/>
        <v>4</v>
      </c>
      <c r="F37" s="154">
        <f t="shared" si="4"/>
        <v>2</v>
      </c>
      <c r="G37" s="181">
        <f t="shared" si="4"/>
        <v>2</v>
      </c>
      <c r="H37" s="154">
        <f t="shared" si="4"/>
        <v>0</v>
      </c>
      <c r="I37" s="178">
        <f t="shared" si="4"/>
        <v>0</v>
      </c>
      <c r="J37" s="181">
        <f t="shared" si="4"/>
        <v>0</v>
      </c>
      <c r="K37" s="178">
        <f t="shared" si="4"/>
        <v>0</v>
      </c>
      <c r="L37" s="178">
        <f t="shared" si="4"/>
        <v>0</v>
      </c>
      <c r="M37" s="183">
        <f t="shared" si="4"/>
        <v>0</v>
      </c>
      <c r="N37" s="178">
        <f t="shared" si="4"/>
        <v>2</v>
      </c>
      <c r="O37" s="178">
        <f t="shared" si="4"/>
        <v>0</v>
      </c>
      <c r="P37" s="183">
        <f t="shared" si="4"/>
        <v>2</v>
      </c>
      <c r="Q37" s="178">
        <f t="shared" si="4"/>
        <v>3</v>
      </c>
      <c r="R37" s="178">
        <f t="shared" si="4"/>
        <v>0</v>
      </c>
      <c r="S37" s="192">
        <f t="shared" si="4"/>
        <v>3</v>
      </c>
      <c r="T37" s="93"/>
      <c r="V37" s="93"/>
    </row>
    <row r="38" spans="1:22" ht="30" customHeight="1">
      <c r="A38" s="110" t="s">
        <v>227</v>
      </c>
      <c r="B38" s="118">
        <f t="shared" ref="B38:S38" si="5">SUM(B29)</f>
        <v>8</v>
      </c>
      <c r="C38" s="134">
        <f t="shared" si="5"/>
        <v>4</v>
      </c>
      <c r="D38" s="138">
        <f t="shared" si="5"/>
        <v>4</v>
      </c>
      <c r="E38" s="175">
        <f t="shared" si="5"/>
        <v>3</v>
      </c>
      <c r="F38" s="154">
        <f t="shared" si="5"/>
        <v>1</v>
      </c>
      <c r="G38" s="181">
        <f t="shared" si="5"/>
        <v>2</v>
      </c>
      <c r="H38" s="154">
        <f t="shared" si="5"/>
        <v>0</v>
      </c>
      <c r="I38" s="178">
        <f t="shared" si="5"/>
        <v>0</v>
      </c>
      <c r="J38" s="181">
        <f t="shared" si="5"/>
        <v>0</v>
      </c>
      <c r="K38" s="178">
        <f t="shared" si="5"/>
        <v>0</v>
      </c>
      <c r="L38" s="178">
        <f t="shared" si="5"/>
        <v>0</v>
      </c>
      <c r="M38" s="183">
        <f t="shared" si="5"/>
        <v>0</v>
      </c>
      <c r="N38" s="178">
        <f t="shared" si="5"/>
        <v>0</v>
      </c>
      <c r="O38" s="178">
        <f t="shared" si="5"/>
        <v>0</v>
      </c>
      <c r="P38" s="183">
        <f t="shared" si="5"/>
        <v>0</v>
      </c>
      <c r="Q38" s="178">
        <f t="shared" si="5"/>
        <v>0</v>
      </c>
      <c r="R38" s="178">
        <f t="shared" si="5"/>
        <v>0</v>
      </c>
      <c r="S38" s="192">
        <f t="shared" si="5"/>
        <v>0</v>
      </c>
      <c r="T38" s="93"/>
      <c r="V38" s="93"/>
    </row>
    <row r="39" spans="1:22" ht="30" customHeight="1">
      <c r="A39" s="112" t="s">
        <v>229</v>
      </c>
      <c r="B39" s="121">
        <f t="shared" ref="B39:S39" si="6">SUM(B30:B31)</f>
        <v>36</v>
      </c>
      <c r="C39" s="136">
        <f t="shared" si="6"/>
        <v>16</v>
      </c>
      <c r="D39" s="143">
        <f t="shared" si="6"/>
        <v>20</v>
      </c>
      <c r="E39" s="177">
        <f t="shared" si="6"/>
        <v>5</v>
      </c>
      <c r="F39" s="180">
        <f t="shared" si="6"/>
        <v>2</v>
      </c>
      <c r="G39" s="185">
        <f t="shared" si="6"/>
        <v>3</v>
      </c>
      <c r="H39" s="180">
        <f t="shared" si="6"/>
        <v>0</v>
      </c>
      <c r="I39" s="180">
        <f t="shared" si="6"/>
        <v>0</v>
      </c>
      <c r="J39" s="187">
        <f t="shared" si="6"/>
        <v>0</v>
      </c>
      <c r="K39" s="180">
        <f t="shared" si="6"/>
        <v>1</v>
      </c>
      <c r="L39" s="180">
        <f t="shared" si="6"/>
        <v>0</v>
      </c>
      <c r="M39" s="187">
        <f t="shared" si="6"/>
        <v>1</v>
      </c>
      <c r="N39" s="180">
        <f t="shared" si="6"/>
        <v>0</v>
      </c>
      <c r="O39" s="180">
        <f t="shared" si="6"/>
        <v>0</v>
      </c>
      <c r="P39" s="187">
        <f t="shared" si="6"/>
        <v>0</v>
      </c>
      <c r="Q39" s="180">
        <f t="shared" si="6"/>
        <v>0</v>
      </c>
      <c r="R39" s="180">
        <f t="shared" si="6"/>
        <v>0</v>
      </c>
      <c r="S39" s="194">
        <f t="shared" si="6"/>
        <v>0</v>
      </c>
      <c r="T39" s="93"/>
      <c r="V39" s="93"/>
    </row>
    <row r="40" spans="1:22" ht="24.75" customHeight="1"/>
    <row r="41" spans="1:22" ht="27" customHeight="1">
      <c r="B41" s="93"/>
      <c r="C41" s="93"/>
      <c r="D41" s="93"/>
      <c r="E41" s="93"/>
      <c r="F41" s="93"/>
      <c r="G41" s="93"/>
      <c r="H41" s="93"/>
      <c r="I41" s="93"/>
      <c r="J41" s="93"/>
      <c r="K41" s="93"/>
      <c r="L41" s="93"/>
      <c r="M41" s="93"/>
      <c r="N41" s="93"/>
      <c r="O41" s="93"/>
      <c r="P41" s="93"/>
      <c r="Q41" s="93"/>
      <c r="R41" s="93"/>
      <c r="S41" s="93"/>
    </row>
    <row r="42" spans="1:22" ht="27" customHeight="1">
      <c r="B42" s="93"/>
      <c r="C42" s="93"/>
      <c r="D42" s="93"/>
      <c r="E42" s="93"/>
      <c r="F42" s="93"/>
      <c r="G42" s="93"/>
      <c r="H42" s="93"/>
      <c r="I42" s="93"/>
      <c r="J42" s="93"/>
      <c r="K42" s="93"/>
      <c r="L42" s="93"/>
      <c r="M42" s="93"/>
      <c r="N42" s="93"/>
      <c r="O42" s="93"/>
      <c r="P42" s="93"/>
      <c r="Q42" s="93"/>
      <c r="R42" s="93"/>
      <c r="S42" s="93"/>
    </row>
    <row r="43" spans="1:22" ht="27" customHeight="1"/>
    <row r="44" spans="1:22" ht="27" customHeight="1"/>
    <row r="45" spans="1:22" ht="27" customHeight="1"/>
    <row r="46" spans="1:22" ht="27" customHeight="1"/>
    <row r="47" spans="1:22" ht="27" customHeight="1"/>
    <row r="48" spans="1:22"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9" useFirstPageNumber="1" r:id="rId1"/>
      <headerFooter scaleWithDoc="0" alignWithMargins="0">
        <oddFooter>&amp;C- &amp;P -</oddFooter>
        <evenFooter>&amp;C- &amp;P -</evenFooter>
        <firstFooter>&amp;C- &amp;P -</firstFooter>
      </headerFooter>
    </customSheetView>
  </customSheetViews>
  <mergeCells count="9">
    <mergeCell ref="A2:A4"/>
    <mergeCell ref="E2:J2"/>
    <mergeCell ref="K2:S2"/>
    <mergeCell ref="E3:G3"/>
    <mergeCell ref="H3:J3"/>
    <mergeCell ref="K3:M3"/>
    <mergeCell ref="N3:P3"/>
    <mergeCell ref="Q3:S3"/>
    <mergeCell ref="B2:D3"/>
  </mergeCells>
  <phoneticPr fontId="10"/>
  <pageMargins left="0.39370078740157483" right="0.59055118110236227" top="0.39370078740157483" bottom="0.70866141732283472" header="0" footer="0.31496062992125984"/>
  <pageSetup paperSize="9" scale="63" firstPageNumber="49" orientation="portrait" useFirstPageNumber="1" r:id="rId2"/>
  <headerFooter scaleWithDoc="0" alignWithMargins="0">
    <oddFooter>&amp;C- 45 -</oddFooter>
    <evenFooter>&amp;C- &amp;P -</evenFooter>
    <firstFooter>&amp;C- &amp;P -</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42"/>
  <sheetViews>
    <sheetView showGridLines="0" view="pageBreakPreview" zoomScaleNormal="75" zoomScaleSheetLayoutView="100" workbookViewId="0">
      <selection activeCell="A43" sqref="A43"/>
    </sheetView>
  </sheetViews>
  <sheetFormatPr defaultColWidth="9" defaultRowHeight="13.2"/>
  <cols>
    <col min="1" max="1" width="21.21875" style="7" customWidth="1" collapsed="1"/>
    <col min="2" max="4" width="6.21875" style="7" customWidth="1" collapsed="1"/>
    <col min="5" max="5" width="5.44140625" style="7" bestFit="1" customWidth="1" collapsed="1"/>
    <col min="6" max="6" width="6.44140625" style="7" bestFit="1" customWidth="1" collapsed="1"/>
    <col min="7" max="7" width="5.44140625" style="7" bestFit="1" customWidth="1" collapsed="1"/>
    <col min="8" max="10" width="8.44140625" style="7" customWidth="1" collapsed="1"/>
    <col min="11" max="12" width="8" style="7" bestFit="1" customWidth="1" collapsed="1"/>
    <col min="13" max="16" width="8.77734375" style="7" customWidth="1" collapsed="1"/>
    <col min="17" max="17" width="10.21875" style="7" customWidth="1" collapsed="1"/>
    <col min="18" max="18" width="9" style="7" customWidth="1" collapsed="1"/>
    <col min="19" max="16384" width="9" style="7" collapsed="1"/>
  </cols>
  <sheetData>
    <row r="1" spans="1:20" ht="32.1" customHeight="1">
      <c r="A1" s="105" t="s">
        <v>274</v>
      </c>
      <c r="Q1" s="89" t="s">
        <v>55</v>
      </c>
    </row>
    <row r="2" spans="1:20" ht="18" customHeight="1">
      <c r="A2" s="1347" t="s">
        <v>156</v>
      </c>
      <c r="B2" s="1338" t="s">
        <v>268</v>
      </c>
      <c r="C2" s="1339"/>
      <c r="D2" s="1339"/>
      <c r="E2" s="1339"/>
      <c r="F2" s="1339"/>
      <c r="G2" s="1339"/>
      <c r="H2" s="1339"/>
      <c r="I2" s="1339"/>
      <c r="J2" s="1339"/>
      <c r="K2" s="1339"/>
      <c r="L2" s="1339"/>
      <c r="M2" s="1339"/>
      <c r="N2" s="1339"/>
      <c r="O2" s="1339"/>
      <c r="P2" s="1340"/>
      <c r="Q2" s="198" t="s">
        <v>276</v>
      </c>
    </row>
    <row r="3" spans="1:20" ht="18" customHeight="1">
      <c r="A3" s="1353"/>
      <c r="B3" s="1364" t="s">
        <v>279</v>
      </c>
      <c r="C3" s="1355"/>
      <c r="D3" s="1356"/>
      <c r="E3" s="1354" t="s">
        <v>270</v>
      </c>
      <c r="F3" s="1355"/>
      <c r="G3" s="1356"/>
      <c r="H3" s="1354" t="s">
        <v>280</v>
      </c>
      <c r="I3" s="1355"/>
      <c r="J3" s="1356"/>
      <c r="K3" s="1354" t="s">
        <v>282</v>
      </c>
      <c r="L3" s="1355"/>
      <c r="M3" s="1356"/>
      <c r="N3" s="1354" t="s">
        <v>196</v>
      </c>
      <c r="O3" s="1355"/>
      <c r="P3" s="1356"/>
      <c r="Q3" s="199" t="s">
        <v>283</v>
      </c>
    </row>
    <row r="4" spans="1:20" s="104" customFormat="1" ht="18" customHeight="1">
      <c r="A4" s="1348"/>
      <c r="B4" s="36" t="s">
        <v>33</v>
      </c>
      <c r="C4" s="36" t="s">
        <v>7</v>
      </c>
      <c r="D4" s="56" t="s">
        <v>34</v>
      </c>
      <c r="E4" s="36" t="s">
        <v>33</v>
      </c>
      <c r="F4" s="36" t="s">
        <v>7</v>
      </c>
      <c r="G4" s="56" t="s">
        <v>34</v>
      </c>
      <c r="H4" s="36" t="s">
        <v>33</v>
      </c>
      <c r="I4" s="36" t="s">
        <v>7</v>
      </c>
      <c r="J4" s="56" t="s">
        <v>34</v>
      </c>
      <c r="K4" s="36" t="s">
        <v>33</v>
      </c>
      <c r="L4" s="36" t="s">
        <v>7</v>
      </c>
      <c r="M4" s="56" t="s">
        <v>34</v>
      </c>
      <c r="N4" s="36" t="s">
        <v>33</v>
      </c>
      <c r="O4" s="36" t="s">
        <v>7</v>
      </c>
      <c r="P4" s="137" t="s">
        <v>34</v>
      </c>
      <c r="Q4" s="200" t="s">
        <v>212</v>
      </c>
    </row>
    <row r="5" spans="1:20" s="104" customFormat="1" ht="30" customHeight="1">
      <c r="A5" s="106" t="s">
        <v>928</v>
      </c>
      <c r="B5" s="114">
        <v>1</v>
      </c>
      <c r="C5" s="37">
        <v>0</v>
      </c>
      <c r="D5" s="150">
        <v>1</v>
      </c>
      <c r="E5" s="118">
        <v>4</v>
      </c>
      <c r="F5" s="37">
        <v>0</v>
      </c>
      <c r="G5" s="150">
        <v>4</v>
      </c>
      <c r="H5" s="118">
        <v>91</v>
      </c>
      <c r="I5" s="118">
        <v>0</v>
      </c>
      <c r="J5" s="150">
        <v>91</v>
      </c>
      <c r="K5" s="118">
        <v>238</v>
      </c>
      <c r="L5" s="118">
        <v>153</v>
      </c>
      <c r="M5" s="150">
        <v>85</v>
      </c>
      <c r="N5" s="118">
        <v>203</v>
      </c>
      <c r="O5" s="118">
        <v>27</v>
      </c>
      <c r="P5" s="138">
        <v>176</v>
      </c>
      <c r="Q5" s="147">
        <v>2</v>
      </c>
    </row>
    <row r="6" spans="1:20" ht="30" customHeight="1">
      <c r="A6" s="107" t="s">
        <v>936</v>
      </c>
      <c r="B6" s="30">
        <v>2</v>
      </c>
      <c r="C6" s="38">
        <v>0</v>
      </c>
      <c r="D6" s="151">
        <v>2</v>
      </c>
      <c r="E6" s="119">
        <v>2</v>
      </c>
      <c r="F6" s="38">
        <v>0</v>
      </c>
      <c r="G6" s="151">
        <v>2</v>
      </c>
      <c r="H6" s="119">
        <v>91</v>
      </c>
      <c r="I6" s="119">
        <v>1</v>
      </c>
      <c r="J6" s="151">
        <v>90</v>
      </c>
      <c r="K6" s="119">
        <v>239</v>
      </c>
      <c r="L6" s="119">
        <v>153</v>
      </c>
      <c r="M6" s="151">
        <v>86</v>
      </c>
      <c r="N6" s="119">
        <v>216</v>
      </c>
      <c r="O6" s="119">
        <v>29</v>
      </c>
      <c r="P6" s="139">
        <v>187</v>
      </c>
      <c r="Q6" s="148">
        <v>2</v>
      </c>
    </row>
    <row r="7" spans="1:20" ht="30" customHeight="1">
      <c r="A7" s="108" t="s">
        <v>256</v>
      </c>
      <c r="B7" s="114">
        <v>0</v>
      </c>
      <c r="C7" s="37">
        <v>0</v>
      </c>
      <c r="D7" s="150">
        <v>0</v>
      </c>
      <c r="E7" s="118">
        <v>0</v>
      </c>
      <c r="F7" s="37">
        <v>0</v>
      </c>
      <c r="G7" s="150">
        <v>0</v>
      </c>
      <c r="H7" s="118">
        <v>43</v>
      </c>
      <c r="I7" s="118">
        <v>0</v>
      </c>
      <c r="J7" s="150">
        <v>43</v>
      </c>
      <c r="K7" s="118">
        <v>33</v>
      </c>
      <c r="L7" s="118">
        <v>27</v>
      </c>
      <c r="M7" s="150">
        <v>6</v>
      </c>
      <c r="N7" s="118">
        <v>1</v>
      </c>
      <c r="O7" s="118">
        <v>0</v>
      </c>
      <c r="P7" s="138">
        <v>1</v>
      </c>
      <c r="Q7" s="147">
        <v>0</v>
      </c>
    </row>
    <row r="8" spans="1:20" ht="30" customHeight="1">
      <c r="A8" s="108" t="s">
        <v>587</v>
      </c>
      <c r="B8" s="37">
        <v>0</v>
      </c>
      <c r="C8" s="37">
        <v>0</v>
      </c>
      <c r="D8" s="57">
        <v>0</v>
      </c>
      <c r="E8" s="118">
        <v>0</v>
      </c>
      <c r="F8" s="37">
        <v>0</v>
      </c>
      <c r="G8" s="150">
        <v>0</v>
      </c>
      <c r="H8" s="118">
        <v>0</v>
      </c>
      <c r="I8" s="37">
        <v>0</v>
      </c>
      <c r="J8" s="150">
        <v>0</v>
      </c>
      <c r="K8" s="118">
        <v>2</v>
      </c>
      <c r="L8" s="118">
        <v>2</v>
      </c>
      <c r="M8" s="150">
        <v>0</v>
      </c>
      <c r="N8" s="118">
        <v>0</v>
      </c>
      <c r="O8" s="118">
        <v>0</v>
      </c>
      <c r="P8" s="138">
        <v>0</v>
      </c>
      <c r="Q8" s="126">
        <v>0</v>
      </c>
    </row>
    <row r="9" spans="1:20" ht="30" customHeight="1">
      <c r="A9" s="108" t="s">
        <v>278</v>
      </c>
      <c r="B9" s="37">
        <v>1</v>
      </c>
      <c r="C9" s="37">
        <v>0</v>
      </c>
      <c r="D9" s="57">
        <v>1</v>
      </c>
      <c r="E9" s="37">
        <v>0</v>
      </c>
      <c r="F9" s="37">
        <v>0</v>
      </c>
      <c r="G9" s="57">
        <v>0</v>
      </c>
      <c r="H9" s="118">
        <v>0</v>
      </c>
      <c r="I9" s="37">
        <v>0</v>
      </c>
      <c r="J9" s="150">
        <v>0</v>
      </c>
      <c r="K9" s="118">
        <v>43</v>
      </c>
      <c r="L9" s="118">
        <v>26</v>
      </c>
      <c r="M9" s="138">
        <v>17</v>
      </c>
      <c r="N9" s="37">
        <v>60</v>
      </c>
      <c r="O9" s="37">
        <v>11</v>
      </c>
      <c r="P9" s="195">
        <v>49</v>
      </c>
      <c r="Q9" s="147">
        <v>0</v>
      </c>
      <c r="T9" s="93"/>
    </row>
    <row r="10" spans="1:20" ht="30" customHeight="1">
      <c r="A10" s="108" t="s">
        <v>306</v>
      </c>
      <c r="B10" s="37">
        <v>0</v>
      </c>
      <c r="C10" s="37">
        <v>0</v>
      </c>
      <c r="D10" s="57">
        <v>0</v>
      </c>
      <c r="E10" s="37">
        <v>0</v>
      </c>
      <c r="F10" s="37">
        <v>0</v>
      </c>
      <c r="G10" s="57">
        <v>0</v>
      </c>
      <c r="H10" s="37">
        <v>2</v>
      </c>
      <c r="I10" s="37">
        <v>0</v>
      </c>
      <c r="J10" s="57">
        <v>2</v>
      </c>
      <c r="K10" s="118">
        <v>8</v>
      </c>
      <c r="L10" s="118">
        <v>6</v>
      </c>
      <c r="M10" s="138">
        <v>2</v>
      </c>
      <c r="N10" s="37">
        <v>0</v>
      </c>
      <c r="O10" s="37">
        <v>0</v>
      </c>
      <c r="P10" s="195">
        <v>0</v>
      </c>
      <c r="Q10" s="147">
        <v>2</v>
      </c>
      <c r="T10" s="93"/>
    </row>
    <row r="11" spans="1:20" ht="30" customHeight="1">
      <c r="A11" s="108" t="s">
        <v>538</v>
      </c>
      <c r="B11" s="118">
        <v>0</v>
      </c>
      <c r="C11" s="37">
        <v>0</v>
      </c>
      <c r="D11" s="150">
        <v>0</v>
      </c>
      <c r="E11" s="37">
        <v>0</v>
      </c>
      <c r="F11" s="37">
        <v>0</v>
      </c>
      <c r="G11" s="57">
        <v>0</v>
      </c>
      <c r="H11" s="37">
        <v>1</v>
      </c>
      <c r="I11" s="37">
        <v>0</v>
      </c>
      <c r="J11" s="57">
        <v>1</v>
      </c>
      <c r="K11" s="118">
        <v>11</v>
      </c>
      <c r="L11" s="118">
        <v>6</v>
      </c>
      <c r="M11" s="138">
        <v>5</v>
      </c>
      <c r="N11" s="118">
        <v>16</v>
      </c>
      <c r="O11" s="118">
        <v>3</v>
      </c>
      <c r="P11" s="138">
        <v>13</v>
      </c>
      <c r="Q11" s="147">
        <v>0</v>
      </c>
      <c r="T11" s="93"/>
    </row>
    <row r="12" spans="1:20" ht="30" customHeight="1">
      <c r="A12" s="108" t="s">
        <v>489</v>
      </c>
      <c r="B12" s="37">
        <v>0</v>
      </c>
      <c r="C12" s="37">
        <v>0</v>
      </c>
      <c r="D12" s="57">
        <v>0</v>
      </c>
      <c r="E12" s="37">
        <v>0</v>
      </c>
      <c r="F12" s="37">
        <v>0</v>
      </c>
      <c r="G12" s="57">
        <v>0</v>
      </c>
      <c r="H12" s="118">
        <v>0</v>
      </c>
      <c r="I12" s="37">
        <v>0</v>
      </c>
      <c r="J12" s="150">
        <v>0</v>
      </c>
      <c r="K12" s="118">
        <v>7</v>
      </c>
      <c r="L12" s="118">
        <v>7</v>
      </c>
      <c r="M12" s="138">
        <v>0</v>
      </c>
      <c r="N12" s="37">
        <v>0</v>
      </c>
      <c r="O12" s="37">
        <v>0</v>
      </c>
      <c r="P12" s="195">
        <v>0</v>
      </c>
      <c r="Q12" s="147">
        <v>0</v>
      </c>
      <c r="T12" s="93"/>
    </row>
    <row r="13" spans="1:20" ht="30" customHeight="1">
      <c r="A13" s="108" t="s">
        <v>627</v>
      </c>
      <c r="B13" s="37">
        <v>0</v>
      </c>
      <c r="C13" s="37">
        <v>0</v>
      </c>
      <c r="D13" s="57">
        <v>0</v>
      </c>
      <c r="E13" s="118">
        <v>0</v>
      </c>
      <c r="F13" s="37">
        <v>0</v>
      </c>
      <c r="G13" s="150">
        <v>0</v>
      </c>
      <c r="H13" s="118">
        <v>0</v>
      </c>
      <c r="I13" s="37">
        <v>0</v>
      </c>
      <c r="J13" s="150">
        <v>0</v>
      </c>
      <c r="K13" s="118">
        <v>10</v>
      </c>
      <c r="L13" s="118">
        <v>6</v>
      </c>
      <c r="M13" s="138">
        <v>4</v>
      </c>
      <c r="N13" s="118">
        <v>2</v>
      </c>
      <c r="O13" s="37">
        <v>0</v>
      </c>
      <c r="P13" s="138">
        <v>2</v>
      </c>
      <c r="Q13" s="147">
        <v>0</v>
      </c>
      <c r="T13" s="93"/>
    </row>
    <row r="14" spans="1:20" ht="30" customHeight="1">
      <c r="A14" s="108" t="s">
        <v>129</v>
      </c>
      <c r="B14" s="37">
        <v>0</v>
      </c>
      <c r="C14" s="37">
        <v>0</v>
      </c>
      <c r="D14" s="57">
        <v>0</v>
      </c>
      <c r="E14" s="37">
        <v>0</v>
      </c>
      <c r="F14" s="37">
        <v>0</v>
      </c>
      <c r="G14" s="57">
        <v>0</v>
      </c>
      <c r="H14" s="37">
        <v>30</v>
      </c>
      <c r="I14" s="37">
        <v>1</v>
      </c>
      <c r="J14" s="57">
        <v>29</v>
      </c>
      <c r="K14" s="118">
        <v>33</v>
      </c>
      <c r="L14" s="118">
        <v>18</v>
      </c>
      <c r="M14" s="138">
        <v>15</v>
      </c>
      <c r="N14" s="37">
        <v>42</v>
      </c>
      <c r="O14" s="37">
        <v>1</v>
      </c>
      <c r="P14" s="195">
        <v>41</v>
      </c>
      <c r="Q14" s="147">
        <v>0</v>
      </c>
      <c r="T14" s="93"/>
    </row>
    <row r="15" spans="1:20" ht="30" customHeight="1">
      <c r="A15" s="108" t="s">
        <v>308</v>
      </c>
      <c r="B15" s="37">
        <v>1</v>
      </c>
      <c r="C15" s="37">
        <v>0</v>
      </c>
      <c r="D15" s="57">
        <v>1</v>
      </c>
      <c r="E15" s="37">
        <v>0</v>
      </c>
      <c r="F15" s="37">
        <v>0</v>
      </c>
      <c r="G15" s="57">
        <v>0</v>
      </c>
      <c r="H15" s="37">
        <v>0</v>
      </c>
      <c r="I15" s="37">
        <v>0</v>
      </c>
      <c r="J15" s="57">
        <v>0</v>
      </c>
      <c r="K15" s="118">
        <v>0</v>
      </c>
      <c r="L15" s="118">
        <v>0</v>
      </c>
      <c r="M15" s="138">
        <v>0</v>
      </c>
      <c r="N15" s="37">
        <v>8</v>
      </c>
      <c r="O15" s="37">
        <v>1</v>
      </c>
      <c r="P15" s="195">
        <v>7</v>
      </c>
      <c r="Q15" s="147">
        <v>0</v>
      </c>
      <c r="T15" s="93"/>
    </row>
    <row r="16" spans="1:20" ht="30" customHeight="1">
      <c r="A16" s="108" t="s">
        <v>733</v>
      </c>
      <c r="B16" s="37">
        <v>0</v>
      </c>
      <c r="C16" s="37">
        <v>0</v>
      </c>
      <c r="D16" s="57">
        <v>0</v>
      </c>
      <c r="E16" s="118">
        <v>0</v>
      </c>
      <c r="F16" s="37">
        <v>0</v>
      </c>
      <c r="G16" s="150">
        <v>0</v>
      </c>
      <c r="H16" s="118">
        <v>0</v>
      </c>
      <c r="I16" s="118">
        <v>0</v>
      </c>
      <c r="J16" s="150">
        <v>0</v>
      </c>
      <c r="K16" s="118">
        <v>33</v>
      </c>
      <c r="L16" s="118">
        <v>19</v>
      </c>
      <c r="M16" s="138">
        <v>14</v>
      </c>
      <c r="N16" s="118">
        <v>10</v>
      </c>
      <c r="O16" s="37">
        <v>0</v>
      </c>
      <c r="P16" s="138">
        <v>10</v>
      </c>
      <c r="Q16" s="147">
        <v>0</v>
      </c>
      <c r="T16" s="93"/>
    </row>
    <row r="17" spans="1:20" ht="30" customHeight="1">
      <c r="A17" s="108" t="s">
        <v>450</v>
      </c>
      <c r="B17" s="37">
        <v>0</v>
      </c>
      <c r="C17" s="37">
        <v>0</v>
      </c>
      <c r="D17" s="57">
        <v>0</v>
      </c>
      <c r="E17" s="37">
        <v>0</v>
      </c>
      <c r="F17" s="37">
        <v>0</v>
      </c>
      <c r="G17" s="57">
        <v>0</v>
      </c>
      <c r="H17" s="118">
        <v>0</v>
      </c>
      <c r="I17" s="37">
        <v>0</v>
      </c>
      <c r="J17" s="150">
        <v>0</v>
      </c>
      <c r="K17" s="118">
        <v>7</v>
      </c>
      <c r="L17" s="118">
        <v>4</v>
      </c>
      <c r="M17" s="138">
        <v>3</v>
      </c>
      <c r="N17" s="118">
        <v>0</v>
      </c>
      <c r="O17" s="118">
        <v>0</v>
      </c>
      <c r="P17" s="138">
        <v>0</v>
      </c>
      <c r="Q17" s="147">
        <v>0</v>
      </c>
      <c r="T17" s="93"/>
    </row>
    <row r="18" spans="1:20" ht="30" customHeight="1">
      <c r="A18" s="108" t="s">
        <v>206</v>
      </c>
      <c r="B18" s="37">
        <v>0</v>
      </c>
      <c r="C18" s="37">
        <v>0</v>
      </c>
      <c r="D18" s="57">
        <v>0</v>
      </c>
      <c r="E18" s="37">
        <v>0</v>
      </c>
      <c r="F18" s="37">
        <v>0</v>
      </c>
      <c r="G18" s="57">
        <v>0</v>
      </c>
      <c r="H18" s="37">
        <v>5</v>
      </c>
      <c r="I18" s="37">
        <v>0</v>
      </c>
      <c r="J18" s="57">
        <v>5</v>
      </c>
      <c r="K18" s="118">
        <v>11</v>
      </c>
      <c r="L18" s="118">
        <v>5</v>
      </c>
      <c r="M18" s="138">
        <v>6</v>
      </c>
      <c r="N18" s="118">
        <v>20</v>
      </c>
      <c r="O18" s="37">
        <v>3</v>
      </c>
      <c r="P18" s="138">
        <v>17</v>
      </c>
      <c r="Q18" s="147">
        <v>0</v>
      </c>
      <c r="T18" s="93"/>
    </row>
    <row r="19" spans="1:20" ht="30" customHeight="1">
      <c r="A19" s="109" t="s">
        <v>735</v>
      </c>
      <c r="B19" s="38">
        <v>0</v>
      </c>
      <c r="C19" s="38">
        <v>0</v>
      </c>
      <c r="D19" s="58">
        <v>0</v>
      </c>
      <c r="E19" s="38">
        <v>0</v>
      </c>
      <c r="F19" s="38">
        <v>0</v>
      </c>
      <c r="G19" s="58">
        <v>0</v>
      </c>
      <c r="H19" s="38">
        <v>0</v>
      </c>
      <c r="I19" s="38">
        <v>0</v>
      </c>
      <c r="J19" s="58">
        <v>0</v>
      </c>
      <c r="K19" s="119">
        <v>9</v>
      </c>
      <c r="L19" s="119">
        <v>7</v>
      </c>
      <c r="M19" s="139">
        <v>2</v>
      </c>
      <c r="N19" s="38">
        <v>0</v>
      </c>
      <c r="O19" s="38">
        <v>0</v>
      </c>
      <c r="P19" s="196">
        <v>0</v>
      </c>
      <c r="Q19" s="148">
        <v>0</v>
      </c>
      <c r="T19" s="93"/>
    </row>
    <row r="20" spans="1:20" ht="30" customHeight="1">
      <c r="A20" s="108" t="s">
        <v>639</v>
      </c>
      <c r="B20" s="37">
        <v>0</v>
      </c>
      <c r="C20" s="37">
        <v>0</v>
      </c>
      <c r="D20" s="57">
        <v>0</v>
      </c>
      <c r="E20" s="37">
        <v>0</v>
      </c>
      <c r="F20" s="37">
        <v>0</v>
      </c>
      <c r="G20" s="57">
        <v>0</v>
      </c>
      <c r="H20" s="118">
        <v>0</v>
      </c>
      <c r="I20" s="37">
        <v>0</v>
      </c>
      <c r="J20" s="150">
        <v>0</v>
      </c>
      <c r="K20" s="118">
        <v>0</v>
      </c>
      <c r="L20" s="118">
        <v>0</v>
      </c>
      <c r="M20" s="138">
        <v>0</v>
      </c>
      <c r="N20" s="37">
        <v>0</v>
      </c>
      <c r="O20" s="37">
        <v>0</v>
      </c>
      <c r="P20" s="195">
        <v>0</v>
      </c>
      <c r="Q20" s="147">
        <v>0</v>
      </c>
      <c r="T20" s="93"/>
    </row>
    <row r="21" spans="1:20" ht="30" customHeight="1">
      <c r="A21" s="108" t="s">
        <v>702</v>
      </c>
      <c r="B21" s="37">
        <v>0</v>
      </c>
      <c r="C21" s="37">
        <v>0</v>
      </c>
      <c r="D21" s="57">
        <v>0</v>
      </c>
      <c r="E21" s="37">
        <v>0</v>
      </c>
      <c r="F21" s="37">
        <v>0</v>
      </c>
      <c r="G21" s="195">
        <v>0</v>
      </c>
      <c r="H21" s="37">
        <v>0</v>
      </c>
      <c r="I21" s="37">
        <v>0</v>
      </c>
      <c r="J21" s="57">
        <v>0</v>
      </c>
      <c r="K21" s="118">
        <v>1</v>
      </c>
      <c r="L21" s="118">
        <v>0</v>
      </c>
      <c r="M21" s="138">
        <v>1</v>
      </c>
      <c r="N21" s="118">
        <v>0</v>
      </c>
      <c r="O21" s="37">
        <v>0</v>
      </c>
      <c r="P21" s="138">
        <v>0</v>
      </c>
      <c r="Q21" s="147">
        <v>0</v>
      </c>
      <c r="T21" s="93"/>
    </row>
    <row r="22" spans="1:20" ht="30" customHeight="1">
      <c r="A22" s="108" t="s">
        <v>208</v>
      </c>
      <c r="B22" s="37">
        <v>0</v>
      </c>
      <c r="C22" s="37">
        <v>0</v>
      </c>
      <c r="D22" s="57">
        <v>0</v>
      </c>
      <c r="E22" s="37">
        <v>0</v>
      </c>
      <c r="F22" s="37">
        <v>0</v>
      </c>
      <c r="G22" s="57">
        <v>0</v>
      </c>
      <c r="H22" s="118">
        <v>0</v>
      </c>
      <c r="I22" s="37">
        <v>0</v>
      </c>
      <c r="J22" s="150">
        <v>0</v>
      </c>
      <c r="K22" s="37">
        <v>0</v>
      </c>
      <c r="L22" s="37">
        <v>0</v>
      </c>
      <c r="M22" s="57">
        <v>0</v>
      </c>
      <c r="N22" s="37">
        <v>0</v>
      </c>
      <c r="O22" s="37">
        <v>0</v>
      </c>
      <c r="P22" s="195">
        <v>0</v>
      </c>
      <c r="Q22" s="147">
        <v>0</v>
      </c>
      <c r="T22" s="93"/>
    </row>
    <row r="23" spans="1:20" ht="30" customHeight="1">
      <c r="A23" s="108" t="s">
        <v>611</v>
      </c>
      <c r="B23" s="37">
        <v>0</v>
      </c>
      <c r="C23" s="37">
        <v>0</v>
      </c>
      <c r="D23" s="57">
        <v>0</v>
      </c>
      <c r="E23" s="37">
        <v>0</v>
      </c>
      <c r="F23" s="37">
        <v>0</v>
      </c>
      <c r="G23" s="57">
        <v>0</v>
      </c>
      <c r="H23" s="118">
        <v>0</v>
      </c>
      <c r="I23" s="37">
        <v>0</v>
      </c>
      <c r="J23" s="150">
        <v>0</v>
      </c>
      <c r="K23" s="37">
        <v>10</v>
      </c>
      <c r="L23" s="37">
        <v>5</v>
      </c>
      <c r="M23" s="57">
        <v>5</v>
      </c>
      <c r="N23" s="37">
        <v>0</v>
      </c>
      <c r="O23" s="37">
        <v>0</v>
      </c>
      <c r="P23" s="195">
        <v>0</v>
      </c>
      <c r="Q23" s="147">
        <v>0</v>
      </c>
      <c r="T23" s="93"/>
    </row>
    <row r="24" spans="1:20" ht="30" customHeight="1">
      <c r="A24" s="108" t="s">
        <v>736</v>
      </c>
      <c r="B24" s="37">
        <v>0</v>
      </c>
      <c r="C24" s="37">
        <v>0</v>
      </c>
      <c r="D24" s="57">
        <v>0</v>
      </c>
      <c r="E24" s="37">
        <v>0</v>
      </c>
      <c r="F24" s="37">
        <v>0</v>
      </c>
      <c r="G24" s="57">
        <v>0</v>
      </c>
      <c r="H24" s="37">
        <v>0</v>
      </c>
      <c r="I24" s="37">
        <v>0</v>
      </c>
      <c r="J24" s="57">
        <v>0</v>
      </c>
      <c r="K24" s="37">
        <v>4</v>
      </c>
      <c r="L24" s="37">
        <v>2</v>
      </c>
      <c r="M24" s="57">
        <v>2</v>
      </c>
      <c r="N24" s="37">
        <v>12</v>
      </c>
      <c r="O24" s="37">
        <v>1</v>
      </c>
      <c r="P24" s="57">
        <v>11</v>
      </c>
      <c r="Q24" s="126">
        <v>0</v>
      </c>
      <c r="T24" s="93"/>
    </row>
    <row r="25" spans="1:20" ht="30" customHeight="1">
      <c r="A25" s="108" t="s">
        <v>737</v>
      </c>
      <c r="B25" s="37">
        <v>0</v>
      </c>
      <c r="C25" s="37">
        <v>0</v>
      </c>
      <c r="D25" s="57">
        <v>0</v>
      </c>
      <c r="E25" s="37">
        <v>0</v>
      </c>
      <c r="F25" s="37">
        <v>0</v>
      </c>
      <c r="G25" s="57">
        <v>0</v>
      </c>
      <c r="H25" s="37">
        <v>4</v>
      </c>
      <c r="I25" s="37">
        <v>0</v>
      </c>
      <c r="J25" s="57">
        <v>4</v>
      </c>
      <c r="K25" s="37">
        <v>3</v>
      </c>
      <c r="L25" s="37">
        <v>2</v>
      </c>
      <c r="M25" s="57">
        <v>1</v>
      </c>
      <c r="N25" s="37">
        <v>8</v>
      </c>
      <c r="O25" s="37">
        <v>0</v>
      </c>
      <c r="P25" s="57">
        <v>8</v>
      </c>
      <c r="Q25" s="126">
        <v>0</v>
      </c>
      <c r="T25" s="93"/>
    </row>
    <row r="26" spans="1:20" ht="30" customHeight="1">
      <c r="A26" s="108" t="s">
        <v>693</v>
      </c>
      <c r="B26" s="37">
        <v>0</v>
      </c>
      <c r="C26" s="37">
        <v>0</v>
      </c>
      <c r="D26" s="57">
        <v>0</v>
      </c>
      <c r="E26" s="37">
        <v>1</v>
      </c>
      <c r="F26" s="37">
        <v>0</v>
      </c>
      <c r="G26" s="57">
        <v>1</v>
      </c>
      <c r="H26" s="37">
        <v>6</v>
      </c>
      <c r="I26" s="37">
        <v>0</v>
      </c>
      <c r="J26" s="57">
        <v>6</v>
      </c>
      <c r="K26" s="118">
        <v>1</v>
      </c>
      <c r="L26" s="118">
        <v>1</v>
      </c>
      <c r="M26" s="150">
        <v>0</v>
      </c>
      <c r="N26" s="118">
        <v>9</v>
      </c>
      <c r="O26" s="37">
        <v>1</v>
      </c>
      <c r="P26" s="138">
        <v>8</v>
      </c>
      <c r="Q26" s="147">
        <v>0</v>
      </c>
      <c r="T26" s="93"/>
    </row>
    <row r="27" spans="1:20" ht="30" customHeight="1">
      <c r="A27" s="108" t="s">
        <v>590</v>
      </c>
      <c r="B27" s="37">
        <v>0</v>
      </c>
      <c r="C27" s="37">
        <v>0</v>
      </c>
      <c r="D27" s="57">
        <v>0</v>
      </c>
      <c r="E27" s="37">
        <v>0</v>
      </c>
      <c r="F27" s="37">
        <v>0</v>
      </c>
      <c r="G27" s="57">
        <v>0</v>
      </c>
      <c r="H27" s="37">
        <v>0</v>
      </c>
      <c r="I27" s="37">
        <v>0</v>
      </c>
      <c r="J27" s="57">
        <v>0</v>
      </c>
      <c r="K27" s="118">
        <v>0</v>
      </c>
      <c r="L27" s="37">
        <v>0</v>
      </c>
      <c r="M27" s="150">
        <v>0</v>
      </c>
      <c r="N27" s="37">
        <v>0</v>
      </c>
      <c r="O27" s="37">
        <v>0</v>
      </c>
      <c r="P27" s="195">
        <v>0</v>
      </c>
      <c r="Q27" s="201">
        <v>0</v>
      </c>
      <c r="T27" s="93"/>
    </row>
    <row r="28" spans="1:20" ht="30" customHeight="1">
      <c r="A28" s="108" t="s">
        <v>67</v>
      </c>
      <c r="B28" s="37">
        <v>0</v>
      </c>
      <c r="C28" s="37">
        <v>0</v>
      </c>
      <c r="D28" s="57">
        <v>0</v>
      </c>
      <c r="E28" s="37">
        <v>0</v>
      </c>
      <c r="F28" s="37">
        <v>0</v>
      </c>
      <c r="G28" s="57">
        <v>0</v>
      </c>
      <c r="H28" s="37">
        <v>0</v>
      </c>
      <c r="I28" s="37">
        <v>0</v>
      </c>
      <c r="J28" s="57">
        <v>0</v>
      </c>
      <c r="K28" s="118">
        <v>1</v>
      </c>
      <c r="L28" s="118">
        <v>1</v>
      </c>
      <c r="M28" s="150">
        <v>0</v>
      </c>
      <c r="N28" s="37">
        <v>6</v>
      </c>
      <c r="O28" s="37">
        <v>0</v>
      </c>
      <c r="P28" s="195">
        <v>6</v>
      </c>
      <c r="Q28" s="201">
        <v>0</v>
      </c>
      <c r="T28" s="93"/>
    </row>
    <row r="29" spans="1:20" ht="30" customHeight="1">
      <c r="A29" s="108" t="s">
        <v>644</v>
      </c>
      <c r="B29" s="37">
        <v>0</v>
      </c>
      <c r="C29" s="37">
        <v>0</v>
      </c>
      <c r="D29" s="57">
        <v>0</v>
      </c>
      <c r="E29" s="37">
        <v>0</v>
      </c>
      <c r="F29" s="37">
        <v>0</v>
      </c>
      <c r="G29" s="57">
        <v>0</v>
      </c>
      <c r="H29" s="37">
        <v>0</v>
      </c>
      <c r="I29" s="37">
        <v>0</v>
      </c>
      <c r="J29" s="57">
        <v>0</v>
      </c>
      <c r="K29" s="118">
        <v>5</v>
      </c>
      <c r="L29" s="37">
        <v>3</v>
      </c>
      <c r="M29" s="150">
        <v>2</v>
      </c>
      <c r="N29" s="118">
        <v>0</v>
      </c>
      <c r="O29" s="37">
        <v>0</v>
      </c>
      <c r="P29" s="138">
        <v>0</v>
      </c>
      <c r="Q29" s="147">
        <v>0</v>
      </c>
      <c r="T29" s="93"/>
    </row>
    <row r="30" spans="1:20" ht="30" customHeight="1">
      <c r="A30" s="108" t="s">
        <v>738</v>
      </c>
      <c r="B30" s="37">
        <v>0</v>
      </c>
      <c r="C30" s="37">
        <v>0</v>
      </c>
      <c r="D30" s="57">
        <v>0</v>
      </c>
      <c r="E30" s="118">
        <v>1</v>
      </c>
      <c r="F30" s="37">
        <v>0</v>
      </c>
      <c r="G30" s="150">
        <v>1</v>
      </c>
      <c r="H30" s="118">
        <v>0</v>
      </c>
      <c r="I30" s="37">
        <v>0</v>
      </c>
      <c r="J30" s="150">
        <v>0</v>
      </c>
      <c r="K30" s="118">
        <v>7</v>
      </c>
      <c r="L30" s="118">
        <v>6</v>
      </c>
      <c r="M30" s="150">
        <v>1</v>
      </c>
      <c r="N30" s="118">
        <v>22</v>
      </c>
      <c r="O30" s="118">
        <v>8</v>
      </c>
      <c r="P30" s="138">
        <v>14</v>
      </c>
      <c r="Q30" s="147">
        <v>0</v>
      </c>
      <c r="T30" s="93"/>
    </row>
    <row r="31" spans="1:20" ht="30" customHeight="1">
      <c r="A31" s="109" t="s">
        <v>739</v>
      </c>
      <c r="B31" s="38">
        <v>0</v>
      </c>
      <c r="C31" s="38">
        <v>0</v>
      </c>
      <c r="D31" s="58">
        <v>0</v>
      </c>
      <c r="E31" s="119">
        <v>0</v>
      </c>
      <c r="F31" s="38">
        <v>0</v>
      </c>
      <c r="G31" s="151">
        <v>0</v>
      </c>
      <c r="H31" s="119">
        <v>0</v>
      </c>
      <c r="I31" s="38">
        <v>0</v>
      </c>
      <c r="J31" s="151">
        <v>0</v>
      </c>
      <c r="K31" s="119">
        <v>0</v>
      </c>
      <c r="L31" s="119">
        <v>0</v>
      </c>
      <c r="M31" s="151">
        <v>0</v>
      </c>
      <c r="N31" s="119">
        <v>0</v>
      </c>
      <c r="O31" s="38">
        <v>0</v>
      </c>
      <c r="P31" s="139">
        <v>0</v>
      </c>
      <c r="Q31" s="148">
        <v>0</v>
      </c>
      <c r="T31" s="93"/>
    </row>
    <row r="32" spans="1:20" ht="30" customHeight="1">
      <c r="A32" s="110" t="s">
        <v>691</v>
      </c>
      <c r="B32" s="37">
        <f t="shared" ref="B32:Q32" si="0">SUM(B7:B19)</f>
        <v>2</v>
      </c>
      <c r="C32" s="37">
        <f t="shared" si="0"/>
        <v>0</v>
      </c>
      <c r="D32" s="57">
        <f t="shared" si="0"/>
        <v>2</v>
      </c>
      <c r="E32" s="37">
        <f t="shared" si="0"/>
        <v>0</v>
      </c>
      <c r="F32" s="37">
        <f t="shared" si="0"/>
        <v>0</v>
      </c>
      <c r="G32" s="57">
        <f t="shared" si="0"/>
        <v>0</v>
      </c>
      <c r="H32" s="118">
        <f t="shared" si="0"/>
        <v>81</v>
      </c>
      <c r="I32" s="37">
        <f t="shared" si="0"/>
        <v>1</v>
      </c>
      <c r="J32" s="150">
        <f t="shared" si="0"/>
        <v>80</v>
      </c>
      <c r="K32" s="118">
        <f t="shared" si="0"/>
        <v>207</v>
      </c>
      <c r="L32" s="118">
        <f t="shared" si="0"/>
        <v>133</v>
      </c>
      <c r="M32" s="57">
        <f t="shared" si="0"/>
        <v>74</v>
      </c>
      <c r="N32" s="37">
        <f t="shared" si="0"/>
        <v>159</v>
      </c>
      <c r="O32" s="37">
        <f t="shared" si="0"/>
        <v>19</v>
      </c>
      <c r="P32" s="195">
        <f t="shared" si="0"/>
        <v>140</v>
      </c>
      <c r="Q32" s="147">
        <f t="shared" si="0"/>
        <v>2</v>
      </c>
      <c r="T32" s="93"/>
    </row>
    <row r="33" spans="1:20" ht="30" customHeight="1">
      <c r="A33" s="111" t="s">
        <v>473</v>
      </c>
      <c r="B33" s="38">
        <f t="shared" ref="B33:Q33" si="1">SUM(B34:B39)</f>
        <v>0</v>
      </c>
      <c r="C33" s="38">
        <f t="shared" si="1"/>
        <v>0</v>
      </c>
      <c r="D33" s="58">
        <f t="shared" si="1"/>
        <v>0</v>
      </c>
      <c r="E33" s="38">
        <f t="shared" si="1"/>
        <v>2</v>
      </c>
      <c r="F33" s="38">
        <f t="shared" si="1"/>
        <v>0</v>
      </c>
      <c r="G33" s="58">
        <f t="shared" si="1"/>
        <v>2</v>
      </c>
      <c r="H33" s="38">
        <f t="shared" si="1"/>
        <v>10</v>
      </c>
      <c r="I33" s="38">
        <f t="shared" si="1"/>
        <v>0</v>
      </c>
      <c r="J33" s="58">
        <f t="shared" si="1"/>
        <v>10</v>
      </c>
      <c r="K33" s="119">
        <f t="shared" si="1"/>
        <v>32</v>
      </c>
      <c r="L33" s="38">
        <f t="shared" si="1"/>
        <v>20</v>
      </c>
      <c r="M33" s="151">
        <f t="shared" si="1"/>
        <v>12</v>
      </c>
      <c r="N33" s="119">
        <f t="shared" si="1"/>
        <v>57</v>
      </c>
      <c r="O33" s="38">
        <f t="shared" si="1"/>
        <v>10</v>
      </c>
      <c r="P33" s="139">
        <f t="shared" si="1"/>
        <v>47</v>
      </c>
      <c r="Q33" s="148">
        <f t="shared" si="1"/>
        <v>0</v>
      </c>
      <c r="T33" s="93"/>
    </row>
    <row r="34" spans="1:20" ht="30" customHeight="1">
      <c r="A34" s="110" t="s">
        <v>216</v>
      </c>
      <c r="B34" s="37">
        <f t="shared" ref="B34:Q35" si="2">SUM(B20)</f>
        <v>0</v>
      </c>
      <c r="C34" s="37">
        <f t="shared" si="2"/>
        <v>0</v>
      </c>
      <c r="D34" s="57">
        <f t="shared" si="2"/>
        <v>0</v>
      </c>
      <c r="E34" s="37">
        <f t="shared" si="2"/>
        <v>0</v>
      </c>
      <c r="F34" s="37">
        <f t="shared" si="2"/>
        <v>0</v>
      </c>
      <c r="G34" s="57">
        <f t="shared" si="2"/>
        <v>0</v>
      </c>
      <c r="H34" s="37">
        <f t="shared" si="2"/>
        <v>0</v>
      </c>
      <c r="I34" s="37">
        <f t="shared" si="2"/>
        <v>0</v>
      </c>
      <c r="J34" s="57">
        <f t="shared" si="2"/>
        <v>0</v>
      </c>
      <c r="K34" s="118">
        <f t="shared" si="2"/>
        <v>0</v>
      </c>
      <c r="L34" s="118">
        <f t="shared" si="2"/>
        <v>0</v>
      </c>
      <c r="M34" s="57">
        <f t="shared" si="2"/>
        <v>0</v>
      </c>
      <c r="N34" s="118">
        <f t="shared" si="2"/>
        <v>0</v>
      </c>
      <c r="O34" s="118">
        <f t="shared" si="2"/>
        <v>0</v>
      </c>
      <c r="P34" s="138">
        <f t="shared" si="2"/>
        <v>0</v>
      </c>
      <c r="Q34" s="147">
        <f t="shared" si="2"/>
        <v>0</v>
      </c>
      <c r="T34" s="93"/>
    </row>
    <row r="35" spans="1:20" ht="30" customHeight="1">
      <c r="A35" s="110" t="s">
        <v>221</v>
      </c>
      <c r="B35" s="37">
        <f t="shared" si="2"/>
        <v>0</v>
      </c>
      <c r="C35" s="37">
        <f t="shared" si="2"/>
        <v>0</v>
      </c>
      <c r="D35" s="57">
        <f t="shared" si="2"/>
        <v>0</v>
      </c>
      <c r="E35" s="37">
        <f t="shared" si="2"/>
        <v>0</v>
      </c>
      <c r="F35" s="37">
        <f t="shared" si="2"/>
        <v>0</v>
      </c>
      <c r="G35" s="57">
        <f t="shared" si="2"/>
        <v>0</v>
      </c>
      <c r="H35" s="37">
        <f t="shared" si="2"/>
        <v>0</v>
      </c>
      <c r="I35" s="37">
        <f t="shared" si="2"/>
        <v>0</v>
      </c>
      <c r="J35" s="57">
        <f t="shared" si="2"/>
        <v>0</v>
      </c>
      <c r="K35" s="118">
        <f t="shared" si="2"/>
        <v>1</v>
      </c>
      <c r="L35" s="118">
        <f t="shared" si="2"/>
        <v>0</v>
      </c>
      <c r="M35" s="150">
        <f t="shared" si="2"/>
        <v>1</v>
      </c>
      <c r="N35" s="37">
        <f t="shared" si="2"/>
        <v>0</v>
      </c>
      <c r="O35" s="37">
        <f t="shared" si="2"/>
        <v>0</v>
      </c>
      <c r="P35" s="195">
        <f t="shared" si="2"/>
        <v>0</v>
      </c>
      <c r="Q35" s="147">
        <f t="shared" si="2"/>
        <v>0</v>
      </c>
      <c r="T35" s="93"/>
    </row>
    <row r="36" spans="1:20" ht="30" customHeight="1">
      <c r="A36" s="110" t="s">
        <v>223</v>
      </c>
      <c r="B36" s="37">
        <f t="shared" ref="B36:Q36" si="3">SUM(B22:B24)</f>
        <v>0</v>
      </c>
      <c r="C36" s="37">
        <f t="shared" si="3"/>
        <v>0</v>
      </c>
      <c r="D36" s="57">
        <f t="shared" si="3"/>
        <v>0</v>
      </c>
      <c r="E36" s="37">
        <f t="shared" si="3"/>
        <v>0</v>
      </c>
      <c r="F36" s="37">
        <f t="shared" si="3"/>
        <v>0</v>
      </c>
      <c r="G36" s="57">
        <f t="shared" si="3"/>
        <v>0</v>
      </c>
      <c r="H36" s="37">
        <f t="shared" si="3"/>
        <v>0</v>
      </c>
      <c r="I36" s="37">
        <f t="shared" si="3"/>
        <v>0</v>
      </c>
      <c r="J36" s="57">
        <f t="shared" si="3"/>
        <v>0</v>
      </c>
      <c r="K36" s="118">
        <f t="shared" si="3"/>
        <v>14</v>
      </c>
      <c r="L36" s="118">
        <f t="shared" si="3"/>
        <v>7</v>
      </c>
      <c r="M36" s="150">
        <f t="shared" si="3"/>
        <v>7</v>
      </c>
      <c r="N36" s="37">
        <f t="shared" si="3"/>
        <v>12</v>
      </c>
      <c r="O36" s="37">
        <f t="shared" si="3"/>
        <v>1</v>
      </c>
      <c r="P36" s="195">
        <f t="shared" si="3"/>
        <v>11</v>
      </c>
      <c r="Q36" s="147">
        <f t="shared" si="3"/>
        <v>0</v>
      </c>
      <c r="T36" s="93"/>
    </row>
    <row r="37" spans="1:20" ht="30" customHeight="1">
      <c r="A37" s="110" t="s">
        <v>75</v>
      </c>
      <c r="B37" s="37">
        <f t="shared" ref="B37:Q37" si="4">SUM(B25:B28)</f>
        <v>0</v>
      </c>
      <c r="C37" s="37">
        <f t="shared" si="4"/>
        <v>0</v>
      </c>
      <c r="D37" s="57">
        <f t="shared" si="4"/>
        <v>0</v>
      </c>
      <c r="E37" s="37">
        <f t="shared" si="4"/>
        <v>1</v>
      </c>
      <c r="F37" s="37">
        <f t="shared" si="4"/>
        <v>0</v>
      </c>
      <c r="G37" s="57">
        <f t="shared" si="4"/>
        <v>1</v>
      </c>
      <c r="H37" s="37">
        <f t="shared" si="4"/>
        <v>10</v>
      </c>
      <c r="I37" s="37">
        <f t="shared" si="4"/>
        <v>0</v>
      </c>
      <c r="J37" s="57">
        <f t="shared" si="4"/>
        <v>10</v>
      </c>
      <c r="K37" s="118">
        <f t="shared" si="4"/>
        <v>5</v>
      </c>
      <c r="L37" s="118">
        <f t="shared" si="4"/>
        <v>4</v>
      </c>
      <c r="M37" s="57">
        <f t="shared" si="4"/>
        <v>1</v>
      </c>
      <c r="N37" s="118">
        <f t="shared" si="4"/>
        <v>23</v>
      </c>
      <c r="O37" s="118">
        <f t="shared" si="4"/>
        <v>1</v>
      </c>
      <c r="P37" s="138">
        <f t="shared" si="4"/>
        <v>22</v>
      </c>
      <c r="Q37" s="147">
        <f t="shared" si="4"/>
        <v>0</v>
      </c>
      <c r="T37" s="93"/>
    </row>
    <row r="38" spans="1:20" ht="30" customHeight="1">
      <c r="A38" s="110" t="s">
        <v>227</v>
      </c>
      <c r="B38" s="37">
        <f t="shared" ref="B38:Q38" si="5">SUM(B29)</f>
        <v>0</v>
      </c>
      <c r="C38" s="37">
        <f t="shared" si="5"/>
        <v>0</v>
      </c>
      <c r="D38" s="57">
        <f t="shared" si="5"/>
        <v>0</v>
      </c>
      <c r="E38" s="37">
        <f t="shared" si="5"/>
        <v>0</v>
      </c>
      <c r="F38" s="37">
        <f t="shared" si="5"/>
        <v>0</v>
      </c>
      <c r="G38" s="57">
        <f t="shared" si="5"/>
        <v>0</v>
      </c>
      <c r="H38" s="37">
        <f t="shared" si="5"/>
        <v>0</v>
      </c>
      <c r="I38" s="37">
        <f t="shared" si="5"/>
        <v>0</v>
      </c>
      <c r="J38" s="57">
        <f t="shared" si="5"/>
        <v>0</v>
      </c>
      <c r="K38" s="118">
        <f t="shared" si="5"/>
        <v>5</v>
      </c>
      <c r="L38" s="118">
        <f t="shared" si="5"/>
        <v>3</v>
      </c>
      <c r="M38" s="57">
        <f t="shared" si="5"/>
        <v>2</v>
      </c>
      <c r="N38" s="118">
        <f t="shared" si="5"/>
        <v>0</v>
      </c>
      <c r="O38" s="118">
        <f t="shared" si="5"/>
        <v>0</v>
      </c>
      <c r="P38" s="138">
        <f t="shared" si="5"/>
        <v>0</v>
      </c>
      <c r="Q38" s="147">
        <f t="shared" si="5"/>
        <v>0</v>
      </c>
      <c r="T38" s="93"/>
    </row>
    <row r="39" spans="1:20" ht="30" customHeight="1">
      <c r="A39" s="112" t="s">
        <v>229</v>
      </c>
      <c r="B39" s="49">
        <f t="shared" ref="B39:Q39" si="6">SUM(B30:B31)</f>
        <v>0</v>
      </c>
      <c r="C39" s="49">
        <f t="shared" si="6"/>
        <v>0</v>
      </c>
      <c r="D39" s="60">
        <f t="shared" si="6"/>
        <v>0</v>
      </c>
      <c r="E39" s="49">
        <f t="shared" si="6"/>
        <v>1</v>
      </c>
      <c r="F39" s="49">
        <f t="shared" si="6"/>
        <v>0</v>
      </c>
      <c r="G39" s="60">
        <f t="shared" si="6"/>
        <v>1</v>
      </c>
      <c r="H39" s="49">
        <f t="shared" si="6"/>
        <v>0</v>
      </c>
      <c r="I39" s="49">
        <f t="shared" si="6"/>
        <v>0</v>
      </c>
      <c r="J39" s="60">
        <f t="shared" si="6"/>
        <v>0</v>
      </c>
      <c r="K39" s="49">
        <f t="shared" si="6"/>
        <v>7</v>
      </c>
      <c r="L39" s="49">
        <f t="shared" si="6"/>
        <v>6</v>
      </c>
      <c r="M39" s="60">
        <f t="shared" si="6"/>
        <v>1</v>
      </c>
      <c r="N39" s="49">
        <f t="shared" si="6"/>
        <v>22</v>
      </c>
      <c r="O39" s="49">
        <f t="shared" si="6"/>
        <v>8</v>
      </c>
      <c r="P39" s="197">
        <f t="shared" si="6"/>
        <v>14</v>
      </c>
      <c r="Q39" s="149">
        <f t="shared" si="6"/>
        <v>0</v>
      </c>
      <c r="T39" s="93"/>
    </row>
    <row r="40" spans="1:20" ht="30" customHeight="1"/>
    <row r="41" spans="1:20" ht="30" customHeight="1">
      <c r="B41" s="93"/>
      <c r="C41" s="93"/>
      <c r="D41" s="93"/>
      <c r="E41" s="93"/>
      <c r="F41" s="93"/>
      <c r="G41" s="93"/>
      <c r="H41" s="93"/>
      <c r="I41" s="93"/>
      <c r="J41" s="93"/>
      <c r="K41" s="93"/>
      <c r="L41" s="93"/>
      <c r="M41" s="93"/>
      <c r="N41" s="93"/>
      <c r="O41" s="93"/>
      <c r="P41" s="93"/>
      <c r="Q41" s="93"/>
    </row>
    <row r="42" spans="1:20" ht="30" customHeight="1">
      <c r="B42" s="93"/>
      <c r="C42" s="93"/>
      <c r="D42" s="93"/>
      <c r="E42" s="93"/>
      <c r="F42" s="93"/>
      <c r="G42" s="93"/>
      <c r="H42" s="93"/>
      <c r="I42" s="93"/>
      <c r="J42" s="93"/>
      <c r="K42" s="93"/>
      <c r="L42" s="93"/>
      <c r="M42" s="93"/>
      <c r="N42" s="93"/>
      <c r="O42" s="93"/>
      <c r="P42" s="93"/>
      <c r="Q42" s="93"/>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50" useFirstPageNumber="1" r:id="rId1"/>
      <headerFooter scaleWithDoc="0" alignWithMargins="0">
        <oddFooter>&amp;C- &amp;P -</oddFooter>
        <evenFooter>&amp;C- &amp;P -</evenFooter>
        <firstFooter>&amp;C- &amp;P -</firstFooter>
      </headerFooter>
    </customSheetView>
  </customSheetViews>
  <mergeCells count="7">
    <mergeCell ref="A2:A4"/>
    <mergeCell ref="B2:P2"/>
    <mergeCell ref="B3:D3"/>
    <mergeCell ref="E3:G3"/>
    <mergeCell ref="H3:J3"/>
    <mergeCell ref="K3:M3"/>
    <mergeCell ref="N3:P3"/>
  </mergeCells>
  <phoneticPr fontId="10"/>
  <pageMargins left="0.39370078740157483" right="0.59055118110236227" top="0.39370078740157483" bottom="0.70866141732283472" header="0" footer="0.31496062992125984"/>
  <pageSetup paperSize="9" scale="65" firstPageNumber="50" orientation="portrait" useFirstPageNumber="1" r:id="rId2"/>
  <headerFooter scaleWithDoc="0" alignWithMargins="0">
    <oddFooter>&amp;C- 46 -</oddFooter>
    <evenFooter>&amp;C- &amp;P -</evenFooter>
    <firstFooter>&amp;C- &amp;P -</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7"/>
  <sheetViews>
    <sheetView showGridLines="0" view="pageBreakPreview" zoomScaleNormal="75" zoomScaleSheetLayoutView="100" workbookViewId="0"/>
  </sheetViews>
  <sheetFormatPr defaultColWidth="9" defaultRowHeight="13.2"/>
  <cols>
    <col min="1" max="1" width="14.44140625" style="7" customWidth="1" collapsed="1"/>
    <col min="2" max="12" width="10" style="7" customWidth="1" collapsed="1"/>
    <col min="13" max="13" width="11" style="7" customWidth="1" collapsed="1"/>
    <col min="14" max="15" width="10" style="7" customWidth="1" collapsed="1"/>
    <col min="16" max="17" width="8.6640625" style="7" customWidth="1" collapsed="1"/>
    <col min="18" max="18" width="9" style="7" customWidth="1" collapsed="1"/>
    <col min="19" max="16384" width="9" style="7" collapsed="1"/>
  </cols>
  <sheetData>
    <row r="1" spans="1:13" ht="28.5" customHeight="1">
      <c r="A1" s="74" t="s">
        <v>195</v>
      </c>
    </row>
    <row r="2" spans="1:13" ht="32.1" customHeight="1">
      <c r="A2" s="73" t="s">
        <v>54</v>
      </c>
      <c r="B2" s="70"/>
      <c r="C2" s="70"/>
      <c r="D2" s="70"/>
      <c r="E2" s="70"/>
      <c r="F2" s="70"/>
      <c r="G2" s="70"/>
      <c r="H2" s="70"/>
      <c r="I2" s="70"/>
      <c r="J2" s="70"/>
      <c r="K2" s="71"/>
      <c r="L2" s="206" t="s">
        <v>59</v>
      </c>
    </row>
    <row r="3" spans="1:13" s="8" customFormat="1" ht="30" customHeight="1">
      <c r="A3" s="75" t="s">
        <v>194</v>
      </c>
      <c r="B3" s="80" t="s">
        <v>25</v>
      </c>
      <c r="C3" s="80" t="s">
        <v>285</v>
      </c>
      <c r="D3" s="80" t="s">
        <v>28</v>
      </c>
      <c r="E3" s="80" t="s">
        <v>63</v>
      </c>
      <c r="F3" s="80" t="s">
        <v>69</v>
      </c>
      <c r="G3" s="80" t="s">
        <v>35</v>
      </c>
      <c r="H3" s="80" t="s">
        <v>73</v>
      </c>
      <c r="I3" s="80" t="s">
        <v>76</v>
      </c>
      <c r="J3" s="80" t="s">
        <v>70</v>
      </c>
      <c r="K3" s="80" t="s">
        <v>49</v>
      </c>
      <c r="L3" s="94" t="s">
        <v>58</v>
      </c>
    </row>
    <row r="4" spans="1:13" ht="24.9" customHeight="1">
      <c r="A4" s="76" t="s">
        <v>928</v>
      </c>
      <c r="B4" s="28">
        <v>104</v>
      </c>
      <c r="C4" s="86">
        <v>1</v>
      </c>
      <c r="D4" s="86">
        <v>1</v>
      </c>
      <c r="E4" s="86">
        <v>0</v>
      </c>
      <c r="F4" s="28">
        <v>3</v>
      </c>
      <c r="G4" s="28">
        <v>19</v>
      </c>
      <c r="H4" s="28">
        <v>18</v>
      </c>
      <c r="I4" s="28">
        <v>8</v>
      </c>
      <c r="J4" s="28">
        <v>2</v>
      </c>
      <c r="K4" s="28">
        <v>6</v>
      </c>
      <c r="L4" s="95">
        <v>8</v>
      </c>
      <c r="M4" s="93"/>
    </row>
    <row r="5" spans="1:13" ht="24.9" customHeight="1">
      <c r="A5" s="76" t="s">
        <v>936</v>
      </c>
      <c r="B5" s="28">
        <v>103</v>
      </c>
      <c r="C5" s="86">
        <v>1</v>
      </c>
      <c r="D5" s="86">
        <v>0</v>
      </c>
      <c r="E5" s="86">
        <v>0</v>
      </c>
      <c r="F5" s="28">
        <v>8</v>
      </c>
      <c r="G5" s="28">
        <v>19</v>
      </c>
      <c r="H5" s="28">
        <v>15</v>
      </c>
      <c r="I5" s="28">
        <v>4</v>
      </c>
      <c r="J5" s="28">
        <v>3</v>
      </c>
      <c r="K5" s="28">
        <v>9</v>
      </c>
      <c r="L5" s="95">
        <v>7</v>
      </c>
      <c r="M5" s="93"/>
    </row>
    <row r="6" spans="1:13" ht="24.9" customHeight="1">
      <c r="A6" s="202" t="s">
        <v>87</v>
      </c>
      <c r="B6" s="28">
        <v>102</v>
      </c>
      <c r="C6" s="86">
        <v>1</v>
      </c>
      <c r="D6" s="86">
        <v>0</v>
      </c>
      <c r="E6" s="86">
        <v>0</v>
      </c>
      <c r="F6" s="28">
        <v>7</v>
      </c>
      <c r="G6" s="28">
        <v>19</v>
      </c>
      <c r="H6" s="28">
        <v>15</v>
      </c>
      <c r="I6" s="28">
        <v>4</v>
      </c>
      <c r="J6" s="28">
        <v>3</v>
      </c>
      <c r="K6" s="28">
        <v>9</v>
      </c>
      <c r="L6" s="95">
        <v>7</v>
      </c>
      <c r="M6" s="93"/>
    </row>
    <row r="7" spans="1:13" ht="24.9" customHeight="1">
      <c r="A7" s="203" t="s">
        <v>89</v>
      </c>
      <c r="B7" s="81">
        <v>1</v>
      </c>
      <c r="C7" s="82">
        <v>0</v>
      </c>
      <c r="D7" s="82">
        <v>0</v>
      </c>
      <c r="E7" s="82">
        <v>0</v>
      </c>
      <c r="F7" s="81">
        <v>1</v>
      </c>
      <c r="G7" s="82">
        <v>0</v>
      </c>
      <c r="H7" s="82">
        <v>0</v>
      </c>
      <c r="I7" s="82">
        <v>0</v>
      </c>
      <c r="J7" s="82">
        <v>0</v>
      </c>
      <c r="K7" s="82">
        <v>0</v>
      </c>
      <c r="L7" s="92">
        <v>0</v>
      </c>
    </row>
    <row r="8" spans="1:13" ht="24.9" customHeight="1">
      <c r="A8" s="74"/>
    </row>
    <row r="9" spans="1:13" s="8" customFormat="1" ht="30" customHeight="1">
      <c r="A9" s="75" t="s">
        <v>194</v>
      </c>
      <c r="B9" s="80" t="s">
        <v>81</v>
      </c>
      <c r="C9" s="80" t="s">
        <v>42</v>
      </c>
      <c r="D9" s="80" t="s">
        <v>5</v>
      </c>
      <c r="E9" s="80" t="s">
        <v>52</v>
      </c>
      <c r="F9" s="80" t="s">
        <v>14</v>
      </c>
      <c r="G9" s="80" t="s">
        <v>84</v>
      </c>
      <c r="H9" s="80" t="s">
        <v>94</v>
      </c>
      <c r="I9" s="80" t="s">
        <v>98</v>
      </c>
      <c r="J9" s="80" t="s">
        <v>99</v>
      </c>
      <c r="K9" s="94" t="s">
        <v>101</v>
      </c>
    </row>
    <row r="10" spans="1:13" ht="24.9" customHeight="1">
      <c r="A10" s="76" t="s">
        <v>928</v>
      </c>
      <c r="B10" s="28">
        <v>2</v>
      </c>
      <c r="C10" s="28">
        <v>5</v>
      </c>
      <c r="D10" s="28">
        <v>4</v>
      </c>
      <c r="E10" s="28">
        <v>3</v>
      </c>
      <c r="F10" s="28">
        <v>3</v>
      </c>
      <c r="G10" s="28">
        <v>5</v>
      </c>
      <c r="H10" s="28">
        <v>3</v>
      </c>
      <c r="I10" s="28">
        <v>3</v>
      </c>
      <c r="J10" s="28">
        <v>2</v>
      </c>
      <c r="K10" s="95">
        <v>2</v>
      </c>
      <c r="L10" s="93"/>
    </row>
    <row r="11" spans="1:13" ht="24.9" customHeight="1">
      <c r="A11" s="76" t="s">
        <v>936</v>
      </c>
      <c r="B11" s="28">
        <v>3</v>
      </c>
      <c r="C11" s="28">
        <v>4</v>
      </c>
      <c r="D11" s="28">
        <v>4</v>
      </c>
      <c r="E11" s="28">
        <v>4</v>
      </c>
      <c r="F11" s="28">
        <v>2</v>
      </c>
      <c r="G11" s="28">
        <v>1</v>
      </c>
      <c r="H11" s="28">
        <v>7</v>
      </c>
      <c r="I11" s="28">
        <v>4</v>
      </c>
      <c r="J11" s="28">
        <v>0</v>
      </c>
      <c r="K11" s="95">
        <v>2</v>
      </c>
      <c r="L11" s="93"/>
    </row>
    <row r="12" spans="1:13" ht="24.9" customHeight="1">
      <c r="A12" s="202" t="s">
        <v>87</v>
      </c>
      <c r="B12" s="28">
        <v>3</v>
      </c>
      <c r="C12" s="28">
        <v>4</v>
      </c>
      <c r="D12" s="28">
        <v>4</v>
      </c>
      <c r="E12" s="28">
        <v>4</v>
      </c>
      <c r="F12" s="28">
        <v>2</v>
      </c>
      <c r="G12" s="28">
        <v>1</v>
      </c>
      <c r="H12" s="28">
        <v>7</v>
      </c>
      <c r="I12" s="28">
        <v>4</v>
      </c>
      <c r="J12" s="28">
        <v>0</v>
      </c>
      <c r="K12" s="95">
        <v>2</v>
      </c>
      <c r="L12" s="93"/>
    </row>
    <row r="13" spans="1:13" ht="24.9" customHeight="1">
      <c r="A13" s="203" t="s">
        <v>89</v>
      </c>
      <c r="B13" s="82">
        <v>0</v>
      </c>
      <c r="C13" s="82">
        <v>0</v>
      </c>
      <c r="D13" s="82">
        <v>0</v>
      </c>
      <c r="E13" s="82">
        <v>0</v>
      </c>
      <c r="F13" s="82">
        <v>0</v>
      </c>
      <c r="G13" s="82">
        <v>0</v>
      </c>
      <c r="H13" s="82">
        <v>0</v>
      </c>
      <c r="I13" s="82">
        <v>0</v>
      </c>
      <c r="J13" s="82">
        <v>0</v>
      </c>
      <c r="K13" s="92">
        <v>0</v>
      </c>
    </row>
    <row r="14" spans="1:13" ht="24.9" customHeight="1">
      <c r="A14" s="74"/>
    </row>
    <row r="15" spans="1:13" s="8" customFormat="1" ht="33.75" customHeight="1">
      <c r="A15" s="75" t="s">
        <v>194</v>
      </c>
      <c r="B15" s="80" t="s">
        <v>112</v>
      </c>
      <c r="C15" s="80" t="s">
        <v>115</v>
      </c>
      <c r="D15" s="80" t="s">
        <v>118</v>
      </c>
      <c r="E15" s="80" t="s">
        <v>91</v>
      </c>
      <c r="F15" s="80" t="s">
        <v>71</v>
      </c>
      <c r="G15" s="205" t="s">
        <v>288</v>
      </c>
      <c r="H15" s="205" t="s">
        <v>61</v>
      </c>
      <c r="I15" s="205" t="s">
        <v>290</v>
      </c>
      <c r="J15" s="205" t="s">
        <v>228</v>
      </c>
      <c r="K15" s="90" t="s">
        <v>291</v>
      </c>
    </row>
    <row r="16" spans="1:13" ht="24.9" customHeight="1">
      <c r="A16" s="76" t="s">
        <v>928</v>
      </c>
      <c r="B16" s="28">
        <v>3</v>
      </c>
      <c r="C16" s="28">
        <v>1</v>
      </c>
      <c r="D16" s="28">
        <v>1</v>
      </c>
      <c r="E16" s="28">
        <v>0</v>
      </c>
      <c r="F16" s="28">
        <v>0</v>
      </c>
      <c r="G16" s="28">
        <v>1</v>
      </c>
      <c r="H16" s="28">
        <v>0</v>
      </c>
      <c r="I16" s="28">
        <v>0</v>
      </c>
      <c r="J16" s="28">
        <v>0</v>
      </c>
      <c r="K16" s="95">
        <v>0</v>
      </c>
      <c r="L16" s="93"/>
    </row>
    <row r="17" spans="1:13" ht="24.9" customHeight="1">
      <c r="A17" s="76" t="s">
        <v>936</v>
      </c>
      <c r="B17" s="28">
        <v>3</v>
      </c>
      <c r="C17" s="28">
        <v>1</v>
      </c>
      <c r="D17" s="28">
        <v>0</v>
      </c>
      <c r="E17" s="28">
        <v>1</v>
      </c>
      <c r="F17" s="28">
        <v>0</v>
      </c>
      <c r="G17" s="28">
        <v>1</v>
      </c>
      <c r="H17" s="28">
        <v>0</v>
      </c>
      <c r="I17" s="28">
        <v>0</v>
      </c>
      <c r="J17" s="28">
        <v>0</v>
      </c>
      <c r="K17" s="95">
        <v>0</v>
      </c>
    </row>
    <row r="18" spans="1:13" ht="24.9" customHeight="1">
      <c r="A18" s="202" t="s">
        <v>87</v>
      </c>
      <c r="B18" s="28">
        <v>3</v>
      </c>
      <c r="C18" s="28">
        <v>1</v>
      </c>
      <c r="D18" s="28">
        <v>0</v>
      </c>
      <c r="E18" s="28">
        <v>1</v>
      </c>
      <c r="F18" s="28">
        <v>0</v>
      </c>
      <c r="G18" s="28">
        <v>1</v>
      </c>
      <c r="H18" s="28">
        <v>0</v>
      </c>
      <c r="I18" s="28">
        <v>0</v>
      </c>
      <c r="J18" s="28">
        <v>0</v>
      </c>
      <c r="K18" s="95">
        <v>0</v>
      </c>
      <c r="L18" s="93"/>
    </row>
    <row r="19" spans="1:13" ht="24.9" customHeight="1">
      <c r="A19" s="203" t="s">
        <v>89</v>
      </c>
      <c r="B19" s="81">
        <v>0</v>
      </c>
      <c r="C19" s="81">
        <v>0</v>
      </c>
      <c r="D19" s="81">
        <v>0</v>
      </c>
      <c r="E19" s="81">
        <v>0</v>
      </c>
      <c r="F19" s="81">
        <v>0</v>
      </c>
      <c r="G19" s="81">
        <v>0</v>
      </c>
      <c r="H19" s="81">
        <v>0</v>
      </c>
      <c r="I19" s="81">
        <v>0</v>
      </c>
      <c r="J19" s="81">
        <v>0</v>
      </c>
      <c r="K19" s="97">
        <v>0</v>
      </c>
    </row>
    <row r="20" spans="1:13" ht="40.65" customHeight="1">
      <c r="A20" s="74"/>
    </row>
    <row r="21" spans="1:13" ht="32.1" customHeight="1">
      <c r="A21" s="73" t="s">
        <v>294</v>
      </c>
      <c r="L21" s="89" t="s">
        <v>59</v>
      </c>
    </row>
    <row r="22" spans="1:13" s="8" customFormat="1" ht="30" customHeight="1">
      <c r="A22" s="78" t="s">
        <v>194</v>
      </c>
      <c r="B22" s="84" t="s">
        <v>25</v>
      </c>
      <c r="C22" s="84" t="s">
        <v>296</v>
      </c>
      <c r="D22" s="84" t="s">
        <v>298</v>
      </c>
      <c r="E22" s="84" t="s">
        <v>300</v>
      </c>
      <c r="F22" s="84" t="s">
        <v>303</v>
      </c>
      <c r="G22" s="84" t="s">
        <v>304</v>
      </c>
      <c r="H22" s="84" t="s">
        <v>215</v>
      </c>
      <c r="I22" s="84" t="s">
        <v>305</v>
      </c>
      <c r="J22" s="84" t="s">
        <v>307</v>
      </c>
      <c r="K22" s="84" t="s">
        <v>310</v>
      </c>
      <c r="L22" s="90" t="s">
        <v>313</v>
      </c>
    </row>
    <row r="23" spans="1:13" ht="24.9" customHeight="1">
      <c r="A23" s="76" t="s">
        <v>928</v>
      </c>
      <c r="B23" s="28">
        <v>104</v>
      </c>
      <c r="C23" s="86">
        <v>1</v>
      </c>
      <c r="D23" s="28">
        <v>11</v>
      </c>
      <c r="E23" s="28">
        <v>25</v>
      </c>
      <c r="F23" s="28">
        <v>16</v>
      </c>
      <c r="G23" s="28">
        <v>9</v>
      </c>
      <c r="H23" s="28">
        <v>7</v>
      </c>
      <c r="I23" s="28">
        <v>9</v>
      </c>
      <c r="J23" s="28">
        <v>14</v>
      </c>
      <c r="K23" s="28">
        <v>7</v>
      </c>
      <c r="L23" s="95">
        <v>4</v>
      </c>
      <c r="M23" s="93"/>
    </row>
    <row r="24" spans="1:13" ht="24.9" customHeight="1">
      <c r="A24" s="76" t="s">
        <v>936</v>
      </c>
      <c r="B24" s="28">
        <v>103</v>
      </c>
      <c r="C24" s="86">
        <v>1</v>
      </c>
      <c r="D24" s="28">
        <v>13</v>
      </c>
      <c r="E24" s="28">
        <v>27</v>
      </c>
      <c r="F24" s="28">
        <v>13</v>
      </c>
      <c r="G24" s="28">
        <v>8</v>
      </c>
      <c r="H24" s="28">
        <v>6</v>
      </c>
      <c r="I24" s="28">
        <v>9</v>
      </c>
      <c r="J24" s="28">
        <v>17</v>
      </c>
      <c r="K24" s="28">
        <v>3</v>
      </c>
      <c r="L24" s="95">
        <v>5</v>
      </c>
      <c r="M24" s="93"/>
    </row>
    <row r="25" spans="1:13" ht="24.9" customHeight="1">
      <c r="A25" s="202" t="s">
        <v>87</v>
      </c>
      <c r="B25" s="28">
        <v>102</v>
      </c>
      <c r="C25" s="86">
        <v>1</v>
      </c>
      <c r="D25" s="28">
        <v>12</v>
      </c>
      <c r="E25" s="28">
        <v>27</v>
      </c>
      <c r="F25" s="28">
        <v>13</v>
      </c>
      <c r="G25" s="28">
        <v>8</v>
      </c>
      <c r="H25" s="28">
        <v>6</v>
      </c>
      <c r="I25" s="28">
        <v>9</v>
      </c>
      <c r="J25" s="28">
        <v>17</v>
      </c>
      <c r="K25" s="28">
        <v>3</v>
      </c>
      <c r="L25" s="95">
        <v>5</v>
      </c>
      <c r="M25" s="93"/>
    </row>
    <row r="26" spans="1:13" ht="24.9" customHeight="1">
      <c r="A26" s="203" t="s">
        <v>89</v>
      </c>
      <c r="B26" s="81">
        <v>1</v>
      </c>
      <c r="C26" s="82">
        <v>0</v>
      </c>
      <c r="D26" s="81">
        <v>1</v>
      </c>
      <c r="E26" s="82">
        <v>0</v>
      </c>
      <c r="F26" s="82">
        <v>0</v>
      </c>
      <c r="G26" s="82">
        <v>0</v>
      </c>
      <c r="H26" s="82">
        <v>0</v>
      </c>
      <c r="I26" s="82">
        <v>0</v>
      </c>
      <c r="J26" s="82">
        <v>0</v>
      </c>
      <c r="K26" s="82">
        <v>0</v>
      </c>
      <c r="L26" s="92">
        <v>0</v>
      </c>
    </row>
    <row r="27" spans="1:13" ht="24.9" customHeight="1">
      <c r="A27" s="74"/>
    </row>
    <row r="28" spans="1:13" s="8" customFormat="1" ht="30" customHeight="1">
      <c r="A28" s="78" t="s">
        <v>194</v>
      </c>
      <c r="B28" s="84" t="s">
        <v>289</v>
      </c>
      <c r="C28" s="84" t="s">
        <v>315</v>
      </c>
      <c r="D28" s="84" t="s">
        <v>316</v>
      </c>
      <c r="E28" s="84" t="s">
        <v>30</v>
      </c>
      <c r="F28" s="84" t="s">
        <v>159</v>
      </c>
      <c r="G28" s="84" t="s">
        <v>162</v>
      </c>
      <c r="H28" s="84" t="s">
        <v>168</v>
      </c>
      <c r="I28" s="84" t="s">
        <v>169</v>
      </c>
      <c r="J28" s="84" t="s">
        <v>170</v>
      </c>
      <c r="K28" s="90" t="s">
        <v>318</v>
      </c>
    </row>
    <row r="29" spans="1:13" ht="24.9" customHeight="1">
      <c r="A29" s="76" t="s">
        <v>928</v>
      </c>
      <c r="B29" s="28">
        <v>0</v>
      </c>
      <c r="C29" s="28">
        <v>1</v>
      </c>
      <c r="D29" s="86">
        <v>0</v>
      </c>
      <c r="E29" s="86">
        <v>0</v>
      </c>
      <c r="F29" s="86">
        <v>0</v>
      </c>
      <c r="G29" s="86">
        <v>0</v>
      </c>
      <c r="H29" s="86">
        <v>0</v>
      </c>
      <c r="I29" s="86">
        <v>0</v>
      </c>
      <c r="J29" s="86">
        <v>0</v>
      </c>
      <c r="K29" s="91">
        <v>0</v>
      </c>
    </row>
    <row r="30" spans="1:13" ht="24.9" customHeight="1">
      <c r="A30" s="76" t="s">
        <v>936</v>
      </c>
      <c r="B30" s="28">
        <v>0</v>
      </c>
      <c r="C30" s="28">
        <v>1</v>
      </c>
      <c r="D30" s="86">
        <v>0</v>
      </c>
      <c r="E30" s="86">
        <v>0</v>
      </c>
      <c r="F30" s="86">
        <v>0</v>
      </c>
      <c r="G30" s="86">
        <v>0</v>
      </c>
      <c r="H30" s="86">
        <v>0</v>
      </c>
      <c r="I30" s="86">
        <v>0</v>
      </c>
      <c r="J30" s="86">
        <v>0</v>
      </c>
      <c r="K30" s="91">
        <v>0</v>
      </c>
    </row>
    <row r="31" spans="1:13" ht="24.9" customHeight="1">
      <c r="A31" s="202" t="s">
        <v>87</v>
      </c>
      <c r="B31" s="28">
        <v>0</v>
      </c>
      <c r="C31" s="28">
        <v>1</v>
      </c>
      <c r="D31" s="86">
        <v>0</v>
      </c>
      <c r="E31" s="86">
        <v>0</v>
      </c>
      <c r="F31" s="86">
        <v>0</v>
      </c>
      <c r="G31" s="86">
        <v>0</v>
      </c>
      <c r="H31" s="86">
        <v>0</v>
      </c>
      <c r="I31" s="86">
        <v>0</v>
      </c>
      <c r="J31" s="86">
        <v>0</v>
      </c>
      <c r="K31" s="91">
        <v>0</v>
      </c>
    </row>
    <row r="32" spans="1:13" ht="24.9" customHeight="1">
      <c r="A32" s="203" t="s">
        <v>89</v>
      </c>
      <c r="B32" s="82">
        <v>0</v>
      </c>
      <c r="C32" s="82">
        <v>0</v>
      </c>
      <c r="D32" s="82">
        <v>0</v>
      </c>
      <c r="E32" s="82">
        <v>0</v>
      </c>
      <c r="F32" s="82">
        <v>0</v>
      </c>
      <c r="G32" s="82">
        <v>0</v>
      </c>
      <c r="H32" s="82">
        <v>0</v>
      </c>
      <c r="I32" s="82">
        <v>0</v>
      </c>
      <c r="J32" s="82">
        <v>0</v>
      </c>
      <c r="K32" s="92">
        <v>0</v>
      </c>
    </row>
    <row r="33" spans="1:13" ht="45" customHeight="1">
      <c r="A33" s="74"/>
    </row>
    <row r="34" spans="1:13" ht="32.1" customHeight="1">
      <c r="A34" s="73" t="s">
        <v>173</v>
      </c>
      <c r="L34" s="89" t="s">
        <v>176</v>
      </c>
    </row>
    <row r="35" spans="1:13" s="8" customFormat="1" ht="30" customHeight="1">
      <c r="A35" s="78" t="s">
        <v>194</v>
      </c>
      <c r="B35" s="84" t="s">
        <v>25</v>
      </c>
      <c r="C35" s="84" t="s">
        <v>319</v>
      </c>
      <c r="D35" s="84" t="s">
        <v>93</v>
      </c>
      <c r="E35" s="84" t="s">
        <v>320</v>
      </c>
      <c r="F35" s="84" t="s">
        <v>321</v>
      </c>
      <c r="G35" s="84" t="s">
        <v>324</v>
      </c>
      <c r="H35" s="84" t="s">
        <v>38</v>
      </c>
      <c r="I35" s="84" t="s">
        <v>50</v>
      </c>
      <c r="J35" s="84" t="s">
        <v>83</v>
      </c>
      <c r="K35" s="84" t="s">
        <v>193</v>
      </c>
      <c r="L35" s="90" t="s">
        <v>442</v>
      </c>
    </row>
    <row r="36" spans="1:13" ht="24.9" customHeight="1">
      <c r="A36" s="76" t="s">
        <v>928</v>
      </c>
      <c r="B36" s="28">
        <v>942</v>
      </c>
      <c r="C36" s="28">
        <v>202</v>
      </c>
      <c r="D36" s="28">
        <v>14</v>
      </c>
      <c r="E36" s="28">
        <v>33</v>
      </c>
      <c r="F36" s="28">
        <v>146</v>
      </c>
      <c r="G36" s="28">
        <v>384</v>
      </c>
      <c r="H36" s="28">
        <v>148</v>
      </c>
      <c r="I36" s="28">
        <v>15</v>
      </c>
      <c r="J36" s="86">
        <v>0</v>
      </c>
      <c r="K36" s="86">
        <v>0</v>
      </c>
      <c r="L36" s="91">
        <v>0</v>
      </c>
      <c r="M36" s="93"/>
    </row>
    <row r="37" spans="1:13" ht="24.9" customHeight="1">
      <c r="A37" s="76" t="s">
        <v>936</v>
      </c>
      <c r="B37" s="28">
        <v>919</v>
      </c>
      <c r="C37" s="28">
        <v>203</v>
      </c>
      <c r="D37" s="28">
        <v>14</v>
      </c>
      <c r="E37" s="28">
        <v>34</v>
      </c>
      <c r="F37" s="28">
        <v>133</v>
      </c>
      <c r="G37" s="28">
        <v>372</v>
      </c>
      <c r="H37" s="28">
        <v>151</v>
      </c>
      <c r="I37" s="28">
        <v>12</v>
      </c>
      <c r="J37" s="86">
        <v>0</v>
      </c>
      <c r="K37" s="86">
        <v>0</v>
      </c>
      <c r="L37" s="91">
        <v>0</v>
      </c>
      <c r="M37" s="93"/>
    </row>
    <row r="38" spans="1:13" ht="24.9" customHeight="1">
      <c r="A38" s="202" t="s">
        <v>203</v>
      </c>
      <c r="B38" s="28">
        <v>725</v>
      </c>
      <c r="C38" s="28">
        <v>10</v>
      </c>
      <c r="D38" s="28">
        <v>13</v>
      </c>
      <c r="E38" s="28">
        <v>34</v>
      </c>
      <c r="F38" s="28">
        <v>133</v>
      </c>
      <c r="G38" s="28">
        <v>372</v>
      </c>
      <c r="H38" s="28">
        <v>151</v>
      </c>
      <c r="I38" s="28">
        <v>12</v>
      </c>
      <c r="J38" s="86">
        <v>0</v>
      </c>
      <c r="K38" s="86">
        <v>0</v>
      </c>
      <c r="L38" s="91">
        <v>0</v>
      </c>
      <c r="M38" s="93"/>
    </row>
    <row r="39" spans="1:13" ht="24.9" customHeight="1">
      <c r="A39" s="202" t="s">
        <v>16</v>
      </c>
      <c r="B39" s="86">
        <v>0</v>
      </c>
      <c r="C39" s="86">
        <v>0</v>
      </c>
      <c r="D39" s="86">
        <v>0</v>
      </c>
      <c r="E39" s="86">
        <v>0</v>
      </c>
      <c r="F39" s="86">
        <v>0</v>
      </c>
      <c r="G39" s="86">
        <v>0</v>
      </c>
      <c r="H39" s="86">
        <v>0</v>
      </c>
      <c r="I39" s="86">
        <v>0</v>
      </c>
      <c r="J39" s="86">
        <v>0</v>
      </c>
      <c r="K39" s="86">
        <v>0</v>
      </c>
      <c r="L39" s="91">
        <v>0</v>
      </c>
    </row>
    <row r="40" spans="1:13" ht="24.9" customHeight="1">
      <c r="A40" s="204" t="s">
        <v>403</v>
      </c>
      <c r="B40" s="85">
        <v>194</v>
      </c>
      <c r="C40" s="81">
        <v>193</v>
      </c>
      <c r="D40" s="82">
        <v>1</v>
      </c>
      <c r="E40" s="82">
        <v>0</v>
      </c>
      <c r="F40" s="82">
        <v>0</v>
      </c>
      <c r="G40" s="82">
        <v>0</v>
      </c>
      <c r="H40" s="82">
        <v>0</v>
      </c>
      <c r="I40" s="82">
        <v>0</v>
      </c>
      <c r="J40" s="82">
        <v>0</v>
      </c>
      <c r="K40" s="82">
        <v>0</v>
      </c>
      <c r="L40" s="92">
        <v>0</v>
      </c>
    </row>
    <row r="41" spans="1:13" ht="16.2">
      <c r="A41" s="74"/>
    </row>
    <row r="42" spans="1:13" ht="16.2">
      <c r="A42" s="74"/>
    </row>
    <row r="43" spans="1:13" ht="16.2">
      <c r="A43" s="74"/>
    </row>
    <row r="44" spans="1:13" ht="16.2">
      <c r="A44" s="74"/>
    </row>
    <row r="45" spans="1:13" ht="16.2">
      <c r="A45" s="74"/>
    </row>
    <row r="46" spans="1:13" ht="16.2">
      <c r="A46" s="74"/>
    </row>
    <row r="47" spans="1:13" ht="16.2">
      <c r="A47" s="74"/>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51" useFirstPageNumber="1" r:id="rId1"/>
      <headerFooter scaleWithDoc="0" alignWithMargins="0">
        <oddFooter>&amp;C- &amp;P -</oddFooter>
        <evenFooter>&amp;C- &amp;P -</evenFooter>
        <firstFooter>&amp;C- &amp;P -</firstFooter>
      </headerFooter>
    </customSheetView>
  </customSheetViews>
  <phoneticPr fontId="10"/>
  <pageMargins left="0.39370078740157483" right="0.59055118110236227" top="0.39370078740157483" bottom="0.70866141732283472" header="0" footer="0.31496062992125984"/>
  <pageSetup paperSize="9" scale="73" firstPageNumber="51" orientation="portrait" useFirstPageNumber="1" r:id="rId2"/>
  <headerFooter scaleWithDoc="0" alignWithMargins="0">
    <oddFooter>&amp;C- 47 -</oddFooter>
    <evenFooter>&amp;C- &amp;P -</evenFooter>
    <firstFooter>&amp;C- &amp;P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41"/>
  <sheetViews>
    <sheetView showGridLines="0" view="pageBreakPreview" zoomScaleNormal="75" zoomScaleSheetLayoutView="100" workbookViewId="0"/>
  </sheetViews>
  <sheetFormatPr defaultColWidth="9" defaultRowHeight="13.2"/>
  <cols>
    <col min="1" max="1" width="21.21875" style="7" customWidth="1" collapsed="1"/>
    <col min="2" max="2" width="10.88671875" style="7" customWidth="1" collapsed="1"/>
    <col min="3" max="4" width="8.88671875" style="7" customWidth="1" collapsed="1"/>
    <col min="5" max="6" width="10.88671875" style="7" customWidth="1" collapsed="1"/>
    <col min="7" max="7" width="7.109375" style="7" bestFit="1" customWidth="1" collapsed="1"/>
    <col min="8" max="8" width="8" style="7" bestFit="1" customWidth="1" collapsed="1"/>
    <col min="9" max="12" width="12.6640625" style="7" customWidth="1" collapsed="1"/>
    <col min="13" max="13" width="4.21875" style="7" customWidth="1" collapsed="1"/>
    <col min="14" max="14" width="9" style="7" customWidth="1" collapsed="1"/>
    <col min="15" max="16384" width="9" style="7" collapsed="1"/>
  </cols>
  <sheetData>
    <row r="1" spans="1:14" ht="35.25" customHeight="1">
      <c r="A1" s="105" t="s">
        <v>685</v>
      </c>
      <c r="J1" s="1337" t="s">
        <v>0</v>
      </c>
      <c r="K1" s="1337"/>
      <c r="L1" s="1337"/>
    </row>
    <row r="2" spans="1:14" ht="33" customHeight="1">
      <c r="A2" s="1347" t="s">
        <v>156</v>
      </c>
      <c r="B2" s="1338" t="s">
        <v>13</v>
      </c>
      <c r="C2" s="1339"/>
      <c r="D2" s="1340"/>
      <c r="E2" s="1341" t="s">
        <v>21</v>
      </c>
      <c r="F2" s="1342"/>
      <c r="G2" s="1342"/>
      <c r="H2" s="1343"/>
      <c r="I2" s="1341" t="s">
        <v>325</v>
      </c>
      <c r="J2" s="1342"/>
      <c r="K2" s="1342"/>
      <c r="L2" s="1351"/>
      <c r="M2" s="70"/>
    </row>
    <row r="3" spans="1:14" s="104" customFormat="1" ht="36" customHeight="1">
      <c r="A3" s="1348"/>
      <c r="B3" s="113" t="s">
        <v>33</v>
      </c>
      <c r="C3" s="117" t="s">
        <v>3</v>
      </c>
      <c r="D3" s="117" t="s">
        <v>29</v>
      </c>
      <c r="E3" s="117" t="s">
        <v>33</v>
      </c>
      <c r="F3" s="117" t="s">
        <v>62</v>
      </c>
      <c r="G3" s="117" t="s">
        <v>205</v>
      </c>
      <c r="H3" s="117" t="s">
        <v>157</v>
      </c>
      <c r="I3" s="117" t="s">
        <v>33</v>
      </c>
      <c r="J3" s="117" t="s">
        <v>62</v>
      </c>
      <c r="K3" s="123" t="s">
        <v>205</v>
      </c>
      <c r="L3" s="125" t="s">
        <v>684</v>
      </c>
      <c r="M3" s="129"/>
    </row>
    <row r="4" spans="1:14" s="104" customFormat="1" ht="30" customHeight="1">
      <c r="A4" s="202" t="s">
        <v>928</v>
      </c>
      <c r="B4" s="29">
        <v>104</v>
      </c>
      <c r="C4" s="118">
        <v>103</v>
      </c>
      <c r="D4" s="118">
        <v>1</v>
      </c>
      <c r="E4" s="118">
        <v>942</v>
      </c>
      <c r="F4" s="118">
        <v>747</v>
      </c>
      <c r="G4" s="48">
        <v>0</v>
      </c>
      <c r="H4" s="118">
        <v>195</v>
      </c>
      <c r="I4" s="134">
        <v>20725</v>
      </c>
      <c r="J4" s="118">
        <v>20282</v>
      </c>
      <c r="K4" s="48">
        <v>0</v>
      </c>
      <c r="L4" s="126">
        <v>443</v>
      </c>
      <c r="M4" s="129"/>
    </row>
    <row r="5" spans="1:14" ht="30" customHeight="1">
      <c r="A5" s="207" t="s">
        <v>936</v>
      </c>
      <c r="B5" s="31">
        <v>103</v>
      </c>
      <c r="C5" s="119">
        <v>102</v>
      </c>
      <c r="D5" s="119">
        <v>1</v>
      </c>
      <c r="E5" s="119">
        <v>919</v>
      </c>
      <c r="F5" s="119">
        <v>725</v>
      </c>
      <c r="G5" s="120">
        <v>0</v>
      </c>
      <c r="H5" s="119">
        <v>194</v>
      </c>
      <c r="I5" s="135">
        <v>20128</v>
      </c>
      <c r="J5" s="119">
        <v>19657</v>
      </c>
      <c r="K5" s="120">
        <v>0</v>
      </c>
      <c r="L5" s="127">
        <v>471</v>
      </c>
      <c r="M5" s="130"/>
    </row>
    <row r="6" spans="1:14" ht="30" customHeight="1">
      <c r="A6" s="108" t="s">
        <v>256</v>
      </c>
      <c r="B6" s="29">
        <v>23</v>
      </c>
      <c r="C6" s="118">
        <v>22</v>
      </c>
      <c r="D6" s="118">
        <v>1</v>
      </c>
      <c r="E6" s="118">
        <v>291</v>
      </c>
      <c r="F6" s="118">
        <v>248</v>
      </c>
      <c r="G6" s="48">
        <v>0</v>
      </c>
      <c r="H6" s="118">
        <v>43</v>
      </c>
      <c r="I6" s="118">
        <v>7078</v>
      </c>
      <c r="J6" s="118">
        <v>6981</v>
      </c>
      <c r="K6" s="48">
        <v>0</v>
      </c>
      <c r="L6" s="126">
        <v>97</v>
      </c>
      <c r="M6" s="70"/>
    </row>
    <row r="7" spans="1:14" ht="30" customHeight="1">
      <c r="A7" s="108" t="s">
        <v>587</v>
      </c>
      <c r="B7" s="29">
        <v>6</v>
      </c>
      <c r="C7" s="118">
        <v>6</v>
      </c>
      <c r="D7" s="48">
        <v>0</v>
      </c>
      <c r="E7" s="118">
        <v>43</v>
      </c>
      <c r="F7" s="118">
        <v>32</v>
      </c>
      <c r="G7" s="48">
        <v>0</v>
      </c>
      <c r="H7" s="118">
        <v>11</v>
      </c>
      <c r="I7" s="118">
        <v>936</v>
      </c>
      <c r="J7" s="118">
        <v>914</v>
      </c>
      <c r="K7" s="48">
        <v>0</v>
      </c>
      <c r="L7" s="126">
        <v>22</v>
      </c>
      <c r="M7" s="70"/>
    </row>
    <row r="8" spans="1:14" ht="30" customHeight="1">
      <c r="A8" s="108" t="s">
        <v>278</v>
      </c>
      <c r="B8" s="29">
        <v>7</v>
      </c>
      <c r="C8" s="118">
        <v>7</v>
      </c>
      <c r="D8" s="118">
        <v>0</v>
      </c>
      <c r="E8" s="118">
        <v>86</v>
      </c>
      <c r="F8" s="118">
        <v>65</v>
      </c>
      <c r="G8" s="118">
        <v>0</v>
      </c>
      <c r="H8" s="118">
        <v>21</v>
      </c>
      <c r="I8" s="118">
        <v>1911</v>
      </c>
      <c r="J8" s="118">
        <v>1829</v>
      </c>
      <c r="K8" s="48">
        <v>0</v>
      </c>
      <c r="L8" s="126">
        <v>82</v>
      </c>
      <c r="M8" s="70"/>
      <c r="N8" s="93"/>
    </row>
    <row r="9" spans="1:14" ht="30" customHeight="1">
      <c r="A9" s="108" t="s">
        <v>306</v>
      </c>
      <c r="B9" s="29">
        <v>9</v>
      </c>
      <c r="C9" s="118">
        <v>9</v>
      </c>
      <c r="D9" s="118">
        <v>0</v>
      </c>
      <c r="E9" s="118">
        <v>74</v>
      </c>
      <c r="F9" s="118">
        <v>58</v>
      </c>
      <c r="G9" s="118">
        <v>0</v>
      </c>
      <c r="H9" s="118">
        <v>16</v>
      </c>
      <c r="I9" s="118">
        <v>1449</v>
      </c>
      <c r="J9" s="118">
        <v>1418</v>
      </c>
      <c r="K9" s="48">
        <v>0</v>
      </c>
      <c r="L9" s="126">
        <v>31</v>
      </c>
      <c r="M9" s="70"/>
      <c r="N9" s="93"/>
    </row>
    <row r="10" spans="1:14" ht="30" customHeight="1">
      <c r="A10" s="108" t="s">
        <v>538</v>
      </c>
      <c r="B10" s="29">
        <v>2</v>
      </c>
      <c r="C10" s="118">
        <v>2</v>
      </c>
      <c r="D10" s="118">
        <v>0</v>
      </c>
      <c r="E10" s="118">
        <v>17</v>
      </c>
      <c r="F10" s="118">
        <v>13</v>
      </c>
      <c r="G10" s="118">
        <v>0</v>
      </c>
      <c r="H10" s="118">
        <v>4</v>
      </c>
      <c r="I10" s="118">
        <v>383</v>
      </c>
      <c r="J10" s="118">
        <v>373</v>
      </c>
      <c r="K10" s="48">
        <v>0</v>
      </c>
      <c r="L10" s="126">
        <v>10</v>
      </c>
      <c r="M10" s="70"/>
      <c r="N10" s="93"/>
    </row>
    <row r="11" spans="1:14" ht="30" customHeight="1">
      <c r="A11" s="108" t="s">
        <v>489</v>
      </c>
      <c r="B11" s="29">
        <v>6</v>
      </c>
      <c r="C11" s="118">
        <v>6</v>
      </c>
      <c r="D11" s="118">
        <v>0</v>
      </c>
      <c r="E11" s="118">
        <v>46</v>
      </c>
      <c r="F11" s="118">
        <v>32</v>
      </c>
      <c r="G11" s="118">
        <v>0</v>
      </c>
      <c r="H11" s="118">
        <v>14</v>
      </c>
      <c r="I11" s="118">
        <v>794</v>
      </c>
      <c r="J11" s="118">
        <v>763</v>
      </c>
      <c r="K11" s="48">
        <v>0</v>
      </c>
      <c r="L11" s="126">
        <v>31</v>
      </c>
      <c r="M11" s="70"/>
      <c r="N11" s="93"/>
    </row>
    <row r="12" spans="1:14" ht="30" customHeight="1">
      <c r="A12" s="108" t="s">
        <v>627</v>
      </c>
      <c r="B12" s="29">
        <v>4</v>
      </c>
      <c r="C12" s="118">
        <v>4</v>
      </c>
      <c r="D12" s="118">
        <v>0</v>
      </c>
      <c r="E12" s="118">
        <v>32</v>
      </c>
      <c r="F12" s="118">
        <v>24</v>
      </c>
      <c r="G12" s="118">
        <v>0</v>
      </c>
      <c r="H12" s="118">
        <v>8</v>
      </c>
      <c r="I12" s="118">
        <v>646</v>
      </c>
      <c r="J12" s="118">
        <v>629</v>
      </c>
      <c r="K12" s="48">
        <v>0</v>
      </c>
      <c r="L12" s="126">
        <v>17</v>
      </c>
      <c r="M12" s="70"/>
      <c r="N12" s="93"/>
    </row>
    <row r="13" spans="1:14" ht="30" customHeight="1">
      <c r="A13" s="108" t="s">
        <v>129</v>
      </c>
      <c r="B13" s="29">
        <v>10</v>
      </c>
      <c r="C13" s="118">
        <v>10</v>
      </c>
      <c r="D13" s="118">
        <v>0</v>
      </c>
      <c r="E13" s="118">
        <v>78</v>
      </c>
      <c r="F13" s="118">
        <v>63</v>
      </c>
      <c r="G13" s="118">
        <v>0</v>
      </c>
      <c r="H13" s="118">
        <v>15</v>
      </c>
      <c r="I13" s="118">
        <v>1657</v>
      </c>
      <c r="J13" s="118">
        <v>1622</v>
      </c>
      <c r="K13" s="48">
        <v>0</v>
      </c>
      <c r="L13" s="126">
        <v>35</v>
      </c>
      <c r="M13" s="70"/>
      <c r="N13" s="93"/>
    </row>
    <row r="14" spans="1:14" ht="30" customHeight="1">
      <c r="A14" s="108" t="s">
        <v>308</v>
      </c>
      <c r="B14" s="29">
        <v>3</v>
      </c>
      <c r="C14" s="118">
        <v>3</v>
      </c>
      <c r="D14" s="118">
        <v>0</v>
      </c>
      <c r="E14" s="118">
        <v>30</v>
      </c>
      <c r="F14" s="118">
        <v>23</v>
      </c>
      <c r="G14" s="118">
        <v>0</v>
      </c>
      <c r="H14" s="118">
        <v>7</v>
      </c>
      <c r="I14" s="118">
        <v>666</v>
      </c>
      <c r="J14" s="118">
        <v>648</v>
      </c>
      <c r="K14" s="48">
        <v>0</v>
      </c>
      <c r="L14" s="126">
        <v>18</v>
      </c>
      <c r="M14" s="70"/>
      <c r="N14" s="93"/>
    </row>
    <row r="15" spans="1:14" ht="30" customHeight="1">
      <c r="A15" s="108" t="s">
        <v>733</v>
      </c>
      <c r="B15" s="29">
        <v>10</v>
      </c>
      <c r="C15" s="118">
        <v>10</v>
      </c>
      <c r="D15" s="118">
        <v>0</v>
      </c>
      <c r="E15" s="118">
        <v>78</v>
      </c>
      <c r="F15" s="118">
        <v>57</v>
      </c>
      <c r="G15" s="118">
        <v>0</v>
      </c>
      <c r="H15" s="118">
        <v>21</v>
      </c>
      <c r="I15" s="118">
        <v>1611</v>
      </c>
      <c r="J15" s="118">
        <v>1571</v>
      </c>
      <c r="K15" s="48">
        <v>0</v>
      </c>
      <c r="L15" s="126">
        <v>40</v>
      </c>
      <c r="M15" s="70"/>
      <c r="N15" s="93"/>
    </row>
    <row r="16" spans="1:14" ht="30" customHeight="1">
      <c r="A16" s="108" t="s">
        <v>450</v>
      </c>
      <c r="B16" s="29">
        <v>3</v>
      </c>
      <c r="C16" s="118">
        <v>3</v>
      </c>
      <c r="D16" s="118">
        <v>0</v>
      </c>
      <c r="E16" s="118">
        <v>25</v>
      </c>
      <c r="F16" s="118">
        <v>19</v>
      </c>
      <c r="G16" s="118">
        <v>0</v>
      </c>
      <c r="H16" s="118">
        <v>6</v>
      </c>
      <c r="I16" s="118">
        <v>529</v>
      </c>
      <c r="J16" s="118">
        <v>515</v>
      </c>
      <c r="K16" s="48">
        <v>0</v>
      </c>
      <c r="L16" s="126">
        <v>14</v>
      </c>
      <c r="M16" s="70"/>
      <c r="N16" s="93"/>
    </row>
    <row r="17" spans="1:14" ht="30" customHeight="1">
      <c r="A17" s="108" t="s">
        <v>206</v>
      </c>
      <c r="B17" s="29">
        <v>3</v>
      </c>
      <c r="C17" s="118">
        <v>3</v>
      </c>
      <c r="D17" s="118">
        <v>0</v>
      </c>
      <c r="E17" s="118">
        <v>21</v>
      </c>
      <c r="F17" s="118">
        <v>16</v>
      </c>
      <c r="G17" s="118">
        <v>0</v>
      </c>
      <c r="H17" s="118">
        <v>5</v>
      </c>
      <c r="I17" s="118">
        <v>483</v>
      </c>
      <c r="J17" s="118">
        <v>470</v>
      </c>
      <c r="K17" s="48">
        <v>0</v>
      </c>
      <c r="L17" s="126">
        <v>13</v>
      </c>
      <c r="M17" s="70"/>
      <c r="N17" s="93"/>
    </row>
    <row r="18" spans="1:14" ht="30" customHeight="1">
      <c r="A18" s="109" t="s">
        <v>735</v>
      </c>
      <c r="B18" s="31">
        <v>5</v>
      </c>
      <c r="C18" s="119">
        <v>5</v>
      </c>
      <c r="D18" s="119">
        <v>0</v>
      </c>
      <c r="E18" s="119">
        <v>26</v>
      </c>
      <c r="F18" s="119">
        <v>21</v>
      </c>
      <c r="G18" s="119">
        <v>0</v>
      </c>
      <c r="H18" s="119">
        <v>5</v>
      </c>
      <c r="I18" s="119">
        <v>491</v>
      </c>
      <c r="J18" s="119">
        <v>481</v>
      </c>
      <c r="K18" s="120">
        <v>0</v>
      </c>
      <c r="L18" s="127">
        <v>10</v>
      </c>
      <c r="M18" s="70"/>
      <c r="N18" s="93"/>
    </row>
    <row r="19" spans="1:14" ht="30" customHeight="1">
      <c r="A19" s="108" t="s">
        <v>639</v>
      </c>
      <c r="B19" s="29">
        <v>1</v>
      </c>
      <c r="C19" s="118">
        <v>1</v>
      </c>
      <c r="D19" s="118">
        <v>0</v>
      </c>
      <c r="E19" s="118">
        <v>3</v>
      </c>
      <c r="F19" s="118">
        <v>3</v>
      </c>
      <c r="G19" s="118">
        <v>0</v>
      </c>
      <c r="H19" s="118">
        <v>0</v>
      </c>
      <c r="I19" s="118">
        <v>83</v>
      </c>
      <c r="J19" s="118">
        <v>83</v>
      </c>
      <c r="K19" s="48">
        <v>0</v>
      </c>
      <c r="L19" s="126">
        <v>0</v>
      </c>
      <c r="M19" s="70"/>
      <c r="N19" s="93"/>
    </row>
    <row r="20" spans="1:14" ht="30" customHeight="1">
      <c r="A20" s="108" t="s">
        <v>702</v>
      </c>
      <c r="B20" s="29">
        <v>1</v>
      </c>
      <c r="C20" s="118">
        <v>1</v>
      </c>
      <c r="D20" s="118">
        <v>0</v>
      </c>
      <c r="E20" s="118">
        <v>4</v>
      </c>
      <c r="F20" s="118">
        <v>3</v>
      </c>
      <c r="G20" s="118">
        <v>0</v>
      </c>
      <c r="H20" s="118">
        <v>1</v>
      </c>
      <c r="I20" s="118">
        <v>21</v>
      </c>
      <c r="J20" s="118">
        <v>20</v>
      </c>
      <c r="K20" s="48">
        <v>0</v>
      </c>
      <c r="L20" s="126">
        <v>1</v>
      </c>
      <c r="M20" s="70"/>
      <c r="N20" s="93"/>
    </row>
    <row r="21" spans="1:14" ht="30" customHeight="1">
      <c r="A21" s="108" t="s">
        <v>208</v>
      </c>
      <c r="B21" s="29">
        <v>0</v>
      </c>
      <c r="C21" s="118">
        <v>0</v>
      </c>
      <c r="D21" s="48">
        <v>0</v>
      </c>
      <c r="E21" s="118">
        <v>0</v>
      </c>
      <c r="F21" s="118">
        <v>0</v>
      </c>
      <c r="G21" s="48">
        <v>0</v>
      </c>
      <c r="H21" s="118">
        <v>0</v>
      </c>
      <c r="I21" s="118">
        <v>0</v>
      </c>
      <c r="J21" s="118">
        <v>0</v>
      </c>
      <c r="K21" s="48">
        <v>0</v>
      </c>
      <c r="L21" s="126">
        <v>0</v>
      </c>
      <c r="M21" s="70"/>
      <c r="N21" s="93"/>
    </row>
    <row r="22" spans="1:14" ht="30" customHeight="1">
      <c r="A22" s="108" t="s">
        <v>611</v>
      </c>
      <c r="B22" s="29">
        <v>3</v>
      </c>
      <c r="C22" s="118">
        <v>3</v>
      </c>
      <c r="D22" s="118">
        <v>0</v>
      </c>
      <c r="E22" s="118">
        <v>12</v>
      </c>
      <c r="F22" s="118">
        <v>9</v>
      </c>
      <c r="G22" s="118">
        <v>0</v>
      </c>
      <c r="H22" s="118">
        <v>3</v>
      </c>
      <c r="I22" s="118">
        <v>262</v>
      </c>
      <c r="J22" s="118">
        <v>259</v>
      </c>
      <c r="K22" s="48">
        <v>0</v>
      </c>
      <c r="L22" s="126">
        <v>3</v>
      </c>
      <c r="M22" s="70"/>
      <c r="N22" s="93"/>
    </row>
    <row r="23" spans="1:14" ht="30" customHeight="1">
      <c r="A23" s="108" t="s">
        <v>736</v>
      </c>
      <c r="B23" s="29">
        <v>1</v>
      </c>
      <c r="C23" s="118">
        <v>1</v>
      </c>
      <c r="D23" s="48">
        <v>0</v>
      </c>
      <c r="E23" s="118">
        <v>4</v>
      </c>
      <c r="F23" s="118">
        <v>3</v>
      </c>
      <c r="G23" s="48">
        <v>0</v>
      </c>
      <c r="H23" s="118">
        <v>1</v>
      </c>
      <c r="I23" s="118">
        <v>94</v>
      </c>
      <c r="J23" s="118">
        <v>92</v>
      </c>
      <c r="K23" s="48">
        <v>0</v>
      </c>
      <c r="L23" s="126">
        <v>2</v>
      </c>
      <c r="M23" s="70"/>
      <c r="N23" s="93"/>
    </row>
    <row r="24" spans="1:14" ht="30" customHeight="1">
      <c r="A24" s="108" t="s">
        <v>737</v>
      </c>
      <c r="B24" s="29">
        <v>1</v>
      </c>
      <c r="C24" s="118">
        <v>1</v>
      </c>
      <c r="D24" s="118">
        <v>0</v>
      </c>
      <c r="E24" s="118">
        <v>7</v>
      </c>
      <c r="F24" s="118">
        <v>5</v>
      </c>
      <c r="G24" s="118">
        <v>0</v>
      </c>
      <c r="H24" s="118">
        <v>2</v>
      </c>
      <c r="I24" s="118">
        <v>133</v>
      </c>
      <c r="J24" s="118">
        <v>131</v>
      </c>
      <c r="K24" s="48">
        <v>0</v>
      </c>
      <c r="L24" s="126">
        <v>2</v>
      </c>
      <c r="M24" s="70"/>
      <c r="N24" s="93"/>
    </row>
    <row r="25" spans="1:14" ht="30" customHeight="1">
      <c r="A25" s="108" t="s">
        <v>693</v>
      </c>
      <c r="B25" s="29">
        <v>1</v>
      </c>
      <c r="C25" s="118">
        <v>1</v>
      </c>
      <c r="D25" s="48">
        <v>0</v>
      </c>
      <c r="E25" s="118">
        <v>5</v>
      </c>
      <c r="F25" s="118">
        <v>3</v>
      </c>
      <c r="G25" s="48">
        <v>0</v>
      </c>
      <c r="H25" s="118">
        <v>2</v>
      </c>
      <c r="I25" s="118">
        <v>97</v>
      </c>
      <c r="J25" s="118">
        <v>95</v>
      </c>
      <c r="K25" s="48">
        <v>0</v>
      </c>
      <c r="L25" s="126">
        <v>2</v>
      </c>
      <c r="M25" s="70"/>
      <c r="N25" s="93"/>
    </row>
    <row r="26" spans="1:14" ht="30" customHeight="1">
      <c r="A26" s="108" t="s">
        <v>590</v>
      </c>
      <c r="B26" s="29">
        <v>0</v>
      </c>
      <c r="C26" s="118">
        <v>0</v>
      </c>
      <c r="D26" s="118">
        <v>0</v>
      </c>
      <c r="E26" s="118">
        <v>0</v>
      </c>
      <c r="F26" s="118">
        <v>0</v>
      </c>
      <c r="G26" s="118">
        <v>0</v>
      </c>
      <c r="H26" s="118">
        <v>0</v>
      </c>
      <c r="I26" s="118">
        <v>0</v>
      </c>
      <c r="J26" s="118">
        <v>0</v>
      </c>
      <c r="K26" s="48">
        <v>0</v>
      </c>
      <c r="L26" s="126">
        <v>0</v>
      </c>
      <c r="M26" s="70"/>
      <c r="N26" s="93"/>
    </row>
    <row r="27" spans="1:14" ht="30" customHeight="1">
      <c r="A27" s="108" t="s">
        <v>67</v>
      </c>
      <c r="B27" s="29">
        <v>1</v>
      </c>
      <c r="C27" s="118">
        <v>1</v>
      </c>
      <c r="D27" s="118">
        <v>0</v>
      </c>
      <c r="E27" s="118">
        <v>4</v>
      </c>
      <c r="F27" s="118">
        <v>3</v>
      </c>
      <c r="G27" s="118">
        <v>0</v>
      </c>
      <c r="H27" s="118">
        <v>1</v>
      </c>
      <c r="I27" s="118">
        <v>77</v>
      </c>
      <c r="J27" s="118">
        <v>76</v>
      </c>
      <c r="K27" s="48">
        <v>0</v>
      </c>
      <c r="L27" s="126">
        <v>1</v>
      </c>
      <c r="M27" s="70"/>
      <c r="N27" s="93"/>
    </row>
    <row r="28" spans="1:14" ht="30" customHeight="1">
      <c r="A28" s="108" t="s">
        <v>644</v>
      </c>
      <c r="B28" s="29">
        <v>1</v>
      </c>
      <c r="C28" s="118">
        <v>1</v>
      </c>
      <c r="D28" s="118">
        <v>0</v>
      </c>
      <c r="E28" s="118">
        <v>16</v>
      </c>
      <c r="F28" s="118">
        <v>12</v>
      </c>
      <c r="G28" s="118">
        <v>0</v>
      </c>
      <c r="H28" s="118">
        <v>4</v>
      </c>
      <c r="I28" s="118">
        <v>378</v>
      </c>
      <c r="J28" s="118">
        <v>358</v>
      </c>
      <c r="K28" s="48">
        <v>0</v>
      </c>
      <c r="L28" s="126">
        <v>20</v>
      </c>
      <c r="M28" s="70"/>
      <c r="N28" s="93"/>
    </row>
    <row r="29" spans="1:14" ht="30" customHeight="1">
      <c r="A29" s="108" t="s">
        <v>738</v>
      </c>
      <c r="B29" s="29">
        <v>1</v>
      </c>
      <c r="C29" s="118">
        <v>1</v>
      </c>
      <c r="D29" s="48">
        <v>0</v>
      </c>
      <c r="E29" s="118">
        <v>14</v>
      </c>
      <c r="F29" s="118">
        <v>10</v>
      </c>
      <c r="G29" s="48">
        <v>0</v>
      </c>
      <c r="H29" s="118">
        <v>4</v>
      </c>
      <c r="I29" s="118">
        <v>306</v>
      </c>
      <c r="J29" s="118">
        <v>286</v>
      </c>
      <c r="K29" s="48">
        <v>0</v>
      </c>
      <c r="L29" s="126">
        <v>20</v>
      </c>
      <c r="M29" s="70"/>
      <c r="N29" s="93"/>
    </row>
    <row r="30" spans="1:14" ht="30" customHeight="1">
      <c r="A30" s="109" t="s">
        <v>739</v>
      </c>
      <c r="B30" s="31">
        <v>1</v>
      </c>
      <c r="C30" s="119">
        <v>1</v>
      </c>
      <c r="D30" s="119">
        <v>0</v>
      </c>
      <c r="E30" s="119">
        <v>3</v>
      </c>
      <c r="F30" s="119">
        <v>3</v>
      </c>
      <c r="G30" s="119">
        <v>0</v>
      </c>
      <c r="H30" s="119">
        <v>0</v>
      </c>
      <c r="I30" s="119">
        <v>43</v>
      </c>
      <c r="J30" s="119">
        <v>43</v>
      </c>
      <c r="K30" s="120">
        <v>0</v>
      </c>
      <c r="L30" s="127">
        <v>0</v>
      </c>
      <c r="M30" s="70"/>
      <c r="N30" s="93"/>
    </row>
    <row r="31" spans="1:14" ht="30" customHeight="1">
      <c r="A31" s="110" t="s">
        <v>691</v>
      </c>
      <c r="B31" s="29">
        <f t="shared" ref="B31:L31" si="0">SUM(B6:B18)</f>
        <v>91</v>
      </c>
      <c r="C31" s="118">
        <f t="shared" si="0"/>
        <v>90</v>
      </c>
      <c r="D31" s="118">
        <f t="shared" si="0"/>
        <v>1</v>
      </c>
      <c r="E31" s="118">
        <f t="shared" si="0"/>
        <v>847</v>
      </c>
      <c r="F31" s="118">
        <f t="shared" si="0"/>
        <v>671</v>
      </c>
      <c r="G31" s="118">
        <f t="shared" si="0"/>
        <v>0</v>
      </c>
      <c r="H31" s="118">
        <f t="shared" si="0"/>
        <v>176</v>
      </c>
      <c r="I31" s="118">
        <f t="shared" si="0"/>
        <v>18634</v>
      </c>
      <c r="J31" s="118">
        <f t="shared" si="0"/>
        <v>18214</v>
      </c>
      <c r="K31" s="48">
        <f t="shared" si="0"/>
        <v>0</v>
      </c>
      <c r="L31" s="126">
        <f t="shared" si="0"/>
        <v>420</v>
      </c>
      <c r="M31" s="70"/>
      <c r="N31" s="93"/>
    </row>
    <row r="32" spans="1:14" ht="30" customHeight="1">
      <c r="A32" s="111" t="s">
        <v>473</v>
      </c>
      <c r="B32" s="31">
        <f t="shared" ref="B32:L32" si="1">SUM(B33:B38)</f>
        <v>12</v>
      </c>
      <c r="C32" s="119">
        <f t="shared" si="1"/>
        <v>12</v>
      </c>
      <c r="D32" s="119">
        <f t="shared" si="1"/>
        <v>0</v>
      </c>
      <c r="E32" s="119">
        <f t="shared" si="1"/>
        <v>72</v>
      </c>
      <c r="F32" s="119">
        <f t="shared" si="1"/>
        <v>54</v>
      </c>
      <c r="G32" s="119">
        <f t="shared" si="1"/>
        <v>0</v>
      </c>
      <c r="H32" s="120">
        <f t="shared" si="1"/>
        <v>18</v>
      </c>
      <c r="I32" s="119">
        <f t="shared" si="1"/>
        <v>1494</v>
      </c>
      <c r="J32" s="119">
        <f t="shared" si="1"/>
        <v>1443</v>
      </c>
      <c r="K32" s="120">
        <f t="shared" si="1"/>
        <v>0</v>
      </c>
      <c r="L32" s="127">
        <f t="shared" si="1"/>
        <v>51</v>
      </c>
      <c r="M32" s="70"/>
      <c r="N32" s="93"/>
    </row>
    <row r="33" spans="1:14" ht="30" customHeight="1">
      <c r="A33" s="110" t="s">
        <v>216</v>
      </c>
      <c r="B33" s="29">
        <f t="shared" ref="B33:L34" si="2">SUM(B19)</f>
        <v>1</v>
      </c>
      <c r="C33" s="118">
        <f t="shared" si="2"/>
        <v>1</v>
      </c>
      <c r="D33" s="118">
        <f t="shared" si="2"/>
        <v>0</v>
      </c>
      <c r="E33" s="118">
        <f t="shared" si="2"/>
        <v>3</v>
      </c>
      <c r="F33" s="118">
        <f t="shared" si="2"/>
        <v>3</v>
      </c>
      <c r="G33" s="118">
        <f t="shared" si="2"/>
        <v>0</v>
      </c>
      <c r="H33" s="118">
        <f t="shared" si="2"/>
        <v>0</v>
      </c>
      <c r="I33" s="118">
        <f t="shared" si="2"/>
        <v>83</v>
      </c>
      <c r="J33" s="118">
        <f t="shared" si="2"/>
        <v>83</v>
      </c>
      <c r="K33" s="48">
        <f t="shared" si="2"/>
        <v>0</v>
      </c>
      <c r="L33" s="126">
        <f t="shared" si="2"/>
        <v>0</v>
      </c>
      <c r="M33" s="70"/>
      <c r="N33" s="93"/>
    </row>
    <row r="34" spans="1:14" ht="30" customHeight="1">
      <c r="A34" s="110" t="s">
        <v>221</v>
      </c>
      <c r="B34" s="29">
        <f t="shared" si="2"/>
        <v>1</v>
      </c>
      <c r="C34" s="118">
        <f t="shared" si="2"/>
        <v>1</v>
      </c>
      <c r="D34" s="48">
        <f t="shared" si="2"/>
        <v>0</v>
      </c>
      <c r="E34" s="118">
        <f t="shared" si="2"/>
        <v>4</v>
      </c>
      <c r="F34" s="118">
        <f t="shared" si="2"/>
        <v>3</v>
      </c>
      <c r="G34" s="48">
        <f t="shared" si="2"/>
        <v>0</v>
      </c>
      <c r="H34" s="118">
        <f t="shared" si="2"/>
        <v>1</v>
      </c>
      <c r="I34" s="118">
        <f t="shared" si="2"/>
        <v>21</v>
      </c>
      <c r="J34" s="118">
        <f t="shared" si="2"/>
        <v>20</v>
      </c>
      <c r="K34" s="48">
        <f t="shared" si="2"/>
        <v>0</v>
      </c>
      <c r="L34" s="126">
        <f t="shared" si="2"/>
        <v>1</v>
      </c>
      <c r="M34" s="70"/>
      <c r="N34" s="93"/>
    </row>
    <row r="35" spans="1:14" ht="30" customHeight="1">
      <c r="A35" s="110" t="s">
        <v>223</v>
      </c>
      <c r="B35" s="29">
        <f t="shared" ref="B35:L35" si="3">SUM(B21:B23)</f>
        <v>4</v>
      </c>
      <c r="C35" s="118">
        <f t="shared" si="3"/>
        <v>4</v>
      </c>
      <c r="D35" s="118">
        <f t="shared" si="3"/>
        <v>0</v>
      </c>
      <c r="E35" s="118">
        <f t="shared" si="3"/>
        <v>16</v>
      </c>
      <c r="F35" s="118">
        <f t="shared" si="3"/>
        <v>12</v>
      </c>
      <c r="G35" s="118">
        <f t="shared" si="3"/>
        <v>0</v>
      </c>
      <c r="H35" s="118">
        <f t="shared" si="3"/>
        <v>4</v>
      </c>
      <c r="I35" s="118">
        <f t="shared" si="3"/>
        <v>356</v>
      </c>
      <c r="J35" s="118">
        <f t="shared" si="3"/>
        <v>351</v>
      </c>
      <c r="K35" s="48">
        <f t="shared" si="3"/>
        <v>0</v>
      </c>
      <c r="L35" s="126">
        <f t="shared" si="3"/>
        <v>5</v>
      </c>
      <c r="M35" s="70"/>
      <c r="N35" s="93"/>
    </row>
    <row r="36" spans="1:14" ht="30" customHeight="1">
      <c r="A36" s="110" t="s">
        <v>75</v>
      </c>
      <c r="B36" s="29">
        <f t="shared" ref="B36:L36" si="4">SUM(B24:B27)</f>
        <v>3</v>
      </c>
      <c r="C36" s="118">
        <f t="shared" si="4"/>
        <v>3</v>
      </c>
      <c r="D36" s="48">
        <f t="shared" si="4"/>
        <v>0</v>
      </c>
      <c r="E36" s="118">
        <f t="shared" si="4"/>
        <v>16</v>
      </c>
      <c r="F36" s="118">
        <f t="shared" si="4"/>
        <v>11</v>
      </c>
      <c r="G36" s="48">
        <f t="shared" si="4"/>
        <v>0</v>
      </c>
      <c r="H36" s="118">
        <f t="shared" si="4"/>
        <v>5</v>
      </c>
      <c r="I36" s="118">
        <f t="shared" si="4"/>
        <v>307</v>
      </c>
      <c r="J36" s="118">
        <f t="shared" si="4"/>
        <v>302</v>
      </c>
      <c r="K36" s="48">
        <f t="shared" si="4"/>
        <v>0</v>
      </c>
      <c r="L36" s="126">
        <f t="shared" si="4"/>
        <v>5</v>
      </c>
      <c r="M36" s="70"/>
      <c r="N36" s="93"/>
    </row>
    <row r="37" spans="1:14" ht="30" customHeight="1">
      <c r="A37" s="110" t="s">
        <v>227</v>
      </c>
      <c r="B37" s="29">
        <f t="shared" ref="B37:L37" si="5">SUM(B28)</f>
        <v>1</v>
      </c>
      <c r="C37" s="118">
        <f t="shared" si="5"/>
        <v>1</v>
      </c>
      <c r="D37" s="118">
        <f t="shared" si="5"/>
        <v>0</v>
      </c>
      <c r="E37" s="118">
        <f t="shared" si="5"/>
        <v>16</v>
      </c>
      <c r="F37" s="118">
        <f t="shared" si="5"/>
        <v>12</v>
      </c>
      <c r="G37" s="118">
        <f t="shared" si="5"/>
        <v>0</v>
      </c>
      <c r="H37" s="118">
        <f t="shared" si="5"/>
        <v>4</v>
      </c>
      <c r="I37" s="118">
        <f t="shared" si="5"/>
        <v>378</v>
      </c>
      <c r="J37" s="118">
        <f t="shared" si="5"/>
        <v>358</v>
      </c>
      <c r="K37" s="48">
        <f t="shared" si="5"/>
        <v>0</v>
      </c>
      <c r="L37" s="126">
        <f t="shared" si="5"/>
        <v>20</v>
      </c>
      <c r="M37" s="70"/>
      <c r="N37" s="93"/>
    </row>
    <row r="38" spans="1:14" ht="30" customHeight="1">
      <c r="A38" s="112" t="s">
        <v>229</v>
      </c>
      <c r="B38" s="115">
        <f t="shared" ref="B38:L38" si="6">SUM(B29:B30)</f>
        <v>2</v>
      </c>
      <c r="C38" s="121">
        <f t="shared" si="6"/>
        <v>2</v>
      </c>
      <c r="D38" s="121">
        <f t="shared" si="6"/>
        <v>0</v>
      </c>
      <c r="E38" s="121">
        <f t="shared" si="6"/>
        <v>17</v>
      </c>
      <c r="F38" s="121">
        <f t="shared" si="6"/>
        <v>13</v>
      </c>
      <c r="G38" s="121">
        <f t="shared" si="6"/>
        <v>0</v>
      </c>
      <c r="H38" s="121">
        <f t="shared" si="6"/>
        <v>4</v>
      </c>
      <c r="I38" s="121">
        <f t="shared" si="6"/>
        <v>349</v>
      </c>
      <c r="J38" s="121">
        <f t="shared" si="6"/>
        <v>329</v>
      </c>
      <c r="K38" s="122">
        <f t="shared" si="6"/>
        <v>0</v>
      </c>
      <c r="L38" s="128">
        <f t="shared" si="6"/>
        <v>20</v>
      </c>
      <c r="M38" s="70"/>
      <c r="N38" s="93"/>
    </row>
    <row r="39" spans="1:14" ht="30" customHeight="1">
      <c r="A39" s="8"/>
    </row>
    <row r="40" spans="1:14" ht="30" customHeight="1">
      <c r="B40" s="93"/>
      <c r="C40" s="93"/>
      <c r="D40" s="93"/>
      <c r="E40" s="93"/>
      <c r="F40" s="93"/>
      <c r="G40" s="93"/>
      <c r="H40" s="93"/>
      <c r="I40" s="93"/>
      <c r="J40" s="93"/>
      <c r="K40" s="93"/>
      <c r="L40" s="93"/>
    </row>
    <row r="41" spans="1:14" ht="30" customHeight="1">
      <c r="B41" s="93"/>
      <c r="C41" s="93"/>
      <c r="D41" s="93"/>
      <c r="E41" s="93"/>
      <c r="F41" s="93"/>
      <c r="G41" s="93"/>
      <c r="H41" s="93"/>
      <c r="I41" s="93"/>
      <c r="J41" s="93"/>
      <c r="K41" s="93"/>
      <c r="L41" s="93"/>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52" useFirstPageNumber="1" r:id="rId1"/>
      <headerFooter scaleWithDoc="0" alignWithMargins="0">
        <oddFooter>&amp;C- &amp;P -</oddFooter>
        <evenFooter>&amp;C- &amp;P -</evenFooter>
        <firstFooter>&amp;C- &amp;P -</firstFooter>
      </headerFooter>
    </customSheetView>
  </customSheetViews>
  <mergeCells count="5">
    <mergeCell ref="J1:L1"/>
    <mergeCell ref="B2:D2"/>
    <mergeCell ref="E2:H2"/>
    <mergeCell ref="I2:L2"/>
    <mergeCell ref="A2:A3"/>
  </mergeCells>
  <phoneticPr fontId="10"/>
  <pageMargins left="0.39370078740157483" right="0.59055118110236227" top="0.39370078740157483" bottom="0.70866141732283472" header="0" footer="0.31496062992125984"/>
  <pageSetup paperSize="9" scale="68" firstPageNumber="52" orientation="portrait" useFirstPageNumber="1" r:id="rId2"/>
  <headerFooter scaleWithDoc="0" alignWithMargins="0">
    <oddFooter>&amp;C- 48 -</oddFooter>
    <evenFooter>&amp;C- &amp;P -</evenFooter>
    <firstFooter>&amp;C- &amp;P -</first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41"/>
  <sheetViews>
    <sheetView showGridLines="0" view="pageBreakPreview" zoomScaleNormal="75" zoomScaleSheetLayoutView="100" workbookViewId="0">
      <selection activeCell="A43" sqref="A43"/>
    </sheetView>
  </sheetViews>
  <sheetFormatPr defaultColWidth="9" defaultRowHeight="27" customHeight="1"/>
  <cols>
    <col min="1" max="1" width="16.88671875" style="7" customWidth="1" collapsed="1"/>
    <col min="2" max="4" width="11.109375" style="7" customWidth="1" collapsed="1"/>
    <col min="5" max="13" width="9.33203125" style="7" customWidth="1" collapsed="1"/>
    <col min="14" max="14" width="9" style="7" customWidth="1" collapsed="1"/>
    <col min="15" max="16384" width="9" style="7" collapsed="1"/>
  </cols>
  <sheetData>
    <row r="1" spans="1:13" ht="36" customHeight="1">
      <c r="A1" s="105" t="s">
        <v>185</v>
      </c>
      <c r="M1" s="145" t="s">
        <v>55</v>
      </c>
    </row>
    <row r="2" spans="1:13" ht="27" customHeight="1">
      <c r="A2" s="1347" t="s">
        <v>156</v>
      </c>
      <c r="B2" s="1349" t="s">
        <v>25</v>
      </c>
      <c r="C2" s="1342"/>
      <c r="D2" s="1343"/>
      <c r="E2" s="1350" t="s">
        <v>232</v>
      </c>
      <c r="F2" s="1339"/>
      <c r="G2" s="1340"/>
      <c r="H2" s="1341" t="s">
        <v>234</v>
      </c>
      <c r="I2" s="1342"/>
      <c r="J2" s="1343"/>
      <c r="K2" s="1341" t="s">
        <v>235</v>
      </c>
      <c r="L2" s="1342"/>
      <c r="M2" s="1351"/>
    </row>
    <row r="3" spans="1:13" s="104" customFormat="1" ht="36" customHeight="1">
      <c r="A3" s="1348"/>
      <c r="B3" s="131" t="s">
        <v>33</v>
      </c>
      <c r="C3" s="53" t="s">
        <v>7</v>
      </c>
      <c r="D3" s="137" t="s">
        <v>34</v>
      </c>
      <c r="E3" s="144" t="s">
        <v>33</v>
      </c>
      <c r="F3" s="53" t="s">
        <v>7</v>
      </c>
      <c r="G3" s="137" t="s">
        <v>34</v>
      </c>
      <c r="H3" s="144" t="s">
        <v>33</v>
      </c>
      <c r="I3" s="53" t="s">
        <v>7</v>
      </c>
      <c r="J3" s="137" t="s">
        <v>34</v>
      </c>
      <c r="K3" s="144" t="s">
        <v>33</v>
      </c>
      <c r="L3" s="53" t="s">
        <v>7</v>
      </c>
      <c r="M3" s="146" t="s">
        <v>34</v>
      </c>
    </row>
    <row r="4" spans="1:13" s="104" customFormat="1" ht="30" customHeight="1">
      <c r="A4" s="208" t="s">
        <v>928</v>
      </c>
      <c r="B4" s="26">
        <v>20725</v>
      </c>
      <c r="C4" s="118">
        <v>10555</v>
      </c>
      <c r="D4" s="150">
        <v>10170</v>
      </c>
      <c r="E4" s="118">
        <v>6676</v>
      </c>
      <c r="F4" s="134">
        <v>3387</v>
      </c>
      <c r="G4" s="150">
        <v>3289</v>
      </c>
      <c r="H4" s="118">
        <v>6955</v>
      </c>
      <c r="I4" s="134">
        <v>3556</v>
      </c>
      <c r="J4" s="138">
        <v>3399</v>
      </c>
      <c r="K4" s="150">
        <v>7094</v>
      </c>
      <c r="L4" s="134">
        <v>3612</v>
      </c>
      <c r="M4" s="147">
        <v>3482</v>
      </c>
    </row>
    <row r="5" spans="1:13" ht="30" customHeight="1">
      <c r="A5" s="209" t="s">
        <v>936</v>
      </c>
      <c r="B5" s="132">
        <v>20128</v>
      </c>
      <c r="C5" s="119">
        <v>10202</v>
      </c>
      <c r="D5" s="151">
        <v>9926</v>
      </c>
      <c r="E5" s="119">
        <v>6516</v>
      </c>
      <c r="F5" s="135">
        <v>3271</v>
      </c>
      <c r="G5" s="151">
        <v>3245</v>
      </c>
      <c r="H5" s="119">
        <v>6661</v>
      </c>
      <c r="I5" s="135">
        <v>3380</v>
      </c>
      <c r="J5" s="139">
        <v>3281</v>
      </c>
      <c r="K5" s="151">
        <v>6951</v>
      </c>
      <c r="L5" s="135">
        <v>3551</v>
      </c>
      <c r="M5" s="148">
        <v>3400</v>
      </c>
    </row>
    <row r="6" spans="1:13" ht="30" customHeight="1">
      <c r="A6" s="108" t="s">
        <v>256</v>
      </c>
      <c r="B6" s="26">
        <v>7078</v>
      </c>
      <c r="C6" s="134">
        <v>3580</v>
      </c>
      <c r="D6" s="150">
        <v>3498</v>
      </c>
      <c r="E6" s="48">
        <v>2315</v>
      </c>
      <c r="F6" s="134">
        <v>1183</v>
      </c>
      <c r="G6" s="150">
        <v>1132</v>
      </c>
      <c r="H6" s="118">
        <v>2313</v>
      </c>
      <c r="I6" s="134">
        <v>1168</v>
      </c>
      <c r="J6" s="138">
        <v>1145</v>
      </c>
      <c r="K6" s="118">
        <v>2450</v>
      </c>
      <c r="L6" s="134">
        <v>1229</v>
      </c>
      <c r="M6" s="147">
        <v>1221</v>
      </c>
    </row>
    <row r="7" spans="1:13" ht="30" customHeight="1">
      <c r="A7" s="108" t="s">
        <v>587</v>
      </c>
      <c r="B7" s="26">
        <v>936</v>
      </c>
      <c r="C7" s="134">
        <v>457</v>
      </c>
      <c r="D7" s="150">
        <v>479</v>
      </c>
      <c r="E7" s="48">
        <v>285</v>
      </c>
      <c r="F7" s="134">
        <v>127</v>
      </c>
      <c r="G7" s="150">
        <v>158</v>
      </c>
      <c r="H7" s="118">
        <v>323</v>
      </c>
      <c r="I7" s="134">
        <v>167</v>
      </c>
      <c r="J7" s="138">
        <v>156</v>
      </c>
      <c r="K7" s="118">
        <v>328</v>
      </c>
      <c r="L7" s="134">
        <v>163</v>
      </c>
      <c r="M7" s="147">
        <v>165</v>
      </c>
    </row>
    <row r="8" spans="1:13" ht="30" customHeight="1">
      <c r="A8" s="108" t="s">
        <v>278</v>
      </c>
      <c r="B8" s="29">
        <v>1911</v>
      </c>
      <c r="C8" s="134">
        <v>1002</v>
      </c>
      <c r="D8" s="138">
        <v>909</v>
      </c>
      <c r="E8" s="118">
        <v>637</v>
      </c>
      <c r="F8" s="134">
        <v>336</v>
      </c>
      <c r="G8" s="150">
        <v>301</v>
      </c>
      <c r="H8" s="118">
        <v>629</v>
      </c>
      <c r="I8" s="134">
        <v>348</v>
      </c>
      <c r="J8" s="138">
        <v>281</v>
      </c>
      <c r="K8" s="118">
        <v>645</v>
      </c>
      <c r="L8" s="134">
        <v>318</v>
      </c>
      <c r="M8" s="147">
        <v>327</v>
      </c>
    </row>
    <row r="9" spans="1:13" ht="30" customHeight="1">
      <c r="A9" s="108" t="s">
        <v>306</v>
      </c>
      <c r="B9" s="29">
        <v>1449</v>
      </c>
      <c r="C9" s="134">
        <v>751</v>
      </c>
      <c r="D9" s="138">
        <v>698</v>
      </c>
      <c r="E9" s="118">
        <v>473</v>
      </c>
      <c r="F9" s="134">
        <v>241</v>
      </c>
      <c r="G9" s="150">
        <v>232</v>
      </c>
      <c r="H9" s="118">
        <v>477</v>
      </c>
      <c r="I9" s="134">
        <v>239</v>
      </c>
      <c r="J9" s="138">
        <v>238</v>
      </c>
      <c r="K9" s="118">
        <v>499</v>
      </c>
      <c r="L9" s="134">
        <v>271</v>
      </c>
      <c r="M9" s="147">
        <v>228</v>
      </c>
    </row>
    <row r="10" spans="1:13" ht="30" customHeight="1">
      <c r="A10" s="108" t="s">
        <v>538</v>
      </c>
      <c r="B10" s="29">
        <v>383</v>
      </c>
      <c r="C10" s="134">
        <v>186</v>
      </c>
      <c r="D10" s="138">
        <v>197</v>
      </c>
      <c r="E10" s="118">
        <v>131</v>
      </c>
      <c r="F10" s="134">
        <v>58</v>
      </c>
      <c r="G10" s="150">
        <v>73</v>
      </c>
      <c r="H10" s="118">
        <v>114</v>
      </c>
      <c r="I10" s="134">
        <v>54</v>
      </c>
      <c r="J10" s="138">
        <v>60</v>
      </c>
      <c r="K10" s="118">
        <v>138</v>
      </c>
      <c r="L10" s="134">
        <v>74</v>
      </c>
      <c r="M10" s="147">
        <v>64</v>
      </c>
    </row>
    <row r="11" spans="1:13" ht="30" customHeight="1">
      <c r="A11" s="108" t="s">
        <v>489</v>
      </c>
      <c r="B11" s="29">
        <v>794</v>
      </c>
      <c r="C11" s="134">
        <v>412</v>
      </c>
      <c r="D11" s="138">
        <v>382</v>
      </c>
      <c r="E11" s="118">
        <v>243</v>
      </c>
      <c r="F11" s="134">
        <v>127</v>
      </c>
      <c r="G11" s="150">
        <v>116</v>
      </c>
      <c r="H11" s="118">
        <v>285</v>
      </c>
      <c r="I11" s="134">
        <v>148</v>
      </c>
      <c r="J11" s="138">
        <v>137</v>
      </c>
      <c r="K11" s="118">
        <v>266</v>
      </c>
      <c r="L11" s="134">
        <v>137</v>
      </c>
      <c r="M11" s="147">
        <v>129</v>
      </c>
    </row>
    <row r="12" spans="1:13" ht="30" customHeight="1">
      <c r="A12" s="108" t="s">
        <v>627</v>
      </c>
      <c r="B12" s="29">
        <v>646</v>
      </c>
      <c r="C12" s="134">
        <v>304</v>
      </c>
      <c r="D12" s="138">
        <v>342</v>
      </c>
      <c r="E12" s="118">
        <v>205</v>
      </c>
      <c r="F12" s="134">
        <v>93</v>
      </c>
      <c r="G12" s="150">
        <v>112</v>
      </c>
      <c r="H12" s="118">
        <v>210</v>
      </c>
      <c r="I12" s="134">
        <v>101</v>
      </c>
      <c r="J12" s="138">
        <v>109</v>
      </c>
      <c r="K12" s="118">
        <v>231</v>
      </c>
      <c r="L12" s="134">
        <v>110</v>
      </c>
      <c r="M12" s="147">
        <v>121</v>
      </c>
    </row>
    <row r="13" spans="1:13" ht="30" customHeight="1">
      <c r="A13" s="108" t="s">
        <v>129</v>
      </c>
      <c r="B13" s="29">
        <v>1657</v>
      </c>
      <c r="C13" s="134">
        <v>865</v>
      </c>
      <c r="D13" s="138">
        <v>792</v>
      </c>
      <c r="E13" s="118">
        <v>524</v>
      </c>
      <c r="F13" s="134">
        <v>270</v>
      </c>
      <c r="G13" s="150">
        <v>254</v>
      </c>
      <c r="H13" s="118">
        <v>530</v>
      </c>
      <c r="I13" s="134">
        <v>271</v>
      </c>
      <c r="J13" s="138">
        <v>259</v>
      </c>
      <c r="K13" s="118">
        <v>603</v>
      </c>
      <c r="L13" s="134">
        <v>324</v>
      </c>
      <c r="M13" s="147">
        <v>279</v>
      </c>
    </row>
    <row r="14" spans="1:13" ht="30" customHeight="1">
      <c r="A14" s="108" t="s">
        <v>308</v>
      </c>
      <c r="B14" s="29">
        <v>666</v>
      </c>
      <c r="C14" s="134">
        <v>349</v>
      </c>
      <c r="D14" s="138">
        <v>317</v>
      </c>
      <c r="E14" s="118">
        <v>236</v>
      </c>
      <c r="F14" s="134">
        <v>115</v>
      </c>
      <c r="G14" s="150">
        <v>121</v>
      </c>
      <c r="H14" s="118">
        <v>221</v>
      </c>
      <c r="I14" s="134">
        <v>116</v>
      </c>
      <c r="J14" s="138">
        <v>105</v>
      </c>
      <c r="K14" s="118">
        <v>209</v>
      </c>
      <c r="L14" s="134">
        <v>118</v>
      </c>
      <c r="M14" s="147">
        <v>91</v>
      </c>
    </row>
    <row r="15" spans="1:13" ht="30" customHeight="1">
      <c r="A15" s="108" t="s">
        <v>733</v>
      </c>
      <c r="B15" s="29">
        <v>1611</v>
      </c>
      <c r="C15" s="134">
        <v>806</v>
      </c>
      <c r="D15" s="138">
        <v>805</v>
      </c>
      <c r="E15" s="118">
        <v>495</v>
      </c>
      <c r="F15" s="134">
        <v>238</v>
      </c>
      <c r="G15" s="150">
        <v>257</v>
      </c>
      <c r="H15" s="118">
        <v>559</v>
      </c>
      <c r="I15" s="134">
        <v>274</v>
      </c>
      <c r="J15" s="138">
        <v>285</v>
      </c>
      <c r="K15" s="118">
        <v>557</v>
      </c>
      <c r="L15" s="134">
        <v>294</v>
      </c>
      <c r="M15" s="147">
        <v>263</v>
      </c>
    </row>
    <row r="16" spans="1:13" ht="30" customHeight="1">
      <c r="A16" s="108" t="s">
        <v>450</v>
      </c>
      <c r="B16" s="29">
        <v>529</v>
      </c>
      <c r="C16" s="134">
        <v>266</v>
      </c>
      <c r="D16" s="138">
        <v>263</v>
      </c>
      <c r="E16" s="118">
        <v>172</v>
      </c>
      <c r="F16" s="134">
        <v>88</v>
      </c>
      <c r="G16" s="150">
        <v>84</v>
      </c>
      <c r="H16" s="118">
        <v>171</v>
      </c>
      <c r="I16" s="134">
        <v>84</v>
      </c>
      <c r="J16" s="138">
        <v>87</v>
      </c>
      <c r="K16" s="118">
        <v>186</v>
      </c>
      <c r="L16" s="134">
        <v>94</v>
      </c>
      <c r="M16" s="147">
        <v>92</v>
      </c>
    </row>
    <row r="17" spans="1:13" ht="30" customHeight="1">
      <c r="A17" s="108" t="s">
        <v>206</v>
      </c>
      <c r="B17" s="29">
        <v>483</v>
      </c>
      <c r="C17" s="134">
        <v>238</v>
      </c>
      <c r="D17" s="138">
        <v>245</v>
      </c>
      <c r="E17" s="118">
        <v>160</v>
      </c>
      <c r="F17" s="134">
        <v>81</v>
      </c>
      <c r="G17" s="150">
        <v>79</v>
      </c>
      <c r="H17" s="118">
        <v>172</v>
      </c>
      <c r="I17" s="134">
        <v>77</v>
      </c>
      <c r="J17" s="138">
        <v>95</v>
      </c>
      <c r="K17" s="118">
        <v>151</v>
      </c>
      <c r="L17" s="134">
        <v>80</v>
      </c>
      <c r="M17" s="147">
        <v>71</v>
      </c>
    </row>
    <row r="18" spans="1:13" ht="30" customHeight="1">
      <c r="A18" s="109" t="s">
        <v>735</v>
      </c>
      <c r="B18" s="31">
        <v>491</v>
      </c>
      <c r="C18" s="135">
        <v>237</v>
      </c>
      <c r="D18" s="139">
        <v>254</v>
      </c>
      <c r="E18" s="119">
        <v>176</v>
      </c>
      <c r="F18" s="135">
        <v>91</v>
      </c>
      <c r="G18" s="151">
        <v>85</v>
      </c>
      <c r="H18" s="119">
        <v>149</v>
      </c>
      <c r="I18" s="135">
        <v>73</v>
      </c>
      <c r="J18" s="139">
        <v>76</v>
      </c>
      <c r="K18" s="119">
        <v>166</v>
      </c>
      <c r="L18" s="135">
        <v>73</v>
      </c>
      <c r="M18" s="148">
        <v>93</v>
      </c>
    </row>
    <row r="19" spans="1:13" ht="30" customHeight="1">
      <c r="A19" s="108" t="s">
        <v>639</v>
      </c>
      <c r="B19" s="29">
        <v>83</v>
      </c>
      <c r="C19" s="134">
        <v>33</v>
      </c>
      <c r="D19" s="138">
        <v>50</v>
      </c>
      <c r="E19" s="118">
        <v>27</v>
      </c>
      <c r="F19" s="134">
        <v>10</v>
      </c>
      <c r="G19" s="150">
        <v>17</v>
      </c>
      <c r="H19" s="118">
        <v>24</v>
      </c>
      <c r="I19" s="134">
        <v>8</v>
      </c>
      <c r="J19" s="138">
        <v>16</v>
      </c>
      <c r="K19" s="118">
        <v>32</v>
      </c>
      <c r="L19" s="134">
        <v>15</v>
      </c>
      <c r="M19" s="147">
        <v>17</v>
      </c>
    </row>
    <row r="20" spans="1:13" ht="30" customHeight="1">
      <c r="A20" s="108" t="s">
        <v>702</v>
      </c>
      <c r="B20" s="29">
        <v>21</v>
      </c>
      <c r="C20" s="134">
        <v>11</v>
      </c>
      <c r="D20" s="138">
        <v>10</v>
      </c>
      <c r="E20" s="118">
        <v>6</v>
      </c>
      <c r="F20" s="134">
        <v>4</v>
      </c>
      <c r="G20" s="150">
        <v>2</v>
      </c>
      <c r="H20" s="118">
        <v>7</v>
      </c>
      <c r="I20" s="134">
        <v>4</v>
      </c>
      <c r="J20" s="138">
        <v>3</v>
      </c>
      <c r="K20" s="118">
        <v>8</v>
      </c>
      <c r="L20" s="134">
        <v>3</v>
      </c>
      <c r="M20" s="147">
        <v>5</v>
      </c>
    </row>
    <row r="21" spans="1:13" ht="30" customHeight="1">
      <c r="A21" s="108" t="s">
        <v>208</v>
      </c>
      <c r="B21" s="29">
        <v>0</v>
      </c>
      <c r="C21" s="134">
        <v>0</v>
      </c>
      <c r="D21" s="138">
        <v>0</v>
      </c>
      <c r="E21" s="118">
        <v>0</v>
      </c>
      <c r="F21" s="134">
        <v>0</v>
      </c>
      <c r="G21" s="150">
        <v>0</v>
      </c>
      <c r="H21" s="118">
        <v>0</v>
      </c>
      <c r="I21" s="134">
        <v>0</v>
      </c>
      <c r="J21" s="138">
        <v>0</v>
      </c>
      <c r="K21" s="118">
        <v>0</v>
      </c>
      <c r="L21" s="134">
        <v>0</v>
      </c>
      <c r="M21" s="147">
        <v>0</v>
      </c>
    </row>
    <row r="22" spans="1:13" ht="30" customHeight="1">
      <c r="A22" s="108" t="s">
        <v>611</v>
      </c>
      <c r="B22" s="29">
        <v>262</v>
      </c>
      <c r="C22" s="134">
        <v>138</v>
      </c>
      <c r="D22" s="138">
        <v>124</v>
      </c>
      <c r="E22" s="118">
        <v>85</v>
      </c>
      <c r="F22" s="134">
        <v>36</v>
      </c>
      <c r="G22" s="150">
        <v>49</v>
      </c>
      <c r="H22" s="118">
        <v>91</v>
      </c>
      <c r="I22" s="134">
        <v>48</v>
      </c>
      <c r="J22" s="138">
        <v>43</v>
      </c>
      <c r="K22" s="118">
        <v>86</v>
      </c>
      <c r="L22" s="134">
        <v>54</v>
      </c>
      <c r="M22" s="147">
        <v>32</v>
      </c>
    </row>
    <row r="23" spans="1:13" ht="30" customHeight="1">
      <c r="A23" s="108" t="s">
        <v>736</v>
      </c>
      <c r="B23" s="29">
        <v>94</v>
      </c>
      <c r="C23" s="134">
        <v>48</v>
      </c>
      <c r="D23" s="138">
        <v>46</v>
      </c>
      <c r="E23" s="118">
        <v>25</v>
      </c>
      <c r="F23" s="134">
        <v>10</v>
      </c>
      <c r="G23" s="150">
        <v>15</v>
      </c>
      <c r="H23" s="118">
        <v>33</v>
      </c>
      <c r="I23" s="134">
        <v>19</v>
      </c>
      <c r="J23" s="138">
        <v>14</v>
      </c>
      <c r="K23" s="118">
        <v>36</v>
      </c>
      <c r="L23" s="134">
        <v>19</v>
      </c>
      <c r="M23" s="147">
        <v>17</v>
      </c>
    </row>
    <row r="24" spans="1:13" ht="30" customHeight="1">
      <c r="A24" s="108" t="s">
        <v>737</v>
      </c>
      <c r="B24" s="29">
        <v>133</v>
      </c>
      <c r="C24" s="134">
        <v>62</v>
      </c>
      <c r="D24" s="138">
        <v>71</v>
      </c>
      <c r="E24" s="118">
        <v>50</v>
      </c>
      <c r="F24" s="134">
        <v>23</v>
      </c>
      <c r="G24" s="150">
        <v>27</v>
      </c>
      <c r="H24" s="118">
        <v>55</v>
      </c>
      <c r="I24" s="134">
        <v>26</v>
      </c>
      <c r="J24" s="138">
        <v>29</v>
      </c>
      <c r="K24" s="118">
        <v>28</v>
      </c>
      <c r="L24" s="134">
        <v>13</v>
      </c>
      <c r="M24" s="147">
        <v>15</v>
      </c>
    </row>
    <row r="25" spans="1:13" ht="30" customHeight="1">
      <c r="A25" s="108" t="s">
        <v>693</v>
      </c>
      <c r="B25" s="29">
        <v>97</v>
      </c>
      <c r="C25" s="134">
        <v>48</v>
      </c>
      <c r="D25" s="138">
        <v>49</v>
      </c>
      <c r="E25" s="118">
        <v>30</v>
      </c>
      <c r="F25" s="134">
        <v>14</v>
      </c>
      <c r="G25" s="150">
        <v>16</v>
      </c>
      <c r="H25" s="118">
        <v>31</v>
      </c>
      <c r="I25" s="134">
        <v>12</v>
      </c>
      <c r="J25" s="138">
        <v>19</v>
      </c>
      <c r="K25" s="118">
        <v>36</v>
      </c>
      <c r="L25" s="134">
        <v>22</v>
      </c>
      <c r="M25" s="147">
        <v>14</v>
      </c>
    </row>
    <row r="26" spans="1:13" ht="30" customHeight="1">
      <c r="A26" s="108" t="s">
        <v>590</v>
      </c>
      <c r="B26" s="29">
        <v>0</v>
      </c>
      <c r="C26" s="134">
        <v>0</v>
      </c>
      <c r="D26" s="138">
        <v>0</v>
      </c>
      <c r="E26" s="118">
        <v>0</v>
      </c>
      <c r="F26" s="134">
        <v>0</v>
      </c>
      <c r="G26" s="150">
        <v>0</v>
      </c>
      <c r="H26" s="118">
        <v>0</v>
      </c>
      <c r="I26" s="134">
        <v>0</v>
      </c>
      <c r="J26" s="138">
        <v>0</v>
      </c>
      <c r="K26" s="118">
        <v>0</v>
      </c>
      <c r="L26" s="134">
        <v>0</v>
      </c>
      <c r="M26" s="147">
        <v>0</v>
      </c>
    </row>
    <row r="27" spans="1:13" ht="30" customHeight="1">
      <c r="A27" s="108" t="s">
        <v>67</v>
      </c>
      <c r="B27" s="29">
        <v>77</v>
      </c>
      <c r="C27" s="134">
        <v>40</v>
      </c>
      <c r="D27" s="138">
        <v>37</v>
      </c>
      <c r="E27" s="118">
        <v>24</v>
      </c>
      <c r="F27" s="134">
        <v>11</v>
      </c>
      <c r="G27" s="150">
        <v>13</v>
      </c>
      <c r="H27" s="118">
        <v>30</v>
      </c>
      <c r="I27" s="134">
        <v>15</v>
      </c>
      <c r="J27" s="138">
        <v>15</v>
      </c>
      <c r="K27" s="118">
        <v>23</v>
      </c>
      <c r="L27" s="134">
        <v>14</v>
      </c>
      <c r="M27" s="147">
        <v>9</v>
      </c>
    </row>
    <row r="28" spans="1:13" ht="30" customHeight="1">
      <c r="A28" s="108" t="s">
        <v>644</v>
      </c>
      <c r="B28" s="29">
        <v>378</v>
      </c>
      <c r="C28" s="134">
        <v>186</v>
      </c>
      <c r="D28" s="138">
        <v>192</v>
      </c>
      <c r="E28" s="118">
        <v>111</v>
      </c>
      <c r="F28" s="134">
        <v>56</v>
      </c>
      <c r="G28" s="150">
        <v>55</v>
      </c>
      <c r="H28" s="118">
        <v>129</v>
      </c>
      <c r="I28" s="134">
        <v>70</v>
      </c>
      <c r="J28" s="138">
        <v>59</v>
      </c>
      <c r="K28" s="118">
        <v>138</v>
      </c>
      <c r="L28" s="134">
        <v>60</v>
      </c>
      <c r="M28" s="147">
        <v>78</v>
      </c>
    </row>
    <row r="29" spans="1:13" ht="30" customHeight="1">
      <c r="A29" s="108" t="s">
        <v>738</v>
      </c>
      <c r="B29" s="29">
        <v>306</v>
      </c>
      <c r="C29" s="134">
        <v>156</v>
      </c>
      <c r="D29" s="138">
        <v>150</v>
      </c>
      <c r="E29" s="118">
        <v>91</v>
      </c>
      <c r="F29" s="134">
        <v>48</v>
      </c>
      <c r="G29" s="150">
        <v>43</v>
      </c>
      <c r="H29" s="118">
        <v>90</v>
      </c>
      <c r="I29" s="134">
        <v>48</v>
      </c>
      <c r="J29" s="138">
        <v>42</v>
      </c>
      <c r="K29" s="118">
        <v>125</v>
      </c>
      <c r="L29" s="134">
        <v>60</v>
      </c>
      <c r="M29" s="147">
        <v>65</v>
      </c>
    </row>
    <row r="30" spans="1:13" ht="30" customHeight="1">
      <c r="A30" s="109" t="s">
        <v>739</v>
      </c>
      <c r="B30" s="31">
        <v>43</v>
      </c>
      <c r="C30" s="135">
        <v>27</v>
      </c>
      <c r="D30" s="139">
        <v>16</v>
      </c>
      <c r="E30" s="119">
        <v>15</v>
      </c>
      <c r="F30" s="135">
        <v>11</v>
      </c>
      <c r="G30" s="151">
        <v>4</v>
      </c>
      <c r="H30" s="119">
        <v>18</v>
      </c>
      <c r="I30" s="135">
        <v>10</v>
      </c>
      <c r="J30" s="139">
        <v>8</v>
      </c>
      <c r="K30" s="119">
        <v>10</v>
      </c>
      <c r="L30" s="135">
        <v>6</v>
      </c>
      <c r="M30" s="148">
        <v>4</v>
      </c>
    </row>
    <row r="31" spans="1:13" ht="30" customHeight="1">
      <c r="A31" s="110" t="s">
        <v>691</v>
      </c>
      <c r="B31" s="29">
        <f t="shared" ref="B31:M31" si="0">SUM(B6:B18)</f>
        <v>18634</v>
      </c>
      <c r="C31" s="134">
        <f t="shared" si="0"/>
        <v>9453</v>
      </c>
      <c r="D31" s="138">
        <f t="shared" si="0"/>
        <v>9181</v>
      </c>
      <c r="E31" s="118">
        <f t="shared" si="0"/>
        <v>6052</v>
      </c>
      <c r="F31" s="134">
        <f t="shared" si="0"/>
        <v>3048</v>
      </c>
      <c r="G31" s="150">
        <f t="shared" si="0"/>
        <v>3004</v>
      </c>
      <c r="H31" s="118">
        <f t="shared" si="0"/>
        <v>6153</v>
      </c>
      <c r="I31" s="134">
        <f t="shared" si="0"/>
        <v>3120</v>
      </c>
      <c r="J31" s="138">
        <f t="shared" si="0"/>
        <v>3033</v>
      </c>
      <c r="K31" s="118">
        <f t="shared" si="0"/>
        <v>6429</v>
      </c>
      <c r="L31" s="134">
        <f t="shared" si="0"/>
        <v>3285</v>
      </c>
      <c r="M31" s="147">
        <f t="shared" si="0"/>
        <v>3144</v>
      </c>
    </row>
    <row r="32" spans="1:13" ht="30" customHeight="1">
      <c r="A32" s="111" t="s">
        <v>473</v>
      </c>
      <c r="B32" s="31">
        <f t="shared" ref="B32:M32" si="1">SUM(B33:B38)</f>
        <v>1494</v>
      </c>
      <c r="C32" s="135">
        <f t="shared" si="1"/>
        <v>749</v>
      </c>
      <c r="D32" s="139">
        <f t="shared" si="1"/>
        <v>745</v>
      </c>
      <c r="E32" s="119">
        <f t="shared" si="1"/>
        <v>464</v>
      </c>
      <c r="F32" s="135">
        <f t="shared" si="1"/>
        <v>223</v>
      </c>
      <c r="G32" s="151">
        <f t="shared" si="1"/>
        <v>241</v>
      </c>
      <c r="H32" s="119">
        <f t="shared" si="1"/>
        <v>508</v>
      </c>
      <c r="I32" s="135">
        <f t="shared" si="1"/>
        <v>260</v>
      </c>
      <c r="J32" s="139">
        <f t="shared" si="1"/>
        <v>248</v>
      </c>
      <c r="K32" s="119">
        <f t="shared" si="1"/>
        <v>522</v>
      </c>
      <c r="L32" s="135">
        <f t="shared" si="1"/>
        <v>266</v>
      </c>
      <c r="M32" s="148">
        <f t="shared" si="1"/>
        <v>256</v>
      </c>
    </row>
    <row r="33" spans="1:13" ht="30" customHeight="1">
      <c r="A33" s="110" t="s">
        <v>216</v>
      </c>
      <c r="B33" s="29">
        <f t="shared" ref="B33:M34" si="2">SUM(B19)</f>
        <v>83</v>
      </c>
      <c r="C33" s="134">
        <f t="shared" si="2"/>
        <v>33</v>
      </c>
      <c r="D33" s="138">
        <f t="shared" si="2"/>
        <v>50</v>
      </c>
      <c r="E33" s="118">
        <f t="shared" si="2"/>
        <v>27</v>
      </c>
      <c r="F33" s="134">
        <f t="shared" si="2"/>
        <v>10</v>
      </c>
      <c r="G33" s="150">
        <f t="shared" si="2"/>
        <v>17</v>
      </c>
      <c r="H33" s="118">
        <f t="shared" si="2"/>
        <v>24</v>
      </c>
      <c r="I33" s="134">
        <f t="shared" si="2"/>
        <v>8</v>
      </c>
      <c r="J33" s="138">
        <f t="shared" si="2"/>
        <v>16</v>
      </c>
      <c r="K33" s="118">
        <f t="shared" si="2"/>
        <v>32</v>
      </c>
      <c r="L33" s="134">
        <f t="shared" si="2"/>
        <v>15</v>
      </c>
      <c r="M33" s="147">
        <f t="shared" si="2"/>
        <v>17</v>
      </c>
    </row>
    <row r="34" spans="1:13" ht="30" customHeight="1">
      <c r="A34" s="110" t="s">
        <v>221</v>
      </c>
      <c r="B34" s="29">
        <f t="shared" si="2"/>
        <v>21</v>
      </c>
      <c r="C34" s="134">
        <f t="shared" si="2"/>
        <v>11</v>
      </c>
      <c r="D34" s="138">
        <f t="shared" si="2"/>
        <v>10</v>
      </c>
      <c r="E34" s="118">
        <f t="shared" si="2"/>
        <v>6</v>
      </c>
      <c r="F34" s="134">
        <f t="shared" si="2"/>
        <v>4</v>
      </c>
      <c r="G34" s="150">
        <f t="shared" si="2"/>
        <v>2</v>
      </c>
      <c r="H34" s="118">
        <f t="shared" si="2"/>
        <v>7</v>
      </c>
      <c r="I34" s="134">
        <f t="shared" si="2"/>
        <v>4</v>
      </c>
      <c r="J34" s="138">
        <f t="shared" si="2"/>
        <v>3</v>
      </c>
      <c r="K34" s="118">
        <f t="shared" si="2"/>
        <v>8</v>
      </c>
      <c r="L34" s="134">
        <f t="shared" si="2"/>
        <v>3</v>
      </c>
      <c r="M34" s="147">
        <f t="shared" si="2"/>
        <v>5</v>
      </c>
    </row>
    <row r="35" spans="1:13" ht="30" customHeight="1">
      <c r="A35" s="110" t="s">
        <v>223</v>
      </c>
      <c r="B35" s="29">
        <f t="shared" ref="B35:M35" si="3">SUM(B21:B23)</f>
        <v>356</v>
      </c>
      <c r="C35" s="134">
        <f t="shared" si="3"/>
        <v>186</v>
      </c>
      <c r="D35" s="138">
        <f t="shared" si="3"/>
        <v>170</v>
      </c>
      <c r="E35" s="118">
        <f t="shared" si="3"/>
        <v>110</v>
      </c>
      <c r="F35" s="134">
        <f t="shared" si="3"/>
        <v>46</v>
      </c>
      <c r="G35" s="150">
        <f t="shared" si="3"/>
        <v>64</v>
      </c>
      <c r="H35" s="118">
        <f t="shared" si="3"/>
        <v>124</v>
      </c>
      <c r="I35" s="134">
        <f t="shared" si="3"/>
        <v>67</v>
      </c>
      <c r="J35" s="138">
        <f t="shared" si="3"/>
        <v>57</v>
      </c>
      <c r="K35" s="118">
        <f t="shared" si="3"/>
        <v>122</v>
      </c>
      <c r="L35" s="134">
        <f t="shared" si="3"/>
        <v>73</v>
      </c>
      <c r="M35" s="147">
        <f t="shared" si="3"/>
        <v>49</v>
      </c>
    </row>
    <row r="36" spans="1:13" ht="30" customHeight="1">
      <c r="A36" s="110" t="s">
        <v>75</v>
      </c>
      <c r="B36" s="29">
        <f t="shared" ref="B36:M36" si="4">SUM(B24:B27)</f>
        <v>307</v>
      </c>
      <c r="C36" s="134">
        <f t="shared" si="4"/>
        <v>150</v>
      </c>
      <c r="D36" s="138">
        <f t="shared" si="4"/>
        <v>157</v>
      </c>
      <c r="E36" s="118">
        <f t="shared" si="4"/>
        <v>104</v>
      </c>
      <c r="F36" s="118">
        <f t="shared" si="4"/>
        <v>48</v>
      </c>
      <c r="G36" s="150">
        <f t="shared" si="4"/>
        <v>56</v>
      </c>
      <c r="H36" s="118">
        <f t="shared" si="4"/>
        <v>116</v>
      </c>
      <c r="I36" s="134">
        <f t="shared" si="4"/>
        <v>53</v>
      </c>
      <c r="J36" s="138">
        <f t="shared" si="4"/>
        <v>63</v>
      </c>
      <c r="K36" s="118">
        <f t="shared" si="4"/>
        <v>87</v>
      </c>
      <c r="L36" s="134">
        <f t="shared" si="4"/>
        <v>49</v>
      </c>
      <c r="M36" s="147">
        <f t="shared" si="4"/>
        <v>38</v>
      </c>
    </row>
    <row r="37" spans="1:13" ht="30" customHeight="1">
      <c r="A37" s="110" t="s">
        <v>227</v>
      </c>
      <c r="B37" s="26">
        <f t="shared" ref="B37:M37" si="5">SUM(B28)</f>
        <v>378</v>
      </c>
      <c r="C37" s="134">
        <f t="shared" si="5"/>
        <v>186</v>
      </c>
      <c r="D37" s="138">
        <f t="shared" si="5"/>
        <v>192</v>
      </c>
      <c r="E37" s="118">
        <f t="shared" si="5"/>
        <v>111</v>
      </c>
      <c r="F37" s="134">
        <f t="shared" si="5"/>
        <v>56</v>
      </c>
      <c r="G37" s="150">
        <f t="shared" si="5"/>
        <v>55</v>
      </c>
      <c r="H37" s="118">
        <f t="shared" si="5"/>
        <v>129</v>
      </c>
      <c r="I37" s="134">
        <f t="shared" si="5"/>
        <v>70</v>
      </c>
      <c r="J37" s="138">
        <f t="shared" si="5"/>
        <v>59</v>
      </c>
      <c r="K37" s="118">
        <f t="shared" si="5"/>
        <v>138</v>
      </c>
      <c r="L37" s="134">
        <f t="shared" si="5"/>
        <v>60</v>
      </c>
      <c r="M37" s="147">
        <f t="shared" si="5"/>
        <v>78</v>
      </c>
    </row>
    <row r="38" spans="1:13" ht="30" customHeight="1">
      <c r="A38" s="112" t="s">
        <v>229</v>
      </c>
      <c r="B38" s="133">
        <f t="shared" ref="B38:M38" si="6">SUM(B29:B30)</f>
        <v>349</v>
      </c>
      <c r="C38" s="136">
        <f t="shared" si="6"/>
        <v>183</v>
      </c>
      <c r="D38" s="143">
        <f t="shared" si="6"/>
        <v>166</v>
      </c>
      <c r="E38" s="121">
        <f t="shared" si="6"/>
        <v>106</v>
      </c>
      <c r="F38" s="136">
        <f t="shared" si="6"/>
        <v>59</v>
      </c>
      <c r="G38" s="153">
        <f t="shared" si="6"/>
        <v>47</v>
      </c>
      <c r="H38" s="121">
        <f t="shared" si="6"/>
        <v>108</v>
      </c>
      <c r="I38" s="136">
        <f t="shared" si="6"/>
        <v>58</v>
      </c>
      <c r="J38" s="143">
        <f t="shared" si="6"/>
        <v>50</v>
      </c>
      <c r="K38" s="121">
        <f t="shared" si="6"/>
        <v>135</v>
      </c>
      <c r="L38" s="136">
        <f t="shared" si="6"/>
        <v>66</v>
      </c>
      <c r="M38" s="149">
        <f t="shared" si="6"/>
        <v>69</v>
      </c>
    </row>
    <row r="39" spans="1:13" ht="30" customHeight="1"/>
    <row r="40" spans="1:13" ht="30" customHeight="1">
      <c r="B40" s="93"/>
      <c r="C40" s="93"/>
      <c r="D40" s="93"/>
      <c r="E40" s="93"/>
      <c r="F40" s="93"/>
      <c r="G40" s="93"/>
      <c r="H40" s="93"/>
      <c r="I40" s="93"/>
      <c r="J40" s="93"/>
      <c r="K40" s="93"/>
      <c r="L40" s="93"/>
      <c r="M40" s="93"/>
    </row>
    <row r="41" spans="1:13" ht="27" customHeight="1">
      <c r="B41" s="93"/>
      <c r="C41" s="93"/>
      <c r="D41" s="93"/>
      <c r="E41" s="93"/>
      <c r="F41" s="93"/>
      <c r="G41" s="93"/>
      <c r="H41" s="93"/>
      <c r="I41" s="93"/>
      <c r="J41" s="93"/>
      <c r="K41" s="93"/>
      <c r="L41" s="93"/>
      <c r="M41" s="93"/>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53"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10"/>
  <pageMargins left="0.39370078740157483" right="0.59055118110236227" top="0.39370078740157483" bottom="0.70866141732283472" header="0" footer="0.31496062992125984"/>
  <pageSetup paperSize="9" scale="69" firstPageNumber="53" orientation="portrait" useFirstPageNumber="1" r:id="rId2"/>
  <headerFooter scaleWithDoc="0" alignWithMargins="0">
    <oddFooter>&amp;C- 49 -</oddFooter>
    <evenFooter>&amp;C- &amp;P -</evenFooter>
    <firstFooter>&amp;C- &amp;P -</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70"/>
  <sheetViews>
    <sheetView showGridLines="0" view="pageBreakPreview" zoomScaleNormal="75" zoomScaleSheetLayoutView="100" workbookViewId="0">
      <selection activeCell="A5" sqref="A5"/>
    </sheetView>
  </sheetViews>
  <sheetFormatPr defaultColWidth="9" defaultRowHeight="13.2"/>
  <cols>
    <col min="1" max="1" width="21.21875" style="7" customWidth="1" collapsed="1"/>
    <col min="2" max="4" width="12" style="7" customWidth="1" collapsed="1"/>
    <col min="5" max="6" width="8" style="7" bestFit="1" customWidth="1" collapsed="1"/>
    <col min="7" max="7" width="6.44140625" style="7" bestFit="1" customWidth="1" collapsed="1"/>
    <col min="8" max="9" width="8" style="7" bestFit="1" customWidth="1" collapsed="1"/>
    <col min="10" max="10" width="6.44140625" style="7" bestFit="1" customWidth="1" collapsed="1"/>
    <col min="11" max="12" width="8" style="7" bestFit="1" customWidth="1" collapsed="1"/>
    <col min="13" max="13" width="6.44140625" style="7" bestFit="1" customWidth="1" collapsed="1"/>
    <col min="14" max="14" width="9" style="7" customWidth="1" collapsed="1"/>
    <col min="15" max="16384" width="9" style="7" collapsed="1"/>
  </cols>
  <sheetData>
    <row r="1" spans="1:19" ht="39.9" customHeight="1">
      <c r="A1" s="105" t="s">
        <v>247</v>
      </c>
      <c r="M1" s="89" t="s">
        <v>55</v>
      </c>
    </row>
    <row r="2" spans="1:19" ht="18" customHeight="1">
      <c r="A2" s="1347" t="s">
        <v>156</v>
      </c>
      <c r="B2" s="1338" t="s">
        <v>25</v>
      </c>
      <c r="C2" s="1339"/>
      <c r="D2" s="1340"/>
      <c r="E2" s="1350" t="s">
        <v>248</v>
      </c>
      <c r="F2" s="1339"/>
      <c r="G2" s="1340"/>
      <c r="H2" s="1350" t="s">
        <v>595</v>
      </c>
      <c r="I2" s="1339"/>
      <c r="J2" s="1340"/>
      <c r="K2" s="1350" t="s">
        <v>617</v>
      </c>
      <c r="L2" s="1339"/>
      <c r="M2" s="1352"/>
    </row>
    <row r="3" spans="1:19" s="104" customFormat="1" ht="36" customHeight="1">
      <c r="A3" s="1348"/>
      <c r="B3" s="36" t="s">
        <v>33</v>
      </c>
      <c r="C3" s="36" t="s">
        <v>7</v>
      </c>
      <c r="D3" s="210" t="s">
        <v>34</v>
      </c>
      <c r="E3" s="36" t="s">
        <v>33</v>
      </c>
      <c r="F3" s="36" t="s">
        <v>7</v>
      </c>
      <c r="G3" s="56" t="s">
        <v>34</v>
      </c>
      <c r="H3" s="36" t="s">
        <v>33</v>
      </c>
      <c r="I3" s="36" t="s">
        <v>7</v>
      </c>
      <c r="J3" s="56" t="s">
        <v>34</v>
      </c>
      <c r="K3" s="36" t="s">
        <v>33</v>
      </c>
      <c r="L3" s="211" t="s">
        <v>7</v>
      </c>
      <c r="M3" s="212" t="s">
        <v>34</v>
      </c>
    </row>
    <row r="4" spans="1:19" s="104" customFormat="1" ht="30" customHeight="1">
      <c r="A4" s="208" t="s">
        <v>928</v>
      </c>
      <c r="B4" s="26">
        <v>2073</v>
      </c>
      <c r="C4" s="118">
        <v>1166</v>
      </c>
      <c r="D4" s="138">
        <v>907</v>
      </c>
      <c r="E4" s="118">
        <v>95</v>
      </c>
      <c r="F4" s="118">
        <v>88</v>
      </c>
      <c r="G4" s="150">
        <v>7</v>
      </c>
      <c r="H4" s="118">
        <v>1</v>
      </c>
      <c r="I4" s="118">
        <v>1</v>
      </c>
      <c r="J4" s="150">
        <v>0</v>
      </c>
      <c r="K4" s="118">
        <v>116</v>
      </c>
      <c r="L4" s="134">
        <v>95</v>
      </c>
      <c r="M4" s="213">
        <v>21</v>
      </c>
    </row>
    <row r="5" spans="1:19" ht="30" customHeight="1">
      <c r="A5" s="209" t="s">
        <v>936</v>
      </c>
      <c r="B5" s="132">
        <v>2035</v>
      </c>
      <c r="C5" s="119">
        <v>1140</v>
      </c>
      <c r="D5" s="139">
        <v>895</v>
      </c>
      <c r="E5" s="119">
        <v>94</v>
      </c>
      <c r="F5" s="119">
        <v>88</v>
      </c>
      <c r="G5" s="151">
        <v>6</v>
      </c>
      <c r="H5" s="119">
        <v>1</v>
      </c>
      <c r="I5" s="119">
        <v>1</v>
      </c>
      <c r="J5" s="151">
        <v>0</v>
      </c>
      <c r="K5" s="119">
        <v>115</v>
      </c>
      <c r="L5" s="135">
        <v>99</v>
      </c>
      <c r="M5" s="214">
        <v>16</v>
      </c>
      <c r="P5" s="93"/>
      <c r="Q5" s="93"/>
      <c r="S5" s="93"/>
    </row>
    <row r="6" spans="1:19" ht="30" customHeight="1">
      <c r="A6" s="108" t="s">
        <v>256</v>
      </c>
      <c r="B6" s="118">
        <v>540</v>
      </c>
      <c r="C6" s="118">
        <v>294</v>
      </c>
      <c r="D6" s="138">
        <v>246</v>
      </c>
      <c r="E6" s="118">
        <v>18</v>
      </c>
      <c r="F6" s="118">
        <v>16</v>
      </c>
      <c r="G6" s="150">
        <v>2</v>
      </c>
      <c r="H6" s="118">
        <v>1</v>
      </c>
      <c r="I6" s="134">
        <v>1</v>
      </c>
      <c r="J6" s="26">
        <v>0</v>
      </c>
      <c r="K6" s="118">
        <v>23</v>
      </c>
      <c r="L6" s="134">
        <v>20</v>
      </c>
      <c r="M6" s="213">
        <v>3</v>
      </c>
      <c r="P6" s="93"/>
      <c r="Q6" s="93"/>
      <c r="S6" s="93"/>
    </row>
    <row r="7" spans="1:19" ht="30" customHeight="1">
      <c r="A7" s="108" t="s">
        <v>587</v>
      </c>
      <c r="B7" s="118">
        <v>110</v>
      </c>
      <c r="C7" s="118">
        <v>59</v>
      </c>
      <c r="D7" s="138">
        <v>51</v>
      </c>
      <c r="E7" s="118">
        <v>6</v>
      </c>
      <c r="F7" s="118">
        <v>6</v>
      </c>
      <c r="G7" s="138">
        <v>0</v>
      </c>
      <c r="H7" s="138">
        <v>0</v>
      </c>
      <c r="I7" s="134">
        <v>0</v>
      </c>
      <c r="J7" s="142">
        <v>0</v>
      </c>
      <c r="K7" s="118">
        <v>6</v>
      </c>
      <c r="L7" s="134">
        <v>5</v>
      </c>
      <c r="M7" s="147">
        <v>1</v>
      </c>
      <c r="P7" s="93"/>
      <c r="Q7" s="93"/>
      <c r="S7" s="93"/>
    </row>
    <row r="8" spans="1:19" ht="30" customHeight="1">
      <c r="A8" s="108" t="s">
        <v>278</v>
      </c>
      <c r="B8" s="29">
        <v>171</v>
      </c>
      <c r="C8" s="118">
        <v>102</v>
      </c>
      <c r="D8" s="138">
        <v>69</v>
      </c>
      <c r="E8" s="118">
        <v>6</v>
      </c>
      <c r="F8" s="118">
        <v>6</v>
      </c>
      <c r="G8" s="150">
        <v>0</v>
      </c>
      <c r="H8" s="118">
        <v>0</v>
      </c>
      <c r="I8" s="118">
        <v>0</v>
      </c>
      <c r="J8" s="150">
        <v>0</v>
      </c>
      <c r="K8" s="118">
        <v>9</v>
      </c>
      <c r="L8" s="134">
        <v>8</v>
      </c>
      <c r="M8" s="213">
        <v>1</v>
      </c>
      <c r="P8" s="93"/>
      <c r="Q8" s="93"/>
      <c r="S8" s="93"/>
    </row>
    <row r="9" spans="1:19" ht="30" customHeight="1">
      <c r="A9" s="108" t="s">
        <v>306</v>
      </c>
      <c r="B9" s="29">
        <v>168</v>
      </c>
      <c r="C9" s="118">
        <v>89</v>
      </c>
      <c r="D9" s="138">
        <v>79</v>
      </c>
      <c r="E9" s="118">
        <v>8</v>
      </c>
      <c r="F9" s="118">
        <v>8</v>
      </c>
      <c r="G9" s="150">
        <v>0</v>
      </c>
      <c r="H9" s="48">
        <v>0</v>
      </c>
      <c r="I9" s="118">
        <v>0</v>
      </c>
      <c r="J9" s="150">
        <v>0</v>
      </c>
      <c r="K9" s="118">
        <v>10</v>
      </c>
      <c r="L9" s="134">
        <v>9</v>
      </c>
      <c r="M9" s="213">
        <v>1</v>
      </c>
      <c r="P9" s="93"/>
      <c r="Q9" s="93"/>
      <c r="S9" s="93"/>
    </row>
    <row r="10" spans="1:19" ht="30" customHeight="1">
      <c r="A10" s="108" t="s">
        <v>538</v>
      </c>
      <c r="B10" s="29">
        <v>40</v>
      </c>
      <c r="C10" s="118">
        <v>22</v>
      </c>
      <c r="D10" s="138">
        <v>18</v>
      </c>
      <c r="E10" s="118">
        <v>2</v>
      </c>
      <c r="F10" s="118">
        <v>2</v>
      </c>
      <c r="G10" s="150">
        <v>0</v>
      </c>
      <c r="H10" s="48">
        <v>0</v>
      </c>
      <c r="I10" s="118">
        <v>0</v>
      </c>
      <c r="J10" s="150">
        <v>0</v>
      </c>
      <c r="K10" s="118">
        <v>2</v>
      </c>
      <c r="L10" s="134">
        <v>1</v>
      </c>
      <c r="M10" s="213">
        <v>1</v>
      </c>
      <c r="P10" s="93"/>
      <c r="Q10" s="93"/>
      <c r="S10" s="93"/>
    </row>
    <row r="11" spans="1:19" ht="30" customHeight="1">
      <c r="A11" s="108" t="s">
        <v>489</v>
      </c>
      <c r="B11" s="29">
        <v>111</v>
      </c>
      <c r="C11" s="118">
        <v>60</v>
      </c>
      <c r="D11" s="138">
        <v>51</v>
      </c>
      <c r="E11" s="118">
        <v>6</v>
      </c>
      <c r="F11" s="118">
        <v>6</v>
      </c>
      <c r="G11" s="150">
        <v>0</v>
      </c>
      <c r="H11" s="48">
        <v>0</v>
      </c>
      <c r="I11" s="118">
        <v>0</v>
      </c>
      <c r="J11" s="150">
        <v>0</v>
      </c>
      <c r="K11" s="118">
        <v>7</v>
      </c>
      <c r="L11" s="134">
        <v>5</v>
      </c>
      <c r="M11" s="213">
        <v>2</v>
      </c>
      <c r="P11" s="93"/>
      <c r="Q11" s="93"/>
      <c r="S11" s="93"/>
    </row>
    <row r="12" spans="1:19" ht="30" customHeight="1">
      <c r="A12" s="108" t="s">
        <v>627</v>
      </c>
      <c r="B12" s="29">
        <v>76</v>
      </c>
      <c r="C12" s="118">
        <v>44</v>
      </c>
      <c r="D12" s="138">
        <v>32</v>
      </c>
      <c r="E12" s="118">
        <v>4</v>
      </c>
      <c r="F12" s="118">
        <v>3</v>
      </c>
      <c r="G12" s="150">
        <v>1</v>
      </c>
      <c r="H12" s="48">
        <v>0</v>
      </c>
      <c r="I12" s="118">
        <v>0</v>
      </c>
      <c r="J12" s="150">
        <v>0</v>
      </c>
      <c r="K12" s="118">
        <v>5</v>
      </c>
      <c r="L12" s="134">
        <v>5</v>
      </c>
      <c r="M12" s="213">
        <v>0</v>
      </c>
      <c r="P12" s="93"/>
      <c r="Q12" s="93"/>
      <c r="S12" s="93"/>
    </row>
    <row r="13" spans="1:19" ht="30" customHeight="1">
      <c r="A13" s="108" t="s">
        <v>129</v>
      </c>
      <c r="B13" s="29">
        <v>180</v>
      </c>
      <c r="C13" s="118">
        <v>108</v>
      </c>
      <c r="D13" s="138">
        <v>72</v>
      </c>
      <c r="E13" s="118">
        <v>10</v>
      </c>
      <c r="F13" s="118">
        <v>10</v>
      </c>
      <c r="G13" s="150">
        <v>0</v>
      </c>
      <c r="H13" s="48">
        <v>0</v>
      </c>
      <c r="I13" s="118">
        <v>0</v>
      </c>
      <c r="J13" s="150">
        <v>0</v>
      </c>
      <c r="K13" s="118">
        <v>11</v>
      </c>
      <c r="L13" s="134">
        <v>9</v>
      </c>
      <c r="M13" s="213">
        <v>2</v>
      </c>
      <c r="P13" s="93"/>
      <c r="Q13" s="93"/>
      <c r="S13" s="93"/>
    </row>
    <row r="14" spans="1:19" ht="30" customHeight="1">
      <c r="A14" s="108" t="s">
        <v>308</v>
      </c>
      <c r="B14" s="29">
        <v>68</v>
      </c>
      <c r="C14" s="118">
        <v>39</v>
      </c>
      <c r="D14" s="138">
        <v>29</v>
      </c>
      <c r="E14" s="118">
        <v>3</v>
      </c>
      <c r="F14" s="118">
        <v>3</v>
      </c>
      <c r="G14" s="150">
        <v>0</v>
      </c>
      <c r="H14" s="48">
        <v>0</v>
      </c>
      <c r="I14" s="118">
        <v>0</v>
      </c>
      <c r="J14" s="150">
        <v>0</v>
      </c>
      <c r="K14" s="118">
        <v>3</v>
      </c>
      <c r="L14" s="134">
        <v>3</v>
      </c>
      <c r="M14" s="213">
        <v>0</v>
      </c>
      <c r="P14" s="93"/>
      <c r="Q14" s="93"/>
      <c r="S14" s="93"/>
    </row>
    <row r="15" spans="1:19" ht="30" customHeight="1">
      <c r="A15" s="108" t="s">
        <v>733</v>
      </c>
      <c r="B15" s="29">
        <v>192</v>
      </c>
      <c r="C15" s="118">
        <v>100</v>
      </c>
      <c r="D15" s="138">
        <v>92</v>
      </c>
      <c r="E15" s="118">
        <v>10</v>
      </c>
      <c r="F15" s="118">
        <v>9</v>
      </c>
      <c r="G15" s="150">
        <v>1</v>
      </c>
      <c r="H15" s="48">
        <v>0</v>
      </c>
      <c r="I15" s="118">
        <v>0</v>
      </c>
      <c r="J15" s="150">
        <v>0</v>
      </c>
      <c r="K15" s="118">
        <v>11</v>
      </c>
      <c r="L15" s="134">
        <v>9</v>
      </c>
      <c r="M15" s="213">
        <v>2</v>
      </c>
      <c r="P15" s="93"/>
      <c r="Q15" s="93"/>
      <c r="S15" s="93"/>
    </row>
    <row r="16" spans="1:19" ht="30" customHeight="1">
      <c r="A16" s="108" t="s">
        <v>450</v>
      </c>
      <c r="B16" s="29">
        <v>59</v>
      </c>
      <c r="C16" s="118">
        <v>31</v>
      </c>
      <c r="D16" s="138">
        <v>28</v>
      </c>
      <c r="E16" s="118">
        <v>3</v>
      </c>
      <c r="F16" s="118">
        <v>3</v>
      </c>
      <c r="G16" s="150">
        <v>0</v>
      </c>
      <c r="H16" s="48">
        <v>0</v>
      </c>
      <c r="I16" s="118">
        <v>0</v>
      </c>
      <c r="J16" s="150">
        <v>0</v>
      </c>
      <c r="K16" s="118">
        <v>4</v>
      </c>
      <c r="L16" s="134">
        <v>3</v>
      </c>
      <c r="M16" s="213">
        <v>1</v>
      </c>
      <c r="P16" s="93"/>
      <c r="Q16" s="93"/>
      <c r="S16" s="93"/>
    </row>
    <row r="17" spans="1:19" ht="30" customHeight="1">
      <c r="A17" s="108" t="s">
        <v>206</v>
      </c>
      <c r="B17" s="29">
        <v>51</v>
      </c>
      <c r="C17" s="118">
        <v>33</v>
      </c>
      <c r="D17" s="138">
        <v>18</v>
      </c>
      <c r="E17" s="118">
        <v>3</v>
      </c>
      <c r="F17" s="118">
        <v>3</v>
      </c>
      <c r="G17" s="150">
        <v>0</v>
      </c>
      <c r="H17" s="48">
        <v>0</v>
      </c>
      <c r="I17" s="118">
        <v>0</v>
      </c>
      <c r="J17" s="150">
        <v>0</v>
      </c>
      <c r="K17" s="118">
        <v>3</v>
      </c>
      <c r="L17" s="134">
        <v>3</v>
      </c>
      <c r="M17" s="213">
        <v>0</v>
      </c>
      <c r="P17" s="93"/>
      <c r="Q17" s="93"/>
      <c r="S17" s="93"/>
    </row>
    <row r="18" spans="1:19" ht="30" customHeight="1">
      <c r="A18" s="109" t="s">
        <v>735</v>
      </c>
      <c r="B18" s="31">
        <v>77</v>
      </c>
      <c r="C18" s="119">
        <v>45</v>
      </c>
      <c r="D18" s="139">
        <v>32</v>
      </c>
      <c r="E18" s="119">
        <v>5</v>
      </c>
      <c r="F18" s="119">
        <v>4</v>
      </c>
      <c r="G18" s="151">
        <v>1</v>
      </c>
      <c r="H18" s="120">
        <v>0</v>
      </c>
      <c r="I18" s="119">
        <v>0</v>
      </c>
      <c r="J18" s="151">
        <v>0</v>
      </c>
      <c r="K18" s="119">
        <v>7</v>
      </c>
      <c r="L18" s="135">
        <v>7</v>
      </c>
      <c r="M18" s="214">
        <v>0</v>
      </c>
      <c r="P18" s="93"/>
      <c r="Q18" s="93"/>
      <c r="S18" s="93"/>
    </row>
    <row r="19" spans="1:19" ht="30" customHeight="1">
      <c r="A19" s="108" t="s">
        <v>639</v>
      </c>
      <c r="B19" s="29">
        <v>13</v>
      </c>
      <c r="C19" s="118">
        <v>9</v>
      </c>
      <c r="D19" s="138">
        <v>4</v>
      </c>
      <c r="E19" s="118">
        <v>1</v>
      </c>
      <c r="F19" s="118">
        <v>1</v>
      </c>
      <c r="G19" s="150">
        <v>0</v>
      </c>
      <c r="H19" s="48">
        <v>0</v>
      </c>
      <c r="I19" s="118">
        <v>0</v>
      </c>
      <c r="J19" s="150">
        <v>0</v>
      </c>
      <c r="K19" s="118">
        <v>1</v>
      </c>
      <c r="L19" s="134">
        <v>1</v>
      </c>
      <c r="M19" s="213">
        <v>0</v>
      </c>
      <c r="P19" s="93"/>
      <c r="Q19" s="93"/>
      <c r="S19" s="93"/>
    </row>
    <row r="20" spans="1:19" ht="30" customHeight="1">
      <c r="A20" s="108" t="s">
        <v>702</v>
      </c>
      <c r="B20" s="29">
        <v>9</v>
      </c>
      <c r="C20" s="118">
        <v>6</v>
      </c>
      <c r="D20" s="138">
        <v>3</v>
      </c>
      <c r="E20" s="118">
        <v>0</v>
      </c>
      <c r="F20" s="118">
        <v>0</v>
      </c>
      <c r="G20" s="150">
        <v>0</v>
      </c>
      <c r="H20" s="48">
        <v>0</v>
      </c>
      <c r="I20" s="118">
        <v>0</v>
      </c>
      <c r="J20" s="150">
        <v>0</v>
      </c>
      <c r="K20" s="118">
        <v>1</v>
      </c>
      <c r="L20" s="134">
        <v>1</v>
      </c>
      <c r="M20" s="147">
        <v>0</v>
      </c>
      <c r="P20" s="93"/>
      <c r="Q20" s="93"/>
      <c r="S20" s="93"/>
    </row>
    <row r="21" spans="1:19" ht="30" customHeight="1">
      <c r="A21" s="108" t="s">
        <v>208</v>
      </c>
      <c r="B21" s="29">
        <v>0</v>
      </c>
      <c r="C21" s="118">
        <v>0</v>
      </c>
      <c r="D21" s="138">
        <v>0</v>
      </c>
      <c r="E21" s="118">
        <v>0</v>
      </c>
      <c r="F21" s="118">
        <v>0</v>
      </c>
      <c r="G21" s="138">
        <v>0</v>
      </c>
      <c r="H21" s="48">
        <v>0</v>
      </c>
      <c r="I21" s="118">
        <v>0</v>
      </c>
      <c r="J21" s="138">
        <v>0</v>
      </c>
      <c r="K21" s="118">
        <v>0</v>
      </c>
      <c r="L21" s="134">
        <v>0</v>
      </c>
      <c r="M21" s="147">
        <v>0</v>
      </c>
      <c r="P21" s="93"/>
      <c r="Q21" s="93"/>
      <c r="S21" s="93"/>
    </row>
    <row r="22" spans="1:19" ht="30" customHeight="1">
      <c r="A22" s="108" t="s">
        <v>611</v>
      </c>
      <c r="B22" s="29">
        <v>43</v>
      </c>
      <c r="C22" s="118">
        <v>25</v>
      </c>
      <c r="D22" s="138">
        <v>18</v>
      </c>
      <c r="E22" s="118">
        <v>3</v>
      </c>
      <c r="F22" s="118">
        <v>3</v>
      </c>
      <c r="G22" s="150">
        <v>0</v>
      </c>
      <c r="H22" s="48">
        <v>0</v>
      </c>
      <c r="I22" s="134">
        <v>0</v>
      </c>
      <c r="J22" s="138">
        <v>0</v>
      </c>
      <c r="K22" s="118">
        <v>3</v>
      </c>
      <c r="L22" s="134">
        <v>2</v>
      </c>
      <c r="M22" s="213">
        <v>1</v>
      </c>
      <c r="P22" s="93"/>
      <c r="Q22" s="93"/>
      <c r="S22" s="93"/>
    </row>
    <row r="23" spans="1:19" ht="30" customHeight="1">
      <c r="A23" s="108" t="s">
        <v>736</v>
      </c>
      <c r="B23" s="29">
        <v>15</v>
      </c>
      <c r="C23" s="118">
        <v>9</v>
      </c>
      <c r="D23" s="138">
        <v>6</v>
      </c>
      <c r="E23" s="48">
        <v>1</v>
      </c>
      <c r="F23" s="134">
        <v>1</v>
      </c>
      <c r="G23" s="142">
        <v>0</v>
      </c>
      <c r="H23" s="48">
        <v>0</v>
      </c>
      <c r="I23" s="118">
        <v>0</v>
      </c>
      <c r="J23" s="138">
        <v>0</v>
      </c>
      <c r="K23" s="118">
        <v>1</v>
      </c>
      <c r="L23" s="134">
        <v>1</v>
      </c>
      <c r="M23" s="147">
        <v>0</v>
      </c>
      <c r="P23" s="93"/>
      <c r="Q23" s="93"/>
      <c r="S23" s="93"/>
    </row>
    <row r="24" spans="1:19" ht="30" customHeight="1">
      <c r="A24" s="108" t="s">
        <v>737</v>
      </c>
      <c r="B24" s="29">
        <v>16</v>
      </c>
      <c r="C24" s="118">
        <v>11</v>
      </c>
      <c r="D24" s="138">
        <v>5</v>
      </c>
      <c r="E24" s="48">
        <v>1</v>
      </c>
      <c r="F24" s="134">
        <v>0</v>
      </c>
      <c r="G24" s="142">
        <v>1</v>
      </c>
      <c r="H24" s="48">
        <v>0</v>
      </c>
      <c r="I24" s="134">
        <v>0</v>
      </c>
      <c r="J24" s="138">
        <v>0</v>
      </c>
      <c r="K24" s="118">
        <v>2</v>
      </c>
      <c r="L24" s="134">
        <v>2</v>
      </c>
      <c r="M24" s="213">
        <v>0</v>
      </c>
      <c r="P24" s="93"/>
      <c r="Q24" s="93"/>
      <c r="S24" s="93"/>
    </row>
    <row r="25" spans="1:19" ht="30" customHeight="1">
      <c r="A25" s="108" t="s">
        <v>693</v>
      </c>
      <c r="B25" s="29">
        <v>12</v>
      </c>
      <c r="C25" s="118">
        <v>8</v>
      </c>
      <c r="D25" s="138">
        <v>4</v>
      </c>
      <c r="E25" s="118">
        <v>0</v>
      </c>
      <c r="F25" s="118">
        <v>0</v>
      </c>
      <c r="G25" s="138">
        <v>0</v>
      </c>
      <c r="H25" s="48">
        <v>0</v>
      </c>
      <c r="I25" s="118">
        <v>0</v>
      </c>
      <c r="J25" s="138">
        <v>0</v>
      </c>
      <c r="K25" s="118">
        <v>1</v>
      </c>
      <c r="L25" s="134">
        <v>1</v>
      </c>
      <c r="M25" s="147">
        <v>0</v>
      </c>
      <c r="P25" s="93"/>
      <c r="Q25" s="93"/>
      <c r="S25" s="93"/>
    </row>
    <row r="26" spans="1:19" ht="30" customHeight="1">
      <c r="A26" s="108" t="s">
        <v>590</v>
      </c>
      <c r="B26" s="29">
        <v>0</v>
      </c>
      <c r="C26" s="118">
        <v>0</v>
      </c>
      <c r="D26" s="138">
        <v>0</v>
      </c>
      <c r="E26" s="118">
        <v>0</v>
      </c>
      <c r="F26" s="118">
        <v>0</v>
      </c>
      <c r="G26" s="150">
        <v>0</v>
      </c>
      <c r="H26" s="48">
        <v>0</v>
      </c>
      <c r="I26" s="134">
        <v>0</v>
      </c>
      <c r="J26" s="138">
        <v>0</v>
      </c>
      <c r="K26" s="118">
        <v>0</v>
      </c>
      <c r="L26" s="134">
        <v>0</v>
      </c>
      <c r="M26" s="213">
        <v>0</v>
      </c>
      <c r="P26" s="93"/>
      <c r="Q26" s="93"/>
      <c r="S26" s="93"/>
    </row>
    <row r="27" spans="1:19" ht="30" customHeight="1">
      <c r="A27" s="108" t="s">
        <v>67</v>
      </c>
      <c r="B27" s="29">
        <v>12</v>
      </c>
      <c r="C27" s="118">
        <v>5</v>
      </c>
      <c r="D27" s="138">
        <v>7</v>
      </c>
      <c r="E27" s="118">
        <v>1</v>
      </c>
      <c r="F27" s="118">
        <v>1</v>
      </c>
      <c r="G27" s="150">
        <v>0</v>
      </c>
      <c r="H27" s="48">
        <v>0</v>
      </c>
      <c r="I27" s="134">
        <v>0</v>
      </c>
      <c r="J27" s="138">
        <v>0</v>
      </c>
      <c r="K27" s="118">
        <v>1</v>
      </c>
      <c r="L27" s="134">
        <v>1</v>
      </c>
      <c r="M27" s="213">
        <v>0</v>
      </c>
      <c r="P27" s="93"/>
      <c r="Q27" s="93"/>
      <c r="S27" s="93"/>
    </row>
    <row r="28" spans="1:19" ht="30" customHeight="1">
      <c r="A28" s="108" t="s">
        <v>644</v>
      </c>
      <c r="B28" s="29">
        <v>31</v>
      </c>
      <c r="C28" s="118">
        <v>20</v>
      </c>
      <c r="D28" s="138">
        <v>11</v>
      </c>
      <c r="E28" s="118">
        <v>1</v>
      </c>
      <c r="F28" s="118">
        <v>1</v>
      </c>
      <c r="G28" s="150">
        <v>0</v>
      </c>
      <c r="H28" s="48">
        <v>0</v>
      </c>
      <c r="I28" s="134">
        <v>0</v>
      </c>
      <c r="J28" s="138">
        <v>0</v>
      </c>
      <c r="K28" s="118">
        <v>2</v>
      </c>
      <c r="L28" s="134">
        <v>2</v>
      </c>
      <c r="M28" s="213">
        <v>0</v>
      </c>
      <c r="P28" s="93"/>
      <c r="Q28" s="93"/>
      <c r="S28" s="93"/>
    </row>
    <row r="29" spans="1:19" ht="30" customHeight="1">
      <c r="A29" s="108" t="s">
        <v>738</v>
      </c>
      <c r="B29" s="29">
        <v>28</v>
      </c>
      <c r="C29" s="118">
        <v>14</v>
      </c>
      <c r="D29" s="138">
        <v>14</v>
      </c>
      <c r="E29" s="118">
        <v>1</v>
      </c>
      <c r="F29" s="118">
        <v>1</v>
      </c>
      <c r="G29" s="138">
        <v>0</v>
      </c>
      <c r="H29" s="48">
        <v>0</v>
      </c>
      <c r="I29" s="118">
        <v>0</v>
      </c>
      <c r="J29" s="138">
        <v>0</v>
      </c>
      <c r="K29" s="118">
        <v>1</v>
      </c>
      <c r="L29" s="134">
        <v>0</v>
      </c>
      <c r="M29" s="147">
        <v>1</v>
      </c>
      <c r="P29" s="93"/>
      <c r="Q29" s="93"/>
      <c r="S29" s="93"/>
    </row>
    <row r="30" spans="1:19" ht="30" customHeight="1">
      <c r="A30" s="109" t="s">
        <v>739</v>
      </c>
      <c r="B30" s="31">
        <v>13</v>
      </c>
      <c r="C30" s="119">
        <v>7</v>
      </c>
      <c r="D30" s="139">
        <v>6</v>
      </c>
      <c r="E30" s="119">
        <v>1</v>
      </c>
      <c r="F30" s="119">
        <v>1</v>
      </c>
      <c r="G30" s="151">
        <v>0</v>
      </c>
      <c r="H30" s="120">
        <v>0</v>
      </c>
      <c r="I30" s="135">
        <v>0</v>
      </c>
      <c r="J30" s="139">
        <v>0</v>
      </c>
      <c r="K30" s="119">
        <v>1</v>
      </c>
      <c r="L30" s="135">
        <v>1</v>
      </c>
      <c r="M30" s="214">
        <v>0</v>
      </c>
      <c r="P30" s="93"/>
      <c r="Q30" s="93"/>
      <c r="S30" s="93"/>
    </row>
    <row r="31" spans="1:19" ht="30" customHeight="1">
      <c r="A31" s="110" t="s">
        <v>691</v>
      </c>
      <c r="B31" s="29">
        <f t="shared" ref="B31:M31" si="0">SUM(B6:B18)</f>
        <v>1843</v>
      </c>
      <c r="C31" s="118">
        <f t="shared" si="0"/>
        <v>1026</v>
      </c>
      <c r="D31" s="138">
        <f t="shared" si="0"/>
        <v>817</v>
      </c>
      <c r="E31" s="118">
        <f t="shared" si="0"/>
        <v>84</v>
      </c>
      <c r="F31" s="118">
        <f t="shared" si="0"/>
        <v>79</v>
      </c>
      <c r="G31" s="150">
        <f t="shared" si="0"/>
        <v>5</v>
      </c>
      <c r="H31" s="48">
        <f t="shared" si="0"/>
        <v>1</v>
      </c>
      <c r="I31" s="134">
        <f t="shared" si="0"/>
        <v>1</v>
      </c>
      <c r="J31" s="138">
        <f t="shared" si="0"/>
        <v>0</v>
      </c>
      <c r="K31" s="118">
        <f t="shared" si="0"/>
        <v>101</v>
      </c>
      <c r="L31" s="134">
        <f t="shared" si="0"/>
        <v>87</v>
      </c>
      <c r="M31" s="213">
        <f t="shared" si="0"/>
        <v>14</v>
      </c>
      <c r="P31" s="93"/>
      <c r="Q31" s="93"/>
      <c r="S31" s="93"/>
    </row>
    <row r="32" spans="1:19" ht="30" customHeight="1">
      <c r="A32" s="111" t="s">
        <v>473</v>
      </c>
      <c r="B32" s="31">
        <f t="shared" ref="B32:M32" si="1">SUM(B33:B38)</f>
        <v>192</v>
      </c>
      <c r="C32" s="119">
        <f t="shared" si="1"/>
        <v>114</v>
      </c>
      <c r="D32" s="139">
        <f t="shared" si="1"/>
        <v>78</v>
      </c>
      <c r="E32" s="119">
        <f t="shared" si="1"/>
        <v>10</v>
      </c>
      <c r="F32" s="119">
        <f t="shared" si="1"/>
        <v>9</v>
      </c>
      <c r="G32" s="151">
        <f t="shared" si="1"/>
        <v>1</v>
      </c>
      <c r="H32" s="120">
        <f t="shared" si="1"/>
        <v>0</v>
      </c>
      <c r="I32" s="135">
        <f t="shared" si="1"/>
        <v>0</v>
      </c>
      <c r="J32" s="139">
        <f t="shared" si="1"/>
        <v>0</v>
      </c>
      <c r="K32" s="119">
        <f t="shared" si="1"/>
        <v>14</v>
      </c>
      <c r="L32" s="135">
        <f t="shared" si="1"/>
        <v>12</v>
      </c>
      <c r="M32" s="214">
        <f t="shared" si="1"/>
        <v>2</v>
      </c>
      <c r="P32" s="93"/>
      <c r="Q32" s="93"/>
      <c r="S32" s="93"/>
    </row>
    <row r="33" spans="1:19" ht="30" customHeight="1">
      <c r="A33" s="110" t="s">
        <v>216</v>
      </c>
      <c r="B33" s="29">
        <f t="shared" ref="B33:M34" si="2">SUM(B19)</f>
        <v>13</v>
      </c>
      <c r="C33" s="118">
        <f t="shared" si="2"/>
        <v>9</v>
      </c>
      <c r="D33" s="138">
        <f t="shared" si="2"/>
        <v>4</v>
      </c>
      <c r="E33" s="118">
        <f t="shared" si="2"/>
        <v>1</v>
      </c>
      <c r="F33" s="118">
        <f t="shared" si="2"/>
        <v>1</v>
      </c>
      <c r="G33" s="150">
        <f t="shared" si="2"/>
        <v>0</v>
      </c>
      <c r="H33" s="48">
        <f t="shared" si="2"/>
        <v>0</v>
      </c>
      <c r="I33" s="134">
        <f t="shared" si="2"/>
        <v>0</v>
      </c>
      <c r="J33" s="138">
        <f t="shared" si="2"/>
        <v>0</v>
      </c>
      <c r="K33" s="118">
        <f t="shared" si="2"/>
        <v>1</v>
      </c>
      <c r="L33" s="134">
        <f t="shared" si="2"/>
        <v>1</v>
      </c>
      <c r="M33" s="213">
        <f t="shared" si="2"/>
        <v>0</v>
      </c>
      <c r="P33" s="93"/>
      <c r="Q33" s="93"/>
      <c r="S33" s="93"/>
    </row>
    <row r="34" spans="1:19" ht="30" customHeight="1">
      <c r="A34" s="110" t="s">
        <v>221</v>
      </c>
      <c r="B34" s="29">
        <f t="shared" si="2"/>
        <v>9</v>
      </c>
      <c r="C34" s="118">
        <f t="shared" si="2"/>
        <v>6</v>
      </c>
      <c r="D34" s="138">
        <f t="shared" si="2"/>
        <v>3</v>
      </c>
      <c r="E34" s="118">
        <f t="shared" si="2"/>
        <v>0</v>
      </c>
      <c r="F34" s="118">
        <f t="shared" si="2"/>
        <v>0</v>
      </c>
      <c r="G34" s="138">
        <f t="shared" si="2"/>
        <v>0</v>
      </c>
      <c r="H34" s="48">
        <f t="shared" si="2"/>
        <v>0</v>
      </c>
      <c r="I34" s="118">
        <f t="shared" si="2"/>
        <v>0</v>
      </c>
      <c r="J34" s="138">
        <f t="shared" si="2"/>
        <v>0</v>
      </c>
      <c r="K34" s="118">
        <f t="shared" si="2"/>
        <v>1</v>
      </c>
      <c r="L34" s="134">
        <f t="shared" si="2"/>
        <v>1</v>
      </c>
      <c r="M34" s="147">
        <f t="shared" si="2"/>
        <v>0</v>
      </c>
      <c r="P34" s="93"/>
      <c r="Q34" s="93"/>
      <c r="S34" s="93"/>
    </row>
    <row r="35" spans="1:19" ht="30" customHeight="1">
      <c r="A35" s="110" t="s">
        <v>223</v>
      </c>
      <c r="B35" s="29">
        <f t="shared" ref="B35:M35" si="3">SUM(B21:B23)</f>
        <v>58</v>
      </c>
      <c r="C35" s="118">
        <f t="shared" si="3"/>
        <v>34</v>
      </c>
      <c r="D35" s="138">
        <f t="shared" si="3"/>
        <v>24</v>
      </c>
      <c r="E35" s="118">
        <f t="shared" si="3"/>
        <v>4</v>
      </c>
      <c r="F35" s="118">
        <f t="shared" si="3"/>
        <v>4</v>
      </c>
      <c r="G35" s="138">
        <f t="shared" si="3"/>
        <v>0</v>
      </c>
      <c r="H35" s="48">
        <f t="shared" si="3"/>
        <v>0</v>
      </c>
      <c r="I35" s="134">
        <f t="shared" si="3"/>
        <v>0</v>
      </c>
      <c r="J35" s="138">
        <f t="shared" si="3"/>
        <v>0</v>
      </c>
      <c r="K35" s="118">
        <f t="shared" si="3"/>
        <v>4</v>
      </c>
      <c r="L35" s="134">
        <f t="shared" si="3"/>
        <v>3</v>
      </c>
      <c r="M35" s="213">
        <f t="shared" si="3"/>
        <v>1</v>
      </c>
      <c r="P35" s="93"/>
      <c r="Q35" s="93"/>
      <c r="S35" s="93"/>
    </row>
    <row r="36" spans="1:19" ht="30" customHeight="1">
      <c r="A36" s="110" t="s">
        <v>75</v>
      </c>
      <c r="B36" s="29">
        <f t="shared" ref="B36:M36" si="4">SUM(B24:B27)</f>
        <v>40</v>
      </c>
      <c r="C36" s="118">
        <f t="shared" si="4"/>
        <v>24</v>
      </c>
      <c r="D36" s="138">
        <f t="shared" si="4"/>
        <v>16</v>
      </c>
      <c r="E36" s="118">
        <f t="shared" si="4"/>
        <v>2</v>
      </c>
      <c r="F36" s="118">
        <f t="shared" si="4"/>
        <v>1</v>
      </c>
      <c r="G36" s="138">
        <f t="shared" si="4"/>
        <v>1</v>
      </c>
      <c r="H36" s="48">
        <f t="shared" si="4"/>
        <v>0</v>
      </c>
      <c r="I36" s="118">
        <f t="shared" si="4"/>
        <v>0</v>
      </c>
      <c r="J36" s="138">
        <f t="shared" si="4"/>
        <v>0</v>
      </c>
      <c r="K36" s="118">
        <f t="shared" si="4"/>
        <v>4</v>
      </c>
      <c r="L36" s="134">
        <f t="shared" si="4"/>
        <v>4</v>
      </c>
      <c r="M36" s="147">
        <f t="shared" si="4"/>
        <v>0</v>
      </c>
      <c r="P36" s="93"/>
      <c r="Q36" s="93"/>
      <c r="S36" s="93"/>
    </row>
    <row r="37" spans="1:19" ht="30" customHeight="1">
      <c r="A37" s="110" t="s">
        <v>227</v>
      </c>
      <c r="B37" s="118">
        <f t="shared" ref="B37:M37" si="5">SUM(B28)</f>
        <v>31</v>
      </c>
      <c r="C37" s="118">
        <f t="shared" si="5"/>
        <v>20</v>
      </c>
      <c r="D37" s="138">
        <f t="shared" si="5"/>
        <v>11</v>
      </c>
      <c r="E37" s="118">
        <f t="shared" si="5"/>
        <v>1</v>
      </c>
      <c r="F37" s="118">
        <f t="shared" si="5"/>
        <v>1</v>
      </c>
      <c r="G37" s="150">
        <f t="shared" si="5"/>
        <v>0</v>
      </c>
      <c r="H37" s="48">
        <f t="shared" si="5"/>
        <v>0</v>
      </c>
      <c r="I37" s="134">
        <f t="shared" si="5"/>
        <v>0</v>
      </c>
      <c r="J37" s="138">
        <f t="shared" si="5"/>
        <v>0</v>
      </c>
      <c r="K37" s="118">
        <f t="shared" si="5"/>
        <v>2</v>
      </c>
      <c r="L37" s="134">
        <f t="shared" si="5"/>
        <v>2</v>
      </c>
      <c r="M37" s="213">
        <f t="shared" si="5"/>
        <v>0</v>
      </c>
      <c r="P37" s="93"/>
      <c r="Q37" s="93"/>
      <c r="S37" s="93"/>
    </row>
    <row r="38" spans="1:19" ht="30" customHeight="1">
      <c r="A38" s="112" t="s">
        <v>229</v>
      </c>
      <c r="B38" s="115">
        <f t="shared" ref="B38:M38" si="6">SUM(B29:B30)</f>
        <v>41</v>
      </c>
      <c r="C38" s="121">
        <f t="shared" si="6"/>
        <v>21</v>
      </c>
      <c r="D38" s="143">
        <f t="shared" si="6"/>
        <v>20</v>
      </c>
      <c r="E38" s="121">
        <f t="shared" si="6"/>
        <v>2</v>
      </c>
      <c r="F38" s="121">
        <f t="shared" si="6"/>
        <v>2</v>
      </c>
      <c r="G38" s="153">
        <f t="shared" si="6"/>
        <v>0</v>
      </c>
      <c r="H38" s="122">
        <f t="shared" si="6"/>
        <v>0</v>
      </c>
      <c r="I38" s="136">
        <f t="shared" si="6"/>
        <v>0</v>
      </c>
      <c r="J38" s="143">
        <f t="shared" si="6"/>
        <v>0</v>
      </c>
      <c r="K38" s="121">
        <f t="shared" si="6"/>
        <v>2</v>
      </c>
      <c r="L38" s="136">
        <f t="shared" si="6"/>
        <v>1</v>
      </c>
      <c r="M38" s="215">
        <f t="shared" si="6"/>
        <v>1</v>
      </c>
      <c r="P38" s="93"/>
      <c r="Q38" s="93"/>
      <c r="S38" s="93"/>
    </row>
    <row r="39" spans="1:19" ht="30" customHeight="1"/>
    <row r="40" spans="1:19" ht="30" customHeight="1">
      <c r="B40" s="93"/>
      <c r="C40" s="93"/>
      <c r="D40" s="93"/>
      <c r="E40" s="93"/>
      <c r="F40" s="93"/>
      <c r="G40" s="93"/>
      <c r="H40" s="93"/>
      <c r="I40" s="93"/>
      <c r="J40" s="93"/>
      <c r="K40" s="93"/>
      <c r="L40" s="93"/>
      <c r="M40" s="93"/>
    </row>
    <row r="41" spans="1:19" ht="13.65" customHeight="1">
      <c r="B41" s="93"/>
      <c r="C41" s="93"/>
      <c r="D41" s="93"/>
      <c r="E41" s="93"/>
      <c r="F41" s="93"/>
      <c r="G41" s="93"/>
      <c r="H41" s="93"/>
      <c r="I41" s="93"/>
      <c r="J41" s="93"/>
      <c r="K41" s="93"/>
      <c r="L41" s="93"/>
      <c r="M41" s="93"/>
    </row>
    <row r="42" spans="1:19" ht="13.65" customHeight="1"/>
    <row r="43" spans="1:19" ht="13.65" customHeight="1"/>
    <row r="44" spans="1:19" ht="13.65" customHeight="1"/>
    <row r="45" spans="1:19" ht="13.65" customHeight="1"/>
    <row r="46" spans="1:19" ht="13.65" customHeight="1"/>
    <row r="47" spans="1:19" ht="13.65" customHeight="1"/>
    <row r="48" spans="1:19" ht="13.65" customHeight="1"/>
    <row r="49" ht="13.65" customHeight="1"/>
    <row r="50" ht="13.65" customHeight="1"/>
    <row r="51" ht="13.65" customHeight="1"/>
    <row r="52" ht="13.65" customHeight="1"/>
    <row r="53" ht="13.65" customHeight="1"/>
    <row r="54" ht="13.65" customHeight="1"/>
    <row r="55" ht="13.65" customHeight="1"/>
    <row r="56" ht="13.65" customHeight="1"/>
    <row r="57" ht="13.65" customHeight="1"/>
    <row r="58" ht="13.65" customHeight="1"/>
    <row r="59" ht="13.65" customHeight="1"/>
    <row r="60" ht="13.65" customHeight="1"/>
    <row r="61" ht="13.65" customHeight="1"/>
    <row r="62" ht="13.65" customHeight="1"/>
    <row r="63" ht="13.65" customHeight="1"/>
    <row r="64" ht="13.65" customHeight="1"/>
    <row r="65" ht="13.65" customHeight="1"/>
    <row r="66" ht="13.65" customHeight="1"/>
    <row r="67" ht="13.65" customHeight="1"/>
    <row r="68" ht="13.65" customHeight="1"/>
    <row r="69" ht="13.65" customHeight="1"/>
    <row r="70" ht="13.65" customHeight="1"/>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54"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10"/>
  <pageMargins left="0.39370078740157483" right="0.59055118110236227" top="0.39370078740157483" bottom="0.70866141732283472" header="0" footer="0.31496062992125984"/>
  <pageSetup paperSize="9" scale="70" firstPageNumber="54" orientation="portrait" useFirstPageNumber="1" r:id="rId2"/>
  <headerFooter scaleWithDoc="0" alignWithMargins="0">
    <oddFooter>&amp;C- 50 -</oddFooter>
    <evenFooter>&amp;C- &amp;P -</evenFooter>
    <firstFooter>&amp;C- &amp;P -</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70"/>
  <sheetViews>
    <sheetView showGridLines="0" view="pageBreakPreview" zoomScaleNormal="75" zoomScaleSheetLayoutView="100" workbookViewId="0">
      <selection activeCell="A4" sqref="A4"/>
    </sheetView>
  </sheetViews>
  <sheetFormatPr defaultColWidth="9" defaultRowHeight="13.2"/>
  <cols>
    <col min="1" max="1" width="21.21875" style="7" customWidth="1" collapsed="1"/>
    <col min="2" max="4" width="8.21875" style="7" customWidth="1" collapsed="1"/>
    <col min="5" max="6" width="10.88671875" style="7" bestFit="1" customWidth="1" collapsed="1"/>
    <col min="7" max="7" width="10.88671875" style="7" customWidth="1" collapsed="1"/>
    <col min="8" max="8" width="8.109375" style="7" customWidth="1" collapsed="1"/>
    <col min="9" max="9" width="6.21875" style="7" customWidth="1" collapsed="1"/>
    <col min="10" max="10" width="7.77734375" style="7" customWidth="1" collapsed="1"/>
    <col min="11" max="11" width="7.44140625" style="7" customWidth="1" collapsed="1"/>
    <col min="12" max="12" width="5.88671875" style="7" customWidth="1" collapsed="1"/>
    <col min="13" max="13" width="5.77734375" style="7" customWidth="1" collapsed="1"/>
    <col min="14" max="14" width="9" style="7" customWidth="1" collapsed="1"/>
    <col min="15" max="16384" width="9" style="7" collapsed="1"/>
  </cols>
  <sheetData>
    <row r="1" spans="1:19" ht="39.9" customHeight="1">
      <c r="A1" s="105" t="s">
        <v>251</v>
      </c>
      <c r="D1" s="89"/>
      <c r="G1" s="89"/>
      <c r="M1" s="89" t="s">
        <v>55</v>
      </c>
    </row>
    <row r="2" spans="1:19" ht="18" customHeight="1">
      <c r="A2" s="1347" t="s">
        <v>156</v>
      </c>
      <c r="B2" s="1338" t="s">
        <v>517</v>
      </c>
      <c r="C2" s="1339"/>
      <c r="D2" s="1340"/>
      <c r="E2" s="1350" t="s">
        <v>616</v>
      </c>
      <c r="F2" s="1339"/>
      <c r="G2" s="1340"/>
      <c r="H2" s="1339" t="s">
        <v>519</v>
      </c>
      <c r="I2" s="1339"/>
      <c r="J2" s="1340"/>
      <c r="K2" s="1350" t="s">
        <v>254</v>
      </c>
      <c r="L2" s="1339"/>
      <c r="M2" s="1352"/>
    </row>
    <row r="3" spans="1:19" s="104" customFormat="1" ht="36" customHeight="1">
      <c r="A3" s="1348"/>
      <c r="B3" s="25" t="s">
        <v>33</v>
      </c>
      <c r="C3" s="36" t="s">
        <v>7</v>
      </c>
      <c r="D3" s="137" t="s">
        <v>34</v>
      </c>
      <c r="E3" s="36" t="s">
        <v>33</v>
      </c>
      <c r="F3" s="36" t="s">
        <v>7</v>
      </c>
      <c r="G3" s="137" t="s">
        <v>34</v>
      </c>
      <c r="H3" s="144" t="s">
        <v>33</v>
      </c>
      <c r="I3" s="36" t="s">
        <v>7</v>
      </c>
      <c r="J3" s="56" t="s">
        <v>34</v>
      </c>
      <c r="K3" s="36" t="s">
        <v>33</v>
      </c>
      <c r="L3" s="216" t="s">
        <v>7</v>
      </c>
      <c r="M3" s="217" t="s">
        <v>34</v>
      </c>
    </row>
    <row r="4" spans="1:19" s="104" customFormat="1" ht="30" customHeight="1">
      <c r="A4" s="202" t="s">
        <v>928</v>
      </c>
      <c r="B4" s="29">
        <v>1</v>
      </c>
      <c r="C4" s="118">
        <v>1</v>
      </c>
      <c r="D4" s="138">
        <v>0</v>
      </c>
      <c r="E4" s="118">
        <v>1536</v>
      </c>
      <c r="F4" s="118">
        <v>871</v>
      </c>
      <c r="G4" s="138">
        <v>665</v>
      </c>
      <c r="H4" s="26">
        <v>99</v>
      </c>
      <c r="I4" s="118">
        <v>0</v>
      </c>
      <c r="J4" s="150">
        <v>99</v>
      </c>
      <c r="K4" s="118">
        <v>7</v>
      </c>
      <c r="L4" s="134">
        <v>0</v>
      </c>
      <c r="M4" s="213">
        <v>7</v>
      </c>
    </row>
    <row r="5" spans="1:19" ht="30" customHeight="1">
      <c r="A5" s="207" t="s">
        <v>936</v>
      </c>
      <c r="B5" s="31">
        <v>1</v>
      </c>
      <c r="C5" s="119">
        <v>1</v>
      </c>
      <c r="D5" s="139">
        <v>0</v>
      </c>
      <c r="E5" s="119">
        <v>1519</v>
      </c>
      <c r="F5" s="119">
        <v>855</v>
      </c>
      <c r="G5" s="139">
        <v>664</v>
      </c>
      <c r="H5" s="132">
        <v>98</v>
      </c>
      <c r="I5" s="119">
        <v>0</v>
      </c>
      <c r="J5" s="151">
        <v>98</v>
      </c>
      <c r="K5" s="119">
        <v>8</v>
      </c>
      <c r="L5" s="135">
        <v>0</v>
      </c>
      <c r="M5" s="214">
        <v>8</v>
      </c>
      <c r="P5" s="93"/>
      <c r="Q5" s="93"/>
      <c r="S5" s="93"/>
    </row>
    <row r="6" spans="1:19" ht="30" customHeight="1">
      <c r="A6" s="108" t="s">
        <v>256</v>
      </c>
      <c r="B6" s="29">
        <v>1</v>
      </c>
      <c r="C6" s="118">
        <v>1</v>
      </c>
      <c r="D6" s="138">
        <v>0</v>
      </c>
      <c r="E6" s="118">
        <v>391</v>
      </c>
      <c r="F6" s="118">
        <v>217</v>
      </c>
      <c r="G6" s="138">
        <v>174</v>
      </c>
      <c r="H6" s="26">
        <v>19</v>
      </c>
      <c r="I6" s="118">
        <v>0</v>
      </c>
      <c r="J6" s="150">
        <v>19</v>
      </c>
      <c r="K6" s="118">
        <v>0</v>
      </c>
      <c r="L6" s="134">
        <v>0</v>
      </c>
      <c r="M6" s="213">
        <v>0</v>
      </c>
      <c r="P6" s="93"/>
      <c r="Q6" s="93"/>
      <c r="S6" s="93"/>
    </row>
    <row r="7" spans="1:19" ht="30" customHeight="1">
      <c r="A7" s="108" t="s">
        <v>587</v>
      </c>
      <c r="B7" s="118">
        <v>0</v>
      </c>
      <c r="C7" s="118">
        <v>0</v>
      </c>
      <c r="D7" s="138">
        <v>0</v>
      </c>
      <c r="E7" s="118">
        <v>87</v>
      </c>
      <c r="F7" s="118">
        <v>47</v>
      </c>
      <c r="G7" s="138">
        <v>40</v>
      </c>
      <c r="H7" s="26">
        <v>6</v>
      </c>
      <c r="I7" s="134">
        <v>0</v>
      </c>
      <c r="J7" s="150">
        <v>6</v>
      </c>
      <c r="K7" s="118">
        <v>0</v>
      </c>
      <c r="L7" s="118">
        <v>0</v>
      </c>
      <c r="M7" s="147">
        <v>0</v>
      </c>
      <c r="P7" s="93"/>
      <c r="Q7" s="93"/>
      <c r="S7" s="93"/>
    </row>
    <row r="8" spans="1:19" ht="30" customHeight="1">
      <c r="A8" s="108" t="s">
        <v>278</v>
      </c>
      <c r="B8" s="29">
        <v>0</v>
      </c>
      <c r="C8" s="118">
        <v>0</v>
      </c>
      <c r="D8" s="138">
        <v>0</v>
      </c>
      <c r="E8" s="118">
        <v>136</v>
      </c>
      <c r="F8" s="118">
        <v>80</v>
      </c>
      <c r="G8" s="138">
        <v>56</v>
      </c>
      <c r="H8" s="150">
        <v>8</v>
      </c>
      <c r="I8" s="118">
        <v>0</v>
      </c>
      <c r="J8" s="150">
        <v>8</v>
      </c>
      <c r="K8" s="118">
        <v>1</v>
      </c>
      <c r="L8" s="118">
        <v>0</v>
      </c>
      <c r="M8" s="147">
        <v>1</v>
      </c>
      <c r="P8" s="93"/>
      <c r="Q8" s="93"/>
      <c r="S8" s="93"/>
    </row>
    <row r="9" spans="1:19" ht="30" customHeight="1">
      <c r="A9" s="108" t="s">
        <v>306</v>
      </c>
      <c r="B9" s="114">
        <v>0</v>
      </c>
      <c r="C9" s="118">
        <v>0</v>
      </c>
      <c r="D9" s="138">
        <v>0</v>
      </c>
      <c r="E9" s="118">
        <v>124</v>
      </c>
      <c r="F9" s="118">
        <v>65</v>
      </c>
      <c r="G9" s="138">
        <v>59</v>
      </c>
      <c r="H9" s="150">
        <v>9</v>
      </c>
      <c r="I9" s="118">
        <v>0</v>
      </c>
      <c r="J9" s="150">
        <v>9</v>
      </c>
      <c r="K9" s="48">
        <v>1</v>
      </c>
      <c r="L9" s="140">
        <v>0</v>
      </c>
      <c r="M9" s="213">
        <v>1</v>
      </c>
      <c r="P9" s="93"/>
      <c r="Q9" s="93"/>
      <c r="S9" s="93"/>
    </row>
    <row r="10" spans="1:19" ht="30" customHeight="1">
      <c r="A10" s="108" t="s">
        <v>538</v>
      </c>
      <c r="B10" s="114">
        <v>0</v>
      </c>
      <c r="C10" s="118">
        <v>0</v>
      </c>
      <c r="D10" s="138">
        <v>0</v>
      </c>
      <c r="E10" s="118">
        <v>32</v>
      </c>
      <c r="F10" s="118">
        <v>19</v>
      </c>
      <c r="G10" s="138">
        <v>13</v>
      </c>
      <c r="H10" s="150">
        <v>2</v>
      </c>
      <c r="I10" s="118">
        <v>0</v>
      </c>
      <c r="J10" s="150">
        <v>2</v>
      </c>
      <c r="K10" s="48">
        <v>0</v>
      </c>
      <c r="L10" s="140">
        <v>0</v>
      </c>
      <c r="M10" s="213">
        <v>0</v>
      </c>
      <c r="P10" s="93"/>
      <c r="Q10" s="93"/>
      <c r="S10" s="93"/>
    </row>
    <row r="11" spans="1:19" ht="30" customHeight="1">
      <c r="A11" s="108" t="s">
        <v>489</v>
      </c>
      <c r="B11" s="114">
        <v>0</v>
      </c>
      <c r="C11" s="118">
        <v>0</v>
      </c>
      <c r="D11" s="138">
        <v>0</v>
      </c>
      <c r="E11" s="118">
        <v>87</v>
      </c>
      <c r="F11" s="118">
        <v>46</v>
      </c>
      <c r="G11" s="138">
        <v>41</v>
      </c>
      <c r="H11" s="150">
        <v>6</v>
      </c>
      <c r="I11" s="118">
        <v>0</v>
      </c>
      <c r="J11" s="150">
        <v>6</v>
      </c>
      <c r="K11" s="48">
        <v>0</v>
      </c>
      <c r="L11" s="140">
        <v>0</v>
      </c>
      <c r="M11" s="213">
        <v>0</v>
      </c>
      <c r="P11" s="93"/>
      <c r="Q11" s="93"/>
      <c r="S11" s="93"/>
    </row>
    <row r="12" spans="1:19" ht="30" customHeight="1">
      <c r="A12" s="108" t="s">
        <v>627</v>
      </c>
      <c r="B12" s="114">
        <v>0</v>
      </c>
      <c r="C12" s="118">
        <v>0</v>
      </c>
      <c r="D12" s="138">
        <v>0</v>
      </c>
      <c r="E12" s="118">
        <v>55</v>
      </c>
      <c r="F12" s="118">
        <v>34</v>
      </c>
      <c r="G12" s="138">
        <v>21</v>
      </c>
      <c r="H12" s="150">
        <v>4</v>
      </c>
      <c r="I12" s="118">
        <v>0</v>
      </c>
      <c r="J12" s="150">
        <v>4</v>
      </c>
      <c r="K12" s="48">
        <v>1</v>
      </c>
      <c r="L12" s="140">
        <v>0</v>
      </c>
      <c r="M12" s="213">
        <v>1</v>
      </c>
      <c r="P12" s="93"/>
      <c r="Q12" s="93"/>
      <c r="S12" s="93"/>
    </row>
    <row r="13" spans="1:19" ht="30" customHeight="1">
      <c r="A13" s="108" t="s">
        <v>129</v>
      </c>
      <c r="B13" s="114">
        <v>0</v>
      </c>
      <c r="C13" s="118">
        <v>0</v>
      </c>
      <c r="D13" s="138">
        <v>0</v>
      </c>
      <c r="E13" s="118">
        <v>132</v>
      </c>
      <c r="F13" s="118">
        <v>78</v>
      </c>
      <c r="G13" s="138">
        <v>54</v>
      </c>
      <c r="H13" s="150">
        <v>9</v>
      </c>
      <c r="I13" s="118">
        <v>0</v>
      </c>
      <c r="J13" s="150">
        <v>9</v>
      </c>
      <c r="K13" s="48">
        <v>2</v>
      </c>
      <c r="L13" s="140">
        <v>0</v>
      </c>
      <c r="M13" s="213">
        <v>2</v>
      </c>
      <c r="P13" s="93"/>
      <c r="Q13" s="93"/>
      <c r="S13" s="93"/>
    </row>
    <row r="14" spans="1:19" ht="30" customHeight="1">
      <c r="A14" s="108" t="s">
        <v>308</v>
      </c>
      <c r="B14" s="114">
        <v>0</v>
      </c>
      <c r="C14" s="118">
        <v>0</v>
      </c>
      <c r="D14" s="138">
        <v>0</v>
      </c>
      <c r="E14" s="118">
        <v>54</v>
      </c>
      <c r="F14" s="118">
        <v>32</v>
      </c>
      <c r="G14" s="138">
        <v>22</v>
      </c>
      <c r="H14" s="150">
        <v>4</v>
      </c>
      <c r="I14" s="118">
        <v>0</v>
      </c>
      <c r="J14" s="150">
        <v>4</v>
      </c>
      <c r="K14" s="48">
        <v>0</v>
      </c>
      <c r="L14" s="140">
        <v>0</v>
      </c>
      <c r="M14" s="213">
        <v>0</v>
      </c>
      <c r="P14" s="93"/>
      <c r="Q14" s="93"/>
      <c r="S14" s="93"/>
    </row>
    <row r="15" spans="1:19" ht="30" customHeight="1">
      <c r="A15" s="108" t="s">
        <v>733</v>
      </c>
      <c r="B15" s="114">
        <v>0</v>
      </c>
      <c r="C15" s="118">
        <v>0</v>
      </c>
      <c r="D15" s="138">
        <v>0</v>
      </c>
      <c r="E15" s="118">
        <v>141</v>
      </c>
      <c r="F15" s="118">
        <v>73</v>
      </c>
      <c r="G15" s="138">
        <v>68</v>
      </c>
      <c r="H15" s="150">
        <v>10</v>
      </c>
      <c r="I15" s="118">
        <v>0</v>
      </c>
      <c r="J15" s="150">
        <v>10</v>
      </c>
      <c r="K15" s="48">
        <v>3</v>
      </c>
      <c r="L15" s="140">
        <v>0</v>
      </c>
      <c r="M15" s="213">
        <v>3</v>
      </c>
      <c r="P15" s="93"/>
      <c r="Q15" s="93"/>
      <c r="S15" s="93"/>
    </row>
    <row r="16" spans="1:19" ht="30" customHeight="1">
      <c r="A16" s="108" t="s">
        <v>450</v>
      </c>
      <c r="B16" s="114">
        <v>0</v>
      </c>
      <c r="C16" s="118">
        <v>0</v>
      </c>
      <c r="D16" s="138">
        <v>0</v>
      </c>
      <c r="E16" s="118">
        <v>43</v>
      </c>
      <c r="F16" s="118">
        <v>24</v>
      </c>
      <c r="G16" s="138">
        <v>19</v>
      </c>
      <c r="H16" s="150">
        <v>3</v>
      </c>
      <c r="I16" s="118">
        <v>0</v>
      </c>
      <c r="J16" s="150">
        <v>3</v>
      </c>
      <c r="K16" s="48">
        <v>0</v>
      </c>
      <c r="L16" s="140">
        <v>0</v>
      </c>
      <c r="M16" s="213">
        <v>0</v>
      </c>
      <c r="P16" s="93"/>
      <c r="Q16" s="93"/>
      <c r="S16" s="93"/>
    </row>
    <row r="17" spans="1:19" ht="30" customHeight="1">
      <c r="A17" s="108" t="s">
        <v>206</v>
      </c>
      <c r="B17" s="114">
        <v>0</v>
      </c>
      <c r="C17" s="118">
        <v>0</v>
      </c>
      <c r="D17" s="138">
        <v>0</v>
      </c>
      <c r="E17" s="118">
        <v>34</v>
      </c>
      <c r="F17" s="118">
        <v>21</v>
      </c>
      <c r="G17" s="138">
        <v>13</v>
      </c>
      <c r="H17" s="150">
        <v>3</v>
      </c>
      <c r="I17" s="118">
        <v>0</v>
      </c>
      <c r="J17" s="150">
        <v>3</v>
      </c>
      <c r="K17" s="48">
        <v>0</v>
      </c>
      <c r="L17" s="140">
        <v>0</v>
      </c>
      <c r="M17" s="213">
        <v>0</v>
      </c>
      <c r="P17" s="93"/>
      <c r="Q17" s="93"/>
      <c r="S17" s="93"/>
    </row>
    <row r="18" spans="1:19" ht="30" customHeight="1">
      <c r="A18" s="109" t="s">
        <v>735</v>
      </c>
      <c r="B18" s="30">
        <v>0</v>
      </c>
      <c r="C18" s="119">
        <v>0</v>
      </c>
      <c r="D18" s="139">
        <v>0</v>
      </c>
      <c r="E18" s="119">
        <v>57</v>
      </c>
      <c r="F18" s="119">
        <v>32</v>
      </c>
      <c r="G18" s="139">
        <v>25</v>
      </c>
      <c r="H18" s="151">
        <v>5</v>
      </c>
      <c r="I18" s="119">
        <v>0</v>
      </c>
      <c r="J18" s="151">
        <v>5</v>
      </c>
      <c r="K18" s="120">
        <v>0</v>
      </c>
      <c r="L18" s="141">
        <v>0</v>
      </c>
      <c r="M18" s="214">
        <v>0</v>
      </c>
      <c r="P18" s="93"/>
      <c r="Q18" s="93"/>
      <c r="S18" s="93"/>
    </row>
    <row r="19" spans="1:19" ht="30" customHeight="1">
      <c r="A19" s="108" t="s">
        <v>639</v>
      </c>
      <c r="B19" s="114">
        <v>0</v>
      </c>
      <c r="C19" s="118">
        <v>0</v>
      </c>
      <c r="D19" s="138">
        <v>0</v>
      </c>
      <c r="E19" s="118">
        <v>10</v>
      </c>
      <c r="F19" s="118">
        <v>7</v>
      </c>
      <c r="G19" s="138">
        <v>3</v>
      </c>
      <c r="H19" s="150">
        <v>1</v>
      </c>
      <c r="I19" s="118">
        <v>0</v>
      </c>
      <c r="J19" s="150">
        <v>1</v>
      </c>
      <c r="K19" s="48">
        <v>0</v>
      </c>
      <c r="L19" s="140">
        <v>0</v>
      </c>
      <c r="M19" s="213">
        <v>0</v>
      </c>
      <c r="P19" s="93"/>
      <c r="Q19" s="93"/>
      <c r="S19" s="93"/>
    </row>
    <row r="20" spans="1:19" ht="30" customHeight="1">
      <c r="A20" s="108" t="s">
        <v>702</v>
      </c>
      <c r="B20" s="114">
        <v>0</v>
      </c>
      <c r="C20" s="118">
        <v>0</v>
      </c>
      <c r="D20" s="138">
        <v>0</v>
      </c>
      <c r="E20" s="118">
        <v>8</v>
      </c>
      <c r="F20" s="118">
        <v>5</v>
      </c>
      <c r="G20" s="138">
        <v>3</v>
      </c>
      <c r="H20" s="150">
        <v>0</v>
      </c>
      <c r="I20" s="118">
        <v>0</v>
      </c>
      <c r="J20" s="150">
        <v>0</v>
      </c>
      <c r="K20" s="48">
        <v>0</v>
      </c>
      <c r="L20" s="140">
        <v>0</v>
      </c>
      <c r="M20" s="213">
        <v>0</v>
      </c>
      <c r="P20" s="93"/>
      <c r="Q20" s="93"/>
      <c r="S20" s="93"/>
    </row>
    <row r="21" spans="1:19" ht="30" customHeight="1">
      <c r="A21" s="108" t="s">
        <v>208</v>
      </c>
      <c r="B21" s="114">
        <v>0</v>
      </c>
      <c r="C21" s="118">
        <v>0</v>
      </c>
      <c r="D21" s="138">
        <v>0</v>
      </c>
      <c r="E21" s="118">
        <v>0</v>
      </c>
      <c r="F21" s="118">
        <v>0</v>
      </c>
      <c r="G21" s="138">
        <v>0</v>
      </c>
      <c r="H21" s="26">
        <v>0</v>
      </c>
      <c r="I21" s="118">
        <v>0</v>
      </c>
      <c r="J21" s="150">
        <v>0</v>
      </c>
      <c r="K21" s="48">
        <v>0</v>
      </c>
      <c r="L21" s="118">
        <v>0</v>
      </c>
      <c r="M21" s="147">
        <v>0</v>
      </c>
      <c r="P21" s="93"/>
      <c r="Q21" s="93"/>
      <c r="S21" s="93"/>
    </row>
    <row r="22" spans="1:19" ht="30" customHeight="1">
      <c r="A22" s="108" t="s">
        <v>611</v>
      </c>
      <c r="B22" s="114">
        <v>0</v>
      </c>
      <c r="C22" s="118">
        <v>0</v>
      </c>
      <c r="D22" s="138">
        <v>0</v>
      </c>
      <c r="E22" s="118">
        <v>33</v>
      </c>
      <c r="F22" s="118">
        <v>20</v>
      </c>
      <c r="G22" s="138">
        <v>13</v>
      </c>
      <c r="H22" s="26">
        <v>3</v>
      </c>
      <c r="I22" s="118">
        <v>0</v>
      </c>
      <c r="J22" s="150">
        <v>3</v>
      </c>
      <c r="K22" s="48">
        <v>0</v>
      </c>
      <c r="L22" s="118">
        <v>0</v>
      </c>
      <c r="M22" s="147">
        <v>0</v>
      </c>
      <c r="P22" s="93"/>
      <c r="Q22" s="93"/>
      <c r="S22" s="93"/>
    </row>
    <row r="23" spans="1:19" ht="30" customHeight="1">
      <c r="A23" s="108" t="s">
        <v>736</v>
      </c>
      <c r="B23" s="114">
        <v>0</v>
      </c>
      <c r="C23" s="118">
        <v>0</v>
      </c>
      <c r="D23" s="138">
        <v>0</v>
      </c>
      <c r="E23" s="118">
        <v>8</v>
      </c>
      <c r="F23" s="118">
        <v>6</v>
      </c>
      <c r="G23" s="150">
        <v>2</v>
      </c>
      <c r="H23" s="48">
        <v>1</v>
      </c>
      <c r="I23" s="118">
        <v>0</v>
      </c>
      <c r="J23" s="138">
        <v>1</v>
      </c>
      <c r="K23" s="48">
        <v>0</v>
      </c>
      <c r="L23" s="118">
        <v>0</v>
      </c>
      <c r="M23" s="147">
        <v>0</v>
      </c>
      <c r="P23" s="93"/>
      <c r="Q23" s="93"/>
      <c r="S23" s="93"/>
    </row>
    <row r="24" spans="1:19" ht="30" customHeight="1">
      <c r="A24" s="108" t="s">
        <v>737</v>
      </c>
      <c r="B24" s="114">
        <v>0</v>
      </c>
      <c r="C24" s="118">
        <v>0</v>
      </c>
      <c r="D24" s="138">
        <v>0</v>
      </c>
      <c r="E24" s="118">
        <v>12</v>
      </c>
      <c r="F24" s="118">
        <v>9</v>
      </c>
      <c r="G24" s="150">
        <v>3</v>
      </c>
      <c r="H24" s="48">
        <v>1</v>
      </c>
      <c r="I24" s="118">
        <v>0</v>
      </c>
      <c r="J24" s="138">
        <v>1</v>
      </c>
      <c r="K24" s="48">
        <v>0</v>
      </c>
      <c r="L24" s="118">
        <v>0</v>
      </c>
      <c r="M24" s="147">
        <v>0</v>
      </c>
      <c r="P24" s="93"/>
      <c r="Q24" s="93"/>
      <c r="S24" s="93"/>
    </row>
    <row r="25" spans="1:19" ht="30" customHeight="1">
      <c r="A25" s="108" t="s">
        <v>693</v>
      </c>
      <c r="B25" s="114">
        <v>0</v>
      </c>
      <c r="C25" s="118">
        <v>0</v>
      </c>
      <c r="D25" s="138">
        <v>0</v>
      </c>
      <c r="E25" s="118">
        <v>10</v>
      </c>
      <c r="F25" s="118">
        <v>7</v>
      </c>
      <c r="G25" s="138">
        <v>3</v>
      </c>
      <c r="H25" s="26">
        <v>0</v>
      </c>
      <c r="I25" s="118">
        <v>0</v>
      </c>
      <c r="J25" s="150">
        <v>0</v>
      </c>
      <c r="K25" s="48">
        <v>0</v>
      </c>
      <c r="L25" s="118">
        <v>0</v>
      </c>
      <c r="M25" s="147">
        <v>0</v>
      </c>
      <c r="P25" s="93"/>
      <c r="Q25" s="93"/>
      <c r="S25" s="93"/>
    </row>
    <row r="26" spans="1:19" ht="30" customHeight="1">
      <c r="A26" s="108" t="s">
        <v>590</v>
      </c>
      <c r="B26" s="114">
        <v>0</v>
      </c>
      <c r="C26" s="118">
        <v>0</v>
      </c>
      <c r="D26" s="138">
        <v>0</v>
      </c>
      <c r="E26" s="118">
        <v>0</v>
      </c>
      <c r="F26" s="118">
        <v>0</v>
      </c>
      <c r="G26" s="138">
        <v>0</v>
      </c>
      <c r="H26" s="26">
        <v>0</v>
      </c>
      <c r="I26" s="118">
        <v>0</v>
      </c>
      <c r="J26" s="150">
        <v>0</v>
      </c>
      <c r="K26" s="48">
        <v>0</v>
      </c>
      <c r="L26" s="118">
        <v>0</v>
      </c>
      <c r="M26" s="147">
        <v>0</v>
      </c>
      <c r="P26" s="93"/>
      <c r="Q26" s="93"/>
      <c r="S26" s="93"/>
    </row>
    <row r="27" spans="1:19" ht="30" customHeight="1">
      <c r="A27" s="108" t="s">
        <v>67</v>
      </c>
      <c r="B27" s="114">
        <v>0</v>
      </c>
      <c r="C27" s="118">
        <v>0</v>
      </c>
      <c r="D27" s="138">
        <v>0</v>
      </c>
      <c r="E27" s="118">
        <v>9</v>
      </c>
      <c r="F27" s="118">
        <v>3</v>
      </c>
      <c r="G27" s="138">
        <v>6</v>
      </c>
      <c r="H27" s="26">
        <v>1</v>
      </c>
      <c r="I27" s="118">
        <v>0</v>
      </c>
      <c r="J27" s="150">
        <v>1</v>
      </c>
      <c r="K27" s="48">
        <v>0</v>
      </c>
      <c r="L27" s="118">
        <v>0</v>
      </c>
      <c r="M27" s="147">
        <v>0</v>
      </c>
      <c r="P27" s="93"/>
      <c r="Q27" s="93"/>
      <c r="S27" s="93"/>
    </row>
    <row r="28" spans="1:19" ht="30" customHeight="1">
      <c r="A28" s="108" t="s">
        <v>644</v>
      </c>
      <c r="B28" s="114">
        <v>0</v>
      </c>
      <c r="C28" s="118">
        <v>0</v>
      </c>
      <c r="D28" s="138">
        <v>0</v>
      </c>
      <c r="E28" s="118">
        <v>25</v>
      </c>
      <c r="F28" s="118">
        <v>15</v>
      </c>
      <c r="G28" s="138">
        <v>10</v>
      </c>
      <c r="H28" s="26">
        <v>1</v>
      </c>
      <c r="I28" s="118">
        <v>0</v>
      </c>
      <c r="J28" s="150">
        <v>1</v>
      </c>
      <c r="K28" s="48">
        <v>0</v>
      </c>
      <c r="L28" s="118">
        <v>0</v>
      </c>
      <c r="M28" s="147">
        <v>0</v>
      </c>
      <c r="P28" s="93"/>
      <c r="Q28" s="93"/>
      <c r="S28" s="93"/>
    </row>
    <row r="29" spans="1:19" ht="30" customHeight="1">
      <c r="A29" s="108" t="s">
        <v>738</v>
      </c>
      <c r="B29" s="114">
        <v>0</v>
      </c>
      <c r="C29" s="118">
        <v>0</v>
      </c>
      <c r="D29" s="138">
        <v>0</v>
      </c>
      <c r="E29" s="118">
        <v>23</v>
      </c>
      <c r="F29" s="118">
        <v>11</v>
      </c>
      <c r="G29" s="138">
        <v>12</v>
      </c>
      <c r="H29" s="26">
        <v>1</v>
      </c>
      <c r="I29" s="118">
        <v>0</v>
      </c>
      <c r="J29" s="150">
        <v>1</v>
      </c>
      <c r="K29" s="48">
        <v>0</v>
      </c>
      <c r="L29" s="118">
        <v>0</v>
      </c>
      <c r="M29" s="147">
        <v>0</v>
      </c>
      <c r="P29" s="93"/>
      <c r="Q29" s="93"/>
      <c r="S29" s="93"/>
    </row>
    <row r="30" spans="1:19" ht="30" customHeight="1">
      <c r="A30" s="109" t="s">
        <v>739</v>
      </c>
      <c r="B30" s="30">
        <v>0</v>
      </c>
      <c r="C30" s="119">
        <v>0</v>
      </c>
      <c r="D30" s="139">
        <v>0</v>
      </c>
      <c r="E30" s="119">
        <v>8</v>
      </c>
      <c r="F30" s="119">
        <v>4</v>
      </c>
      <c r="G30" s="139">
        <v>4</v>
      </c>
      <c r="H30" s="132">
        <v>1</v>
      </c>
      <c r="I30" s="119">
        <v>0</v>
      </c>
      <c r="J30" s="151">
        <v>1</v>
      </c>
      <c r="K30" s="120">
        <v>0</v>
      </c>
      <c r="L30" s="119">
        <v>0</v>
      </c>
      <c r="M30" s="148">
        <v>0</v>
      </c>
      <c r="P30" s="93"/>
      <c r="Q30" s="93"/>
      <c r="S30" s="93"/>
    </row>
    <row r="31" spans="1:19" ht="30" customHeight="1">
      <c r="A31" s="110" t="s">
        <v>691</v>
      </c>
      <c r="B31" s="114">
        <f t="shared" ref="B31:M31" si="0">SUM(B6:B18)</f>
        <v>1</v>
      </c>
      <c r="C31" s="118">
        <f t="shared" si="0"/>
        <v>1</v>
      </c>
      <c r="D31" s="138">
        <f t="shared" si="0"/>
        <v>0</v>
      </c>
      <c r="E31" s="118">
        <f t="shared" si="0"/>
        <v>1373</v>
      </c>
      <c r="F31" s="118">
        <f t="shared" si="0"/>
        <v>768</v>
      </c>
      <c r="G31" s="138">
        <f t="shared" si="0"/>
        <v>605</v>
      </c>
      <c r="H31" s="26">
        <f t="shared" si="0"/>
        <v>88</v>
      </c>
      <c r="I31" s="118">
        <f t="shared" si="0"/>
        <v>0</v>
      </c>
      <c r="J31" s="150">
        <f t="shared" si="0"/>
        <v>88</v>
      </c>
      <c r="K31" s="48">
        <f t="shared" si="0"/>
        <v>8</v>
      </c>
      <c r="L31" s="118">
        <f t="shared" si="0"/>
        <v>0</v>
      </c>
      <c r="M31" s="147">
        <f t="shared" si="0"/>
        <v>8</v>
      </c>
      <c r="P31" s="93"/>
      <c r="Q31" s="93"/>
      <c r="S31" s="93"/>
    </row>
    <row r="32" spans="1:19" ht="30" customHeight="1">
      <c r="A32" s="111" t="s">
        <v>473</v>
      </c>
      <c r="B32" s="30">
        <f t="shared" ref="B32:M32" si="1">SUM(B33:B38)</f>
        <v>0</v>
      </c>
      <c r="C32" s="119">
        <f t="shared" si="1"/>
        <v>0</v>
      </c>
      <c r="D32" s="139">
        <f t="shared" si="1"/>
        <v>0</v>
      </c>
      <c r="E32" s="119">
        <f t="shared" si="1"/>
        <v>146</v>
      </c>
      <c r="F32" s="119">
        <f t="shared" si="1"/>
        <v>87</v>
      </c>
      <c r="G32" s="139">
        <f t="shared" si="1"/>
        <v>59</v>
      </c>
      <c r="H32" s="132">
        <f t="shared" si="1"/>
        <v>10</v>
      </c>
      <c r="I32" s="119">
        <f t="shared" si="1"/>
        <v>0</v>
      </c>
      <c r="J32" s="151">
        <f t="shared" si="1"/>
        <v>10</v>
      </c>
      <c r="K32" s="120">
        <f t="shared" si="1"/>
        <v>0</v>
      </c>
      <c r="L32" s="119">
        <f t="shared" si="1"/>
        <v>0</v>
      </c>
      <c r="M32" s="148">
        <f t="shared" si="1"/>
        <v>0</v>
      </c>
      <c r="P32" s="93"/>
      <c r="Q32" s="93"/>
      <c r="S32" s="93"/>
    </row>
    <row r="33" spans="1:19" ht="30" customHeight="1">
      <c r="A33" s="110" t="s">
        <v>216</v>
      </c>
      <c r="B33" s="114">
        <f t="shared" ref="B33:M34" si="2">SUM(B19)</f>
        <v>0</v>
      </c>
      <c r="C33" s="118">
        <f t="shared" si="2"/>
        <v>0</v>
      </c>
      <c r="D33" s="138">
        <f t="shared" si="2"/>
        <v>0</v>
      </c>
      <c r="E33" s="118">
        <f t="shared" si="2"/>
        <v>10</v>
      </c>
      <c r="F33" s="118">
        <f t="shared" si="2"/>
        <v>7</v>
      </c>
      <c r="G33" s="138">
        <f t="shared" si="2"/>
        <v>3</v>
      </c>
      <c r="H33" s="26">
        <f t="shared" si="2"/>
        <v>1</v>
      </c>
      <c r="I33" s="118">
        <f t="shared" si="2"/>
        <v>0</v>
      </c>
      <c r="J33" s="150">
        <f t="shared" si="2"/>
        <v>1</v>
      </c>
      <c r="K33" s="48">
        <f t="shared" si="2"/>
        <v>0</v>
      </c>
      <c r="L33" s="118">
        <f t="shared" si="2"/>
        <v>0</v>
      </c>
      <c r="M33" s="147">
        <f t="shared" si="2"/>
        <v>0</v>
      </c>
      <c r="P33" s="93"/>
      <c r="Q33" s="93"/>
      <c r="S33" s="93"/>
    </row>
    <row r="34" spans="1:19" ht="30" customHeight="1">
      <c r="A34" s="110" t="s">
        <v>221</v>
      </c>
      <c r="B34" s="114">
        <f t="shared" si="2"/>
        <v>0</v>
      </c>
      <c r="C34" s="118">
        <f t="shared" si="2"/>
        <v>0</v>
      </c>
      <c r="D34" s="138">
        <f t="shared" si="2"/>
        <v>0</v>
      </c>
      <c r="E34" s="118">
        <f t="shared" si="2"/>
        <v>8</v>
      </c>
      <c r="F34" s="118">
        <f t="shared" si="2"/>
        <v>5</v>
      </c>
      <c r="G34" s="138">
        <f t="shared" si="2"/>
        <v>3</v>
      </c>
      <c r="H34" s="26">
        <f t="shared" si="2"/>
        <v>0</v>
      </c>
      <c r="I34" s="118">
        <f t="shared" si="2"/>
        <v>0</v>
      </c>
      <c r="J34" s="150">
        <f t="shared" si="2"/>
        <v>0</v>
      </c>
      <c r="K34" s="48">
        <f t="shared" si="2"/>
        <v>0</v>
      </c>
      <c r="L34" s="118">
        <f t="shared" si="2"/>
        <v>0</v>
      </c>
      <c r="M34" s="147">
        <f t="shared" si="2"/>
        <v>0</v>
      </c>
      <c r="P34" s="93"/>
      <c r="Q34" s="93"/>
      <c r="S34" s="93"/>
    </row>
    <row r="35" spans="1:19" ht="30" customHeight="1">
      <c r="A35" s="110" t="s">
        <v>223</v>
      </c>
      <c r="B35" s="114">
        <f t="shared" ref="B35:M35" si="3">SUM(B21:B23)</f>
        <v>0</v>
      </c>
      <c r="C35" s="118">
        <f t="shared" si="3"/>
        <v>0</v>
      </c>
      <c r="D35" s="138">
        <f t="shared" si="3"/>
        <v>0</v>
      </c>
      <c r="E35" s="118">
        <f t="shared" si="3"/>
        <v>41</v>
      </c>
      <c r="F35" s="118">
        <f t="shared" si="3"/>
        <v>26</v>
      </c>
      <c r="G35" s="138">
        <f t="shared" si="3"/>
        <v>15</v>
      </c>
      <c r="H35" s="26">
        <f t="shared" si="3"/>
        <v>4</v>
      </c>
      <c r="I35" s="118">
        <f t="shared" si="3"/>
        <v>0</v>
      </c>
      <c r="J35" s="150">
        <f t="shared" si="3"/>
        <v>4</v>
      </c>
      <c r="K35" s="48">
        <f t="shared" si="3"/>
        <v>0</v>
      </c>
      <c r="L35" s="118">
        <f t="shared" si="3"/>
        <v>0</v>
      </c>
      <c r="M35" s="147">
        <f t="shared" si="3"/>
        <v>0</v>
      </c>
      <c r="P35" s="93"/>
      <c r="Q35" s="93"/>
      <c r="S35" s="93"/>
    </row>
    <row r="36" spans="1:19" ht="30" customHeight="1">
      <c r="A36" s="110" t="s">
        <v>75</v>
      </c>
      <c r="B36" s="114">
        <f t="shared" ref="B36:M36" si="4">SUM(B24:B27)</f>
        <v>0</v>
      </c>
      <c r="C36" s="118">
        <f t="shared" si="4"/>
        <v>0</v>
      </c>
      <c r="D36" s="138">
        <f t="shared" si="4"/>
        <v>0</v>
      </c>
      <c r="E36" s="118">
        <f t="shared" si="4"/>
        <v>31</v>
      </c>
      <c r="F36" s="118">
        <f t="shared" si="4"/>
        <v>19</v>
      </c>
      <c r="G36" s="138">
        <f t="shared" si="4"/>
        <v>12</v>
      </c>
      <c r="H36" s="26">
        <f t="shared" si="4"/>
        <v>2</v>
      </c>
      <c r="I36" s="118">
        <f t="shared" si="4"/>
        <v>0</v>
      </c>
      <c r="J36" s="150">
        <f t="shared" si="4"/>
        <v>2</v>
      </c>
      <c r="K36" s="48">
        <f t="shared" si="4"/>
        <v>0</v>
      </c>
      <c r="L36" s="118">
        <f t="shared" si="4"/>
        <v>0</v>
      </c>
      <c r="M36" s="147">
        <f t="shared" si="4"/>
        <v>0</v>
      </c>
      <c r="P36" s="93"/>
      <c r="Q36" s="93"/>
      <c r="S36" s="93"/>
    </row>
    <row r="37" spans="1:19" ht="30" customHeight="1">
      <c r="A37" s="110" t="s">
        <v>227</v>
      </c>
      <c r="B37" s="114">
        <f t="shared" ref="B37:M37" si="5">SUM(B28)</f>
        <v>0</v>
      </c>
      <c r="C37" s="118">
        <f t="shared" si="5"/>
        <v>0</v>
      </c>
      <c r="D37" s="138">
        <f t="shared" si="5"/>
        <v>0</v>
      </c>
      <c r="E37" s="118">
        <f t="shared" si="5"/>
        <v>25</v>
      </c>
      <c r="F37" s="118">
        <f t="shared" si="5"/>
        <v>15</v>
      </c>
      <c r="G37" s="138">
        <f t="shared" si="5"/>
        <v>10</v>
      </c>
      <c r="H37" s="26">
        <f t="shared" si="5"/>
        <v>1</v>
      </c>
      <c r="I37" s="118">
        <f t="shared" si="5"/>
        <v>0</v>
      </c>
      <c r="J37" s="150">
        <f t="shared" si="5"/>
        <v>1</v>
      </c>
      <c r="K37" s="48">
        <f t="shared" si="5"/>
        <v>0</v>
      </c>
      <c r="L37" s="118">
        <f t="shared" si="5"/>
        <v>0</v>
      </c>
      <c r="M37" s="147">
        <f t="shared" si="5"/>
        <v>0</v>
      </c>
      <c r="P37" s="93"/>
      <c r="Q37" s="93"/>
      <c r="S37" s="93"/>
    </row>
    <row r="38" spans="1:19" ht="30" customHeight="1">
      <c r="A38" s="112" t="s">
        <v>229</v>
      </c>
      <c r="B38" s="152">
        <f t="shared" ref="B38:M38" si="6">SUM(B29:B30)</f>
        <v>0</v>
      </c>
      <c r="C38" s="121">
        <f t="shared" si="6"/>
        <v>0</v>
      </c>
      <c r="D38" s="143">
        <f t="shared" si="6"/>
        <v>0</v>
      </c>
      <c r="E38" s="121">
        <f t="shared" si="6"/>
        <v>31</v>
      </c>
      <c r="F38" s="121">
        <f t="shared" si="6"/>
        <v>15</v>
      </c>
      <c r="G38" s="143">
        <f t="shared" si="6"/>
        <v>16</v>
      </c>
      <c r="H38" s="133">
        <f t="shared" si="6"/>
        <v>2</v>
      </c>
      <c r="I38" s="121">
        <f t="shared" si="6"/>
        <v>0</v>
      </c>
      <c r="J38" s="153">
        <f t="shared" si="6"/>
        <v>2</v>
      </c>
      <c r="K38" s="122">
        <f t="shared" si="6"/>
        <v>0</v>
      </c>
      <c r="L38" s="121">
        <f t="shared" si="6"/>
        <v>0</v>
      </c>
      <c r="M38" s="149">
        <f t="shared" si="6"/>
        <v>0</v>
      </c>
      <c r="P38" s="93"/>
      <c r="Q38" s="93"/>
      <c r="S38" s="93"/>
    </row>
    <row r="39" spans="1:19" ht="30" customHeight="1"/>
    <row r="40" spans="1:19" ht="30" customHeight="1">
      <c r="B40" s="93"/>
      <c r="C40" s="93"/>
      <c r="D40" s="93"/>
      <c r="E40" s="93"/>
      <c r="F40" s="93"/>
      <c r="G40" s="93"/>
      <c r="H40" s="93"/>
      <c r="I40" s="93"/>
      <c r="J40" s="93"/>
      <c r="K40" s="93"/>
      <c r="L40" s="93"/>
      <c r="M40" s="93"/>
    </row>
    <row r="41" spans="1:19" ht="13.65" customHeight="1">
      <c r="B41" s="93"/>
      <c r="C41" s="93"/>
      <c r="D41" s="93"/>
      <c r="E41" s="93"/>
      <c r="F41" s="93"/>
      <c r="G41" s="93"/>
      <c r="H41" s="93"/>
      <c r="I41" s="93"/>
      <c r="J41" s="93"/>
      <c r="K41" s="93"/>
      <c r="L41" s="93"/>
      <c r="M41" s="93"/>
    </row>
    <row r="42" spans="1:19" ht="13.65" customHeight="1"/>
    <row r="43" spans="1:19" ht="13.65" customHeight="1"/>
    <row r="44" spans="1:19" ht="13.65" customHeight="1"/>
    <row r="45" spans="1:19" ht="13.65" customHeight="1"/>
    <row r="46" spans="1:19" ht="13.65" customHeight="1"/>
    <row r="47" spans="1:19" ht="13.65" customHeight="1"/>
    <row r="48" spans="1:19" ht="13.65" customHeight="1"/>
    <row r="49" ht="13.65" customHeight="1"/>
    <row r="50" ht="13.65" customHeight="1"/>
    <row r="51" ht="13.65" customHeight="1"/>
    <row r="52" ht="13.65" customHeight="1"/>
    <row r="53" ht="13.65" customHeight="1"/>
    <row r="54" ht="13.65" customHeight="1"/>
    <row r="55" ht="13.65" customHeight="1"/>
    <row r="56" ht="13.65" customHeight="1"/>
    <row r="57" ht="13.65" customHeight="1"/>
    <row r="58" ht="13.65" customHeight="1"/>
    <row r="59" ht="13.65" customHeight="1"/>
    <row r="60" ht="13.65" customHeight="1"/>
    <row r="61" ht="13.65" customHeight="1"/>
    <row r="62" ht="13.65" customHeight="1"/>
    <row r="63" ht="13.65" customHeight="1"/>
    <row r="64" ht="13.65" customHeight="1"/>
    <row r="65" ht="13.65" customHeight="1"/>
    <row r="66" ht="13.65" customHeight="1"/>
    <row r="67" ht="13.65" customHeight="1"/>
    <row r="68" ht="13.65" customHeight="1"/>
    <row r="69" ht="13.65" customHeight="1"/>
    <row r="70" ht="13.65" customHeight="1"/>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55"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10"/>
  <pageMargins left="0.39370078740157483" right="0.59055118110236227" top="0.39370078740157483" bottom="0.70866141732283472" header="0" footer="0.31496062992125984"/>
  <pageSetup paperSize="9" scale="70" firstPageNumber="55" orientation="portrait" useFirstPageNumber="1" r:id="rId2"/>
  <headerFooter scaleWithDoc="0" alignWithMargins="0">
    <oddFooter>&amp;C- 51 -</oddFooter>
    <evenFooter>&amp;C- &amp;P -</evenFooter>
    <firstFooter>&amp;C- &amp;P -</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42"/>
  <sheetViews>
    <sheetView showGridLines="0" view="pageBreakPreview" topLeftCell="A2" zoomScaleNormal="75" zoomScaleSheetLayoutView="100" workbookViewId="0">
      <selection activeCell="A43" sqref="A43"/>
    </sheetView>
  </sheetViews>
  <sheetFormatPr defaultColWidth="9" defaultRowHeight="13.2"/>
  <cols>
    <col min="1" max="1" width="21.21875" style="7" customWidth="1" collapsed="1"/>
    <col min="2" max="2" width="8.109375" style="7" customWidth="1" collapsed="1"/>
    <col min="3" max="3" width="6.21875" style="7" customWidth="1" collapsed="1"/>
    <col min="4" max="4" width="7.77734375" style="7" customWidth="1" collapsed="1"/>
    <col min="5" max="9" width="8" style="7" bestFit="1" customWidth="1" collapsed="1"/>
    <col min="10" max="13" width="8.6640625" style="7" customWidth="1" collapsed="1"/>
    <col min="14" max="14" width="9" style="7" customWidth="1" collapsed="1"/>
    <col min="15" max="16384" width="9" style="7" collapsed="1"/>
  </cols>
  <sheetData>
    <row r="1" spans="1:25" ht="39.9" customHeight="1">
      <c r="A1" s="105" t="s">
        <v>251</v>
      </c>
      <c r="M1" s="89" t="s">
        <v>55</v>
      </c>
    </row>
    <row r="2" spans="1:25" ht="24.75" customHeight="1">
      <c r="A2" s="1347" t="s">
        <v>156</v>
      </c>
      <c r="B2" s="1338" t="s">
        <v>446</v>
      </c>
      <c r="C2" s="1339"/>
      <c r="D2" s="1340"/>
      <c r="E2" s="1350" t="s">
        <v>257</v>
      </c>
      <c r="F2" s="1339"/>
      <c r="G2" s="1340"/>
      <c r="H2" s="1350" t="s">
        <v>259</v>
      </c>
      <c r="I2" s="1339"/>
      <c r="J2" s="1339"/>
      <c r="K2" s="1339"/>
      <c r="L2" s="1339"/>
      <c r="M2" s="1352"/>
    </row>
    <row r="3" spans="1:25" s="104" customFormat="1" ht="35.25" customHeight="1">
      <c r="A3" s="1348"/>
      <c r="B3" s="36" t="s">
        <v>33</v>
      </c>
      <c r="C3" s="36" t="s">
        <v>7</v>
      </c>
      <c r="D3" s="56" t="s">
        <v>34</v>
      </c>
      <c r="E3" s="36" t="s">
        <v>33</v>
      </c>
      <c r="F3" s="36" t="s">
        <v>7</v>
      </c>
      <c r="G3" s="56" t="s">
        <v>34</v>
      </c>
      <c r="H3" s="117" t="s">
        <v>326</v>
      </c>
      <c r="I3" s="211" t="s">
        <v>327</v>
      </c>
      <c r="J3" s="219" t="s">
        <v>330</v>
      </c>
      <c r="K3" s="117" t="s">
        <v>211</v>
      </c>
      <c r="L3" s="211" t="s">
        <v>331</v>
      </c>
      <c r="M3" s="125" t="s">
        <v>524</v>
      </c>
    </row>
    <row r="4" spans="1:25" s="104" customFormat="1" ht="30" customHeight="1">
      <c r="A4" s="208" t="s">
        <v>928</v>
      </c>
      <c r="B4" s="26">
        <v>31</v>
      </c>
      <c r="C4" s="118">
        <v>0</v>
      </c>
      <c r="D4" s="150">
        <v>31</v>
      </c>
      <c r="E4" s="118">
        <v>187</v>
      </c>
      <c r="F4" s="118">
        <v>110</v>
      </c>
      <c r="G4" s="150">
        <v>77</v>
      </c>
      <c r="H4" s="154">
        <v>103</v>
      </c>
      <c r="I4" s="154">
        <v>246</v>
      </c>
      <c r="J4" s="154">
        <v>102</v>
      </c>
      <c r="K4" s="154">
        <v>103</v>
      </c>
      <c r="L4" s="154">
        <v>103</v>
      </c>
      <c r="M4" s="220">
        <v>38</v>
      </c>
    </row>
    <row r="5" spans="1:25" ht="30" customHeight="1">
      <c r="A5" s="209" t="s">
        <v>936</v>
      </c>
      <c r="B5" s="132">
        <v>26</v>
      </c>
      <c r="C5" s="119">
        <v>0</v>
      </c>
      <c r="D5" s="151">
        <v>26</v>
      </c>
      <c r="E5" s="119">
        <v>173</v>
      </c>
      <c r="F5" s="119">
        <v>96</v>
      </c>
      <c r="G5" s="151">
        <v>77</v>
      </c>
      <c r="H5" s="155">
        <v>102</v>
      </c>
      <c r="I5" s="155">
        <v>233</v>
      </c>
      <c r="J5" s="155">
        <v>101</v>
      </c>
      <c r="K5" s="155">
        <v>102</v>
      </c>
      <c r="L5" s="155">
        <v>102</v>
      </c>
      <c r="M5" s="221">
        <v>40</v>
      </c>
      <c r="T5" s="93"/>
    </row>
    <row r="6" spans="1:25" ht="30" customHeight="1">
      <c r="A6" s="108" t="s">
        <v>256</v>
      </c>
      <c r="B6" s="26">
        <v>8</v>
      </c>
      <c r="C6" s="118">
        <v>0</v>
      </c>
      <c r="D6" s="150">
        <v>8</v>
      </c>
      <c r="E6" s="118">
        <v>79</v>
      </c>
      <c r="F6" s="118">
        <v>39</v>
      </c>
      <c r="G6" s="150">
        <v>40</v>
      </c>
      <c r="H6" s="154">
        <v>22</v>
      </c>
      <c r="I6" s="158">
        <v>59</v>
      </c>
      <c r="J6" s="154">
        <v>21</v>
      </c>
      <c r="K6" s="158">
        <v>22</v>
      </c>
      <c r="L6" s="154">
        <v>22</v>
      </c>
      <c r="M6" s="220">
        <v>15</v>
      </c>
      <c r="T6" s="93"/>
      <c r="U6" s="93"/>
      <c r="V6" s="93"/>
      <c r="W6" s="93"/>
      <c r="X6" s="93"/>
      <c r="Y6" s="93"/>
    </row>
    <row r="7" spans="1:25" ht="30" customHeight="1">
      <c r="A7" s="108" t="s">
        <v>587</v>
      </c>
      <c r="B7" s="26">
        <v>1</v>
      </c>
      <c r="C7" s="134">
        <v>0</v>
      </c>
      <c r="D7" s="150">
        <v>1</v>
      </c>
      <c r="E7" s="118">
        <v>4</v>
      </c>
      <c r="F7" s="118">
        <v>1</v>
      </c>
      <c r="G7" s="150">
        <v>3</v>
      </c>
      <c r="H7" s="154">
        <v>6</v>
      </c>
      <c r="I7" s="158">
        <v>15</v>
      </c>
      <c r="J7" s="154">
        <v>6</v>
      </c>
      <c r="K7" s="158">
        <v>6</v>
      </c>
      <c r="L7" s="154">
        <v>6</v>
      </c>
      <c r="M7" s="220">
        <v>1</v>
      </c>
      <c r="T7" s="93"/>
      <c r="U7" s="93"/>
      <c r="V7" s="93"/>
    </row>
    <row r="8" spans="1:25" ht="30" customHeight="1">
      <c r="A8" s="108" t="s">
        <v>278</v>
      </c>
      <c r="B8" s="29">
        <v>2</v>
      </c>
      <c r="C8" s="118">
        <v>0</v>
      </c>
      <c r="D8" s="150">
        <v>2</v>
      </c>
      <c r="E8" s="118">
        <v>9</v>
      </c>
      <c r="F8" s="118">
        <v>8</v>
      </c>
      <c r="G8" s="150">
        <v>1</v>
      </c>
      <c r="H8" s="158">
        <v>7</v>
      </c>
      <c r="I8" s="175">
        <v>15</v>
      </c>
      <c r="J8" s="158">
        <v>7</v>
      </c>
      <c r="K8" s="175">
        <v>7</v>
      </c>
      <c r="L8" s="154">
        <v>7</v>
      </c>
      <c r="M8" s="220">
        <v>5</v>
      </c>
      <c r="T8" s="93"/>
      <c r="U8" s="93"/>
      <c r="V8" s="93"/>
    </row>
    <row r="9" spans="1:25" ht="30" customHeight="1">
      <c r="A9" s="108" t="s">
        <v>306</v>
      </c>
      <c r="B9" s="29">
        <v>3</v>
      </c>
      <c r="C9" s="118">
        <v>0</v>
      </c>
      <c r="D9" s="150">
        <v>3</v>
      </c>
      <c r="E9" s="118">
        <v>13</v>
      </c>
      <c r="F9" s="118">
        <v>7</v>
      </c>
      <c r="G9" s="150">
        <v>6</v>
      </c>
      <c r="H9" s="158">
        <v>9</v>
      </c>
      <c r="I9" s="175">
        <v>21</v>
      </c>
      <c r="J9" s="158">
        <v>9</v>
      </c>
      <c r="K9" s="175">
        <v>9</v>
      </c>
      <c r="L9" s="154">
        <v>9</v>
      </c>
      <c r="M9" s="220">
        <v>2</v>
      </c>
      <c r="T9" s="93"/>
      <c r="U9" s="93"/>
      <c r="V9" s="93"/>
    </row>
    <row r="10" spans="1:25" ht="30" customHeight="1">
      <c r="A10" s="108" t="s">
        <v>538</v>
      </c>
      <c r="B10" s="29">
        <v>2</v>
      </c>
      <c r="C10" s="118">
        <v>0</v>
      </c>
      <c r="D10" s="150">
        <v>2</v>
      </c>
      <c r="E10" s="118">
        <v>0</v>
      </c>
      <c r="F10" s="118">
        <v>0</v>
      </c>
      <c r="G10" s="150">
        <v>0</v>
      </c>
      <c r="H10" s="158">
        <v>2</v>
      </c>
      <c r="I10" s="175">
        <v>6</v>
      </c>
      <c r="J10" s="158">
        <v>2</v>
      </c>
      <c r="K10" s="175">
        <v>2</v>
      </c>
      <c r="L10" s="154">
        <v>2</v>
      </c>
      <c r="M10" s="220">
        <v>0</v>
      </c>
      <c r="T10" s="93"/>
      <c r="U10" s="93"/>
      <c r="V10" s="93"/>
    </row>
    <row r="11" spans="1:25" ht="30" customHeight="1">
      <c r="A11" s="108" t="s">
        <v>489</v>
      </c>
      <c r="B11" s="29">
        <v>1</v>
      </c>
      <c r="C11" s="118">
        <v>0</v>
      </c>
      <c r="D11" s="150">
        <v>1</v>
      </c>
      <c r="E11" s="118">
        <v>4</v>
      </c>
      <c r="F11" s="118">
        <v>3</v>
      </c>
      <c r="G11" s="150">
        <v>1</v>
      </c>
      <c r="H11" s="158">
        <v>6</v>
      </c>
      <c r="I11" s="175">
        <v>11</v>
      </c>
      <c r="J11" s="158">
        <v>6</v>
      </c>
      <c r="K11" s="175">
        <v>6</v>
      </c>
      <c r="L11" s="154">
        <v>6</v>
      </c>
      <c r="M11" s="220">
        <v>3</v>
      </c>
      <c r="T11" s="93"/>
      <c r="U11" s="93"/>
      <c r="V11" s="93"/>
    </row>
    <row r="12" spans="1:25" ht="30" customHeight="1">
      <c r="A12" s="108" t="s">
        <v>627</v>
      </c>
      <c r="B12" s="29">
        <v>1</v>
      </c>
      <c r="C12" s="118">
        <v>0</v>
      </c>
      <c r="D12" s="150">
        <v>1</v>
      </c>
      <c r="E12" s="118">
        <v>6</v>
      </c>
      <c r="F12" s="118">
        <v>2</v>
      </c>
      <c r="G12" s="150">
        <v>4</v>
      </c>
      <c r="H12" s="158">
        <v>4</v>
      </c>
      <c r="I12" s="175">
        <v>12</v>
      </c>
      <c r="J12" s="158">
        <v>4</v>
      </c>
      <c r="K12" s="175">
        <v>4</v>
      </c>
      <c r="L12" s="154">
        <v>4</v>
      </c>
      <c r="M12" s="220">
        <v>1</v>
      </c>
      <c r="T12" s="93"/>
      <c r="U12" s="93"/>
      <c r="V12" s="93"/>
    </row>
    <row r="13" spans="1:25" ht="30" customHeight="1">
      <c r="A13" s="108" t="s">
        <v>129</v>
      </c>
      <c r="B13" s="29">
        <v>0</v>
      </c>
      <c r="C13" s="118">
        <v>0</v>
      </c>
      <c r="D13" s="150">
        <v>0</v>
      </c>
      <c r="E13" s="118">
        <v>16</v>
      </c>
      <c r="F13" s="118">
        <v>11</v>
      </c>
      <c r="G13" s="150">
        <v>5</v>
      </c>
      <c r="H13" s="158">
        <v>10</v>
      </c>
      <c r="I13" s="175">
        <v>23</v>
      </c>
      <c r="J13" s="158">
        <v>10</v>
      </c>
      <c r="K13" s="175">
        <v>10</v>
      </c>
      <c r="L13" s="154">
        <v>10</v>
      </c>
      <c r="M13" s="220">
        <v>7</v>
      </c>
      <c r="T13" s="93"/>
      <c r="U13" s="93"/>
      <c r="V13" s="93"/>
    </row>
    <row r="14" spans="1:25" ht="30" customHeight="1">
      <c r="A14" s="108" t="s">
        <v>308</v>
      </c>
      <c r="B14" s="29">
        <v>1</v>
      </c>
      <c r="C14" s="118">
        <v>0</v>
      </c>
      <c r="D14" s="150">
        <v>1</v>
      </c>
      <c r="E14" s="118">
        <v>3</v>
      </c>
      <c r="F14" s="118">
        <v>1</v>
      </c>
      <c r="G14" s="150">
        <v>2</v>
      </c>
      <c r="H14" s="158">
        <v>3</v>
      </c>
      <c r="I14" s="175">
        <v>9</v>
      </c>
      <c r="J14" s="158">
        <v>3</v>
      </c>
      <c r="K14" s="175">
        <v>3</v>
      </c>
      <c r="L14" s="154">
        <v>3</v>
      </c>
      <c r="M14" s="220">
        <v>1</v>
      </c>
      <c r="T14" s="93"/>
      <c r="U14" s="93"/>
      <c r="V14" s="93"/>
    </row>
    <row r="15" spans="1:25" ht="30" customHeight="1">
      <c r="A15" s="108" t="s">
        <v>733</v>
      </c>
      <c r="B15" s="29">
        <v>3</v>
      </c>
      <c r="C15" s="118">
        <v>0</v>
      </c>
      <c r="D15" s="150">
        <v>3</v>
      </c>
      <c r="E15" s="118">
        <v>14</v>
      </c>
      <c r="F15" s="118">
        <v>9</v>
      </c>
      <c r="G15" s="150">
        <v>5</v>
      </c>
      <c r="H15" s="158">
        <v>10</v>
      </c>
      <c r="I15" s="175">
        <v>20</v>
      </c>
      <c r="J15" s="158">
        <v>10</v>
      </c>
      <c r="K15" s="175">
        <v>10</v>
      </c>
      <c r="L15" s="154">
        <v>10</v>
      </c>
      <c r="M15" s="220">
        <v>1</v>
      </c>
      <c r="T15" s="93"/>
      <c r="U15" s="93"/>
      <c r="V15" s="93"/>
    </row>
    <row r="16" spans="1:25" ht="30" customHeight="1">
      <c r="A16" s="108" t="s">
        <v>450</v>
      </c>
      <c r="B16" s="29">
        <v>1</v>
      </c>
      <c r="C16" s="118">
        <v>0</v>
      </c>
      <c r="D16" s="150">
        <v>1</v>
      </c>
      <c r="E16" s="118">
        <v>5</v>
      </c>
      <c r="F16" s="118">
        <v>1</v>
      </c>
      <c r="G16" s="150">
        <v>4</v>
      </c>
      <c r="H16" s="158">
        <v>3</v>
      </c>
      <c r="I16" s="175">
        <v>7</v>
      </c>
      <c r="J16" s="158">
        <v>3</v>
      </c>
      <c r="K16" s="175">
        <v>3</v>
      </c>
      <c r="L16" s="154">
        <v>3</v>
      </c>
      <c r="M16" s="220">
        <v>1</v>
      </c>
      <c r="T16" s="93"/>
      <c r="U16" s="93"/>
      <c r="V16" s="93"/>
    </row>
    <row r="17" spans="1:22" ht="30" customHeight="1">
      <c r="A17" s="108" t="s">
        <v>206</v>
      </c>
      <c r="B17" s="29">
        <v>1</v>
      </c>
      <c r="C17" s="118">
        <v>0</v>
      </c>
      <c r="D17" s="150">
        <v>1</v>
      </c>
      <c r="E17" s="118">
        <v>7</v>
      </c>
      <c r="F17" s="118">
        <v>6</v>
      </c>
      <c r="G17" s="150">
        <v>1</v>
      </c>
      <c r="H17" s="158">
        <v>3</v>
      </c>
      <c r="I17" s="175">
        <v>6</v>
      </c>
      <c r="J17" s="158">
        <v>3</v>
      </c>
      <c r="K17" s="175">
        <v>3</v>
      </c>
      <c r="L17" s="154">
        <v>3</v>
      </c>
      <c r="M17" s="220">
        <v>1</v>
      </c>
      <c r="T17" s="93"/>
      <c r="U17" s="93"/>
      <c r="V17" s="93"/>
    </row>
    <row r="18" spans="1:22" ht="30" customHeight="1">
      <c r="A18" s="109" t="s">
        <v>735</v>
      </c>
      <c r="B18" s="31">
        <v>0</v>
      </c>
      <c r="C18" s="119">
        <v>0</v>
      </c>
      <c r="D18" s="151">
        <v>0</v>
      </c>
      <c r="E18" s="119">
        <v>3</v>
      </c>
      <c r="F18" s="119">
        <v>2</v>
      </c>
      <c r="G18" s="151">
        <v>1</v>
      </c>
      <c r="H18" s="159">
        <v>5</v>
      </c>
      <c r="I18" s="176">
        <v>6</v>
      </c>
      <c r="J18" s="159">
        <v>5</v>
      </c>
      <c r="K18" s="176">
        <v>5</v>
      </c>
      <c r="L18" s="155">
        <v>5</v>
      </c>
      <c r="M18" s="221">
        <v>0</v>
      </c>
      <c r="T18" s="93"/>
      <c r="U18" s="93"/>
      <c r="V18" s="93"/>
    </row>
    <row r="19" spans="1:22" ht="30" customHeight="1">
      <c r="A19" s="108" t="s">
        <v>639</v>
      </c>
      <c r="B19" s="29">
        <v>0</v>
      </c>
      <c r="C19" s="118">
        <v>0</v>
      </c>
      <c r="D19" s="150">
        <v>0</v>
      </c>
      <c r="E19" s="118">
        <v>0</v>
      </c>
      <c r="F19" s="118">
        <v>0</v>
      </c>
      <c r="G19" s="150">
        <v>0</v>
      </c>
      <c r="H19" s="158">
        <v>1</v>
      </c>
      <c r="I19" s="175">
        <v>3</v>
      </c>
      <c r="J19" s="158">
        <v>1</v>
      </c>
      <c r="K19" s="175">
        <v>1</v>
      </c>
      <c r="L19" s="154">
        <v>1</v>
      </c>
      <c r="M19" s="220">
        <v>0</v>
      </c>
      <c r="T19" s="93"/>
      <c r="U19" s="93"/>
      <c r="V19" s="93"/>
    </row>
    <row r="20" spans="1:22" ht="30" customHeight="1">
      <c r="A20" s="108" t="s">
        <v>702</v>
      </c>
      <c r="B20" s="29">
        <v>0</v>
      </c>
      <c r="C20" s="118">
        <v>0</v>
      </c>
      <c r="D20" s="150">
        <v>0</v>
      </c>
      <c r="E20" s="118">
        <v>0</v>
      </c>
      <c r="F20" s="118">
        <v>0</v>
      </c>
      <c r="G20" s="150">
        <v>0</v>
      </c>
      <c r="H20" s="158">
        <v>1</v>
      </c>
      <c r="I20" s="175">
        <v>3</v>
      </c>
      <c r="J20" s="158">
        <v>1</v>
      </c>
      <c r="K20" s="175">
        <v>1</v>
      </c>
      <c r="L20" s="154">
        <v>1</v>
      </c>
      <c r="M20" s="166">
        <v>0</v>
      </c>
      <c r="T20" s="93"/>
      <c r="U20" s="93"/>
      <c r="V20" s="93"/>
    </row>
    <row r="21" spans="1:22" ht="30" customHeight="1">
      <c r="A21" s="108" t="s">
        <v>208</v>
      </c>
      <c r="B21" s="29">
        <v>0</v>
      </c>
      <c r="C21" s="118">
        <v>0</v>
      </c>
      <c r="D21" s="138">
        <v>0</v>
      </c>
      <c r="E21" s="118">
        <v>0</v>
      </c>
      <c r="F21" s="118">
        <v>0</v>
      </c>
      <c r="G21" s="150">
        <v>0</v>
      </c>
      <c r="H21" s="158">
        <v>0</v>
      </c>
      <c r="I21" s="175">
        <v>0</v>
      </c>
      <c r="J21" s="158">
        <v>0</v>
      </c>
      <c r="K21" s="175">
        <v>0</v>
      </c>
      <c r="L21" s="154">
        <v>0</v>
      </c>
      <c r="M21" s="166">
        <v>0</v>
      </c>
      <c r="T21" s="93"/>
      <c r="U21" s="93"/>
      <c r="V21" s="93"/>
    </row>
    <row r="22" spans="1:22" ht="30" customHeight="1">
      <c r="A22" s="108" t="s">
        <v>611</v>
      </c>
      <c r="B22" s="29">
        <v>0</v>
      </c>
      <c r="C22" s="118">
        <v>0</v>
      </c>
      <c r="D22" s="138">
        <v>0</v>
      </c>
      <c r="E22" s="118">
        <v>1</v>
      </c>
      <c r="F22" s="118">
        <v>0</v>
      </c>
      <c r="G22" s="150">
        <v>1</v>
      </c>
      <c r="H22" s="158">
        <v>3</v>
      </c>
      <c r="I22" s="175">
        <v>3</v>
      </c>
      <c r="J22" s="158">
        <v>3</v>
      </c>
      <c r="K22" s="175">
        <v>3</v>
      </c>
      <c r="L22" s="154">
        <v>3</v>
      </c>
      <c r="M22" s="166">
        <v>0</v>
      </c>
      <c r="T22" s="93"/>
      <c r="U22" s="93"/>
      <c r="V22" s="93"/>
    </row>
    <row r="23" spans="1:22" ht="30" customHeight="1">
      <c r="A23" s="108" t="s">
        <v>736</v>
      </c>
      <c r="B23" s="29">
        <v>1</v>
      </c>
      <c r="C23" s="118">
        <v>0</v>
      </c>
      <c r="D23" s="138">
        <v>1</v>
      </c>
      <c r="E23" s="118">
        <v>3</v>
      </c>
      <c r="F23" s="118">
        <v>1</v>
      </c>
      <c r="G23" s="138">
        <v>2</v>
      </c>
      <c r="H23" s="158">
        <v>1</v>
      </c>
      <c r="I23" s="175">
        <v>0</v>
      </c>
      <c r="J23" s="158">
        <v>1</v>
      </c>
      <c r="K23" s="175">
        <v>1</v>
      </c>
      <c r="L23" s="154">
        <v>1</v>
      </c>
      <c r="M23" s="166">
        <v>0</v>
      </c>
      <c r="T23" s="93"/>
      <c r="U23" s="93"/>
      <c r="V23" s="93"/>
    </row>
    <row r="24" spans="1:22" ht="30" customHeight="1">
      <c r="A24" s="108" t="s">
        <v>737</v>
      </c>
      <c r="B24" s="29">
        <v>0</v>
      </c>
      <c r="C24" s="118">
        <v>0</v>
      </c>
      <c r="D24" s="138">
        <v>0</v>
      </c>
      <c r="E24" s="118">
        <v>0</v>
      </c>
      <c r="F24" s="118">
        <v>0</v>
      </c>
      <c r="G24" s="138">
        <v>0</v>
      </c>
      <c r="H24" s="158">
        <v>1</v>
      </c>
      <c r="I24" s="175">
        <v>3</v>
      </c>
      <c r="J24" s="158">
        <v>1</v>
      </c>
      <c r="K24" s="175">
        <v>1</v>
      </c>
      <c r="L24" s="154">
        <v>1</v>
      </c>
      <c r="M24" s="166">
        <v>0</v>
      </c>
      <c r="T24" s="93"/>
      <c r="U24" s="93"/>
      <c r="V24" s="93"/>
    </row>
    <row r="25" spans="1:22" ht="30" customHeight="1">
      <c r="A25" s="108" t="s">
        <v>693</v>
      </c>
      <c r="B25" s="29">
        <v>0</v>
      </c>
      <c r="C25" s="118">
        <v>0</v>
      </c>
      <c r="D25" s="150">
        <v>0</v>
      </c>
      <c r="E25" s="118">
        <v>1</v>
      </c>
      <c r="F25" s="118">
        <v>0</v>
      </c>
      <c r="G25" s="150">
        <v>1</v>
      </c>
      <c r="H25" s="158">
        <v>1</v>
      </c>
      <c r="I25" s="175">
        <v>2</v>
      </c>
      <c r="J25" s="158">
        <v>1</v>
      </c>
      <c r="K25" s="158">
        <v>1</v>
      </c>
      <c r="L25" s="158">
        <v>1</v>
      </c>
      <c r="M25" s="166">
        <v>0</v>
      </c>
      <c r="T25" s="93"/>
      <c r="U25" s="93"/>
      <c r="V25" s="93"/>
    </row>
    <row r="26" spans="1:22" ht="30" customHeight="1">
      <c r="A26" s="108" t="s">
        <v>590</v>
      </c>
      <c r="B26" s="114">
        <v>0</v>
      </c>
      <c r="C26" s="118">
        <v>0</v>
      </c>
      <c r="D26" s="150">
        <v>0</v>
      </c>
      <c r="E26" s="118">
        <v>0</v>
      </c>
      <c r="F26" s="118">
        <v>0</v>
      </c>
      <c r="G26" s="150">
        <v>0</v>
      </c>
      <c r="H26" s="158">
        <v>0</v>
      </c>
      <c r="I26" s="178">
        <v>0</v>
      </c>
      <c r="J26" s="158">
        <v>0</v>
      </c>
      <c r="K26" s="175">
        <v>0</v>
      </c>
      <c r="L26" s="154">
        <v>0</v>
      </c>
      <c r="M26" s="166">
        <v>0</v>
      </c>
      <c r="T26" s="93"/>
      <c r="U26" s="93"/>
      <c r="V26" s="93"/>
    </row>
    <row r="27" spans="1:22" ht="30" customHeight="1">
      <c r="A27" s="108" t="s">
        <v>67</v>
      </c>
      <c r="B27" s="114">
        <v>0</v>
      </c>
      <c r="C27" s="118">
        <v>0</v>
      </c>
      <c r="D27" s="150">
        <v>0</v>
      </c>
      <c r="E27" s="118">
        <v>0</v>
      </c>
      <c r="F27" s="118">
        <v>0</v>
      </c>
      <c r="G27" s="150">
        <v>0</v>
      </c>
      <c r="H27" s="158">
        <v>1</v>
      </c>
      <c r="I27" s="175">
        <v>3</v>
      </c>
      <c r="J27" s="158">
        <v>1</v>
      </c>
      <c r="K27" s="175">
        <v>1</v>
      </c>
      <c r="L27" s="154">
        <v>1</v>
      </c>
      <c r="M27" s="166">
        <v>0</v>
      </c>
      <c r="T27" s="93"/>
      <c r="U27" s="93"/>
      <c r="V27" s="93"/>
    </row>
    <row r="28" spans="1:22" ht="30" customHeight="1">
      <c r="A28" s="108" t="s">
        <v>644</v>
      </c>
      <c r="B28" s="29">
        <v>0</v>
      </c>
      <c r="C28" s="118">
        <v>0</v>
      </c>
      <c r="D28" s="150">
        <v>0</v>
      </c>
      <c r="E28" s="118">
        <v>2</v>
      </c>
      <c r="F28" s="118">
        <v>2</v>
      </c>
      <c r="G28" s="138">
        <v>0</v>
      </c>
      <c r="H28" s="158">
        <v>1</v>
      </c>
      <c r="I28" s="175">
        <v>3</v>
      </c>
      <c r="J28" s="158">
        <v>1</v>
      </c>
      <c r="K28" s="175">
        <v>1</v>
      </c>
      <c r="L28" s="154">
        <v>1</v>
      </c>
      <c r="M28" s="166">
        <v>1</v>
      </c>
      <c r="T28" s="93"/>
      <c r="U28" s="93"/>
      <c r="V28" s="93"/>
    </row>
    <row r="29" spans="1:22" ht="30" customHeight="1">
      <c r="A29" s="108" t="s">
        <v>738</v>
      </c>
      <c r="B29" s="29">
        <v>0</v>
      </c>
      <c r="C29" s="118">
        <v>0</v>
      </c>
      <c r="D29" s="138">
        <v>0</v>
      </c>
      <c r="E29" s="118">
        <v>2</v>
      </c>
      <c r="F29" s="118">
        <v>2</v>
      </c>
      <c r="G29" s="150">
        <v>0</v>
      </c>
      <c r="H29" s="158">
        <v>1</v>
      </c>
      <c r="I29" s="175">
        <v>3</v>
      </c>
      <c r="J29" s="158">
        <v>1</v>
      </c>
      <c r="K29" s="175">
        <v>1</v>
      </c>
      <c r="L29" s="154">
        <v>1</v>
      </c>
      <c r="M29" s="166">
        <v>1</v>
      </c>
      <c r="T29" s="93"/>
      <c r="U29" s="93"/>
      <c r="V29" s="93"/>
    </row>
    <row r="30" spans="1:22" ht="30" customHeight="1">
      <c r="A30" s="109" t="s">
        <v>739</v>
      </c>
      <c r="B30" s="31">
        <v>1</v>
      </c>
      <c r="C30" s="119">
        <v>0</v>
      </c>
      <c r="D30" s="151">
        <v>1</v>
      </c>
      <c r="E30" s="120">
        <v>1</v>
      </c>
      <c r="F30" s="119">
        <v>1</v>
      </c>
      <c r="G30" s="139">
        <v>0</v>
      </c>
      <c r="H30" s="159">
        <v>1</v>
      </c>
      <c r="I30" s="176">
        <v>0</v>
      </c>
      <c r="J30" s="159">
        <v>1</v>
      </c>
      <c r="K30" s="176">
        <v>1</v>
      </c>
      <c r="L30" s="155">
        <v>1</v>
      </c>
      <c r="M30" s="222">
        <v>0</v>
      </c>
      <c r="T30" s="93"/>
      <c r="U30" s="93"/>
      <c r="V30" s="93"/>
    </row>
    <row r="31" spans="1:22" ht="30" customHeight="1">
      <c r="A31" s="110" t="s">
        <v>691</v>
      </c>
      <c r="B31" s="29">
        <f t="shared" ref="B31:M31" si="0">SUM(B6:B18)</f>
        <v>24</v>
      </c>
      <c r="C31" s="118">
        <f t="shared" si="0"/>
        <v>0</v>
      </c>
      <c r="D31" s="138">
        <f t="shared" si="0"/>
        <v>24</v>
      </c>
      <c r="E31" s="118">
        <f t="shared" si="0"/>
        <v>163</v>
      </c>
      <c r="F31" s="118">
        <f t="shared" si="0"/>
        <v>90</v>
      </c>
      <c r="G31" s="150">
        <f t="shared" si="0"/>
        <v>73</v>
      </c>
      <c r="H31" s="158">
        <f t="shared" si="0"/>
        <v>90</v>
      </c>
      <c r="I31" s="175">
        <f t="shared" si="0"/>
        <v>210</v>
      </c>
      <c r="J31" s="158">
        <f t="shared" si="0"/>
        <v>89</v>
      </c>
      <c r="K31" s="175">
        <f t="shared" si="0"/>
        <v>90</v>
      </c>
      <c r="L31" s="154">
        <f t="shared" si="0"/>
        <v>90</v>
      </c>
      <c r="M31" s="166">
        <f t="shared" si="0"/>
        <v>38</v>
      </c>
      <c r="T31" s="93"/>
      <c r="U31" s="93"/>
      <c r="V31" s="93"/>
    </row>
    <row r="32" spans="1:22" ht="30" customHeight="1">
      <c r="A32" s="111" t="s">
        <v>473</v>
      </c>
      <c r="B32" s="31">
        <f t="shared" ref="B32:M32" si="1">SUM(B33:B38)</f>
        <v>2</v>
      </c>
      <c r="C32" s="119">
        <f t="shared" si="1"/>
        <v>0</v>
      </c>
      <c r="D32" s="139">
        <f t="shared" si="1"/>
        <v>2</v>
      </c>
      <c r="E32" s="119">
        <f t="shared" si="1"/>
        <v>10</v>
      </c>
      <c r="F32" s="119">
        <f t="shared" si="1"/>
        <v>6</v>
      </c>
      <c r="G32" s="151">
        <f t="shared" si="1"/>
        <v>4</v>
      </c>
      <c r="H32" s="159">
        <f t="shared" si="1"/>
        <v>12</v>
      </c>
      <c r="I32" s="176">
        <f t="shared" si="1"/>
        <v>23</v>
      </c>
      <c r="J32" s="159">
        <f t="shared" si="1"/>
        <v>12</v>
      </c>
      <c r="K32" s="176">
        <f t="shared" si="1"/>
        <v>12</v>
      </c>
      <c r="L32" s="155">
        <f t="shared" si="1"/>
        <v>12</v>
      </c>
      <c r="M32" s="222">
        <f t="shared" si="1"/>
        <v>2</v>
      </c>
      <c r="T32" s="93"/>
      <c r="U32" s="93"/>
      <c r="V32" s="93"/>
    </row>
    <row r="33" spans="1:22" ht="30" customHeight="1">
      <c r="A33" s="110" t="s">
        <v>216</v>
      </c>
      <c r="B33" s="29">
        <f t="shared" ref="B33:M34" si="2">SUM(B19)</f>
        <v>0</v>
      </c>
      <c r="C33" s="118">
        <f t="shared" si="2"/>
        <v>0</v>
      </c>
      <c r="D33" s="150">
        <f t="shared" si="2"/>
        <v>0</v>
      </c>
      <c r="E33" s="48">
        <f t="shared" si="2"/>
        <v>0</v>
      </c>
      <c r="F33" s="118">
        <f t="shared" si="2"/>
        <v>0</v>
      </c>
      <c r="G33" s="150">
        <f t="shared" si="2"/>
        <v>0</v>
      </c>
      <c r="H33" s="158">
        <f t="shared" si="2"/>
        <v>1</v>
      </c>
      <c r="I33" s="175">
        <f t="shared" si="2"/>
        <v>3</v>
      </c>
      <c r="J33" s="158">
        <f t="shared" si="2"/>
        <v>1</v>
      </c>
      <c r="K33" s="175">
        <f t="shared" si="2"/>
        <v>1</v>
      </c>
      <c r="L33" s="154">
        <f t="shared" si="2"/>
        <v>1</v>
      </c>
      <c r="M33" s="166">
        <f t="shared" si="2"/>
        <v>0</v>
      </c>
      <c r="T33" s="93"/>
      <c r="U33" s="93"/>
      <c r="V33" s="93"/>
    </row>
    <row r="34" spans="1:22" ht="30" customHeight="1">
      <c r="A34" s="110" t="s">
        <v>221</v>
      </c>
      <c r="B34" s="29">
        <f t="shared" si="2"/>
        <v>0</v>
      </c>
      <c r="C34" s="118">
        <f t="shared" si="2"/>
        <v>0</v>
      </c>
      <c r="D34" s="138">
        <f t="shared" si="2"/>
        <v>0</v>
      </c>
      <c r="E34" s="118">
        <f t="shared" si="2"/>
        <v>0</v>
      </c>
      <c r="F34" s="118">
        <f t="shared" si="2"/>
        <v>0</v>
      </c>
      <c r="G34" s="138">
        <f t="shared" si="2"/>
        <v>0</v>
      </c>
      <c r="H34" s="158">
        <f t="shared" si="2"/>
        <v>1</v>
      </c>
      <c r="I34" s="175">
        <f t="shared" si="2"/>
        <v>3</v>
      </c>
      <c r="J34" s="158">
        <f t="shared" si="2"/>
        <v>1</v>
      </c>
      <c r="K34" s="175">
        <f t="shared" si="2"/>
        <v>1</v>
      </c>
      <c r="L34" s="154">
        <f t="shared" si="2"/>
        <v>1</v>
      </c>
      <c r="M34" s="220">
        <f t="shared" si="2"/>
        <v>0</v>
      </c>
      <c r="T34" s="93"/>
      <c r="U34" s="93"/>
      <c r="V34" s="93"/>
    </row>
    <row r="35" spans="1:22" ht="30" customHeight="1">
      <c r="A35" s="110" t="s">
        <v>223</v>
      </c>
      <c r="B35" s="29">
        <f t="shared" ref="B35:M35" si="3">SUM(B21:B23)</f>
        <v>1</v>
      </c>
      <c r="C35" s="118">
        <f t="shared" si="3"/>
        <v>0</v>
      </c>
      <c r="D35" s="138">
        <f t="shared" si="3"/>
        <v>1</v>
      </c>
      <c r="E35" s="118">
        <f t="shared" si="3"/>
        <v>4</v>
      </c>
      <c r="F35" s="118">
        <f t="shared" si="3"/>
        <v>1</v>
      </c>
      <c r="G35" s="138">
        <f t="shared" si="3"/>
        <v>3</v>
      </c>
      <c r="H35" s="158">
        <f t="shared" si="3"/>
        <v>4</v>
      </c>
      <c r="I35" s="175">
        <f t="shared" si="3"/>
        <v>3</v>
      </c>
      <c r="J35" s="158">
        <f t="shared" si="3"/>
        <v>4</v>
      </c>
      <c r="K35" s="175">
        <f t="shared" si="3"/>
        <v>4</v>
      </c>
      <c r="L35" s="154">
        <f t="shared" si="3"/>
        <v>4</v>
      </c>
      <c r="M35" s="220">
        <f t="shared" si="3"/>
        <v>0</v>
      </c>
      <c r="T35" s="93"/>
      <c r="U35" s="93"/>
      <c r="V35" s="93"/>
    </row>
    <row r="36" spans="1:22" ht="30" customHeight="1">
      <c r="A36" s="110" t="s">
        <v>75</v>
      </c>
      <c r="B36" s="29">
        <f t="shared" ref="B36:M36" si="4">SUM(B24:B27)</f>
        <v>0</v>
      </c>
      <c r="C36" s="118">
        <f t="shared" si="4"/>
        <v>0</v>
      </c>
      <c r="D36" s="150">
        <f t="shared" si="4"/>
        <v>0</v>
      </c>
      <c r="E36" s="118">
        <f t="shared" si="4"/>
        <v>1</v>
      </c>
      <c r="F36" s="118">
        <f t="shared" si="4"/>
        <v>0</v>
      </c>
      <c r="G36" s="150">
        <f t="shared" si="4"/>
        <v>1</v>
      </c>
      <c r="H36" s="158">
        <f t="shared" si="4"/>
        <v>3</v>
      </c>
      <c r="I36" s="175">
        <f t="shared" si="4"/>
        <v>8</v>
      </c>
      <c r="J36" s="158">
        <f t="shared" si="4"/>
        <v>3</v>
      </c>
      <c r="K36" s="158">
        <f t="shared" si="4"/>
        <v>3</v>
      </c>
      <c r="L36" s="158">
        <f t="shared" si="4"/>
        <v>3</v>
      </c>
      <c r="M36" s="166">
        <f t="shared" si="4"/>
        <v>0</v>
      </c>
      <c r="T36" s="93"/>
      <c r="U36" s="93"/>
      <c r="V36" s="93"/>
    </row>
    <row r="37" spans="1:22" ht="30" customHeight="1">
      <c r="A37" s="110" t="s">
        <v>227</v>
      </c>
      <c r="B37" s="114">
        <f t="shared" ref="B37:M37" si="5">SUM(B28)</f>
        <v>0</v>
      </c>
      <c r="C37" s="118">
        <f t="shared" si="5"/>
        <v>0</v>
      </c>
      <c r="D37" s="150">
        <f t="shared" si="5"/>
        <v>0</v>
      </c>
      <c r="E37" s="118">
        <f t="shared" si="5"/>
        <v>2</v>
      </c>
      <c r="F37" s="118">
        <f t="shared" si="5"/>
        <v>2</v>
      </c>
      <c r="G37" s="150">
        <f t="shared" si="5"/>
        <v>0</v>
      </c>
      <c r="H37" s="158">
        <f t="shared" si="5"/>
        <v>1</v>
      </c>
      <c r="I37" s="175">
        <f t="shared" si="5"/>
        <v>3</v>
      </c>
      <c r="J37" s="158">
        <f t="shared" si="5"/>
        <v>1</v>
      </c>
      <c r="K37" s="175">
        <f t="shared" si="5"/>
        <v>1</v>
      </c>
      <c r="L37" s="154">
        <f t="shared" si="5"/>
        <v>1</v>
      </c>
      <c r="M37" s="166">
        <f t="shared" si="5"/>
        <v>1</v>
      </c>
      <c r="T37" s="93"/>
      <c r="U37" s="93"/>
      <c r="V37" s="93"/>
    </row>
    <row r="38" spans="1:22" ht="30" customHeight="1">
      <c r="A38" s="112" t="s">
        <v>229</v>
      </c>
      <c r="B38" s="121">
        <f t="shared" ref="B38:M38" si="6">SUM(B29:B30)</f>
        <v>1</v>
      </c>
      <c r="C38" s="121">
        <f t="shared" si="6"/>
        <v>0</v>
      </c>
      <c r="D38" s="153">
        <f t="shared" si="6"/>
        <v>1</v>
      </c>
      <c r="E38" s="121">
        <f t="shared" si="6"/>
        <v>3</v>
      </c>
      <c r="F38" s="121">
        <f t="shared" si="6"/>
        <v>3</v>
      </c>
      <c r="G38" s="143">
        <f t="shared" si="6"/>
        <v>0</v>
      </c>
      <c r="H38" s="161">
        <f t="shared" si="6"/>
        <v>2</v>
      </c>
      <c r="I38" s="218">
        <f t="shared" si="6"/>
        <v>3</v>
      </c>
      <c r="J38" s="161">
        <f t="shared" si="6"/>
        <v>2</v>
      </c>
      <c r="K38" s="177">
        <f t="shared" si="6"/>
        <v>2</v>
      </c>
      <c r="L38" s="156">
        <f t="shared" si="6"/>
        <v>2</v>
      </c>
      <c r="M38" s="168">
        <f t="shared" si="6"/>
        <v>1</v>
      </c>
      <c r="T38" s="93"/>
      <c r="U38" s="93"/>
      <c r="V38" s="93"/>
    </row>
    <row r="39" spans="1:22" ht="30" customHeight="1"/>
    <row r="40" spans="1:22" ht="30" customHeight="1">
      <c r="B40" s="93"/>
      <c r="C40" s="93"/>
      <c r="D40" s="93"/>
      <c r="E40" s="93"/>
      <c r="F40" s="93"/>
      <c r="G40" s="93"/>
      <c r="H40" s="93"/>
      <c r="I40" s="93"/>
      <c r="J40" s="93"/>
      <c r="K40" s="93"/>
      <c r="L40" s="93"/>
      <c r="M40" s="93"/>
    </row>
    <row r="41" spans="1:22" ht="30" customHeight="1">
      <c r="B41" s="93"/>
      <c r="C41" s="93"/>
      <c r="D41" s="93"/>
      <c r="E41" s="93"/>
      <c r="F41" s="93"/>
      <c r="G41" s="93"/>
      <c r="H41" s="93"/>
      <c r="I41" s="93"/>
      <c r="J41" s="93"/>
      <c r="K41" s="93"/>
      <c r="L41" s="93"/>
      <c r="M41" s="93"/>
    </row>
    <row r="42" spans="1:22" ht="30" customHeight="1"/>
  </sheetData>
  <customSheetViews>
    <customSheetView guid="{BCB66D60-CECF-5B4D-99D1-4C00FBCE7EFB}" showGridLines="0" printArea="1" view="pageBreakPreview">
      <pageMargins left="0.43307086614173218" right="0.19685039370078741" top="0.39370078740157483" bottom="0.90551181102362222" header="0" footer="0.47244094488188976"/>
      <printOptions horizontalCentered="1"/>
      <pageSetup paperSize="9" scale="67" firstPageNumber="56" useFirstPageNumber="1" r:id="rId1"/>
      <headerFooter scaleWithDoc="0" alignWithMargins="0">
        <oddFooter>&amp;C- &amp;P -</oddFooter>
        <evenFooter>&amp;C- &amp;P -</evenFooter>
        <firstFooter>&amp;C- &amp;P -</firstFooter>
      </headerFooter>
    </customSheetView>
  </customSheetViews>
  <mergeCells count="4">
    <mergeCell ref="B2:D2"/>
    <mergeCell ref="E2:G2"/>
    <mergeCell ref="H2:M2"/>
    <mergeCell ref="A2:A3"/>
  </mergeCells>
  <phoneticPr fontId="10"/>
  <printOptions horizontalCentered="1"/>
  <pageMargins left="0.43307086614173218" right="0.19685039370078741" top="0.39370078740157483" bottom="0.90551181102362222" header="0" footer="0.47244094488188976"/>
  <pageSetup paperSize="9" scale="67" firstPageNumber="56" orientation="portrait" useFirstPageNumber="1" r:id="rId2"/>
  <headerFooter scaleWithDoc="0" alignWithMargins="0">
    <oddFooter>&amp;C- 52 -</oddFooter>
    <evenFooter>&amp;C- &amp;P -</evenFooter>
    <firstFooter>&amp;C- &amp;P -</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93"/>
  <sheetViews>
    <sheetView showGridLines="0" view="pageBreakPreview" zoomScaleNormal="75" zoomScaleSheetLayoutView="100" workbookViewId="0">
      <selection activeCell="A43" sqref="A43"/>
    </sheetView>
  </sheetViews>
  <sheetFormatPr defaultColWidth="9" defaultRowHeight="13.2"/>
  <cols>
    <col min="1" max="1" width="15.6640625" style="7" customWidth="1" collapsed="1"/>
    <col min="2" max="4" width="8.77734375" style="7" customWidth="1" collapsed="1"/>
    <col min="5" max="7" width="7.88671875" style="7" customWidth="1" collapsed="1"/>
    <col min="8" max="10" width="6.44140625" style="7" bestFit="1" customWidth="1" collapsed="1"/>
    <col min="11" max="11" width="7.77734375" style="7" customWidth="1" collapsed="1"/>
    <col min="12" max="13" width="5.44140625" style="7" customWidth="1" collapsed="1"/>
    <col min="14" max="19" width="6.6640625" style="7" customWidth="1" collapsed="1"/>
    <col min="20" max="20" width="9" style="7" customWidth="1" collapsed="1"/>
    <col min="21" max="16384" width="9" style="7" collapsed="1"/>
  </cols>
  <sheetData>
    <row r="1" spans="1:19" ht="39.9" customHeight="1" thickBot="1">
      <c r="A1" s="105" t="s">
        <v>264</v>
      </c>
      <c r="S1" s="89" t="s">
        <v>55</v>
      </c>
    </row>
    <row r="2" spans="1:19" ht="26.25" customHeight="1">
      <c r="A2" s="1347" t="s">
        <v>156</v>
      </c>
      <c r="B2" s="1358" t="s">
        <v>25</v>
      </c>
      <c r="C2" s="1359"/>
      <c r="D2" s="1360"/>
      <c r="E2" s="224" t="s">
        <v>265</v>
      </c>
      <c r="F2" s="224"/>
      <c r="G2" s="225"/>
      <c r="H2" s="226"/>
      <c r="I2" s="224"/>
      <c r="J2" s="225"/>
      <c r="K2" s="226" t="s">
        <v>268</v>
      </c>
      <c r="L2" s="224"/>
      <c r="M2" s="225"/>
      <c r="N2" s="226"/>
      <c r="O2" s="224"/>
      <c r="P2" s="225"/>
      <c r="Q2" s="226"/>
      <c r="R2" s="224"/>
      <c r="S2" s="227"/>
    </row>
    <row r="3" spans="1:19" ht="26.25" customHeight="1">
      <c r="A3" s="1353"/>
      <c r="B3" s="1361"/>
      <c r="C3" s="1362"/>
      <c r="D3" s="1363"/>
      <c r="E3" s="1354" t="s">
        <v>269</v>
      </c>
      <c r="F3" s="1355"/>
      <c r="G3" s="1356"/>
      <c r="H3" s="1354" t="s">
        <v>270</v>
      </c>
      <c r="I3" s="1355"/>
      <c r="J3" s="1356"/>
      <c r="K3" s="1354" t="s">
        <v>272</v>
      </c>
      <c r="L3" s="1355"/>
      <c r="M3" s="1356"/>
      <c r="N3" s="1354" t="s">
        <v>269</v>
      </c>
      <c r="O3" s="1355"/>
      <c r="P3" s="1356"/>
      <c r="Q3" s="1354" t="s">
        <v>273</v>
      </c>
      <c r="R3" s="1355"/>
      <c r="S3" s="1357"/>
    </row>
    <row r="4" spans="1:19" s="104" customFormat="1" ht="26.25" customHeight="1" thickBot="1">
      <c r="A4" s="1348"/>
      <c r="B4" s="36" t="s">
        <v>33</v>
      </c>
      <c r="C4" s="36" t="s">
        <v>7</v>
      </c>
      <c r="D4" s="56" t="s">
        <v>34</v>
      </c>
      <c r="E4" s="36" t="s">
        <v>33</v>
      </c>
      <c r="F4" s="36" t="s">
        <v>7</v>
      </c>
      <c r="G4" s="56" t="s">
        <v>34</v>
      </c>
      <c r="H4" s="36" t="s">
        <v>33</v>
      </c>
      <c r="I4" s="36" t="s">
        <v>7</v>
      </c>
      <c r="J4" s="56" t="s">
        <v>34</v>
      </c>
      <c r="K4" s="36" t="s">
        <v>33</v>
      </c>
      <c r="L4" s="36" t="s">
        <v>7</v>
      </c>
      <c r="M4" s="56" t="s">
        <v>34</v>
      </c>
      <c r="N4" s="36" t="s">
        <v>33</v>
      </c>
      <c r="O4" s="36" t="s">
        <v>7</v>
      </c>
      <c r="P4" s="56" t="s">
        <v>34</v>
      </c>
      <c r="Q4" s="36" t="s">
        <v>33</v>
      </c>
      <c r="R4" s="36" t="s">
        <v>7</v>
      </c>
      <c r="S4" s="228" t="s">
        <v>34</v>
      </c>
    </row>
    <row r="5" spans="1:19" s="104" customFormat="1" ht="30" customHeight="1">
      <c r="A5" s="223" t="s">
        <v>928</v>
      </c>
      <c r="B5" s="118">
        <v>413</v>
      </c>
      <c r="C5" s="134">
        <v>179</v>
      </c>
      <c r="D5" s="213">
        <v>234</v>
      </c>
      <c r="E5" s="154">
        <v>105</v>
      </c>
      <c r="F5" s="154">
        <v>48</v>
      </c>
      <c r="G5" s="181">
        <v>57</v>
      </c>
      <c r="H5" s="154">
        <v>7</v>
      </c>
      <c r="I5" s="178">
        <v>0</v>
      </c>
      <c r="J5" s="181">
        <v>7</v>
      </c>
      <c r="K5" s="178">
        <v>0</v>
      </c>
      <c r="L5" s="178">
        <v>0</v>
      </c>
      <c r="M5" s="183">
        <v>0</v>
      </c>
      <c r="N5" s="154">
        <v>8</v>
      </c>
      <c r="O5" s="154">
        <v>2</v>
      </c>
      <c r="P5" s="181">
        <v>6</v>
      </c>
      <c r="Q5" s="154">
        <v>25</v>
      </c>
      <c r="R5" s="178">
        <v>1</v>
      </c>
      <c r="S5" s="190">
        <v>24</v>
      </c>
    </row>
    <row r="6" spans="1:19" ht="30" customHeight="1">
      <c r="A6" s="209" t="s">
        <v>936</v>
      </c>
      <c r="B6" s="119">
        <v>407</v>
      </c>
      <c r="C6" s="135">
        <v>177</v>
      </c>
      <c r="D6" s="214">
        <v>230</v>
      </c>
      <c r="E6" s="155">
        <v>106</v>
      </c>
      <c r="F6" s="155">
        <v>48</v>
      </c>
      <c r="G6" s="182">
        <v>58</v>
      </c>
      <c r="H6" s="155">
        <v>7</v>
      </c>
      <c r="I6" s="179">
        <v>0</v>
      </c>
      <c r="J6" s="182">
        <v>7</v>
      </c>
      <c r="K6" s="179">
        <v>0</v>
      </c>
      <c r="L6" s="179">
        <v>0</v>
      </c>
      <c r="M6" s="184">
        <v>0</v>
      </c>
      <c r="N6" s="155">
        <v>7</v>
      </c>
      <c r="O6" s="155">
        <v>2</v>
      </c>
      <c r="P6" s="182">
        <v>5</v>
      </c>
      <c r="Q6" s="155">
        <v>24</v>
      </c>
      <c r="R6" s="179">
        <v>2</v>
      </c>
      <c r="S6" s="191">
        <v>22</v>
      </c>
    </row>
    <row r="7" spans="1:19" ht="30" customHeight="1">
      <c r="A7" s="108" t="s">
        <v>256</v>
      </c>
      <c r="B7" s="118">
        <v>52</v>
      </c>
      <c r="C7" s="134">
        <v>19</v>
      </c>
      <c r="D7" s="213">
        <v>33</v>
      </c>
      <c r="E7" s="154">
        <v>20</v>
      </c>
      <c r="F7" s="154">
        <v>4</v>
      </c>
      <c r="G7" s="181">
        <v>16</v>
      </c>
      <c r="H7" s="154">
        <v>3</v>
      </c>
      <c r="I7" s="178">
        <v>0</v>
      </c>
      <c r="J7" s="181">
        <v>3</v>
      </c>
      <c r="K7" s="178">
        <v>0</v>
      </c>
      <c r="L7" s="178">
        <v>0</v>
      </c>
      <c r="M7" s="183">
        <v>0</v>
      </c>
      <c r="N7" s="154">
        <v>4</v>
      </c>
      <c r="O7" s="154">
        <v>2</v>
      </c>
      <c r="P7" s="181">
        <v>2</v>
      </c>
      <c r="Q7" s="154">
        <v>0</v>
      </c>
      <c r="R7" s="178">
        <v>0</v>
      </c>
      <c r="S7" s="190">
        <v>0</v>
      </c>
    </row>
    <row r="8" spans="1:19" ht="30" customHeight="1">
      <c r="A8" s="108" t="s">
        <v>587</v>
      </c>
      <c r="B8" s="118">
        <v>12</v>
      </c>
      <c r="C8" s="134">
        <v>7</v>
      </c>
      <c r="D8" s="213">
        <v>5</v>
      </c>
      <c r="E8" s="154">
        <v>7</v>
      </c>
      <c r="F8" s="154">
        <v>5</v>
      </c>
      <c r="G8" s="181">
        <v>2</v>
      </c>
      <c r="H8" s="154">
        <v>0</v>
      </c>
      <c r="I8" s="178">
        <v>0</v>
      </c>
      <c r="J8" s="181">
        <v>0</v>
      </c>
      <c r="K8" s="178">
        <v>0</v>
      </c>
      <c r="L8" s="178">
        <v>0</v>
      </c>
      <c r="M8" s="183">
        <v>0</v>
      </c>
      <c r="N8" s="154">
        <v>0</v>
      </c>
      <c r="O8" s="178">
        <v>0</v>
      </c>
      <c r="P8" s="181">
        <v>0</v>
      </c>
      <c r="Q8" s="178">
        <v>4</v>
      </c>
      <c r="R8" s="178">
        <v>1</v>
      </c>
      <c r="S8" s="192">
        <v>3</v>
      </c>
    </row>
    <row r="9" spans="1:19" ht="30" customHeight="1">
      <c r="A9" s="108" t="s">
        <v>278</v>
      </c>
      <c r="B9" s="29">
        <v>63</v>
      </c>
      <c r="C9" s="134">
        <v>37</v>
      </c>
      <c r="D9" s="213">
        <v>26</v>
      </c>
      <c r="E9" s="154">
        <v>8</v>
      </c>
      <c r="F9" s="154">
        <v>3</v>
      </c>
      <c r="G9" s="181">
        <v>5</v>
      </c>
      <c r="H9" s="154">
        <v>0</v>
      </c>
      <c r="I9" s="178">
        <v>0</v>
      </c>
      <c r="J9" s="181">
        <v>0</v>
      </c>
      <c r="K9" s="178">
        <v>0</v>
      </c>
      <c r="L9" s="178">
        <v>0</v>
      </c>
      <c r="M9" s="183">
        <v>0</v>
      </c>
      <c r="N9" s="178">
        <v>0</v>
      </c>
      <c r="O9" s="178">
        <v>0</v>
      </c>
      <c r="P9" s="183">
        <v>0</v>
      </c>
      <c r="Q9" s="178">
        <v>5</v>
      </c>
      <c r="R9" s="178">
        <v>0</v>
      </c>
      <c r="S9" s="192">
        <v>5</v>
      </c>
    </row>
    <row r="10" spans="1:19" ht="30" customHeight="1">
      <c r="A10" s="108" t="s">
        <v>306</v>
      </c>
      <c r="B10" s="29">
        <v>21</v>
      </c>
      <c r="C10" s="134">
        <v>12</v>
      </c>
      <c r="D10" s="213">
        <v>9</v>
      </c>
      <c r="E10" s="154">
        <v>10</v>
      </c>
      <c r="F10" s="154">
        <v>5</v>
      </c>
      <c r="G10" s="181">
        <v>5</v>
      </c>
      <c r="H10" s="178">
        <v>0</v>
      </c>
      <c r="I10" s="178">
        <v>0</v>
      </c>
      <c r="J10" s="183">
        <v>0</v>
      </c>
      <c r="K10" s="178">
        <v>0</v>
      </c>
      <c r="L10" s="178">
        <v>0</v>
      </c>
      <c r="M10" s="183">
        <v>0</v>
      </c>
      <c r="N10" s="154">
        <v>0</v>
      </c>
      <c r="O10" s="178">
        <v>0</v>
      </c>
      <c r="P10" s="181">
        <v>0</v>
      </c>
      <c r="Q10" s="154">
        <v>0</v>
      </c>
      <c r="R10" s="178">
        <v>0</v>
      </c>
      <c r="S10" s="190">
        <v>0</v>
      </c>
    </row>
    <row r="11" spans="1:19" ht="30" customHeight="1">
      <c r="A11" s="108" t="s">
        <v>538</v>
      </c>
      <c r="B11" s="29">
        <v>15</v>
      </c>
      <c r="C11" s="134">
        <v>4</v>
      </c>
      <c r="D11" s="213">
        <v>11</v>
      </c>
      <c r="E11" s="154">
        <v>2</v>
      </c>
      <c r="F11" s="154">
        <v>1</v>
      </c>
      <c r="G11" s="181">
        <v>1</v>
      </c>
      <c r="H11" s="178">
        <v>0</v>
      </c>
      <c r="I11" s="178">
        <v>0</v>
      </c>
      <c r="J11" s="183">
        <v>0</v>
      </c>
      <c r="K11" s="178">
        <v>0</v>
      </c>
      <c r="L11" s="178">
        <v>0</v>
      </c>
      <c r="M11" s="183">
        <v>0</v>
      </c>
      <c r="N11" s="178">
        <v>0</v>
      </c>
      <c r="O11" s="178">
        <v>0</v>
      </c>
      <c r="P11" s="183">
        <v>0</v>
      </c>
      <c r="Q11" s="154">
        <v>0</v>
      </c>
      <c r="R11" s="178">
        <v>0</v>
      </c>
      <c r="S11" s="190">
        <v>0</v>
      </c>
    </row>
    <row r="12" spans="1:19" ht="30" customHeight="1">
      <c r="A12" s="108" t="s">
        <v>489</v>
      </c>
      <c r="B12" s="29">
        <v>17</v>
      </c>
      <c r="C12" s="134">
        <v>12</v>
      </c>
      <c r="D12" s="213">
        <v>5</v>
      </c>
      <c r="E12" s="154">
        <v>7</v>
      </c>
      <c r="F12" s="154">
        <v>5</v>
      </c>
      <c r="G12" s="181">
        <v>2</v>
      </c>
      <c r="H12" s="154">
        <v>1</v>
      </c>
      <c r="I12" s="178">
        <v>0</v>
      </c>
      <c r="J12" s="181">
        <v>1</v>
      </c>
      <c r="K12" s="178">
        <v>0</v>
      </c>
      <c r="L12" s="178">
        <v>0</v>
      </c>
      <c r="M12" s="183">
        <v>0</v>
      </c>
      <c r="N12" s="178">
        <v>0</v>
      </c>
      <c r="O12" s="178">
        <v>0</v>
      </c>
      <c r="P12" s="183">
        <v>0</v>
      </c>
      <c r="Q12" s="178">
        <v>0</v>
      </c>
      <c r="R12" s="178">
        <v>0</v>
      </c>
      <c r="S12" s="192">
        <v>0</v>
      </c>
    </row>
    <row r="13" spans="1:19" ht="30" customHeight="1">
      <c r="A13" s="108" t="s">
        <v>627</v>
      </c>
      <c r="B13" s="29">
        <v>13</v>
      </c>
      <c r="C13" s="134">
        <v>7</v>
      </c>
      <c r="D13" s="213">
        <v>6</v>
      </c>
      <c r="E13" s="154">
        <v>4</v>
      </c>
      <c r="F13" s="154">
        <v>2</v>
      </c>
      <c r="G13" s="183">
        <v>2</v>
      </c>
      <c r="H13" s="154">
        <v>1</v>
      </c>
      <c r="I13" s="178">
        <v>0</v>
      </c>
      <c r="J13" s="181">
        <v>1</v>
      </c>
      <c r="K13" s="178">
        <v>0</v>
      </c>
      <c r="L13" s="178">
        <v>0</v>
      </c>
      <c r="M13" s="183">
        <v>0</v>
      </c>
      <c r="N13" s="178">
        <v>0</v>
      </c>
      <c r="O13" s="178">
        <v>0</v>
      </c>
      <c r="P13" s="183">
        <v>0</v>
      </c>
      <c r="Q13" s="178">
        <v>0</v>
      </c>
      <c r="R13" s="178">
        <v>0</v>
      </c>
      <c r="S13" s="192">
        <v>0</v>
      </c>
    </row>
    <row r="14" spans="1:19" ht="30" customHeight="1">
      <c r="A14" s="108" t="s">
        <v>129</v>
      </c>
      <c r="B14" s="29">
        <v>63</v>
      </c>
      <c r="C14" s="134">
        <v>19</v>
      </c>
      <c r="D14" s="213">
        <v>44</v>
      </c>
      <c r="E14" s="154">
        <v>10</v>
      </c>
      <c r="F14" s="154">
        <v>6</v>
      </c>
      <c r="G14" s="181">
        <v>4</v>
      </c>
      <c r="H14" s="154">
        <v>2</v>
      </c>
      <c r="I14" s="178">
        <v>0</v>
      </c>
      <c r="J14" s="181">
        <v>2</v>
      </c>
      <c r="K14" s="178">
        <v>0</v>
      </c>
      <c r="L14" s="178">
        <v>0</v>
      </c>
      <c r="M14" s="183">
        <v>0</v>
      </c>
      <c r="N14" s="178">
        <v>0</v>
      </c>
      <c r="O14" s="178">
        <v>0</v>
      </c>
      <c r="P14" s="183">
        <v>0</v>
      </c>
      <c r="Q14" s="178">
        <v>8</v>
      </c>
      <c r="R14" s="178">
        <v>0</v>
      </c>
      <c r="S14" s="192">
        <v>8</v>
      </c>
    </row>
    <row r="15" spans="1:19" ht="30" customHeight="1">
      <c r="A15" s="108" t="s">
        <v>308</v>
      </c>
      <c r="B15" s="29">
        <v>9</v>
      </c>
      <c r="C15" s="134">
        <v>5</v>
      </c>
      <c r="D15" s="213">
        <v>4</v>
      </c>
      <c r="E15" s="154">
        <v>3</v>
      </c>
      <c r="F15" s="154">
        <v>2</v>
      </c>
      <c r="G15" s="181">
        <v>1</v>
      </c>
      <c r="H15" s="154">
        <v>0</v>
      </c>
      <c r="I15" s="178">
        <v>0</v>
      </c>
      <c r="J15" s="181">
        <v>0</v>
      </c>
      <c r="K15" s="178">
        <v>0</v>
      </c>
      <c r="L15" s="178">
        <v>0</v>
      </c>
      <c r="M15" s="183">
        <v>0</v>
      </c>
      <c r="N15" s="178">
        <v>0</v>
      </c>
      <c r="O15" s="178">
        <v>0</v>
      </c>
      <c r="P15" s="183">
        <v>0</v>
      </c>
      <c r="Q15" s="178">
        <v>3</v>
      </c>
      <c r="R15" s="178">
        <v>1</v>
      </c>
      <c r="S15" s="192">
        <v>2</v>
      </c>
    </row>
    <row r="16" spans="1:19" ht="30" customHeight="1">
      <c r="A16" s="108" t="s">
        <v>733</v>
      </c>
      <c r="B16" s="29">
        <v>37</v>
      </c>
      <c r="C16" s="134">
        <v>15</v>
      </c>
      <c r="D16" s="213">
        <v>22</v>
      </c>
      <c r="E16" s="154">
        <v>12</v>
      </c>
      <c r="F16" s="154">
        <v>3</v>
      </c>
      <c r="G16" s="181">
        <v>9</v>
      </c>
      <c r="H16" s="154">
        <v>0</v>
      </c>
      <c r="I16" s="178">
        <v>0</v>
      </c>
      <c r="J16" s="181">
        <v>0</v>
      </c>
      <c r="K16" s="178">
        <v>0</v>
      </c>
      <c r="L16" s="178">
        <v>0</v>
      </c>
      <c r="M16" s="183">
        <v>0</v>
      </c>
      <c r="N16" s="178">
        <v>2</v>
      </c>
      <c r="O16" s="178">
        <v>0</v>
      </c>
      <c r="P16" s="183">
        <v>2</v>
      </c>
      <c r="Q16" s="154">
        <v>0</v>
      </c>
      <c r="R16" s="178">
        <v>0</v>
      </c>
      <c r="S16" s="190">
        <v>0</v>
      </c>
    </row>
    <row r="17" spans="1:19" ht="30" customHeight="1">
      <c r="A17" s="108" t="s">
        <v>450</v>
      </c>
      <c r="B17" s="29">
        <v>7</v>
      </c>
      <c r="C17" s="134">
        <v>6</v>
      </c>
      <c r="D17" s="213">
        <v>1</v>
      </c>
      <c r="E17" s="154">
        <v>5</v>
      </c>
      <c r="F17" s="154">
        <v>4</v>
      </c>
      <c r="G17" s="181">
        <v>1</v>
      </c>
      <c r="H17" s="178">
        <v>0</v>
      </c>
      <c r="I17" s="178">
        <v>0</v>
      </c>
      <c r="J17" s="183">
        <v>0</v>
      </c>
      <c r="K17" s="178">
        <v>0</v>
      </c>
      <c r="L17" s="178">
        <v>0</v>
      </c>
      <c r="M17" s="183">
        <v>0</v>
      </c>
      <c r="N17" s="154">
        <v>0</v>
      </c>
      <c r="O17" s="178">
        <v>0</v>
      </c>
      <c r="P17" s="181">
        <v>0</v>
      </c>
      <c r="Q17" s="178">
        <v>0</v>
      </c>
      <c r="R17" s="178">
        <v>0</v>
      </c>
      <c r="S17" s="192">
        <v>0</v>
      </c>
    </row>
    <row r="18" spans="1:19" ht="30" customHeight="1">
      <c r="A18" s="108" t="s">
        <v>206</v>
      </c>
      <c r="B18" s="29">
        <v>28</v>
      </c>
      <c r="C18" s="134">
        <v>4</v>
      </c>
      <c r="D18" s="213">
        <v>24</v>
      </c>
      <c r="E18" s="154">
        <v>3</v>
      </c>
      <c r="F18" s="154">
        <v>1</v>
      </c>
      <c r="G18" s="181">
        <v>2</v>
      </c>
      <c r="H18" s="154">
        <v>0</v>
      </c>
      <c r="I18" s="178">
        <v>0</v>
      </c>
      <c r="J18" s="181">
        <v>0</v>
      </c>
      <c r="K18" s="178">
        <v>0</v>
      </c>
      <c r="L18" s="178">
        <v>0</v>
      </c>
      <c r="M18" s="183">
        <v>0</v>
      </c>
      <c r="N18" s="154">
        <v>0</v>
      </c>
      <c r="O18" s="178">
        <v>0</v>
      </c>
      <c r="P18" s="181">
        <v>0</v>
      </c>
      <c r="Q18" s="178">
        <v>3</v>
      </c>
      <c r="R18" s="178">
        <v>0</v>
      </c>
      <c r="S18" s="192">
        <v>3</v>
      </c>
    </row>
    <row r="19" spans="1:19" ht="30" customHeight="1">
      <c r="A19" s="109" t="s">
        <v>735</v>
      </c>
      <c r="B19" s="31">
        <v>12</v>
      </c>
      <c r="C19" s="135">
        <v>7</v>
      </c>
      <c r="D19" s="214">
        <v>5</v>
      </c>
      <c r="E19" s="155">
        <v>5</v>
      </c>
      <c r="F19" s="155">
        <v>2</v>
      </c>
      <c r="G19" s="184">
        <v>3</v>
      </c>
      <c r="H19" s="155">
        <v>0</v>
      </c>
      <c r="I19" s="179">
        <v>0</v>
      </c>
      <c r="J19" s="182">
        <v>0</v>
      </c>
      <c r="K19" s="179">
        <v>0</v>
      </c>
      <c r="L19" s="179">
        <v>0</v>
      </c>
      <c r="M19" s="184">
        <v>0</v>
      </c>
      <c r="N19" s="155">
        <v>0</v>
      </c>
      <c r="O19" s="179">
        <v>0</v>
      </c>
      <c r="P19" s="182">
        <v>0</v>
      </c>
      <c r="Q19" s="179">
        <v>0</v>
      </c>
      <c r="R19" s="179">
        <v>0</v>
      </c>
      <c r="S19" s="193">
        <v>0</v>
      </c>
    </row>
    <row r="20" spans="1:19" ht="30" customHeight="1">
      <c r="A20" s="108" t="s">
        <v>639</v>
      </c>
      <c r="B20" s="29">
        <v>1</v>
      </c>
      <c r="C20" s="134">
        <v>1</v>
      </c>
      <c r="D20" s="213">
        <v>0</v>
      </c>
      <c r="E20" s="154">
        <v>1</v>
      </c>
      <c r="F20" s="154">
        <v>1</v>
      </c>
      <c r="G20" s="183">
        <v>0</v>
      </c>
      <c r="H20" s="154">
        <v>0</v>
      </c>
      <c r="I20" s="178">
        <v>0</v>
      </c>
      <c r="J20" s="181">
        <v>0</v>
      </c>
      <c r="K20" s="178">
        <v>0</v>
      </c>
      <c r="L20" s="178">
        <v>0</v>
      </c>
      <c r="M20" s="183">
        <v>0</v>
      </c>
      <c r="N20" s="178">
        <v>0</v>
      </c>
      <c r="O20" s="178">
        <v>0</v>
      </c>
      <c r="P20" s="183">
        <v>0</v>
      </c>
      <c r="Q20" s="154">
        <v>0</v>
      </c>
      <c r="R20" s="178">
        <v>0</v>
      </c>
      <c r="S20" s="190">
        <v>0</v>
      </c>
    </row>
    <row r="21" spans="1:19" ht="30" customHeight="1">
      <c r="A21" s="108" t="s">
        <v>702</v>
      </c>
      <c r="B21" s="29">
        <v>1</v>
      </c>
      <c r="C21" s="134">
        <v>0</v>
      </c>
      <c r="D21" s="213">
        <v>1</v>
      </c>
      <c r="E21" s="154">
        <v>0</v>
      </c>
      <c r="F21" s="154">
        <v>0</v>
      </c>
      <c r="G21" s="181">
        <v>0</v>
      </c>
      <c r="H21" s="178">
        <v>0</v>
      </c>
      <c r="I21" s="178">
        <v>0</v>
      </c>
      <c r="J21" s="183">
        <v>0</v>
      </c>
      <c r="K21" s="178">
        <v>0</v>
      </c>
      <c r="L21" s="178">
        <v>0</v>
      </c>
      <c r="M21" s="183">
        <v>0</v>
      </c>
      <c r="N21" s="154">
        <v>0</v>
      </c>
      <c r="O21" s="178">
        <v>0</v>
      </c>
      <c r="P21" s="181">
        <v>0</v>
      </c>
      <c r="Q21" s="178">
        <v>0</v>
      </c>
      <c r="R21" s="178">
        <v>0</v>
      </c>
      <c r="S21" s="192">
        <v>0</v>
      </c>
    </row>
    <row r="22" spans="1:19" ht="30" customHeight="1">
      <c r="A22" s="108" t="s">
        <v>208</v>
      </c>
      <c r="B22" s="29">
        <v>0</v>
      </c>
      <c r="C22" s="134">
        <v>0</v>
      </c>
      <c r="D22" s="147">
        <v>0</v>
      </c>
      <c r="E22" s="154">
        <v>0</v>
      </c>
      <c r="F22" s="154">
        <v>0</v>
      </c>
      <c r="G22" s="183">
        <v>0</v>
      </c>
      <c r="H22" s="178">
        <v>0</v>
      </c>
      <c r="I22" s="178">
        <v>0</v>
      </c>
      <c r="J22" s="183">
        <v>0</v>
      </c>
      <c r="K22" s="178">
        <v>0</v>
      </c>
      <c r="L22" s="178">
        <v>0</v>
      </c>
      <c r="M22" s="183">
        <v>0</v>
      </c>
      <c r="N22" s="178">
        <v>0</v>
      </c>
      <c r="O22" s="178">
        <v>0</v>
      </c>
      <c r="P22" s="183">
        <v>0</v>
      </c>
      <c r="Q22" s="178">
        <v>0</v>
      </c>
      <c r="R22" s="178">
        <v>0</v>
      </c>
      <c r="S22" s="192">
        <v>0</v>
      </c>
    </row>
    <row r="23" spans="1:19" ht="30" customHeight="1">
      <c r="A23" s="108" t="s">
        <v>611</v>
      </c>
      <c r="B23" s="29">
        <v>9</v>
      </c>
      <c r="C23" s="134">
        <v>5</v>
      </c>
      <c r="D23" s="213">
        <v>4</v>
      </c>
      <c r="E23" s="154">
        <v>3</v>
      </c>
      <c r="F23" s="154">
        <v>2</v>
      </c>
      <c r="G23" s="183">
        <v>1</v>
      </c>
      <c r="H23" s="178">
        <v>0</v>
      </c>
      <c r="I23" s="178">
        <v>0</v>
      </c>
      <c r="J23" s="183">
        <v>0</v>
      </c>
      <c r="K23" s="178">
        <v>0</v>
      </c>
      <c r="L23" s="178">
        <v>0</v>
      </c>
      <c r="M23" s="183">
        <v>0</v>
      </c>
      <c r="N23" s="178">
        <v>0</v>
      </c>
      <c r="O23" s="178">
        <v>0</v>
      </c>
      <c r="P23" s="183">
        <v>0</v>
      </c>
      <c r="Q23" s="178">
        <v>0</v>
      </c>
      <c r="R23" s="178">
        <v>0</v>
      </c>
      <c r="S23" s="192">
        <v>0</v>
      </c>
    </row>
    <row r="24" spans="1:19" ht="30" customHeight="1">
      <c r="A24" s="108" t="s">
        <v>736</v>
      </c>
      <c r="B24" s="29">
        <v>8</v>
      </c>
      <c r="C24" s="134">
        <v>3</v>
      </c>
      <c r="D24" s="213">
        <v>5</v>
      </c>
      <c r="E24" s="178">
        <v>1</v>
      </c>
      <c r="F24" s="178">
        <v>1</v>
      </c>
      <c r="G24" s="183">
        <v>0</v>
      </c>
      <c r="H24" s="178">
        <v>0</v>
      </c>
      <c r="I24" s="178">
        <v>0</v>
      </c>
      <c r="J24" s="183">
        <v>0</v>
      </c>
      <c r="K24" s="178">
        <v>0</v>
      </c>
      <c r="L24" s="178">
        <v>0</v>
      </c>
      <c r="M24" s="183">
        <v>0</v>
      </c>
      <c r="N24" s="178">
        <v>0</v>
      </c>
      <c r="O24" s="178">
        <v>0</v>
      </c>
      <c r="P24" s="183">
        <v>0</v>
      </c>
      <c r="Q24" s="178">
        <v>0</v>
      </c>
      <c r="R24" s="178">
        <v>0</v>
      </c>
      <c r="S24" s="192">
        <v>0</v>
      </c>
    </row>
    <row r="25" spans="1:19" ht="30" customHeight="1">
      <c r="A25" s="108" t="s">
        <v>737</v>
      </c>
      <c r="B25" s="29">
        <v>14</v>
      </c>
      <c r="C25" s="134">
        <v>1</v>
      </c>
      <c r="D25" s="213">
        <v>13</v>
      </c>
      <c r="E25" s="178">
        <v>1</v>
      </c>
      <c r="F25" s="178">
        <v>0</v>
      </c>
      <c r="G25" s="183">
        <v>1</v>
      </c>
      <c r="H25" s="178">
        <v>0</v>
      </c>
      <c r="I25" s="178">
        <v>0</v>
      </c>
      <c r="J25" s="183">
        <v>0</v>
      </c>
      <c r="K25" s="178">
        <v>0</v>
      </c>
      <c r="L25" s="178">
        <v>0</v>
      </c>
      <c r="M25" s="183">
        <v>0</v>
      </c>
      <c r="N25" s="178">
        <v>0</v>
      </c>
      <c r="O25" s="178">
        <v>0</v>
      </c>
      <c r="P25" s="183">
        <v>0</v>
      </c>
      <c r="Q25" s="178">
        <v>0</v>
      </c>
      <c r="R25" s="178">
        <v>0</v>
      </c>
      <c r="S25" s="192">
        <v>0</v>
      </c>
    </row>
    <row r="26" spans="1:19" ht="30" customHeight="1">
      <c r="A26" s="108" t="s">
        <v>693</v>
      </c>
      <c r="B26" s="29">
        <v>3</v>
      </c>
      <c r="C26" s="134">
        <v>1</v>
      </c>
      <c r="D26" s="213">
        <v>2</v>
      </c>
      <c r="E26" s="154">
        <v>0</v>
      </c>
      <c r="F26" s="154">
        <v>0</v>
      </c>
      <c r="G26" s="181">
        <v>0</v>
      </c>
      <c r="H26" s="178">
        <v>0</v>
      </c>
      <c r="I26" s="178">
        <v>0</v>
      </c>
      <c r="J26" s="183">
        <v>0</v>
      </c>
      <c r="K26" s="178">
        <v>0</v>
      </c>
      <c r="L26" s="178">
        <v>0</v>
      </c>
      <c r="M26" s="183">
        <v>0</v>
      </c>
      <c r="N26" s="154">
        <v>0</v>
      </c>
      <c r="O26" s="178">
        <v>0</v>
      </c>
      <c r="P26" s="183">
        <v>0</v>
      </c>
      <c r="Q26" s="178">
        <v>0</v>
      </c>
      <c r="R26" s="178">
        <v>0</v>
      </c>
      <c r="S26" s="192">
        <v>0</v>
      </c>
    </row>
    <row r="27" spans="1:19" ht="30" customHeight="1">
      <c r="A27" s="108" t="s">
        <v>590</v>
      </c>
      <c r="B27" s="29">
        <v>0</v>
      </c>
      <c r="C27" s="134">
        <v>0</v>
      </c>
      <c r="D27" s="213">
        <v>0</v>
      </c>
      <c r="E27" s="154">
        <v>0</v>
      </c>
      <c r="F27" s="154">
        <v>0</v>
      </c>
      <c r="G27" s="183">
        <v>0</v>
      </c>
      <c r="H27" s="178">
        <v>0</v>
      </c>
      <c r="I27" s="178">
        <v>0</v>
      </c>
      <c r="J27" s="183">
        <v>0</v>
      </c>
      <c r="K27" s="178">
        <v>0</v>
      </c>
      <c r="L27" s="178">
        <v>0</v>
      </c>
      <c r="M27" s="183">
        <v>0</v>
      </c>
      <c r="N27" s="178">
        <v>0</v>
      </c>
      <c r="O27" s="178">
        <v>0</v>
      </c>
      <c r="P27" s="183">
        <v>0</v>
      </c>
      <c r="Q27" s="178">
        <v>0</v>
      </c>
      <c r="R27" s="178">
        <v>0</v>
      </c>
      <c r="S27" s="192">
        <v>0</v>
      </c>
    </row>
    <row r="28" spans="1:19" ht="30" customHeight="1">
      <c r="A28" s="108" t="s">
        <v>67</v>
      </c>
      <c r="B28" s="29">
        <v>6</v>
      </c>
      <c r="C28" s="134">
        <v>2</v>
      </c>
      <c r="D28" s="213">
        <v>4</v>
      </c>
      <c r="E28" s="154">
        <v>1</v>
      </c>
      <c r="F28" s="154">
        <v>0</v>
      </c>
      <c r="G28" s="181">
        <v>1</v>
      </c>
      <c r="H28" s="178">
        <v>0</v>
      </c>
      <c r="I28" s="178">
        <v>0</v>
      </c>
      <c r="J28" s="183">
        <v>0</v>
      </c>
      <c r="K28" s="178">
        <v>0</v>
      </c>
      <c r="L28" s="178">
        <v>0</v>
      </c>
      <c r="M28" s="183">
        <v>0</v>
      </c>
      <c r="N28" s="154">
        <v>1</v>
      </c>
      <c r="O28" s="178">
        <v>0</v>
      </c>
      <c r="P28" s="181">
        <v>1</v>
      </c>
      <c r="Q28" s="178">
        <v>0</v>
      </c>
      <c r="R28" s="178">
        <v>0</v>
      </c>
      <c r="S28" s="192">
        <v>0</v>
      </c>
    </row>
    <row r="29" spans="1:19" ht="30" customHeight="1">
      <c r="A29" s="108" t="s">
        <v>644</v>
      </c>
      <c r="B29" s="29">
        <v>3</v>
      </c>
      <c r="C29" s="134">
        <v>2</v>
      </c>
      <c r="D29" s="213">
        <v>1</v>
      </c>
      <c r="E29" s="154">
        <v>1</v>
      </c>
      <c r="F29" s="178">
        <v>1</v>
      </c>
      <c r="G29" s="181">
        <v>0</v>
      </c>
      <c r="H29" s="178">
        <v>0</v>
      </c>
      <c r="I29" s="178">
        <v>0</v>
      </c>
      <c r="J29" s="183">
        <v>0</v>
      </c>
      <c r="K29" s="178">
        <v>0</v>
      </c>
      <c r="L29" s="178">
        <v>0</v>
      </c>
      <c r="M29" s="183">
        <v>0</v>
      </c>
      <c r="N29" s="178">
        <v>0</v>
      </c>
      <c r="O29" s="178">
        <v>0</v>
      </c>
      <c r="P29" s="183">
        <v>0</v>
      </c>
      <c r="Q29" s="178">
        <v>0</v>
      </c>
      <c r="R29" s="178">
        <v>0</v>
      </c>
      <c r="S29" s="192">
        <v>0</v>
      </c>
    </row>
    <row r="30" spans="1:19" ht="30" customHeight="1">
      <c r="A30" s="108" t="s">
        <v>738</v>
      </c>
      <c r="B30" s="29">
        <v>11</v>
      </c>
      <c r="C30" s="134">
        <v>7</v>
      </c>
      <c r="D30" s="213">
        <v>4</v>
      </c>
      <c r="E30" s="154">
        <v>1</v>
      </c>
      <c r="F30" s="154">
        <v>0</v>
      </c>
      <c r="G30" s="183">
        <v>1</v>
      </c>
      <c r="H30" s="154">
        <v>0</v>
      </c>
      <c r="I30" s="178">
        <v>0</v>
      </c>
      <c r="J30" s="181">
        <v>0</v>
      </c>
      <c r="K30" s="178">
        <v>0</v>
      </c>
      <c r="L30" s="178">
        <v>0</v>
      </c>
      <c r="M30" s="183">
        <v>0</v>
      </c>
      <c r="N30" s="154">
        <v>0</v>
      </c>
      <c r="O30" s="178">
        <v>0</v>
      </c>
      <c r="P30" s="181">
        <v>0</v>
      </c>
      <c r="Q30" s="178">
        <v>1</v>
      </c>
      <c r="R30" s="178">
        <v>0</v>
      </c>
      <c r="S30" s="192">
        <v>1</v>
      </c>
    </row>
    <row r="31" spans="1:19" ht="30" customHeight="1">
      <c r="A31" s="109" t="s">
        <v>739</v>
      </c>
      <c r="B31" s="31">
        <v>2</v>
      </c>
      <c r="C31" s="135">
        <v>1</v>
      </c>
      <c r="D31" s="214">
        <v>1</v>
      </c>
      <c r="E31" s="155">
        <v>1</v>
      </c>
      <c r="F31" s="179">
        <v>0</v>
      </c>
      <c r="G31" s="184">
        <v>1</v>
      </c>
      <c r="H31" s="155">
        <v>0</v>
      </c>
      <c r="I31" s="179">
        <v>0</v>
      </c>
      <c r="J31" s="182">
        <v>0</v>
      </c>
      <c r="K31" s="179">
        <v>0</v>
      </c>
      <c r="L31" s="179">
        <v>0</v>
      </c>
      <c r="M31" s="184">
        <v>0</v>
      </c>
      <c r="N31" s="179">
        <v>0</v>
      </c>
      <c r="O31" s="179">
        <v>0</v>
      </c>
      <c r="P31" s="184">
        <v>0</v>
      </c>
      <c r="Q31" s="179">
        <v>0</v>
      </c>
      <c r="R31" s="179">
        <v>0</v>
      </c>
      <c r="S31" s="193">
        <v>0</v>
      </c>
    </row>
    <row r="32" spans="1:19" ht="30" customHeight="1">
      <c r="A32" s="110" t="s">
        <v>691</v>
      </c>
      <c r="B32" s="29">
        <f t="shared" ref="B32:S32" si="0">SUM(B7:B19)</f>
        <v>349</v>
      </c>
      <c r="C32" s="134">
        <f t="shared" si="0"/>
        <v>154</v>
      </c>
      <c r="D32" s="213">
        <f t="shared" si="0"/>
        <v>195</v>
      </c>
      <c r="E32" s="154">
        <f t="shared" si="0"/>
        <v>96</v>
      </c>
      <c r="F32" s="154">
        <f t="shared" si="0"/>
        <v>43</v>
      </c>
      <c r="G32" s="183">
        <f t="shared" si="0"/>
        <v>53</v>
      </c>
      <c r="H32" s="178">
        <f t="shared" si="0"/>
        <v>7</v>
      </c>
      <c r="I32" s="178">
        <f t="shared" si="0"/>
        <v>0</v>
      </c>
      <c r="J32" s="183">
        <f t="shared" si="0"/>
        <v>7</v>
      </c>
      <c r="K32" s="178">
        <f t="shared" si="0"/>
        <v>0</v>
      </c>
      <c r="L32" s="178">
        <f t="shared" si="0"/>
        <v>0</v>
      </c>
      <c r="M32" s="183">
        <f t="shared" si="0"/>
        <v>0</v>
      </c>
      <c r="N32" s="154">
        <f t="shared" si="0"/>
        <v>6</v>
      </c>
      <c r="O32" s="178">
        <f t="shared" si="0"/>
        <v>2</v>
      </c>
      <c r="P32" s="181">
        <f t="shared" si="0"/>
        <v>4</v>
      </c>
      <c r="Q32" s="178">
        <f t="shared" si="0"/>
        <v>23</v>
      </c>
      <c r="R32" s="178">
        <f t="shared" si="0"/>
        <v>2</v>
      </c>
      <c r="S32" s="192">
        <f t="shared" si="0"/>
        <v>21</v>
      </c>
    </row>
    <row r="33" spans="1:19" ht="30" customHeight="1">
      <c r="A33" s="111" t="s">
        <v>473</v>
      </c>
      <c r="B33" s="31">
        <f t="shared" ref="B33:S33" si="1">SUM(B34:B39)</f>
        <v>58</v>
      </c>
      <c r="C33" s="135">
        <f t="shared" si="1"/>
        <v>23</v>
      </c>
      <c r="D33" s="148">
        <f t="shared" si="1"/>
        <v>35</v>
      </c>
      <c r="E33" s="155">
        <f t="shared" si="1"/>
        <v>10</v>
      </c>
      <c r="F33" s="179">
        <f t="shared" si="1"/>
        <v>5</v>
      </c>
      <c r="G33" s="184">
        <f t="shared" si="1"/>
        <v>5</v>
      </c>
      <c r="H33" s="179">
        <f t="shared" si="1"/>
        <v>0</v>
      </c>
      <c r="I33" s="179">
        <f t="shared" si="1"/>
        <v>0</v>
      </c>
      <c r="J33" s="184">
        <f t="shared" si="1"/>
        <v>0</v>
      </c>
      <c r="K33" s="179">
        <f t="shared" si="1"/>
        <v>0</v>
      </c>
      <c r="L33" s="179">
        <f t="shared" si="1"/>
        <v>0</v>
      </c>
      <c r="M33" s="184">
        <f t="shared" si="1"/>
        <v>0</v>
      </c>
      <c r="N33" s="179">
        <f t="shared" si="1"/>
        <v>1</v>
      </c>
      <c r="O33" s="179">
        <f t="shared" si="1"/>
        <v>0</v>
      </c>
      <c r="P33" s="184">
        <f t="shared" si="1"/>
        <v>1</v>
      </c>
      <c r="Q33" s="179">
        <f t="shared" si="1"/>
        <v>1</v>
      </c>
      <c r="R33" s="179">
        <f t="shared" si="1"/>
        <v>0</v>
      </c>
      <c r="S33" s="193">
        <f t="shared" si="1"/>
        <v>1</v>
      </c>
    </row>
    <row r="34" spans="1:19" ht="30" customHeight="1">
      <c r="A34" s="110" t="s">
        <v>216</v>
      </c>
      <c r="B34" s="29">
        <f t="shared" ref="B34:S35" si="2">SUM(B20)</f>
        <v>1</v>
      </c>
      <c r="C34" s="134">
        <f t="shared" si="2"/>
        <v>1</v>
      </c>
      <c r="D34" s="213">
        <f t="shared" si="2"/>
        <v>0</v>
      </c>
      <c r="E34" s="154">
        <f t="shared" si="2"/>
        <v>1</v>
      </c>
      <c r="F34" s="154">
        <f t="shared" si="2"/>
        <v>1</v>
      </c>
      <c r="G34" s="183">
        <f t="shared" si="2"/>
        <v>0</v>
      </c>
      <c r="H34" s="178">
        <f t="shared" si="2"/>
        <v>0</v>
      </c>
      <c r="I34" s="178">
        <f t="shared" si="2"/>
        <v>0</v>
      </c>
      <c r="J34" s="183">
        <f t="shared" si="2"/>
        <v>0</v>
      </c>
      <c r="K34" s="178">
        <f t="shared" si="2"/>
        <v>0</v>
      </c>
      <c r="L34" s="178">
        <f t="shared" si="2"/>
        <v>0</v>
      </c>
      <c r="M34" s="183">
        <f t="shared" si="2"/>
        <v>0</v>
      </c>
      <c r="N34" s="154">
        <f t="shared" si="2"/>
        <v>0</v>
      </c>
      <c r="O34" s="178">
        <f t="shared" si="2"/>
        <v>0</v>
      </c>
      <c r="P34" s="181">
        <f t="shared" si="2"/>
        <v>0</v>
      </c>
      <c r="Q34" s="178">
        <f t="shared" si="2"/>
        <v>0</v>
      </c>
      <c r="R34" s="178">
        <f t="shared" si="2"/>
        <v>0</v>
      </c>
      <c r="S34" s="192">
        <f t="shared" si="2"/>
        <v>0</v>
      </c>
    </row>
    <row r="35" spans="1:19" ht="30" customHeight="1">
      <c r="A35" s="110" t="s">
        <v>221</v>
      </c>
      <c r="B35" s="29">
        <f t="shared" si="2"/>
        <v>1</v>
      </c>
      <c r="C35" s="134">
        <f t="shared" si="2"/>
        <v>0</v>
      </c>
      <c r="D35" s="213">
        <f t="shared" si="2"/>
        <v>1</v>
      </c>
      <c r="E35" s="154">
        <f t="shared" si="2"/>
        <v>0</v>
      </c>
      <c r="F35" s="154">
        <f t="shared" si="2"/>
        <v>0</v>
      </c>
      <c r="G35" s="181">
        <f t="shared" si="2"/>
        <v>0</v>
      </c>
      <c r="H35" s="178">
        <f t="shared" si="2"/>
        <v>0</v>
      </c>
      <c r="I35" s="178">
        <f t="shared" si="2"/>
        <v>0</v>
      </c>
      <c r="J35" s="183">
        <f t="shared" si="2"/>
        <v>0</v>
      </c>
      <c r="K35" s="178">
        <f t="shared" si="2"/>
        <v>0</v>
      </c>
      <c r="L35" s="178">
        <f t="shared" si="2"/>
        <v>0</v>
      </c>
      <c r="M35" s="183">
        <f t="shared" si="2"/>
        <v>0</v>
      </c>
      <c r="N35" s="178">
        <f t="shared" si="2"/>
        <v>0</v>
      </c>
      <c r="O35" s="178">
        <f t="shared" si="2"/>
        <v>0</v>
      </c>
      <c r="P35" s="183">
        <f t="shared" si="2"/>
        <v>0</v>
      </c>
      <c r="Q35" s="178">
        <f t="shared" si="2"/>
        <v>0</v>
      </c>
      <c r="R35" s="178">
        <f t="shared" si="2"/>
        <v>0</v>
      </c>
      <c r="S35" s="192">
        <f t="shared" si="2"/>
        <v>0</v>
      </c>
    </row>
    <row r="36" spans="1:19" ht="30" customHeight="1">
      <c r="A36" s="110" t="s">
        <v>223</v>
      </c>
      <c r="B36" s="29">
        <f t="shared" ref="B36:S36" si="3">SUM(B22:B24)</f>
        <v>17</v>
      </c>
      <c r="C36" s="134">
        <f t="shared" si="3"/>
        <v>8</v>
      </c>
      <c r="D36" s="213">
        <f t="shared" si="3"/>
        <v>9</v>
      </c>
      <c r="E36" s="154">
        <f t="shared" si="3"/>
        <v>4</v>
      </c>
      <c r="F36" s="154">
        <f t="shared" si="3"/>
        <v>3</v>
      </c>
      <c r="G36" s="181">
        <f t="shared" si="3"/>
        <v>1</v>
      </c>
      <c r="H36" s="178">
        <f t="shared" si="3"/>
        <v>0</v>
      </c>
      <c r="I36" s="178">
        <f t="shared" si="3"/>
        <v>0</v>
      </c>
      <c r="J36" s="183">
        <f t="shared" si="3"/>
        <v>0</v>
      </c>
      <c r="K36" s="178">
        <f t="shared" si="3"/>
        <v>0</v>
      </c>
      <c r="L36" s="178">
        <f t="shared" si="3"/>
        <v>0</v>
      </c>
      <c r="M36" s="183">
        <f t="shared" si="3"/>
        <v>0</v>
      </c>
      <c r="N36" s="178">
        <f t="shared" si="3"/>
        <v>0</v>
      </c>
      <c r="O36" s="178">
        <f t="shared" si="3"/>
        <v>0</v>
      </c>
      <c r="P36" s="183">
        <f t="shared" si="3"/>
        <v>0</v>
      </c>
      <c r="Q36" s="178">
        <f t="shared" si="3"/>
        <v>0</v>
      </c>
      <c r="R36" s="178">
        <f t="shared" si="3"/>
        <v>0</v>
      </c>
      <c r="S36" s="192">
        <f t="shared" si="3"/>
        <v>0</v>
      </c>
    </row>
    <row r="37" spans="1:19" ht="30" customHeight="1">
      <c r="A37" s="110" t="s">
        <v>75</v>
      </c>
      <c r="B37" s="29">
        <f t="shared" ref="B37:S37" si="4">SUM(B25:B28)</f>
        <v>23</v>
      </c>
      <c r="C37" s="134">
        <f t="shared" si="4"/>
        <v>4</v>
      </c>
      <c r="D37" s="213">
        <f t="shared" si="4"/>
        <v>19</v>
      </c>
      <c r="E37" s="154">
        <f t="shared" si="4"/>
        <v>2</v>
      </c>
      <c r="F37" s="154">
        <f t="shared" si="4"/>
        <v>0</v>
      </c>
      <c r="G37" s="183">
        <f t="shared" si="4"/>
        <v>2</v>
      </c>
      <c r="H37" s="178">
        <f t="shared" si="4"/>
        <v>0</v>
      </c>
      <c r="I37" s="178">
        <f t="shared" si="4"/>
        <v>0</v>
      </c>
      <c r="J37" s="183">
        <f t="shared" si="4"/>
        <v>0</v>
      </c>
      <c r="K37" s="178">
        <f t="shared" si="4"/>
        <v>0</v>
      </c>
      <c r="L37" s="178">
        <f t="shared" si="4"/>
        <v>0</v>
      </c>
      <c r="M37" s="183">
        <f t="shared" si="4"/>
        <v>0</v>
      </c>
      <c r="N37" s="178">
        <f t="shared" si="4"/>
        <v>1</v>
      </c>
      <c r="O37" s="178">
        <f t="shared" si="4"/>
        <v>0</v>
      </c>
      <c r="P37" s="183">
        <f t="shared" si="4"/>
        <v>1</v>
      </c>
      <c r="Q37" s="178">
        <f t="shared" si="4"/>
        <v>0</v>
      </c>
      <c r="R37" s="178">
        <f t="shared" si="4"/>
        <v>0</v>
      </c>
      <c r="S37" s="192">
        <f t="shared" si="4"/>
        <v>0</v>
      </c>
    </row>
    <row r="38" spans="1:19" ht="30" customHeight="1">
      <c r="A38" s="110" t="s">
        <v>227</v>
      </c>
      <c r="B38" s="118">
        <f t="shared" ref="B38:S38" si="5">SUM(B29)</f>
        <v>3</v>
      </c>
      <c r="C38" s="134">
        <f t="shared" si="5"/>
        <v>2</v>
      </c>
      <c r="D38" s="213">
        <f t="shared" si="5"/>
        <v>1</v>
      </c>
      <c r="E38" s="154">
        <f t="shared" si="5"/>
        <v>1</v>
      </c>
      <c r="F38" s="154">
        <f t="shared" si="5"/>
        <v>1</v>
      </c>
      <c r="G38" s="183">
        <f t="shared" si="5"/>
        <v>0</v>
      </c>
      <c r="H38" s="178">
        <f t="shared" si="5"/>
        <v>0</v>
      </c>
      <c r="I38" s="178">
        <f t="shared" si="5"/>
        <v>0</v>
      </c>
      <c r="J38" s="183">
        <f t="shared" si="5"/>
        <v>0</v>
      </c>
      <c r="K38" s="178">
        <f t="shared" si="5"/>
        <v>0</v>
      </c>
      <c r="L38" s="178">
        <f t="shared" si="5"/>
        <v>0</v>
      </c>
      <c r="M38" s="183">
        <f t="shared" si="5"/>
        <v>0</v>
      </c>
      <c r="N38" s="178">
        <f t="shared" si="5"/>
        <v>0</v>
      </c>
      <c r="O38" s="178">
        <f t="shared" si="5"/>
        <v>0</v>
      </c>
      <c r="P38" s="183">
        <f t="shared" si="5"/>
        <v>0</v>
      </c>
      <c r="Q38" s="178">
        <f t="shared" si="5"/>
        <v>0</v>
      </c>
      <c r="R38" s="178">
        <f t="shared" si="5"/>
        <v>0</v>
      </c>
      <c r="S38" s="192">
        <f t="shared" si="5"/>
        <v>0</v>
      </c>
    </row>
    <row r="39" spans="1:19" ht="30" customHeight="1">
      <c r="A39" s="112" t="s">
        <v>229</v>
      </c>
      <c r="B39" s="121">
        <f t="shared" ref="B39:S39" si="6">SUM(B30:B31)</f>
        <v>13</v>
      </c>
      <c r="C39" s="136">
        <f t="shared" si="6"/>
        <v>8</v>
      </c>
      <c r="D39" s="215">
        <f t="shared" si="6"/>
        <v>5</v>
      </c>
      <c r="E39" s="156">
        <f t="shared" si="6"/>
        <v>2</v>
      </c>
      <c r="F39" s="180">
        <f t="shared" si="6"/>
        <v>0</v>
      </c>
      <c r="G39" s="187">
        <f t="shared" si="6"/>
        <v>2</v>
      </c>
      <c r="H39" s="180">
        <f t="shared" si="6"/>
        <v>0</v>
      </c>
      <c r="I39" s="180">
        <f t="shared" si="6"/>
        <v>0</v>
      </c>
      <c r="J39" s="187">
        <f t="shared" si="6"/>
        <v>0</v>
      </c>
      <c r="K39" s="180">
        <f t="shared" si="6"/>
        <v>0</v>
      </c>
      <c r="L39" s="180">
        <f t="shared" si="6"/>
        <v>0</v>
      </c>
      <c r="M39" s="187">
        <f t="shared" si="6"/>
        <v>0</v>
      </c>
      <c r="N39" s="180">
        <f t="shared" si="6"/>
        <v>0</v>
      </c>
      <c r="O39" s="180">
        <f t="shared" si="6"/>
        <v>0</v>
      </c>
      <c r="P39" s="187">
        <f t="shared" si="6"/>
        <v>0</v>
      </c>
      <c r="Q39" s="180">
        <f t="shared" si="6"/>
        <v>1</v>
      </c>
      <c r="R39" s="180">
        <f t="shared" si="6"/>
        <v>0</v>
      </c>
      <c r="S39" s="194">
        <f t="shared" si="6"/>
        <v>1</v>
      </c>
    </row>
    <row r="40" spans="1:19" ht="30" customHeight="1"/>
    <row r="41" spans="1:19" ht="30" customHeight="1">
      <c r="B41" s="93"/>
      <c r="C41" s="93"/>
      <c r="D41" s="93"/>
      <c r="E41" s="93"/>
      <c r="F41" s="93"/>
      <c r="G41" s="93"/>
      <c r="H41" s="93"/>
      <c r="I41" s="93"/>
      <c r="J41" s="93"/>
      <c r="K41" s="93"/>
      <c r="L41" s="93"/>
      <c r="M41" s="93"/>
      <c r="N41" s="93"/>
      <c r="O41" s="93"/>
      <c r="P41" s="93"/>
      <c r="Q41" s="93"/>
      <c r="R41" s="93"/>
      <c r="S41" s="93"/>
    </row>
    <row r="42" spans="1:19" ht="30" customHeight="1">
      <c r="B42" s="93"/>
      <c r="C42" s="93"/>
      <c r="D42" s="93"/>
      <c r="E42" s="93"/>
      <c r="F42" s="93"/>
      <c r="G42" s="93"/>
      <c r="H42" s="93"/>
      <c r="I42" s="93"/>
      <c r="J42" s="93"/>
      <c r="K42" s="93"/>
      <c r="L42" s="93"/>
      <c r="M42" s="93"/>
      <c r="N42" s="93"/>
      <c r="O42" s="93"/>
      <c r="P42" s="93"/>
      <c r="Q42" s="93"/>
      <c r="R42" s="93"/>
      <c r="S42" s="93"/>
    </row>
    <row r="43" spans="1:19" ht="9.9" customHeight="1"/>
    <row r="44" spans="1:19" ht="9.9" customHeight="1"/>
    <row r="45" spans="1:19" ht="9.9" customHeight="1"/>
    <row r="46" spans="1:19" ht="9.9" customHeight="1"/>
    <row r="47" spans="1:19" ht="9.9" customHeight="1"/>
    <row r="48" spans="1:19" ht="9.9" customHeight="1"/>
    <row r="49" ht="9.9" customHeight="1"/>
    <row r="50" ht="9.9" customHeight="1"/>
    <row r="51" ht="9.9" customHeight="1"/>
    <row r="52" ht="9.9" customHeight="1"/>
    <row r="53" ht="9.9" customHeight="1"/>
    <row r="54" ht="9.9" customHeight="1"/>
    <row r="55" ht="9.9" customHeight="1"/>
    <row r="56" ht="9.9" customHeight="1"/>
    <row r="57" ht="9.9" customHeight="1"/>
    <row r="58" ht="9.9" customHeight="1"/>
    <row r="59" ht="9.9" customHeight="1"/>
    <row r="60" ht="9.9" customHeight="1"/>
    <row r="61" ht="9.9" customHeight="1"/>
    <row r="62" ht="9.9" customHeight="1"/>
    <row r="63" ht="9.9" customHeight="1"/>
    <row r="64" ht="9.9" customHeight="1"/>
    <row r="65" ht="9.9" customHeight="1"/>
    <row r="66" ht="9.9" customHeight="1"/>
    <row r="67" ht="9.9" customHeight="1"/>
    <row r="68" ht="9.9" customHeight="1"/>
    <row r="69" ht="9.9" customHeight="1"/>
    <row r="70" ht="9.9" customHeight="1"/>
    <row r="71" ht="9.9" customHeight="1"/>
    <row r="72" ht="9.9" customHeight="1"/>
    <row r="73" ht="9.9" customHeight="1"/>
    <row r="74" ht="9.9" customHeight="1"/>
    <row r="75" ht="9.9" customHeight="1"/>
    <row r="76" ht="9.9" customHeight="1"/>
    <row r="77" ht="9.9" customHeight="1"/>
    <row r="78" ht="9.9" customHeight="1"/>
    <row r="79" ht="9.9" customHeight="1"/>
    <row r="80" ht="9.9" customHeight="1"/>
    <row r="81" ht="9.9" customHeight="1"/>
    <row r="82" ht="9.9" customHeight="1"/>
    <row r="83" ht="9.9" customHeight="1"/>
    <row r="84" ht="9.9" customHeight="1"/>
    <row r="85" ht="9.9" customHeight="1"/>
    <row r="86" ht="9.9" customHeight="1"/>
    <row r="87" ht="9.9" customHeight="1"/>
    <row r="88" ht="9.9" customHeight="1"/>
    <row r="89" ht="9.9" customHeight="1"/>
    <row r="90" ht="9.9" customHeight="1"/>
    <row r="91" ht="9.9" customHeight="1"/>
    <row r="92" ht="9.9" customHeight="1"/>
    <row r="93" ht="9.9" customHeight="1"/>
  </sheetData>
  <customSheetViews>
    <customSheetView guid="{BCB66D60-CECF-5B4D-99D1-4C00FBCE7EFB}" showGridLines="0" printArea="1" view="pageBreakPreview">
      <pageMargins left="0.19685039370078741" right="0.35433070866141736" top="0.47244094488188976" bottom="0.78740157480314965" header="0" footer="0.43307086614173218"/>
      <pageSetup paperSize="9" scale="64" firstPageNumber="57" useFirstPageNumber="1" r:id="rId1"/>
      <headerFooter scaleWithDoc="0" alignWithMargins="0">
        <oddFooter>&amp;C- &amp;P -</oddFooter>
        <evenFooter>&amp;C- &amp;P -</evenFooter>
        <firstFooter>&amp;C- &amp;P -</firstFooter>
      </headerFooter>
    </customSheetView>
  </customSheetViews>
  <mergeCells count="7">
    <mergeCell ref="Q3:S3"/>
    <mergeCell ref="A2:A4"/>
    <mergeCell ref="E3:G3"/>
    <mergeCell ref="H3:J3"/>
    <mergeCell ref="K3:M3"/>
    <mergeCell ref="N3:P3"/>
    <mergeCell ref="B2:D3"/>
  </mergeCells>
  <phoneticPr fontId="10"/>
  <pageMargins left="0.19685039370078741" right="0.35433070866141736" top="0.47244094488188976" bottom="0.78740157480314965" header="0" footer="0.43307086614173218"/>
  <pageSetup paperSize="9" scale="64" firstPageNumber="57" orientation="portrait" useFirstPageNumber="1" r:id="rId2"/>
  <headerFooter scaleWithDoc="0" alignWithMargins="0">
    <oddFooter>&amp;C- 53 -</oddFooter>
    <evenFooter>&amp;C- &amp;P -</evenFooter>
    <firstFooter>&amp;C- &amp;P -</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91"/>
  <sheetViews>
    <sheetView showGridLines="0" view="pageBreakPreview" topLeftCell="A24" zoomScaleNormal="75" zoomScaleSheetLayoutView="100" workbookViewId="0">
      <selection activeCell="Q29" sqref="Q29"/>
    </sheetView>
  </sheetViews>
  <sheetFormatPr defaultColWidth="9" defaultRowHeight="13.2"/>
  <cols>
    <col min="1" max="1" width="21.21875" style="7" customWidth="1" collapsed="1"/>
    <col min="2" max="4" width="5.77734375" style="7" customWidth="1" collapsed="1"/>
    <col min="5" max="5" width="5.44140625" style="7" bestFit="1" customWidth="1" collapsed="1"/>
    <col min="6" max="6" width="6.44140625" style="7" bestFit="1" customWidth="1" collapsed="1"/>
    <col min="7" max="7" width="5.44140625" style="7" bestFit="1" customWidth="1" collapsed="1"/>
    <col min="8" max="8" width="8" style="7" bestFit="1" customWidth="1" collapsed="1"/>
    <col min="9" max="9" width="6.44140625" style="7" bestFit="1" customWidth="1" collapsed="1"/>
    <col min="10" max="12" width="8" style="7" bestFit="1" customWidth="1" collapsed="1"/>
    <col min="13" max="16" width="8.77734375" style="7" customWidth="1" collapsed="1"/>
    <col min="17" max="17" width="10.6640625" style="7" customWidth="1" collapsed="1"/>
    <col min="18" max="18" width="9" style="7" customWidth="1" collapsed="1"/>
    <col min="19" max="16384" width="9" style="7" collapsed="1"/>
  </cols>
  <sheetData>
    <row r="1" spans="1:17" ht="39.9" customHeight="1">
      <c r="A1" s="105" t="s">
        <v>274</v>
      </c>
      <c r="Q1" s="89" t="s">
        <v>55</v>
      </c>
    </row>
    <row r="2" spans="1:17" ht="27" customHeight="1">
      <c r="A2" s="1347" t="s">
        <v>156</v>
      </c>
      <c r="B2" s="1338" t="s">
        <v>268</v>
      </c>
      <c r="C2" s="1339"/>
      <c r="D2" s="1339"/>
      <c r="E2" s="1339"/>
      <c r="F2" s="1339"/>
      <c r="G2" s="1339"/>
      <c r="H2" s="1339"/>
      <c r="I2" s="1339"/>
      <c r="J2" s="1339"/>
      <c r="K2" s="1339"/>
      <c r="L2" s="1339"/>
      <c r="M2" s="1339"/>
      <c r="N2" s="1339"/>
      <c r="O2" s="1339"/>
      <c r="P2" s="1340"/>
      <c r="Q2" s="231" t="s">
        <v>276</v>
      </c>
    </row>
    <row r="3" spans="1:17" ht="27" customHeight="1">
      <c r="A3" s="1353"/>
      <c r="B3" s="1364" t="s">
        <v>279</v>
      </c>
      <c r="C3" s="1355"/>
      <c r="D3" s="1356"/>
      <c r="E3" s="1354" t="s">
        <v>270</v>
      </c>
      <c r="F3" s="1355"/>
      <c r="G3" s="1356"/>
      <c r="H3" s="1354" t="s">
        <v>280</v>
      </c>
      <c r="I3" s="1355"/>
      <c r="J3" s="1356"/>
      <c r="K3" s="1354" t="s">
        <v>282</v>
      </c>
      <c r="L3" s="1355"/>
      <c r="M3" s="1356"/>
      <c r="N3" s="1354" t="s">
        <v>196</v>
      </c>
      <c r="O3" s="1355"/>
      <c r="P3" s="1356"/>
      <c r="Q3" s="232" t="s">
        <v>283</v>
      </c>
    </row>
    <row r="4" spans="1:17" s="104" customFormat="1" ht="27" customHeight="1">
      <c r="A4" s="1348"/>
      <c r="B4" s="36" t="s">
        <v>33</v>
      </c>
      <c r="C4" s="36" t="s">
        <v>7</v>
      </c>
      <c r="D4" s="56" t="s">
        <v>34</v>
      </c>
      <c r="E4" s="36" t="s">
        <v>33</v>
      </c>
      <c r="F4" s="36" t="s">
        <v>7</v>
      </c>
      <c r="G4" s="56" t="s">
        <v>34</v>
      </c>
      <c r="H4" s="36" t="s">
        <v>33</v>
      </c>
      <c r="I4" s="36" t="s">
        <v>7</v>
      </c>
      <c r="J4" s="56" t="s">
        <v>34</v>
      </c>
      <c r="K4" s="36" t="s">
        <v>33</v>
      </c>
      <c r="L4" s="36" t="s">
        <v>7</v>
      </c>
      <c r="M4" s="56" t="s">
        <v>34</v>
      </c>
      <c r="N4" s="36" t="s">
        <v>33</v>
      </c>
      <c r="O4" s="36" t="s">
        <v>7</v>
      </c>
      <c r="P4" s="210" t="s">
        <v>34</v>
      </c>
      <c r="Q4" s="233" t="s">
        <v>212</v>
      </c>
    </row>
    <row r="5" spans="1:17" s="104" customFormat="1" ht="30" customHeight="1">
      <c r="A5" s="223" t="s">
        <v>928</v>
      </c>
      <c r="B5" s="37">
        <v>0</v>
      </c>
      <c r="C5" s="37">
        <v>0</v>
      </c>
      <c r="D5" s="57">
        <v>0</v>
      </c>
      <c r="E5" s="118">
        <v>3</v>
      </c>
      <c r="F5" s="37">
        <v>0</v>
      </c>
      <c r="G5" s="150">
        <v>3</v>
      </c>
      <c r="H5" s="118">
        <v>45</v>
      </c>
      <c r="I5" s="37">
        <v>1</v>
      </c>
      <c r="J5" s="150">
        <v>44</v>
      </c>
      <c r="K5" s="118">
        <v>151</v>
      </c>
      <c r="L5" s="118">
        <v>94</v>
      </c>
      <c r="M5" s="150">
        <v>57</v>
      </c>
      <c r="N5" s="118">
        <v>69</v>
      </c>
      <c r="O5" s="118">
        <v>33</v>
      </c>
      <c r="P5" s="138">
        <v>36</v>
      </c>
      <c r="Q5" s="201">
        <v>0</v>
      </c>
    </row>
    <row r="6" spans="1:17" ht="30" customHeight="1">
      <c r="A6" s="209" t="s">
        <v>936</v>
      </c>
      <c r="B6" s="38">
        <v>0</v>
      </c>
      <c r="C6" s="38">
        <v>0</v>
      </c>
      <c r="D6" s="58">
        <v>0</v>
      </c>
      <c r="E6" s="119">
        <v>5</v>
      </c>
      <c r="F6" s="38">
        <v>0</v>
      </c>
      <c r="G6" s="151">
        <v>5</v>
      </c>
      <c r="H6" s="119">
        <v>39</v>
      </c>
      <c r="I6" s="38">
        <v>0</v>
      </c>
      <c r="J6" s="151">
        <v>39</v>
      </c>
      <c r="K6" s="119">
        <v>150</v>
      </c>
      <c r="L6" s="119">
        <v>92</v>
      </c>
      <c r="M6" s="151">
        <v>58</v>
      </c>
      <c r="N6" s="119">
        <v>69</v>
      </c>
      <c r="O6" s="119">
        <v>33</v>
      </c>
      <c r="P6" s="139">
        <v>36</v>
      </c>
      <c r="Q6" s="234">
        <v>1</v>
      </c>
    </row>
    <row r="7" spans="1:17" ht="30" customHeight="1">
      <c r="A7" s="108" t="s">
        <v>256</v>
      </c>
      <c r="B7" s="37">
        <v>0</v>
      </c>
      <c r="C7" s="37">
        <v>0</v>
      </c>
      <c r="D7" s="57">
        <v>0</v>
      </c>
      <c r="E7" s="118">
        <v>0</v>
      </c>
      <c r="F7" s="37">
        <v>0</v>
      </c>
      <c r="G7" s="150">
        <v>0</v>
      </c>
      <c r="H7" s="118">
        <v>8</v>
      </c>
      <c r="I7" s="37">
        <v>0</v>
      </c>
      <c r="J7" s="150">
        <v>8</v>
      </c>
      <c r="K7" s="118">
        <v>17</v>
      </c>
      <c r="L7" s="118">
        <v>13</v>
      </c>
      <c r="M7" s="150">
        <v>4</v>
      </c>
      <c r="N7" s="118">
        <v>0</v>
      </c>
      <c r="O7" s="118">
        <v>0</v>
      </c>
      <c r="P7" s="138">
        <v>0</v>
      </c>
      <c r="Q7" s="201">
        <v>0</v>
      </c>
    </row>
    <row r="8" spans="1:17" ht="30" customHeight="1">
      <c r="A8" s="108" t="s">
        <v>587</v>
      </c>
      <c r="B8" s="37">
        <v>0</v>
      </c>
      <c r="C8" s="37">
        <v>0</v>
      </c>
      <c r="D8" s="57">
        <v>0</v>
      </c>
      <c r="E8" s="37">
        <v>0</v>
      </c>
      <c r="F8" s="37">
        <v>0</v>
      </c>
      <c r="G8" s="57">
        <v>0</v>
      </c>
      <c r="H8" s="118">
        <v>0</v>
      </c>
      <c r="I8" s="37">
        <v>0</v>
      </c>
      <c r="J8" s="150">
        <v>0</v>
      </c>
      <c r="K8" s="118">
        <v>1</v>
      </c>
      <c r="L8" s="118">
        <v>1</v>
      </c>
      <c r="M8" s="150">
        <v>0</v>
      </c>
      <c r="N8" s="118">
        <v>0</v>
      </c>
      <c r="O8" s="118">
        <v>0</v>
      </c>
      <c r="P8" s="138">
        <v>0</v>
      </c>
      <c r="Q8" s="201">
        <v>0</v>
      </c>
    </row>
    <row r="9" spans="1:17" ht="30" customHeight="1">
      <c r="A9" s="108" t="s">
        <v>278</v>
      </c>
      <c r="B9" s="229">
        <v>0</v>
      </c>
      <c r="C9" s="37">
        <v>0</v>
      </c>
      <c r="D9" s="57">
        <v>0</v>
      </c>
      <c r="E9" s="37">
        <v>0</v>
      </c>
      <c r="F9" s="37">
        <v>0</v>
      </c>
      <c r="G9" s="57">
        <v>0</v>
      </c>
      <c r="H9" s="118">
        <v>0</v>
      </c>
      <c r="I9" s="37">
        <v>0</v>
      </c>
      <c r="J9" s="150">
        <v>0</v>
      </c>
      <c r="K9" s="118">
        <v>20</v>
      </c>
      <c r="L9" s="118">
        <v>12</v>
      </c>
      <c r="M9" s="150">
        <v>8</v>
      </c>
      <c r="N9" s="37">
        <v>30</v>
      </c>
      <c r="O9" s="37">
        <v>22</v>
      </c>
      <c r="P9" s="195">
        <v>8</v>
      </c>
      <c r="Q9" s="201">
        <v>0</v>
      </c>
    </row>
    <row r="10" spans="1:17" ht="30" customHeight="1">
      <c r="A10" s="108" t="s">
        <v>306</v>
      </c>
      <c r="B10" s="229">
        <v>0</v>
      </c>
      <c r="C10" s="37">
        <v>0</v>
      </c>
      <c r="D10" s="57">
        <v>0</v>
      </c>
      <c r="E10" s="37">
        <v>1</v>
      </c>
      <c r="F10" s="37">
        <v>0</v>
      </c>
      <c r="G10" s="57">
        <v>1</v>
      </c>
      <c r="H10" s="37">
        <v>0</v>
      </c>
      <c r="I10" s="37">
        <v>0</v>
      </c>
      <c r="J10" s="57">
        <v>0</v>
      </c>
      <c r="K10" s="118">
        <v>10</v>
      </c>
      <c r="L10" s="118">
        <v>7</v>
      </c>
      <c r="M10" s="150">
        <v>3</v>
      </c>
      <c r="N10" s="37">
        <v>0</v>
      </c>
      <c r="O10" s="37">
        <v>0</v>
      </c>
      <c r="P10" s="195">
        <v>0</v>
      </c>
      <c r="Q10" s="201">
        <v>1</v>
      </c>
    </row>
    <row r="11" spans="1:17" ht="30" customHeight="1">
      <c r="A11" s="108" t="s">
        <v>538</v>
      </c>
      <c r="B11" s="229">
        <v>0</v>
      </c>
      <c r="C11" s="37">
        <v>0</v>
      </c>
      <c r="D11" s="57">
        <v>0</v>
      </c>
      <c r="E11" s="37">
        <v>0</v>
      </c>
      <c r="F11" s="37">
        <v>0</v>
      </c>
      <c r="G11" s="57">
        <v>0</v>
      </c>
      <c r="H11" s="37">
        <v>9</v>
      </c>
      <c r="I11" s="37">
        <v>0</v>
      </c>
      <c r="J11" s="57">
        <v>9</v>
      </c>
      <c r="K11" s="118">
        <v>4</v>
      </c>
      <c r="L11" s="118">
        <v>3</v>
      </c>
      <c r="M11" s="150">
        <v>1</v>
      </c>
      <c r="N11" s="118">
        <v>0</v>
      </c>
      <c r="O11" s="118">
        <v>0</v>
      </c>
      <c r="P11" s="138">
        <v>0</v>
      </c>
      <c r="Q11" s="201">
        <v>0</v>
      </c>
    </row>
    <row r="12" spans="1:17" ht="30" customHeight="1">
      <c r="A12" s="108" t="s">
        <v>489</v>
      </c>
      <c r="B12" s="229">
        <v>0</v>
      </c>
      <c r="C12" s="37">
        <v>0</v>
      </c>
      <c r="D12" s="57">
        <v>0</v>
      </c>
      <c r="E12" s="118">
        <v>1</v>
      </c>
      <c r="F12" s="37">
        <v>0</v>
      </c>
      <c r="G12" s="150">
        <v>1</v>
      </c>
      <c r="H12" s="37">
        <v>0</v>
      </c>
      <c r="I12" s="37">
        <v>0</v>
      </c>
      <c r="J12" s="57">
        <v>0</v>
      </c>
      <c r="K12" s="118">
        <v>6</v>
      </c>
      <c r="L12" s="118">
        <v>6</v>
      </c>
      <c r="M12" s="150">
        <v>0</v>
      </c>
      <c r="N12" s="37">
        <v>2</v>
      </c>
      <c r="O12" s="37">
        <v>1</v>
      </c>
      <c r="P12" s="195">
        <v>1</v>
      </c>
      <c r="Q12" s="201">
        <v>0</v>
      </c>
    </row>
    <row r="13" spans="1:17" ht="30" customHeight="1">
      <c r="A13" s="108" t="s">
        <v>627</v>
      </c>
      <c r="B13" s="229">
        <v>0</v>
      </c>
      <c r="C13" s="37">
        <v>0</v>
      </c>
      <c r="D13" s="57">
        <v>0</v>
      </c>
      <c r="E13" s="37">
        <v>0</v>
      </c>
      <c r="F13" s="37">
        <v>0</v>
      </c>
      <c r="G13" s="57">
        <v>0</v>
      </c>
      <c r="H13" s="118">
        <v>0</v>
      </c>
      <c r="I13" s="37">
        <v>0</v>
      </c>
      <c r="J13" s="150">
        <v>0</v>
      </c>
      <c r="K13" s="118">
        <v>8</v>
      </c>
      <c r="L13" s="118">
        <v>5</v>
      </c>
      <c r="M13" s="150">
        <v>3</v>
      </c>
      <c r="N13" s="118">
        <v>0</v>
      </c>
      <c r="O13" s="118">
        <v>0</v>
      </c>
      <c r="P13" s="138">
        <v>0</v>
      </c>
      <c r="Q13" s="201">
        <v>0</v>
      </c>
    </row>
    <row r="14" spans="1:17" ht="30" customHeight="1">
      <c r="A14" s="108" t="s">
        <v>129</v>
      </c>
      <c r="B14" s="229">
        <v>0</v>
      </c>
      <c r="C14" s="37">
        <v>0</v>
      </c>
      <c r="D14" s="57">
        <v>0</v>
      </c>
      <c r="E14" s="37">
        <v>1</v>
      </c>
      <c r="F14" s="37">
        <v>0</v>
      </c>
      <c r="G14" s="57">
        <v>1</v>
      </c>
      <c r="H14" s="37">
        <v>14</v>
      </c>
      <c r="I14" s="37">
        <v>0</v>
      </c>
      <c r="J14" s="57">
        <v>14</v>
      </c>
      <c r="K14" s="118">
        <v>26</v>
      </c>
      <c r="L14" s="118">
        <v>13</v>
      </c>
      <c r="M14" s="150">
        <v>13</v>
      </c>
      <c r="N14" s="37">
        <v>2</v>
      </c>
      <c r="O14" s="37">
        <v>0</v>
      </c>
      <c r="P14" s="195">
        <v>2</v>
      </c>
      <c r="Q14" s="201">
        <v>0</v>
      </c>
    </row>
    <row r="15" spans="1:17" ht="30" customHeight="1">
      <c r="A15" s="108" t="s">
        <v>308</v>
      </c>
      <c r="B15" s="229">
        <v>0</v>
      </c>
      <c r="C15" s="37">
        <v>0</v>
      </c>
      <c r="D15" s="57">
        <v>0</v>
      </c>
      <c r="E15" s="118">
        <v>0</v>
      </c>
      <c r="F15" s="37">
        <v>0</v>
      </c>
      <c r="G15" s="150">
        <v>0</v>
      </c>
      <c r="H15" s="37">
        <v>0</v>
      </c>
      <c r="I15" s="37">
        <v>0</v>
      </c>
      <c r="J15" s="57">
        <v>0</v>
      </c>
      <c r="K15" s="118">
        <v>0</v>
      </c>
      <c r="L15" s="118">
        <v>0</v>
      </c>
      <c r="M15" s="150">
        <v>0</v>
      </c>
      <c r="N15" s="37">
        <v>3</v>
      </c>
      <c r="O15" s="37">
        <v>2</v>
      </c>
      <c r="P15" s="195">
        <v>1</v>
      </c>
      <c r="Q15" s="201">
        <v>0</v>
      </c>
    </row>
    <row r="16" spans="1:17" ht="30" customHeight="1">
      <c r="A16" s="108" t="s">
        <v>733</v>
      </c>
      <c r="B16" s="229">
        <v>0</v>
      </c>
      <c r="C16" s="37">
        <v>0</v>
      </c>
      <c r="D16" s="57">
        <v>0</v>
      </c>
      <c r="E16" s="37">
        <v>0</v>
      </c>
      <c r="F16" s="37">
        <v>0</v>
      </c>
      <c r="G16" s="57">
        <v>0</v>
      </c>
      <c r="H16" s="118">
        <v>0</v>
      </c>
      <c r="I16" s="37">
        <v>0</v>
      </c>
      <c r="J16" s="150">
        <v>0</v>
      </c>
      <c r="K16" s="118">
        <v>23</v>
      </c>
      <c r="L16" s="118">
        <v>12</v>
      </c>
      <c r="M16" s="150">
        <v>11</v>
      </c>
      <c r="N16" s="118">
        <v>0</v>
      </c>
      <c r="O16" s="37">
        <v>0</v>
      </c>
      <c r="P16" s="138">
        <v>0</v>
      </c>
      <c r="Q16" s="201">
        <v>0</v>
      </c>
    </row>
    <row r="17" spans="1:17" ht="30" customHeight="1">
      <c r="A17" s="108" t="s">
        <v>450</v>
      </c>
      <c r="B17" s="229">
        <v>0</v>
      </c>
      <c r="C17" s="37">
        <v>0</v>
      </c>
      <c r="D17" s="57">
        <v>0</v>
      </c>
      <c r="E17" s="37">
        <v>0</v>
      </c>
      <c r="F17" s="37">
        <v>0</v>
      </c>
      <c r="G17" s="57">
        <v>0</v>
      </c>
      <c r="H17" s="118">
        <v>0</v>
      </c>
      <c r="I17" s="37">
        <v>0</v>
      </c>
      <c r="J17" s="150">
        <v>0</v>
      </c>
      <c r="K17" s="118">
        <v>2</v>
      </c>
      <c r="L17" s="118">
        <v>2</v>
      </c>
      <c r="M17" s="57">
        <v>0</v>
      </c>
      <c r="N17" s="118">
        <v>0</v>
      </c>
      <c r="O17" s="118">
        <v>0</v>
      </c>
      <c r="P17" s="138">
        <v>0</v>
      </c>
      <c r="Q17" s="201">
        <v>0</v>
      </c>
    </row>
    <row r="18" spans="1:17" ht="30" customHeight="1">
      <c r="A18" s="108" t="s">
        <v>206</v>
      </c>
      <c r="B18" s="229">
        <v>0</v>
      </c>
      <c r="C18" s="37">
        <v>0</v>
      </c>
      <c r="D18" s="57">
        <v>0</v>
      </c>
      <c r="E18" s="37">
        <v>0</v>
      </c>
      <c r="F18" s="37">
        <v>0</v>
      </c>
      <c r="G18" s="57">
        <v>0</v>
      </c>
      <c r="H18" s="37">
        <v>4</v>
      </c>
      <c r="I18" s="37">
        <v>0</v>
      </c>
      <c r="J18" s="57">
        <v>4</v>
      </c>
      <c r="K18" s="118">
        <v>8</v>
      </c>
      <c r="L18" s="118">
        <v>3</v>
      </c>
      <c r="M18" s="150">
        <v>5</v>
      </c>
      <c r="N18" s="37">
        <v>10</v>
      </c>
      <c r="O18" s="37">
        <v>0</v>
      </c>
      <c r="P18" s="195">
        <v>10</v>
      </c>
      <c r="Q18" s="201">
        <v>0</v>
      </c>
    </row>
    <row r="19" spans="1:17" ht="30" customHeight="1">
      <c r="A19" s="109" t="s">
        <v>735</v>
      </c>
      <c r="B19" s="230">
        <v>0</v>
      </c>
      <c r="C19" s="38">
        <v>0</v>
      </c>
      <c r="D19" s="58">
        <v>0</v>
      </c>
      <c r="E19" s="38">
        <v>0</v>
      </c>
      <c r="F19" s="38">
        <v>0</v>
      </c>
      <c r="G19" s="58">
        <v>0</v>
      </c>
      <c r="H19" s="38">
        <v>0</v>
      </c>
      <c r="I19" s="38">
        <v>0</v>
      </c>
      <c r="J19" s="58">
        <v>0</v>
      </c>
      <c r="K19" s="119">
        <v>7</v>
      </c>
      <c r="L19" s="119">
        <v>5</v>
      </c>
      <c r="M19" s="151">
        <v>2</v>
      </c>
      <c r="N19" s="38">
        <v>0</v>
      </c>
      <c r="O19" s="38">
        <v>0</v>
      </c>
      <c r="P19" s="196">
        <v>0</v>
      </c>
      <c r="Q19" s="234">
        <v>0</v>
      </c>
    </row>
    <row r="20" spans="1:17" ht="30" customHeight="1">
      <c r="A20" s="108" t="s">
        <v>639</v>
      </c>
      <c r="B20" s="229">
        <v>0</v>
      </c>
      <c r="C20" s="37">
        <v>0</v>
      </c>
      <c r="D20" s="57">
        <v>0</v>
      </c>
      <c r="E20" s="37">
        <v>0</v>
      </c>
      <c r="F20" s="37">
        <v>0</v>
      </c>
      <c r="G20" s="57">
        <v>0</v>
      </c>
      <c r="H20" s="118">
        <v>0</v>
      </c>
      <c r="I20" s="37">
        <v>0</v>
      </c>
      <c r="J20" s="150">
        <v>0</v>
      </c>
      <c r="K20" s="118">
        <v>0</v>
      </c>
      <c r="L20" s="118">
        <v>0</v>
      </c>
      <c r="M20" s="150">
        <v>0</v>
      </c>
      <c r="N20" s="37">
        <v>0</v>
      </c>
      <c r="O20" s="37">
        <v>0</v>
      </c>
      <c r="P20" s="195">
        <v>0</v>
      </c>
      <c r="Q20" s="201">
        <v>0</v>
      </c>
    </row>
    <row r="21" spans="1:17" ht="30" customHeight="1">
      <c r="A21" s="108" t="s">
        <v>702</v>
      </c>
      <c r="B21" s="229">
        <v>0</v>
      </c>
      <c r="C21" s="37">
        <v>0</v>
      </c>
      <c r="D21" s="57">
        <v>0</v>
      </c>
      <c r="E21" s="37">
        <v>0</v>
      </c>
      <c r="F21" s="37">
        <v>0</v>
      </c>
      <c r="G21" s="57">
        <v>0</v>
      </c>
      <c r="H21" s="37">
        <v>0</v>
      </c>
      <c r="I21" s="37">
        <v>0</v>
      </c>
      <c r="J21" s="57">
        <v>0</v>
      </c>
      <c r="K21" s="118">
        <v>1</v>
      </c>
      <c r="L21" s="118">
        <v>0</v>
      </c>
      <c r="M21" s="150">
        <v>1</v>
      </c>
      <c r="N21" s="37">
        <v>0</v>
      </c>
      <c r="O21" s="37">
        <v>0</v>
      </c>
      <c r="P21" s="195">
        <v>0</v>
      </c>
      <c r="Q21" s="201">
        <v>0</v>
      </c>
    </row>
    <row r="22" spans="1:17" ht="30" customHeight="1">
      <c r="A22" s="108" t="s">
        <v>208</v>
      </c>
      <c r="B22" s="229">
        <v>0</v>
      </c>
      <c r="C22" s="37">
        <v>0</v>
      </c>
      <c r="D22" s="57">
        <v>0</v>
      </c>
      <c r="E22" s="37">
        <v>0</v>
      </c>
      <c r="F22" s="37">
        <v>0</v>
      </c>
      <c r="G22" s="57">
        <v>0</v>
      </c>
      <c r="H22" s="37">
        <v>0</v>
      </c>
      <c r="I22" s="37">
        <v>0</v>
      </c>
      <c r="J22" s="57">
        <v>0</v>
      </c>
      <c r="K22" s="37">
        <v>0</v>
      </c>
      <c r="L22" s="37">
        <v>0</v>
      </c>
      <c r="M22" s="57">
        <v>0</v>
      </c>
      <c r="N22" s="37">
        <v>0</v>
      </c>
      <c r="O22" s="37">
        <v>0</v>
      </c>
      <c r="P22" s="195">
        <v>0</v>
      </c>
      <c r="Q22" s="201">
        <v>0</v>
      </c>
    </row>
    <row r="23" spans="1:17" ht="30" customHeight="1">
      <c r="A23" s="108" t="s">
        <v>611</v>
      </c>
      <c r="B23" s="229">
        <v>0</v>
      </c>
      <c r="C23" s="37">
        <v>0</v>
      </c>
      <c r="D23" s="57">
        <v>0</v>
      </c>
      <c r="E23" s="37">
        <v>0</v>
      </c>
      <c r="F23" s="37">
        <v>0</v>
      </c>
      <c r="G23" s="57">
        <v>0</v>
      </c>
      <c r="H23" s="37">
        <v>0</v>
      </c>
      <c r="I23" s="37">
        <v>0</v>
      </c>
      <c r="J23" s="57">
        <v>0</v>
      </c>
      <c r="K23" s="37">
        <v>6</v>
      </c>
      <c r="L23" s="37">
        <v>3</v>
      </c>
      <c r="M23" s="57">
        <v>3</v>
      </c>
      <c r="N23" s="37">
        <v>0</v>
      </c>
      <c r="O23" s="37">
        <v>0</v>
      </c>
      <c r="P23" s="195">
        <v>0</v>
      </c>
      <c r="Q23" s="201">
        <v>0</v>
      </c>
    </row>
    <row r="24" spans="1:17" ht="30" customHeight="1">
      <c r="A24" s="108" t="s">
        <v>736</v>
      </c>
      <c r="B24" s="229">
        <v>0</v>
      </c>
      <c r="C24" s="37">
        <v>0</v>
      </c>
      <c r="D24" s="57">
        <v>0</v>
      </c>
      <c r="E24" s="37">
        <v>0</v>
      </c>
      <c r="F24" s="37">
        <v>0</v>
      </c>
      <c r="G24" s="57">
        <v>0</v>
      </c>
      <c r="H24" s="37">
        <v>0</v>
      </c>
      <c r="I24" s="37">
        <v>0</v>
      </c>
      <c r="J24" s="57">
        <v>0</v>
      </c>
      <c r="K24" s="118">
        <v>2</v>
      </c>
      <c r="L24" s="37">
        <v>1</v>
      </c>
      <c r="M24" s="150">
        <v>1</v>
      </c>
      <c r="N24" s="37">
        <v>5</v>
      </c>
      <c r="O24" s="37">
        <v>1</v>
      </c>
      <c r="P24" s="195">
        <v>4</v>
      </c>
      <c r="Q24" s="201">
        <v>0</v>
      </c>
    </row>
    <row r="25" spans="1:17" ht="30" customHeight="1">
      <c r="A25" s="108" t="s">
        <v>737</v>
      </c>
      <c r="B25" s="229">
        <v>0</v>
      </c>
      <c r="C25" s="37">
        <v>0</v>
      </c>
      <c r="D25" s="57">
        <v>0</v>
      </c>
      <c r="E25" s="37">
        <v>2</v>
      </c>
      <c r="F25" s="37">
        <v>0</v>
      </c>
      <c r="G25" s="57">
        <v>2</v>
      </c>
      <c r="H25" s="37">
        <v>4</v>
      </c>
      <c r="I25" s="37">
        <v>0</v>
      </c>
      <c r="J25" s="57">
        <v>4</v>
      </c>
      <c r="K25" s="118">
        <v>2</v>
      </c>
      <c r="L25" s="37">
        <v>1</v>
      </c>
      <c r="M25" s="150">
        <v>1</v>
      </c>
      <c r="N25" s="37">
        <v>5</v>
      </c>
      <c r="O25" s="37">
        <v>0</v>
      </c>
      <c r="P25" s="195">
        <v>5</v>
      </c>
      <c r="Q25" s="201">
        <v>0</v>
      </c>
    </row>
    <row r="26" spans="1:17" ht="30" customHeight="1">
      <c r="A26" s="108" t="s">
        <v>693</v>
      </c>
      <c r="B26" s="229">
        <v>0</v>
      </c>
      <c r="C26" s="37">
        <v>0</v>
      </c>
      <c r="D26" s="57">
        <v>0</v>
      </c>
      <c r="E26" s="37">
        <v>0</v>
      </c>
      <c r="F26" s="37">
        <v>0</v>
      </c>
      <c r="G26" s="57">
        <v>0</v>
      </c>
      <c r="H26" s="37">
        <v>0</v>
      </c>
      <c r="I26" s="37">
        <v>0</v>
      </c>
      <c r="J26" s="57">
        <v>0</v>
      </c>
      <c r="K26" s="118">
        <v>0</v>
      </c>
      <c r="L26" s="118">
        <v>0</v>
      </c>
      <c r="M26" s="150">
        <v>0</v>
      </c>
      <c r="N26" s="37">
        <v>3</v>
      </c>
      <c r="O26" s="37">
        <v>1</v>
      </c>
      <c r="P26" s="195">
        <v>2</v>
      </c>
      <c r="Q26" s="201">
        <v>0</v>
      </c>
    </row>
    <row r="27" spans="1:17" ht="30" customHeight="1">
      <c r="A27" s="108" t="s">
        <v>590</v>
      </c>
      <c r="B27" s="229">
        <v>0</v>
      </c>
      <c r="C27" s="37">
        <v>0</v>
      </c>
      <c r="D27" s="57">
        <v>0</v>
      </c>
      <c r="E27" s="37">
        <v>0</v>
      </c>
      <c r="F27" s="37">
        <v>0</v>
      </c>
      <c r="G27" s="57">
        <v>0</v>
      </c>
      <c r="H27" s="37">
        <v>0</v>
      </c>
      <c r="I27" s="37">
        <v>0</v>
      </c>
      <c r="J27" s="57">
        <v>0</v>
      </c>
      <c r="K27" s="118">
        <v>0</v>
      </c>
      <c r="L27" s="37">
        <v>0</v>
      </c>
      <c r="M27" s="150">
        <v>0</v>
      </c>
      <c r="N27" s="37">
        <v>0</v>
      </c>
      <c r="O27" s="37">
        <v>0</v>
      </c>
      <c r="P27" s="195">
        <v>0</v>
      </c>
      <c r="Q27" s="201">
        <v>0</v>
      </c>
    </row>
    <row r="28" spans="1:17" ht="30" customHeight="1">
      <c r="A28" s="108" t="s">
        <v>67</v>
      </c>
      <c r="B28" s="229">
        <v>0</v>
      </c>
      <c r="C28" s="37">
        <v>0</v>
      </c>
      <c r="D28" s="57">
        <v>0</v>
      </c>
      <c r="E28" s="37">
        <v>0</v>
      </c>
      <c r="F28" s="37">
        <v>0</v>
      </c>
      <c r="G28" s="57">
        <v>0</v>
      </c>
      <c r="H28" s="37">
        <v>0</v>
      </c>
      <c r="I28" s="37">
        <v>0</v>
      </c>
      <c r="J28" s="57">
        <v>0</v>
      </c>
      <c r="K28" s="118">
        <v>1</v>
      </c>
      <c r="L28" s="118">
        <v>1</v>
      </c>
      <c r="M28" s="150">
        <v>0</v>
      </c>
      <c r="N28" s="37">
        <v>3</v>
      </c>
      <c r="O28" s="37">
        <v>1</v>
      </c>
      <c r="P28" s="195">
        <v>2</v>
      </c>
      <c r="Q28" s="201">
        <v>0</v>
      </c>
    </row>
    <row r="29" spans="1:17" ht="30" customHeight="1">
      <c r="A29" s="108" t="s">
        <v>644</v>
      </c>
      <c r="B29" s="229">
        <v>0</v>
      </c>
      <c r="C29" s="37">
        <v>0</v>
      </c>
      <c r="D29" s="57">
        <v>0</v>
      </c>
      <c r="E29" s="37">
        <v>0</v>
      </c>
      <c r="F29" s="37">
        <v>0</v>
      </c>
      <c r="G29" s="57">
        <v>0</v>
      </c>
      <c r="H29" s="37">
        <v>0</v>
      </c>
      <c r="I29" s="37">
        <v>0</v>
      </c>
      <c r="J29" s="57">
        <v>0</v>
      </c>
      <c r="K29" s="118">
        <v>2</v>
      </c>
      <c r="L29" s="118">
        <v>1</v>
      </c>
      <c r="M29" s="150">
        <v>1</v>
      </c>
      <c r="N29" s="37">
        <v>0</v>
      </c>
      <c r="O29" s="37">
        <v>0</v>
      </c>
      <c r="P29" s="195">
        <v>0</v>
      </c>
      <c r="Q29" s="201">
        <v>0</v>
      </c>
    </row>
    <row r="30" spans="1:17" ht="30" customHeight="1">
      <c r="A30" s="108" t="s">
        <v>738</v>
      </c>
      <c r="B30" s="229">
        <v>0</v>
      </c>
      <c r="C30" s="37">
        <v>0</v>
      </c>
      <c r="D30" s="57">
        <v>0</v>
      </c>
      <c r="E30" s="37">
        <v>0</v>
      </c>
      <c r="F30" s="37">
        <v>0</v>
      </c>
      <c r="G30" s="57">
        <v>0</v>
      </c>
      <c r="H30" s="118">
        <v>0</v>
      </c>
      <c r="I30" s="37">
        <v>0</v>
      </c>
      <c r="J30" s="150">
        <v>0</v>
      </c>
      <c r="K30" s="118">
        <v>3</v>
      </c>
      <c r="L30" s="118">
        <v>2</v>
      </c>
      <c r="M30" s="150">
        <v>1</v>
      </c>
      <c r="N30" s="37">
        <v>6</v>
      </c>
      <c r="O30" s="37">
        <v>5</v>
      </c>
      <c r="P30" s="195">
        <v>1</v>
      </c>
      <c r="Q30" s="201">
        <v>0</v>
      </c>
    </row>
    <row r="31" spans="1:17" ht="30" customHeight="1">
      <c r="A31" s="109" t="s">
        <v>739</v>
      </c>
      <c r="B31" s="230">
        <v>0</v>
      </c>
      <c r="C31" s="38">
        <v>0</v>
      </c>
      <c r="D31" s="58">
        <v>0</v>
      </c>
      <c r="E31" s="38">
        <v>0</v>
      </c>
      <c r="F31" s="38">
        <v>0</v>
      </c>
      <c r="G31" s="58">
        <v>0</v>
      </c>
      <c r="H31" s="119">
        <v>0</v>
      </c>
      <c r="I31" s="38">
        <v>0</v>
      </c>
      <c r="J31" s="151">
        <v>0</v>
      </c>
      <c r="K31" s="119">
        <v>1</v>
      </c>
      <c r="L31" s="119">
        <v>1</v>
      </c>
      <c r="M31" s="151">
        <v>0</v>
      </c>
      <c r="N31" s="38">
        <v>0</v>
      </c>
      <c r="O31" s="38">
        <v>0</v>
      </c>
      <c r="P31" s="196">
        <v>0</v>
      </c>
      <c r="Q31" s="234">
        <v>0</v>
      </c>
    </row>
    <row r="32" spans="1:17" ht="30" customHeight="1">
      <c r="A32" s="110" t="s">
        <v>691</v>
      </c>
      <c r="B32" s="229">
        <f t="shared" ref="B32:Q32" si="0">SUM(B7:B19)</f>
        <v>0</v>
      </c>
      <c r="C32" s="37">
        <f t="shared" si="0"/>
        <v>0</v>
      </c>
      <c r="D32" s="57">
        <f t="shared" si="0"/>
        <v>0</v>
      </c>
      <c r="E32" s="37">
        <f t="shared" si="0"/>
        <v>3</v>
      </c>
      <c r="F32" s="37">
        <f t="shared" si="0"/>
        <v>0</v>
      </c>
      <c r="G32" s="57">
        <f t="shared" si="0"/>
        <v>3</v>
      </c>
      <c r="H32" s="37">
        <f t="shared" si="0"/>
        <v>35</v>
      </c>
      <c r="I32" s="37">
        <f t="shared" si="0"/>
        <v>0</v>
      </c>
      <c r="J32" s="57">
        <f t="shared" si="0"/>
        <v>35</v>
      </c>
      <c r="K32" s="118">
        <f t="shared" si="0"/>
        <v>132</v>
      </c>
      <c r="L32" s="118">
        <f t="shared" si="0"/>
        <v>82</v>
      </c>
      <c r="M32" s="57">
        <f t="shared" si="0"/>
        <v>50</v>
      </c>
      <c r="N32" s="37">
        <f t="shared" si="0"/>
        <v>47</v>
      </c>
      <c r="O32" s="37">
        <f t="shared" si="0"/>
        <v>25</v>
      </c>
      <c r="P32" s="195">
        <f t="shared" si="0"/>
        <v>22</v>
      </c>
      <c r="Q32" s="201">
        <f t="shared" si="0"/>
        <v>1</v>
      </c>
    </row>
    <row r="33" spans="1:17" ht="30" customHeight="1">
      <c r="A33" s="111" t="s">
        <v>473</v>
      </c>
      <c r="B33" s="230">
        <f t="shared" ref="B33:Q33" si="1">SUM(B34:B39)</f>
        <v>0</v>
      </c>
      <c r="C33" s="38">
        <f t="shared" si="1"/>
        <v>0</v>
      </c>
      <c r="D33" s="58">
        <f t="shared" si="1"/>
        <v>0</v>
      </c>
      <c r="E33" s="38">
        <f t="shared" si="1"/>
        <v>2</v>
      </c>
      <c r="F33" s="38">
        <f t="shared" si="1"/>
        <v>0</v>
      </c>
      <c r="G33" s="58">
        <f t="shared" si="1"/>
        <v>2</v>
      </c>
      <c r="H33" s="38">
        <f t="shared" si="1"/>
        <v>4</v>
      </c>
      <c r="I33" s="38">
        <f t="shared" si="1"/>
        <v>0</v>
      </c>
      <c r="J33" s="58">
        <f t="shared" si="1"/>
        <v>4</v>
      </c>
      <c r="K33" s="119">
        <f t="shared" si="1"/>
        <v>18</v>
      </c>
      <c r="L33" s="119">
        <f t="shared" si="1"/>
        <v>10</v>
      </c>
      <c r="M33" s="58">
        <f t="shared" si="1"/>
        <v>8</v>
      </c>
      <c r="N33" s="38">
        <f t="shared" si="1"/>
        <v>22</v>
      </c>
      <c r="O33" s="38">
        <f t="shared" si="1"/>
        <v>8</v>
      </c>
      <c r="P33" s="196">
        <f t="shared" si="1"/>
        <v>14</v>
      </c>
      <c r="Q33" s="234">
        <f t="shared" si="1"/>
        <v>0</v>
      </c>
    </row>
    <row r="34" spans="1:17" ht="30" customHeight="1">
      <c r="A34" s="110" t="s">
        <v>216</v>
      </c>
      <c r="B34" s="229">
        <f t="shared" ref="B34:Q35" si="2">SUM(B20)</f>
        <v>0</v>
      </c>
      <c r="C34" s="37">
        <f t="shared" si="2"/>
        <v>0</v>
      </c>
      <c r="D34" s="57">
        <f t="shared" si="2"/>
        <v>0</v>
      </c>
      <c r="E34" s="37">
        <f t="shared" si="2"/>
        <v>0</v>
      </c>
      <c r="F34" s="37">
        <f t="shared" si="2"/>
        <v>0</v>
      </c>
      <c r="G34" s="57">
        <f t="shared" si="2"/>
        <v>0</v>
      </c>
      <c r="H34" s="37">
        <f t="shared" si="2"/>
        <v>0</v>
      </c>
      <c r="I34" s="37">
        <f t="shared" si="2"/>
        <v>0</v>
      </c>
      <c r="J34" s="57">
        <f t="shared" si="2"/>
        <v>0</v>
      </c>
      <c r="K34" s="118">
        <f t="shared" si="2"/>
        <v>0</v>
      </c>
      <c r="L34" s="118">
        <f t="shared" si="2"/>
        <v>0</v>
      </c>
      <c r="M34" s="57">
        <f t="shared" si="2"/>
        <v>0</v>
      </c>
      <c r="N34" s="37">
        <f t="shared" si="2"/>
        <v>0</v>
      </c>
      <c r="O34" s="37">
        <f t="shared" si="2"/>
        <v>0</v>
      </c>
      <c r="P34" s="195">
        <f t="shared" si="2"/>
        <v>0</v>
      </c>
      <c r="Q34" s="201">
        <f t="shared" si="2"/>
        <v>0</v>
      </c>
    </row>
    <row r="35" spans="1:17" ht="30" customHeight="1">
      <c r="A35" s="110" t="s">
        <v>221</v>
      </c>
      <c r="B35" s="229">
        <f t="shared" si="2"/>
        <v>0</v>
      </c>
      <c r="C35" s="37">
        <f t="shared" si="2"/>
        <v>0</v>
      </c>
      <c r="D35" s="57">
        <f t="shared" si="2"/>
        <v>0</v>
      </c>
      <c r="E35" s="37">
        <f t="shared" si="2"/>
        <v>0</v>
      </c>
      <c r="F35" s="37">
        <f t="shared" si="2"/>
        <v>0</v>
      </c>
      <c r="G35" s="57">
        <f t="shared" si="2"/>
        <v>0</v>
      </c>
      <c r="H35" s="37">
        <f t="shared" si="2"/>
        <v>0</v>
      </c>
      <c r="I35" s="37">
        <f t="shared" si="2"/>
        <v>0</v>
      </c>
      <c r="J35" s="57">
        <f t="shared" si="2"/>
        <v>0</v>
      </c>
      <c r="K35" s="118">
        <f t="shared" si="2"/>
        <v>1</v>
      </c>
      <c r="L35" s="118">
        <f t="shared" si="2"/>
        <v>0</v>
      </c>
      <c r="M35" s="150">
        <f t="shared" si="2"/>
        <v>1</v>
      </c>
      <c r="N35" s="37">
        <f t="shared" si="2"/>
        <v>0</v>
      </c>
      <c r="O35" s="37">
        <f t="shared" si="2"/>
        <v>0</v>
      </c>
      <c r="P35" s="195">
        <f t="shared" si="2"/>
        <v>0</v>
      </c>
      <c r="Q35" s="201">
        <f t="shared" si="2"/>
        <v>0</v>
      </c>
    </row>
    <row r="36" spans="1:17" ht="30" customHeight="1">
      <c r="A36" s="110" t="s">
        <v>223</v>
      </c>
      <c r="B36" s="229">
        <f t="shared" ref="B36:Q36" si="3">SUM(B22:B24)</f>
        <v>0</v>
      </c>
      <c r="C36" s="37">
        <f t="shared" si="3"/>
        <v>0</v>
      </c>
      <c r="D36" s="57">
        <f t="shared" si="3"/>
        <v>0</v>
      </c>
      <c r="E36" s="37">
        <f t="shared" si="3"/>
        <v>0</v>
      </c>
      <c r="F36" s="37">
        <f t="shared" si="3"/>
        <v>0</v>
      </c>
      <c r="G36" s="57">
        <f t="shared" si="3"/>
        <v>0</v>
      </c>
      <c r="H36" s="37">
        <f t="shared" si="3"/>
        <v>0</v>
      </c>
      <c r="I36" s="37">
        <f t="shared" si="3"/>
        <v>0</v>
      </c>
      <c r="J36" s="57">
        <f t="shared" si="3"/>
        <v>0</v>
      </c>
      <c r="K36" s="118">
        <f t="shared" si="3"/>
        <v>8</v>
      </c>
      <c r="L36" s="118">
        <f t="shared" si="3"/>
        <v>4</v>
      </c>
      <c r="M36" s="150">
        <f t="shared" si="3"/>
        <v>4</v>
      </c>
      <c r="N36" s="37">
        <f t="shared" si="3"/>
        <v>5</v>
      </c>
      <c r="O36" s="37">
        <f t="shared" si="3"/>
        <v>1</v>
      </c>
      <c r="P36" s="195">
        <f t="shared" si="3"/>
        <v>4</v>
      </c>
      <c r="Q36" s="201">
        <f t="shared" si="3"/>
        <v>0</v>
      </c>
    </row>
    <row r="37" spans="1:17" ht="30" customHeight="1">
      <c r="A37" s="110" t="s">
        <v>75</v>
      </c>
      <c r="B37" s="229">
        <f t="shared" ref="B37:Q37" si="4">SUM(B25:B28)</f>
        <v>0</v>
      </c>
      <c r="C37" s="37">
        <f t="shared" si="4"/>
        <v>0</v>
      </c>
      <c r="D37" s="57">
        <f t="shared" si="4"/>
        <v>0</v>
      </c>
      <c r="E37" s="37">
        <f t="shared" si="4"/>
        <v>2</v>
      </c>
      <c r="F37" s="37">
        <f t="shared" si="4"/>
        <v>0</v>
      </c>
      <c r="G37" s="57">
        <f t="shared" si="4"/>
        <v>2</v>
      </c>
      <c r="H37" s="37">
        <f t="shared" si="4"/>
        <v>4</v>
      </c>
      <c r="I37" s="37">
        <f t="shared" si="4"/>
        <v>0</v>
      </c>
      <c r="J37" s="57">
        <f t="shared" si="4"/>
        <v>4</v>
      </c>
      <c r="K37" s="118">
        <f t="shared" si="4"/>
        <v>3</v>
      </c>
      <c r="L37" s="118">
        <f t="shared" si="4"/>
        <v>2</v>
      </c>
      <c r="M37" s="57">
        <f t="shared" si="4"/>
        <v>1</v>
      </c>
      <c r="N37" s="118">
        <f t="shared" si="4"/>
        <v>11</v>
      </c>
      <c r="O37" s="118">
        <f t="shared" si="4"/>
        <v>2</v>
      </c>
      <c r="P37" s="138">
        <f t="shared" si="4"/>
        <v>9</v>
      </c>
      <c r="Q37" s="201">
        <f t="shared" si="4"/>
        <v>0</v>
      </c>
    </row>
    <row r="38" spans="1:17" ht="30" customHeight="1">
      <c r="A38" s="110" t="s">
        <v>227</v>
      </c>
      <c r="B38" s="37">
        <f t="shared" ref="B38:Q38" si="5">SUM(B29)</f>
        <v>0</v>
      </c>
      <c r="C38" s="37">
        <f t="shared" si="5"/>
        <v>0</v>
      </c>
      <c r="D38" s="57">
        <f t="shared" si="5"/>
        <v>0</v>
      </c>
      <c r="E38" s="37">
        <f t="shared" si="5"/>
        <v>0</v>
      </c>
      <c r="F38" s="37">
        <f t="shared" si="5"/>
        <v>0</v>
      </c>
      <c r="G38" s="57">
        <f t="shared" si="5"/>
        <v>0</v>
      </c>
      <c r="H38" s="37">
        <f t="shared" si="5"/>
        <v>0</v>
      </c>
      <c r="I38" s="37">
        <f t="shared" si="5"/>
        <v>0</v>
      </c>
      <c r="J38" s="57">
        <f t="shared" si="5"/>
        <v>0</v>
      </c>
      <c r="K38" s="118">
        <f t="shared" si="5"/>
        <v>2</v>
      </c>
      <c r="L38" s="118">
        <f t="shared" si="5"/>
        <v>1</v>
      </c>
      <c r="M38" s="57">
        <f t="shared" si="5"/>
        <v>1</v>
      </c>
      <c r="N38" s="118">
        <f t="shared" si="5"/>
        <v>0</v>
      </c>
      <c r="O38" s="118">
        <f t="shared" si="5"/>
        <v>0</v>
      </c>
      <c r="P38" s="138">
        <f t="shared" si="5"/>
        <v>0</v>
      </c>
      <c r="Q38" s="201">
        <f t="shared" si="5"/>
        <v>0</v>
      </c>
    </row>
    <row r="39" spans="1:17" ht="30" customHeight="1">
      <c r="A39" s="112" t="s">
        <v>229</v>
      </c>
      <c r="B39" s="49">
        <f t="shared" ref="B39:Q39" si="6">SUM(B30:B31)</f>
        <v>0</v>
      </c>
      <c r="C39" s="49">
        <f t="shared" si="6"/>
        <v>0</v>
      </c>
      <c r="D39" s="60">
        <f t="shared" si="6"/>
        <v>0</v>
      </c>
      <c r="E39" s="49">
        <f t="shared" si="6"/>
        <v>0</v>
      </c>
      <c r="F39" s="49">
        <f t="shared" si="6"/>
        <v>0</v>
      </c>
      <c r="G39" s="60">
        <f t="shared" si="6"/>
        <v>0</v>
      </c>
      <c r="H39" s="49">
        <f t="shared" si="6"/>
        <v>0</v>
      </c>
      <c r="I39" s="49">
        <f t="shared" si="6"/>
        <v>0</v>
      </c>
      <c r="J39" s="60">
        <f t="shared" si="6"/>
        <v>0</v>
      </c>
      <c r="K39" s="49">
        <f t="shared" si="6"/>
        <v>4</v>
      </c>
      <c r="L39" s="49">
        <f t="shared" si="6"/>
        <v>3</v>
      </c>
      <c r="M39" s="60">
        <f t="shared" si="6"/>
        <v>1</v>
      </c>
      <c r="N39" s="121">
        <f t="shared" si="6"/>
        <v>6</v>
      </c>
      <c r="O39" s="49">
        <f t="shared" si="6"/>
        <v>5</v>
      </c>
      <c r="P39" s="143">
        <f t="shared" si="6"/>
        <v>1</v>
      </c>
      <c r="Q39" s="235">
        <f t="shared" si="6"/>
        <v>0</v>
      </c>
    </row>
    <row r="40" spans="1:17" ht="30" customHeight="1"/>
    <row r="41" spans="1:17" ht="30" customHeight="1">
      <c r="B41" s="93"/>
      <c r="C41" s="93"/>
      <c r="D41" s="93"/>
      <c r="E41" s="93"/>
      <c r="F41" s="93"/>
      <c r="G41" s="93"/>
      <c r="H41" s="93"/>
      <c r="I41" s="93"/>
      <c r="J41" s="93"/>
      <c r="K41" s="93"/>
      <c r="L41" s="93"/>
      <c r="M41" s="93"/>
      <c r="N41" s="93"/>
      <c r="O41" s="93"/>
      <c r="P41" s="93"/>
      <c r="Q41" s="93"/>
    </row>
    <row r="42" spans="1:17" ht="30" customHeight="1">
      <c r="B42" s="93"/>
      <c r="C42" s="93"/>
      <c r="D42" s="93"/>
      <c r="E42" s="93"/>
      <c r="F42" s="93"/>
      <c r="G42" s="93"/>
      <c r="H42" s="93"/>
      <c r="I42" s="93"/>
      <c r="J42" s="93"/>
      <c r="K42" s="93"/>
      <c r="L42" s="93"/>
      <c r="M42" s="93"/>
      <c r="N42" s="93"/>
      <c r="O42" s="93"/>
      <c r="P42" s="93"/>
      <c r="Q42" s="93"/>
    </row>
    <row r="43" spans="1:17" ht="30" customHeight="1"/>
    <row r="44" spans="1:17" ht="18" customHeight="1"/>
    <row r="45" spans="1:17" ht="18" customHeight="1"/>
    <row r="46" spans="1:17" ht="18" customHeight="1"/>
    <row r="47" spans="1:17" ht="18" customHeight="1"/>
    <row r="48" spans="1:1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sheetData>
  <customSheetViews>
    <customSheetView guid="{BCB66D60-CECF-5B4D-99D1-4C00FBCE7EFB}" showGridLines="0" printArea="1" view="pageBreakPreview">
      <pageMargins left="0.59055118110236227" right="0.19685039370078741" top="0.39370078740157483" bottom="0.82677165354330706" header="0" footer="0.47244094488188976"/>
      <printOptions horizontalCentered="1"/>
      <pageSetup paperSize="9" scale="64" firstPageNumber="58" useFirstPageNumber="1" r:id="rId1"/>
      <headerFooter scaleWithDoc="0" alignWithMargins="0">
        <oddFooter>&amp;C- &amp;P -</oddFooter>
        <evenFooter>&amp;C- &amp;P -</evenFooter>
        <firstFooter>&amp;C- &amp;P -</firstFooter>
      </headerFooter>
    </customSheetView>
  </customSheetViews>
  <mergeCells count="7">
    <mergeCell ref="A2:A4"/>
    <mergeCell ref="B2:P2"/>
    <mergeCell ref="B3:D3"/>
    <mergeCell ref="E3:G3"/>
    <mergeCell ref="H3:J3"/>
    <mergeCell ref="K3:M3"/>
    <mergeCell ref="N3:P3"/>
  </mergeCells>
  <phoneticPr fontId="10"/>
  <printOptions horizontalCentered="1"/>
  <pageMargins left="0.59055118110236227" right="0.19685039370078741" top="0.39370078740157483" bottom="0.82677165354330706" header="0" footer="0.47244094488188976"/>
  <pageSetup paperSize="9" scale="64" firstPageNumber="58" orientation="portrait" useFirstPageNumber="1" r:id="rId2"/>
  <headerFooter scaleWithDoc="0" alignWithMargins="0">
    <oddFooter>&amp;C- 54 -</oddFooter>
    <evenFooter>&amp;C- &amp;P -</evenFooter>
    <firstFooter>&amp;C- &amp;P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0"/>
  <sheetViews>
    <sheetView showGridLines="0" view="pageBreakPreview" topLeftCell="A21" zoomScale="75" zoomScaleNormal="75" zoomScaleSheetLayoutView="75" workbookViewId="0">
      <selection activeCell="C24" sqref="C24"/>
    </sheetView>
  </sheetViews>
  <sheetFormatPr defaultColWidth="9" defaultRowHeight="26.25" customHeight="1"/>
  <cols>
    <col min="1" max="1" width="21.21875" style="7" customWidth="1" collapsed="1"/>
    <col min="2" max="2" width="8.6640625" style="7" customWidth="1" collapsed="1"/>
    <col min="3" max="3" width="7.77734375" style="7" customWidth="1" collapsed="1"/>
    <col min="4" max="4" width="7.109375" style="7" customWidth="1" collapsed="1"/>
    <col min="5" max="5" width="10.44140625" style="7" bestFit="1" customWidth="1" collapsed="1"/>
    <col min="6" max="8" width="12.109375" style="7" bestFit="1" customWidth="1" collapsed="1"/>
    <col min="9" max="11" width="10.44140625" style="7" bestFit="1" customWidth="1" collapsed="1"/>
    <col min="12" max="12" width="12.21875" style="7" customWidth="1" collapsed="1"/>
    <col min="13" max="13" width="9" style="7" customWidth="1" collapsed="1"/>
    <col min="14" max="16384" width="9" style="7" collapsed="1"/>
  </cols>
  <sheetData>
    <row r="1" spans="1:13" ht="26.25" customHeight="1">
      <c r="A1" s="9" t="s">
        <v>577</v>
      </c>
      <c r="B1" s="22"/>
    </row>
    <row r="2" spans="1:13" ht="17.25" customHeight="1">
      <c r="A2" s="10" t="s">
        <v>461</v>
      </c>
      <c r="B2" s="23"/>
      <c r="C2" s="23"/>
      <c r="D2" s="23"/>
      <c r="E2" s="23"/>
      <c r="F2" s="23"/>
      <c r="G2" s="23"/>
      <c r="H2" s="23"/>
      <c r="I2" s="23"/>
      <c r="J2" s="23"/>
      <c r="K2" s="61"/>
      <c r="L2" s="63" t="s">
        <v>770</v>
      </c>
    </row>
    <row r="3" spans="1:13" s="8" customFormat="1" ht="15" customHeight="1">
      <c r="A3" s="1335" t="s">
        <v>699</v>
      </c>
      <c r="B3" s="24" t="s">
        <v>769</v>
      </c>
      <c r="C3" s="35"/>
      <c r="D3" s="35"/>
      <c r="E3" s="45" t="s">
        <v>21</v>
      </c>
      <c r="F3" s="50" t="s">
        <v>578</v>
      </c>
      <c r="G3" s="35"/>
      <c r="H3" s="35"/>
      <c r="I3" s="50" t="s">
        <v>27</v>
      </c>
      <c r="J3" s="35"/>
      <c r="K3" s="35"/>
      <c r="L3" s="64" t="s">
        <v>22</v>
      </c>
    </row>
    <row r="4" spans="1:13" s="8" customFormat="1" ht="15" customHeight="1">
      <c r="A4" s="1336"/>
      <c r="B4" s="25" t="s">
        <v>33</v>
      </c>
      <c r="C4" s="36" t="s">
        <v>3</v>
      </c>
      <c r="D4" s="36" t="s">
        <v>29</v>
      </c>
      <c r="E4" s="36"/>
      <c r="F4" s="36" t="s">
        <v>33</v>
      </c>
      <c r="G4" s="53" t="s">
        <v>7</v>
      </c>
      <c r="H4" s="56" t="s">
        <v>34</v>
      </c>
      <c r="I4" s="36" t="s">
        <v>33</v>
      </c>
      <c r="J4" s="36" t="s">
        <v>7</v>
      </c>
      <c r="K4" s="56" t="s">
        <v>34</v>
      </c>
      <c r="L4" s="65" t="s">
        <v>37</v>
      </c>
    </row>
    <row r="5" spans="1:13" ht="19.5" customHeight="1">
      <c r="A5" s="11" t="s">
        <v>579</v>
      </c>
      <c r="B5" s="26"/>
      <c r="C5" s="37"/>
      <c r="D5" s="37"/>
      <c r="E5" s="37"/>
      <c r="F5" s="37"/>
      <c r="G5" s="51"/>
      <c r="H5" s="57"/>
      <c r="I5" s="37"/>
      <c r="J5" s="37"/>
      <c r="K5" s="57"/>
      <c r="L5" s="66"/>
      <c r="M5" s="70"/>
    </row>
    <row r="6" spans="1:13" ht="19.5" customHeight="1">
      <c r="A6" s="12" t="s">
        <v>927</v>
      </c>
      <c r="B6" s="27">
        <v>174</v>
      </c>
      <c r="C6" s="37">
        <v>173</v>
      </c>
      <c r="D6" s="37">
        <v>1</v>
      </c>
      <c r="E6" s="37">
        <v>1944</v>
      </c>
      <c r="F6" s="37">
        <v>36478</v>
      </c>
      <c r="G6" s="51">
        <v>18522</v>
      </c>
      <c r="H6" s="57">
        <v>17956</v>
      </c>
      <c r="I6" s="37">
        <v>2957</v>
      </c>
      <c r="J6" s="51">
        <v>1065</v>
      </c>
      <c r="K6" s="57">
        <v>1892</v>
      </c>
      <c r="L6" s="66">
        <v>772</v>
      </c>
      <c r="M6" s="70"/>
    </row>
    <row r="7" spans="1:13" ht="19.5" customHeight="1">
      <c r="A7" s="12" t="s">
        <v>935</v>
      </c>
      <c r="B7" s="28">
        <f>B8+B9</f>
        <v>173</v>
      </c>
      <c r="C7" s="28">
        <f t="shared" ref="C7:L7" si="0">C8+C9</f>
        <v>172</v>
      </c>
      <c r="D7" s="42">
        <f t="shared" si="0"/>
        <v>1</v>
      </c>
      <c r="E7" s="37">
        <f t="shared" si="0"/>
        <v>1899</v>
      </c>
      <c r="F7" s="37">
        <f t="shared" si="0"/>
        <v>35116</v>
      </c>
      <c r="G7" s="51">
        <f t="shared" si="0"/>
        <v>17834</v>
      </c>
      <c r="H7" s="57">
        <f t="shared" si="0"/>
        <v>17282</v>
      </c>
      <c r="I7" s="37">
        <f t="shared" si="0"/>
        <v>2902</v>
      </c>
      <c r="J7" s="51">
        <f t="shared" si="0"/>
        <v>1020</v>
      </c>
      <c r="K7" s="57">
        <f t="shared" si="0"/>
        <v>1882</v>
      </c>
      <c r="L7" s="66">
        <f t="shared" si="0"/>
        <v>783</v>
      </c>
      <c r="M7" s="70"/>
    </row>
    <row r="8" spans="1:13" ht="19.5" customHeight="1">
      <c r="A8" s="13" t="s">
        <v>580</v>
      </c>
      <c r="B8" s="29">
        <v>1</v>
      </c>
      <c r="C8" s="37">
        <v>1</v>
      </c>
      <c r="D8" s="37">
        <v>0</v>
      </c>
      <c r="E8" s="37">
        <v>18</v>
      </c>
      <c r="F8" s="37">
        <v>563</v>
      </c>
      <c r="G8" s="51">
        <v>281</v>
      </c>
      <c r="H8" s="57">
        <v>282</v>
      </c>
      <c r="I8" s="37">
        <v>27</v>
      </c>
      <c r="J8" s="37">
        <v>14</v>
      </c>
      <c r="K8" s="57">
        <v>13</v>
      </c>
      <c r="L8" s="66">
        <v>8</v>
      </c>
      <c r="M8" s="70"/>
    </row>
    <row r="9" spans="1:13" ht="19.5" customHeight="1">
      <c r="A9" s="14" t="s">
        <v>582</v>
      </c>
      <c r="B9" s="30">
        <v>172</v>
      </c>
      <c r="C9" s="38">
        <v>171</v>
      </c>
      <c r="D9" s="38">
        <v>1</v>
      </c>
      <c r="E9" s="38">
        <v>1881</v>
      </c>
      <c r="F9" s="38">
        <v>34553</v>
      </c>
      <c r="G9" s="47">
        <v>17553</v>
      </c>
      <c r="H9" s="58">
        <v>17000</v>
      </c>
      <c r="I9" s="38">
        <v>2875</v>
      </c>
      <c r="J9" s="38">
        <v>1006</v>
      </c>
      <c r="K9" s="58">
        <v>1869</v>
      </c>
      <c r="L9" s="67">
        <v>775</v>
      </c>
      <c r="M9" s="70"/>
    </row>
    <row r="10" spans="1:13" ht="19.5" customHeight="1">
      <c r="A10" s="15" t="s">
        <v>483</v>
      </c>
      <c r="B10" s="29"/>
      <c r="C10" s="37"/>
      <c r="D10" s="37"/>
      <c r="E10" s="37"/>
      <c r="F10" s="37"/>
      <c r="G10" s="51"/>
      <c r="H10" s="57"/>
      <c r="I10" s="37"/>
      <c r="J10" s="37"/>
      <c r="K10" s="57"/>
      <c r="L10" s="66"/>
      <c r="M10" s="70"/>
    </row>
    <row r="11" spans="1:13" ht="19.5" customHeight="1">
      <c r="A11" s="12" t="s">
        <v>927</v>
      </c>
      <c r="B11" s="29">
        <v>104</v>
      </c>
      <c r="C11" s="37">
        <v>103</v>
      </c>
      <c r="D11" s="37">
        <v>1</v>
      </c>
      <c r="E11" s="37">
        <v>942</v>
      </c>
      <c r="F11" s="37">
        <v>20725</v>
      </c>
      <c r="G11" s="51">
        <v>10555</v>
      </c>
      <c r="H11" s="57">
        <v>10170</v>
      </c>
      <c r="I11" s="37">
        <v>2073</v>
      </c>
      <c r="J11" s="51">
        <v>1166</v>
      </c>
      <c r="K11" s="62">
        <v>907</v>
      </c>
      <c r="L11" s="66">
        <v>413</v>
      </c>
      <c r="M11" s="70"/>
    </row>
    <row r="12" spans="1:13" ht="19.5" customHeight="1">
      <c r="A12" s="12" t="s">
        <v>935</v>
      </c>
      <c r="B12" s="29">
        <f>SUM(B13:B15)</f>
        <v>103</v>
      </c>
      <c r="C12" s="37">
        <f t="shared" ref="C12:L12" si="1">SUM(C13:C15)</f>
        <v>102</v>
      </c>
      <c r="D12" s="37">
        <f t="shared" si="1"/>
        <v>1</v>
      </c>
      <c r="E12" s="37">
        <f t="shared" si="1"/>
        <v>919</v>
      </c>
      <c r="F12" s="37">
        <f t="shared" si="1"/>
        <v>20128</v>
      </c>
      <c r="G12" s="51">
        <f t="shared" si="1"/>
        <v>10202</v>
      </c>
      <c r="H12" s="57">
        <f t="shared" si="1"/>
        <v>9926</v>
      </c>
      <c r="I12" s="37">
        <f t="shared" si="1"/>
        <v>2035</v>
      </c>
      <c r="J12" s="51">
        <f t="shared" si="1"/>
        <v>1140</v>
      </c>
      <c r="K12" s="62">
        <f t="shared" si="1"/>
        <v>895</v>
      </c>
      <c r="L12" s="66">
        <f t="shared" si="1"/>
        <v>407</v>
      </c>
      <c r="M12" s="70"/>
    </row>
    <row r="13" spans="1:13" ht="19.5" customHeight="1">
      <c r="A13" s="13" t="s">
        <v>580</v>
      </c>
      <c r="B13" s="29">
        <v>1</v>
      </c>
      <c r="C13" s="37">
        <v>1</v>
      </c>
      <c r="D13" s="37">
        <v>0</v>
      </c>
      <c r="E13" s="37">
        <v>12</v>
      </c>
      <c r="F13" s="37">
        <v>382</v>
      </c>
      <c r="G13" s="51">
        <v>205</v>
      </c>
      <c r="H13" s="57">
        <v>177</v>
      </c>
      <c r="I13" s="37">
        <v>24</v>
      </c>
      <c r="J13" s="37">
        <v>16</v>
      </c>
      <c r="K13" s="57">
        <v>8</v>
      </c>
      <c r="L13" s="66">
        <v>4</v>
      </c>
      <c r="M13" s="70"/>
    </row>
    <row r="14" spans="1:13" ht="19.5" customHeight="1">
      <c r="A14" s="13" t="s">
        <v>582</v>
      </c>
      <c r="B14" s="29">
        <v>101</v>
      </c>
      <c r="C14" s="37">
        <v>100</v>
      </c>
      <c r="D14" s="37">
        <v>1</v>
      </c>
      <c r="E14" s="37">
        <v>907</v>
      </c>
      <c r="F14" s="37">
        <v>19746</v>
      </c>
      <c r="G14" s="51">
        <v>9997</v>
      </c>
      <c r="H14" s="57">
        <v>9749</v>
      </c>
      <c r="I14" s="37">
        <v>2010</v>
      </c>
      <c r="J14" s="37">
        <v>1124</v>
      </c>
      <c r="K14" s="57">
        <v>886</v>
      </c>
      <c r="L14" s="66">
        <v>403</v>
      </c>
      <c r="M14" s="70"/>
    </row>
    <row r="15" spans="1:13" ht="19.5" customHeight="1">
      <c r="A15" s="14" t="s">
        <v>583</v>
      </c>
      <c r="B15" s="31">
        <v>1</v>
      </c>
      <c r="C15" s="38">
        <v>1</v>
      </c>
      <c r="D15" s="38">
        <v>0</v>
      </c>
      <c r="E15" s="38">
        <v>0</v>
      </c>
      <c r="F15" s="38">
        <v>0</v>
      </c>
      <c r="G15" s="47">
        <v>0</v>
      </c>
      <c r="H15" s="58">
        <v>0</v>
      </c>
      <c r="I15" s="38">
        <v>1</v>
      </c>
      <c r="J15" s="47">
        <v>0</v>
      </c>
      <c r="K15" s="58">
        <v>1</v>
      </c>
      <c r="L15" s="67">
        <v>0</v>
      </c>
      <c r="M15" s="70"/>
    </row>
    <row r="16" spans="1:13" ht="19.5" customHeight="1">
      <c r="A16" s="16" t="s">
        <v>700</v>
      </c>
      <c r="B16" s="29"/>
      <c r="C16" s="37"/>
      <c r="D16" s="37"/>
      <c r="E16" s="37"/>
      <c r="F16" s="37"/>
      <c r="G16" s="51"/>
      <c r="H16" s="57"/>
      <c r="I16" s="37"/>
      <c r="J16" s="37"/>
      <c r="K16" s="57"/>
      <c r="L16" s="66"/>
      <c r="M16" s="70"/>
    </row>
    <row r="17" spans="1:13" ht="19.5" customHeight="1">
      <c r="A17" s="16" t="s">
        <v>927</v>
      </c>
      <c r="B17" s="29">
        <v>3</v>
      </c>
      <c r="C17" s="37">
        <v>3</v>
      </c>
      <c r="D17" s="37">
        <v>0</v>
      </c>
      <c r="E17" s="37">
        <v>37</v>
      </c>
      <c r="F17" s="37">
        <v>407</v>
      </c>
      <c r="G17" s="51">
        <v>225</v>
      </c>
      <c r="H17" s="57">
        <v>182</v>
      </c>
      <c r="I17" s="37">
        <v>81</v>
      </c>
      <c r="J17" s="37">
        <v>36</v>
      </c>
      <c r="K17" s="57">
        <v>45</v>
      </c>
      <c r="L17" s="66">
        <v>15</v>
      </c>
      <c r="M17" s="70"/>
    </row>
    <row r="18" spans="1:13" ht="19.5" customHeight="1">
      <c r="A18" s="12" t="s">
        <v>935</v>
      </c>
      <c r="B18" s="29">
        <f>B19</f>
        <v>3</v>
      </c>
      <c r="C18" s="37">
        <f t="shared" ref="C18:L18" si="2">C19</f>
        <v>3</v>
      </c>
      <c r="D18" s="37">
        <f t="shared" si="2"/>
        <v>0</v>
      </c>
      <c r="E18" s="37">
        <f t="shared" si="2"/>
        <v>36</v>
      </c>
      <c r="F18" s="37">
        <f t="shared" si="2"/>
        <v>382</v>
      </c>
      <c r="G18" s="51">
        <f t="shared" si="2"/>
        <v>214</v>
      </c>
      <c r="H18" s="57">
        <f t="shared" si="2"/>
        <v>168</v>
      </c>
      <c r="I18" s="37">
        <f t="shared" si="2"/>
        <v>84</v>
      </c>
      <c r="J18" s="37">
        <f t="shared" si="2"/>
        <v>41</v>
      </c>
      <c r="K18" s="57">
        <f t="shared" si="2"/>
        <v>43</v>
      </c>
      <c r="L18" s="66">
        <f t="shared" si="2"/>
        <v>12</v>
      </c>
      <c r="M18" s="70"/>
    </row>
    <row r="19" spans="1:13" ht="19.5" customHeight="1">
      <c r="A19" s="14" t="s">
        <v>585</v>
      </c>
      <c r="B19" s="31">
        <v>3</v>
      </c>
      <c r="C19" s="38">
        <v>3</v>
      </c>
      <c r="D19" s="38">
        <v>0</v>
      </c>
      <c r="E19" s="38">
        <v>36</v>
      </c>
      <c r="F19" s="38">
        <v>382</v>
      </c>
      <c r="G19" s="47">
        <v>214</v>
      </c>
      <c r="H19" s="58">
        <v>168</v>
      </c>
      <c r="I19" s="38">
        <v>84</v>
      </c>
      <c r="J19" s="38">
        <v>41</v>
      </c>
      <c r="K19" s="58">
        <v>43</v>
      </c>
      <c r="L19" s="67">
        <v>12</v>
      </c>
      <c r="M19" s="70"/>
    </row>
    <row r="20" spans="1:13" ht="19.5" customHeight="1">
      <c r="A20" s="16" t="s">
        <v>370</v>
      </c>
      <c r="B20" s="29"/>
      <c r="C20" s="37"/>
      <c r="D20" s="37"/>
      <c r="E20" s="37"/>
      <c r="F20" s="37"/>
      <c r="G20" s="51"/>
      <c r="H20" s="57"/>
      <c r="I20" s="37"/>
      <c r="J20" s="37"/>
      <c r="K20" s="57"/>
      <c r="L20" s="66"/>
      <c r="M20" s="70"/>
    </row>
    <row r="21" spans="1:13" ht="19.5" customHeight="1">
      <c r="A21" s="12" t="s">
        <v>927</v>
      </c>
      <c r="B21" s="29">
        <v>52</v>
      </c>
      <c r="C21" s="37">
        <v>50</v>
      </c>
      <c r="D21" s="37">
        <v>2</v>
      </c>
      <c r="E21" s="37">
        <v>630</v>
      </c>
      <c r="F21" s="37">
        <v>20438</v>
      </c>
      <c r="G21" s="51">
        <v>10428</v>
      </c>
      <c r="H21" s="57">
        <v>10010</v>
      </c>
      <c r="I21" s="37">
        <v>1970</v>
      </c>
      <c r="J21" s="37">
        <v>1316</v>
      </c>
      <c r="K21" s="57">
        <v>654</v>
      </c>
      <c r="L21" s="66">
        <v>408</v>
      </c>
      <c r="M21" s="70"/>
    </row>
    <row r="22" spans="1:13" ht="19.5" customHeight="1">
      <c r="A22" s="12" t="s">
        <v>935</v>
      </c>
      <c r="B22" s="29">
        <f>SUM(B23:B24)</f>
        <v>50</v>
      </c>
      <c r="C22" s="37">
        <f t="shared" ref="C22:L22" si="3">SUM(C23:C24)</f>
        <v>48</v>
      </c>
      <c r="D22" s="37">
        <f t="shared" si="3"/>
        <v>2</v>
      </c>
      <c r="E22" s="37">
        <f t="shared" si="3"/>
        <v>618</v>
      </c>
      <c r="F22" s="37">
        <f t="shared" si="3"/>
        <v>20094</v>
      </c>
      <c r="G22" s="51">
        <f t="shared" si="3"/>
        <v>10246</v>
      </c>
      <c r="H22" s="57">
        <f t="shared" si="3"/>
        <v>9848</v>
      </c>
      <c r="I22" s="37">
        <f t="shared" si="3"/>
        <v>1926</v>
      </c>
      <c r="J22" s="37">
        <f t="shared" si="3"/>
        <v>1279</v>
      </c>
      <c r="K22" s="57">
        <f t="shared" si="3"/>
        <v>647</v>
      </c>
      <c r="L22" s="66">
        <f t="shared" si="3"/>
        <v>404</v>
      </c>
      <c r="M22" s="70"/>
    </row>
    <row r="23" spans="1:13" ht="19.5" customHeight="1">
      <c r="A23" s="17" t="s">
        <v>585</v>
      </c>
      <c r="B23" s="29">
        <v>45</v>
      </c>
      <c r="C23" s="37">
        <v>43</v>
      </c>
      <c r="D23" s="37">
        <v>2</v>
      </c>
      <c r="E23" s="37">
        <v>618</v>
      </c>
      <c r="F23" s="37">
        <v>17920</v>
      </c>
      <c r="G23" s="51">
        <v>9242</v>
      </c>
      <c r="H23" s="57">
        <v>8678</v>
      </c>
      <c r="I23" s="37">
        <v>1764</v>
      </c>
      <c r="J23" s="37">
        <v>1179</v>
      </c>
      <c r="K23" s="57">
        <v>585</v>
      </c>
      <c r="L23" s="66">
        <v>369</v>
      </c>
      <c r="M23" s="70"/>
    </row>
    <row r="24" spans="1:13" ht="19.5" customHeight="1">
      <c r="A24" s="17" t="s">
        <v>583</v>
      </c>
      <c r="B24" s="29">
        <v>5</v>
      </c>
      <c r="C24" s="37">
        <v>5</v>
      </c>
      <c r="D24" s="37">
        <v>0</v>
      </c>
      <c r="E24" s="46" t="s">
        <v>586</v>
      </c>
      <c r="F24" s="37">
        <v>2174</v>
      </c>
      <c r="G24" s="51">
        <v>1004</v>
      </c>
      <c r="H24" s="57">
        <v>1170</v>
      </c>
      <c r="I24" s="37">
        <v>162</v>
      </c>
      <c r="J24" s="37">
        <v>100</v>
      </c>
      <c r="K24" s="57">
        <v>62</v>
      </c>
      <c r="L24" s="66">
        <v>35</v>
      </c>
      <c r="M24" s="70"/>
    </row>
    <row r="25" spans="1:13" ht="11.25" customHeight="1">
      <c r="A25" s="16"/>
      <c r="B25" s="29"/>
      <c r="C25" s="37"/>
      <c r="D25" s="37"/>
      <c r="E25" s="37"/>
      <c r="F25" s="37"/>
      <c r="G25" s="51"/>
      <c r="H25" s="57"/>
      <c r="I25" s="37"/>
      <c r="J25" s="37"/>
      <c r="K25" s="57"/>
      <c r="L25" s="66"/>
      <c r="M25" s="70"/>
    </row>
    <row r="26" spans="1:13" ht="19.5" customHeight="1">
      <c r="A26" s="17" t="s">
        <v>40</v>
      </c>
      <c r="B26" s="29">
        <v>44</v>
      </c>
      <c r="C26" s="37">
        <v>42</v>
      </c>
      <c r="D26" s="37">
        <v>2</v>
      </c>
      <c r="E26" s="37">
        <v>567</v>
      </c>
      <c r="F26" s="51">
        <v>19388</v>
      </c>
      <c r="G26" s="51">
        <v>9906</v>
      </c>
      <c r="H26" s="57">
        <v>9482</v>
      </c>
      <c r="I26" s="37">
        <v>1812</v>
      </c>
      <c r="J26" s="37">
        <v>1208</v>
      </c>
      <c r="K26" s="57">
        <v>604</v>
      </c>
      <c r="L26" s="66">
        <v>391</v>
      </c>
      <c r="M26" s="70"/>
    </row>
    <row r="27" spans="1:13" ht="19.5" customHeight="1">
      <c r="A27" s="17" t="s">
        <v>46</v>
      </c>
      <c r="B27" s="29">
        <v>1</v>
      </c>
      <c r="C27" s="37">
        <v>1</v>
      </c>
      <c r="D27" s="37">
        <v>0</v>
      </c>
      <c r="E27" s="37">
        <v>51</v>
      </c>
      <c r="F27" s="37">
        <v>706</v>
      </c>
      <c r="G27" s="51">
        <v>340</v>
      </c>
      <c r="H27" s="57">
        <v>366</v>
      </c>
      <c r="I27" s="37">
        <v>114</v>
      </c>
      <c r="J27" s="37">
        <v>71</v>
      </c>
      <c r="K27" s="57">
        <v>43</v>
      </c>
      <c r="L27" s="66">
        <v>13</v>
      </c>
      <c r="M27" s="70"/>
    </row>
    <row r="28" spans="1:13" ht="19.5" customHeight="1">
      <c r="A28" s="18" t="s">
        <v>588</v>
      </c>
      <c r="B28" s="31">
        <v>5</v>
      </c>
      <c r="C28" s="38">
        <v>5</v>
      </c>
      <c r="D28" s="38">
        <v>0</v>
      </c>
      <c r="E28" s="47" t="s">
        <v>586</v>
      </c>
      <c r="F28" s="47" t="s">
        <v>771</v>
      </c>
      <c r="G28" s="47" t="s">
        <v>586</v>
      </c>
      <c r="H28" s="58" t="s">
        <v>586</v>
      </c>
      <c r="I28" s="38" t="s">
        <v>586</v>
      </c>
      <c r="J28" s="38" t="s">
        <v>586</v>
      </c>
      <c r="K28" s="58" t="s">
        <v>586</v>
      </c>
      <c r="L28" s="67" t="s">
        <v>586</v>
      </c>
      <c r="M28" s="70"/>
    </row>
    <row r="29" spans="1:13" ht="19.5" customHeight="1">
      <c r="A29" s="16" t="s">
        <v>591</v>
      </c>
      <c r="B29" s="29"/>
      <c r="C29" s="37"/>
      <c r="D29" s="37"/>
      <c r="E29" s="37"/>
      <c r="F29" s="37"/>
      <c r="G29" s="51"/>
      <c r="H29" s="57"/>
      <c r="I29" s="37"/>
      <c r="J29" s="37"/>
      <c r="K29" s="57"/>
      <c r="L29" s="66"/>
      <c r="M29" s="70"/>
    </row>
    <row r="30" spans="1:13" ht="19.5" customHeight="1">
      <c r="A30" s="12" t="s">
        <v>927</v>
      </c>
      <c r="B30" s="29">
        <v>15</v>
      </c>
      <c r="C30" s="37">
        <v>12</v>
      </c>
      <c r="D30" s="37">
        <v>3</v>
      </c>
      <c r="E30" s="37">
        <v>376</v>
      </c>
      <c r="F30" s="37">
        <v>1308</v>
      </c>
      <c r="G30" s="51">
        <v>878</v>
      </c>
      <c r="H30" s="57">
        <v>430</v>
      </c>
      <c r="I30" s="37">
        <v>897</v>
      </c>
      <c r="J30" s="37">
        <v>295</v>
      </c>
      <c r="K30" s="57">
        <v>602</v>
      </c>
      <c r="L30" s="66">
        <v>191</v>
      </c>
      <c r="M30" s="70"/>
    </row>
    <row r="31" spans="1:13" ht="19.5" customHeight="1">
      <c r="A31" s="12" t="s">
        <v>935</v>
      </c>
      <c r="B31" s="29">
        <f>SUM(B32:B33)</f>
        <v>15</v>
      </c>
      <c r="C31" s="37">
        <f t="shared" ref="C31:L31" si="4">SUM(C32:C33)</f>
        <v>12</v>
      </c>
      <c r="D31" s="37">
        <f t="shared" si="4"/>
        <v>3</v>
      </c>
      <c r="E31" s="37">
        <f t="shared" si="4"/>
        <v>381</v>
      </c>
      <c r="F31" s="37">
        <f t="shared" si="4"/>
        <v>1325</v>
      </c>
      <c r="G31" s="51">
        <f t="shared" si="4"/>
        <v>910</v>
      </c>
      <c r="H31" s="57">
        <f t="shared" si="4"/>
        <v>415</v>
      </c>
      <c r="I31" s="37">
        <f t="shared" si="4"/>
        <v>885</v>
      </c>
      <c r="J31" s="37">
        <f t="shared" si="4"/>
        <v>287</v>
      </c>
      <c r="K31" s="57">
        <f t="shared" si="4"/>
        <v>598</v>
      </c>
      <c r="L31" s="66">
        <f t="shared" si="4"/>
        <v>187</v>
      </c>
      <c r="M31" s="70"/>
    </row>
    <row r="32" spans="1:13" ht="19.5" customHeight="1">
      <c r="A32" s="17" t="s">
        <v>302</v>
      </c>
      <c r="B32" s="29">
        <v>1</v>
      </c>
      <c r="C32" s="37">
        <v>1</v>
      </c>
      <c r="D32" s="37">
        <v>0</v>
      </c>
      <c r="E32" s="37">
        <v>9</v>
      </c>
      <c r="F32" s="37">
        <v>57</v>
      </c>
      <c r="G32" s="51">
        <v>44</v>
      </c>
      <c r="H32" s="57">
        <v>13</v>
      </c>
      <c r="I32" s="37">
        <v>28</v>
      </c>
      <c r="J32" s="37">
        <v>13</v>
      </c>
      <c r="K32" s="57">
        <v>15</v>
      </c>
      <c r="L32" s="66">
        <v>2</v>
      </c>
      <c r="M32" s="70"/>
    </row>
    <row r="33" spans="1:13" ht="19.5" customHeight="1">
      <c r="A33" s="18" t="s">
        <v>585</v>
      </c>
      <c r="B33" s="31">
        <v>14</v>
      </c>
      <c r="C33" s="38">
        <v>11</v>
      </c>
      <c r="D33" s="38">
        <v>3</v>
      </c>
      <c r="E33" s="38">
        <v>372</v>
      </c>
      <c r="F33" s="38">
        <v>1268</v>
      </c>
      <c r="G33" s="47">
        <v>866</v>
      </c>
      <c r="H33" s="58">
        <v>402</v>
      </c>
      <c r="I33" s="38">
        <v>857</v>
      </c>
      <c r="J33" s="38">
        <v>274</v>
      </c>
      <c r="K33" s="58">
        <v>583</v>
      </c>
      <c r="L33" s="67">
        <v>185</v>
      </c>
      <c r="M33" s="70"/>
    </row>
    <row r="34" spans="1:13" ht="19.5" customHeight="1">
      <c r="A34" s="16" t="s">
        <v>521</v>
      </c>
      <c r="B34" s="29"/>
      <c r="C34" s="37"/>
      <c r="D34" s="37"/>
      <c r="E34" s="37"/>
      <c r="F34" s="37"/>
      <c r="G34" s="51"/>
      <c r="H34" s="57"/>
      <c r="I34" s="37"/>
      <c r="J34" s="37"/>
      <c r="K34" s="57"/>
      <c r="L34" s="66"/>
      <c r="M34" s="70"/>
    </row>
    <row r="35" spans="1:13" ht="19.5" customHeight="1">
      <c r="A35" s="12" t="s">
        <v>927</v>
      </c>
      <c r="B35" s="29">
        <v>32</v>
      </c>
      <c r="C35" s="37">
        <v>32</v>
      </c>
      <c r="D35" s="37">
        <v>0</v>
      </c>
      <c r="E35" s="48">
        <v>113</v>
      </c>
      <c r="F35" s="37">
        <v>1715</v>
      </c>
      <c r="G35" s="51">
        <v>857</v>
      </c>
      <c r="H35" s="57">
        <v>858</v>
      </c>
      <c r="I35" s="37">
        <v>296</v>
      </c>
      <c r="J35" s="37">
        <v>30</v>
      </c>
      <c r="K35" s="57">
        <v>266</v>
      </c>
      <c r="L35" s="66">
        <v>97</v>
      </c>
      <c r="M35" s="70"/>
    </row>
    <row r="36" spans="1:13" ht="19.5" customHeight="1">
      <c r="A36" s="12" t="s">
        <v>935</v>
      </c>
      <c r="B36" s="29">
        <f>SUM(B37:B39)</f>
        <v>31</v>
      </c>
      <c r="C36" s="37">
        <f t="shared" ref="C36:L36" si="5">SUM(C37:C39)</f>
        <v>31</v>
      </c>
      <c r="D36" s="37">
        <f t="shared" si="5"/>
        <v>0</v>
      </c>
      <c r="E36" s="48">
        <v>108</v>
      </c>
      <c r="F36" s="37">
        <f t="shared" si="5"/>
        <v>1559</v>
      </c>
      <c r="G36" s="51">
        <f t="shared" si="5"/>
        <v>788</v>
      </c>
      <c r="H36" s="57">
        <f t="shared" si="5"/>
        <v>771</v>
      </c>
      <c r="I36" s="37">
        <f t="shared" si="5"/>
        <v>293</v>
      </c>
      <c r="J36" s="37">
        <f t="shared" si="5"/>
        <v>30</v>
      </c>
      <c r="K36" s="57">
        <f t="shared" si="5"/>
        <v>263</v>
      </c>
      <c r="L36" s="66">
        <f t="shared" si="5"/>
        <v>93</v>
      </c>
      <c r="M36" s="70"/>
    </row>
    <row r="37" spans="1:13" ht="19.5" customHeight="1">
      <c r="A37" s="17" t="s">
        <v>302</v>
      </c>
      <c r="B37" s="29">
        <v>1</v>
      </c>
      <c r="C37" s="37">
        <v>1</v>
      </c>
      <c r="D37" s="37">
        <v>0</v>
      </c>
      <c r="E37" s="37">
        <v>4</v>
      </c>
      <c r="F37" s="37">
        <v>51</v>
      </c>
      <c r="G37" s="51">
        <v>27</v>
      </c>
      <c r="H37" s="57">
        <v>24</v>
      </c>
      <c r="I37" s="37">
        <v>7</v>
      </c>
      <c r="J37" s="37">
        <v>0</v>
      </c>
      <c r="K37" s="57">
        <v>7</v>
      </c>
      <c r="L37" s="66">
        <v>2</v>
      </c>
      <c r="M37" s="70"/>
    </row>
    <row r="38" spans="1:13" ht="19.5" customHeight="1">
      <c r="A38" s="17" t="s">
        <v>585</v>
      </c>
      <c r="B38" s="29">
        <v>1</v>
      </c>
      <c r="C38" s="37">
        <v>1</v>
      </c>
      <c r="D38" s="37">
        <v>0</v>
      </c>
      <c r="E38" s="37">
        <v>3</v>
      </c>
      <c r="F38" s="37">
        <v>25</v>
      </c>
      <c r="G38" s="51">
        <v>14</v>
      </c>
      <c r="H38" s="57">
        <v>11</v>
      </c>
      <c r="I38" s="37">
        <v>3</v>
      </c>
      <c r="J38" s="37">
        <v>1</v>
      </c>
      <c r="K38" s="57">
        <v>2</v>
      </c>
      <c r="L38" s="66">
        <v>1</v>
      </c>
      <c r="M38" s="70"/>
    </row>
    <row r="39" spans="1:13" ht="19.5" customHeight="1">
      <c r="A39" s="18" t="s">
        <v>583</v>
      </c>
      <c r="B39" s="30">
        <v>29</v>
      </c>
      <c r="C39" s="38">
        <v>29</v>
      </c>
      <c r="D39" s="38">
        <v>0</v>
      </c>
      <c r="E39" s="38">
        <v>101</v>
      </c>
      <c r="F39" s="38">
        <v>1483</v>
      </c>
      <c r="G39" s="47">
        <v>747</v>
      </c>
      <c r="H39" s="58">
        <v>736</v>
      </c>
      <c r="I39" s="38">
        <v>283</v>
      </c>
      <c r="J39" s="38">
        <v>29</v>
      </c>
      <c r="K39" s="58">
        <v>254</v>
      </c>
      <c r="L39" s="67">
        <v>90</v>
      </c>
      <c r="M39" s="70"/>
    </row>
    <row r="40" spans="1:13" ht="35.25" customHeight="1">
      <c r="A40" s="19" t="s">
        <v>249</v>
      </c>
      <c r="B40" s="29"/>
      <c r="C40" s="37"/>
      <c r="D40" s="37"/>
      <c r="E40" s="37"/>
      <c r="F40" s="37"/>
      <c r="G40" s="51"/>
      <c r="H40" s="57"/>
      <c r="I40" s="37"/>
      <c r="J40" s="37"/>
      <c r="K40" s="57"/>
      <c r="L40" s="66"/>
      <c r="M40" s="70"/>
    </row>
    <row r="41" spans="1:13" ht="19.5" customHeight="1">
      <c r="A41" s="12" t="s">
        <v>927</v>
      </c>
      <c r="B41" s="29">
        <v>87</v>
      </c>
      <c r="C41" s="37">
        <v>86</v>
      </c>
      <c r="D41" s="37">
        <v>1</v>
      </c>
      <c r="E41" s="48">
        <v>376</v>
      </c>
      <c r="F41" s="37">
        <v>9188</v>
      </c>
      <c r="G41" s="51">
        <v>4659</v>
      </c>
      <c r="H41" s="57">
        <v>4529</v>
      </c>
      <c r="I41" s="37">
        <v>1828</v>
      </c>
      <c r="J41" s="37">
        <v>94</v>
      </c>
      <c r="K41" s="57">
        <v>1734</v>
      </c>
      <c r="L41" s="66">
        <v>446</v>
      </c>
      <c r="M41" s="70"/>
    </row>
    <row r="42" spans="1:13" ht="19.5" customHeight="1">
      <c r="A42" s="12" t="s">
        <v>935</v>
      </c>
      <c r="B42" s="29">
        <f>SUM(B43:B44)</f>
        <v>88</v>
      </c>
      <c r="C42" s="37">
        <f t="shared" ref="C42:L42" si="6">SUM(C43:C44)</f>
        <v>87</v>
      </c>
      <c r="D42" s="37">
        <f t="shared" si="6"/>
        <v>1</v>
      </c>
      <c r="E42" s="48">
        <f t="shared" si="6"/>
        <v>373</v>
      </c>
      <c r="F42" s="37">
        <f t="shared" si="6"/>
        <v>8850</v>
      </c>
      <c r="G42" s="51">
        <f t="shared" si="6"/>
        <v>4517</v>
      </c>
      <c r="H42" s="57">
        <f t="shared" si="6"/>
        <v>4333</v>
      </c>
      <c r="I42" s="37">
        <f t="shared" si="6"/>
        <v>1840</v>
      </c>
      <c r="J42" s="37">
        <f t="shared" si="6"/>
        <v>92</v>
      </c>
      <c r="K42" s="57">
        <f t="shared" si="6"/>
        <v>1748</v>
      </c>
      <c r="L42" s="66">
        <f t="shared" si="6"/>
        <v>449</v>
      </c>
      <c r="M42" s="70"/>
    </row>
    <row r="43" spans="1:13" ht="19.5" customHeight="1">
      <c r="A43" s="17" t="s">
        <v>585</v>
      </c>
      <c r="B43" s="29">
        <v>11</v>
      </c>
      <c r="C43" s="37">
        <v>11</v>
      </c>
      <c r="D43" s="37">
        <v>0</v>
      </c>
      <c r="E43" s="37">
        <v>52</v>
      </c>
      <c r="F43" s="37">
        <v>1092</v>
      </c>
      <c r="G43" s="51">
        <v>558</v>
      </c>
      <c r="H43" s="57">
        <v>534</v>
      </c>
      <c r="I43" s="37">
        <v>233</v>
      </c>
      <c r="J43" s="37">
        <v>9</v>
      </c>
      <c r="K43" s="57">
        <v>224</v>
      </c>
      <c r="L43" s="66">
        <v>34</v>
      </c>
      <c r="M43" s="70"/>
    </row>
    <row r="44" spans="1:13" ht="19.5" customHeight="1">
      <c r="A44" s="18" t="s">
        <v>583</v>
      </c>
      <c r="B44" s="29">
        <v>77</v>
      </c>
      <c r="C44" s="37">
        <v>76</v>
      </c>
      <c r="D44" s="38">
        <v>1</v>
      </c>
      <c r="E44" s="37">
        <v>321</v>
      </c>
      <c r="F44" s="37">
        <v>7758</v>
      </c>
      <c r="G44" s="51">
        <v>3959</v>
      </c>
      <c r="H44" s="57">
        <v>3799</v>
      </c>
      <c r="I44" s="37">
        <v>1607</v>
      </c>
      <c r="J44" s="37">
        <v>83</v>
      </c>
      <c r="K44" s="57">
        <v>1524</v>
      </c>
      <c r="L44" s="66">
        <v>415</v>
      </c>
      <c r="M44" s="70"/>
    </row>
    <row r="45" spans="1:13" ht="19.5" customHeight="1">
      <c r="A45" s="16" t="s">
        <v>392</v>
      </c>
      <c r="B45" s="32"/>
      <c r="C45" s="39"/>
      <c r="D45" s="39"/>
      <c r="E45" s="39"/>
      <c r="F45" s="39"/>
      <c r="G45" s="54"/>
      <c r="H45" s="59"/>
      <c r="I45" s="39"/>
      <c r="J45" s="39"/>
      <c r="K45" s="59"/>
      <c r="L45" s="68"/>
      <c r="M45" s="70"/>
    </row>
    <row r="46" spans="1:13" ht="19.5" customHeight="1">
      <c r="A46" s="12" t="s">
        <v>927</v>
      </c>
      <c r="B46" s="29">
        <v>16</v>
      </c>
      <c r="C46" s="37">
        <v>16</v>
      </c>
      <c r="D46" s="37">
        <v>0</v>
      </c>
      <c r="E46" s="37" t="s">
        <v>586</v>
      </c>
      <c r="F46" s="37">
        <v>1592</v>
      </c>
      <c r="G46" s="51">
        <v>423</v>
      </c>
      <c r="H46" s="57">
        <v>1169</v>
      </c>
      <c r="I46" s="37">
        <v>137</v>
      </c>
      <c r="J46" s="37">
        <v>36</v>
      </c>
      <c r="K46" s="57">
        <v>101</v>
      </c>
      <c r="L46" s="66">
        <v>52</v>
      </c>
      <c r="M46" s="70"/>
    </row>
    <row r="47" spans="1:13" ht="19.5" customHeight="1">
      <c r="A47" s="12" t="s">
        <v>935</v>
      </c>
      <c r="B47" s="29">
        <f>SUM(B48:B49)</f>
        <v>16</v>
      </c>
      <c r="C47" s="37">
        <f t="shared" ref="C47:D47" si="7">SUM(C48:C49)</f>
        <v>16</v>
      </c>
      <c r="D47" s="37">
        <f t="shared" si="7"/>
        <v>0</v>
      </c>
      <c r="E47" s="37" t="s">
        <v>586</v>
      </c>
      <c r="F47" s="37">
        <f t="shared" ref="F47:L47" si="8">SUM(F48:F49)</f>
        <v>1548</v>
      </c>
      <c r="G47" s="51">
        <f t="shared" si="8"/>
        <v>417</v>
      </c>
      <c r="H47" s="57">
        <f t="shared" si="8"/>
        <v>1131</v>
      </c>
      <c r="I47" s="37">
        <f t="shared" si="8"/>
        <v>133</v>
      </c>
      <c r="J47" s="37">
        <f t="shared" si="8"/>
        <v>32</v>
      </c>
      <c r="K47" s="57">
        <f t="shared" si="8"/>
        <v>101</v>
      </c>
      <c r="L47" s="66">
        <f t="shared" si="8"/>
        <v>46</v>
      </c>
      <c r="M47" s="70"/>
    </row>
    <row r="48" spans="1:13" ht="19.5" customHeight="1">
      <c r="A48" s="17" t="s">
        <v>585</v>
      </c>
      <c r="B48" s="29">
        <v>2</v>
      </c>
      <c r="C48" s="37">
        <v>2</v>
      </c>
      <c r="D48" s="37">
        <v>0</v>
      </c>
      <c r="E48" s="37" t="s">
        <v>586</v>
      </c>
      <c r="F48" s="37">
        <v>217</v>
      </c>
      <c r="G48" s="51">
        <v>13</v>
      </c>
      <c r="H48" s="57">
        <v>204</v>
      </c>
      <c r="I48" s="37">
        <v>24</v>
      </c>
      <c r="J48" s="37">
        <v>6</v>
      </c>
      <c r="K48" s="57">
        <v>18</v>
      </c>
      <c r="L48" s="66">
        <v>10</v>
      </c>
      <c r="M48" s="70"/>
    </row>
    <row r="49" spans="1:17" ht="19.5" customHeight="1">
      <c r="A49" s="18" t="s">
        <v>583</v>
      </c>
      <c r="B49" s="31">
        <v>14</v>
      </c>
      <c r="C49" s="38">
        <v>14</v>
      </c>
      <c r="D49" s="38">
        <v>0</v>
      </c>
      <c r="E49" s="38" t="s">
        <v>586</v>
      </c>
      <c r="F49" s="52">
        <v>1331</v>
      </c>
      <c r="G49" s="47">
        <v>404</v>
      </c>
      <c r="H49" s="58">
        <v>927</v>
      </c>
      <c r="I49" s="38">
        <v>109</v>
      </c>
      <c r="J49" s="38">
        <v>26</v>
      </c>
      <c r="K49" s="58">
        <v>83</v>
      </c>
      <c r="L49" s="67">
        <v>36</v>
      </c>
      <c r="M49" s="70"/>
    </row>
    <row r="50" spans="1:17" ht="19.5" customHeight="1">
      <c r="A50" s="16" t="s">
        <v>233</v>
      </c>
      <c r="B50" s="29"/>
      <c r="C50" s="37"/>
      <c r="D50" s="37"/>
      <c r="E50" s="37"/>
      <c r="F50" s="37"/>
      <c r="G50" s="51"/>
      <c r="H50" s="57"/>
      <c r="I50" s="37"/>
      <c r="J50" s="37"/>
      <c r="K50" s="57"/>
      <c r="L50" s="66"/>
      <c r="M50" s="70"/>
    </row>
    <row r="51" spans="1:17" ht="19.5" customHeight="1">
      <c r="A51" s="12" t="s">
        <v>927</v>
      </c>
      <c r="B51" s="29">
        <v>3</v>
      </c>
      <c r="C51" s="37">
        <v>3</v>
      </c>
      <c r="D51" s="37">
        <v>0</v>
      </c>
      <c r="E51" s="37" t="s">
        <v>586</v>
      </c>
      <c r="F51" s="37">
        <v>59</v>
      </c>
      <c r="G51" s="51">
        <v>26</v>
      </c>
      <c r="H51" s="57">
        <v>33</v>
      </c>
      <c r="I51" s="37">
        <v>7</v>
      </c>
      <c r="J51" s="37">
        <v>3</v>
      </c>
      <c r="K51" s="57">
        <v>4</v>
      </c>
      <c r="L51" s="66">
        <v>1</v>
      </c>
      <c r="M51" s="70"/>
    </row>
    <row r="52" spans="1:17" ht="19.5" customHeight="1">
      <c r="A52" s="12" t="s">
        <v>935</v>
      </c>
      <c r="B52" s="29">
        <f>B53</f>
        <v>3</v>
      </c>
      <c r="C52" s="37">
        <f t="shared" ref="C52:D52" si="9">C53</f>
        <v>3</v>
      </c>
      <c r="D52" s="37">
        <f t="shared" si="9"/>
        <v>0</v>
      </c>
      <c r="E52" s="37" t="s">
        <v>586</v>
      </c>
      <c r="F52" s="37">
        <f t="shared" ref="F52:L52" si="10">F53</f>
        <v>62</v>
      </c>
      <c r="G52" s="51">
        <f t="shared" si="10"/>
        <v>32</v>
      </c>
      <c r="H52" s="57">
        <f t="shared" si="10"/>
        <v>30</v>
      </c>
      <c r="I52" s="37">
        <f t="shared" si="10"/>
        <v>6</v>
      </c>
      <c r="J52" s="37">
        <f t="shared" si="10"/>
        <v>3</v>
      </c>
      <c r="K52" s="57">
        <f t="shared" si="10"/>
        <v>3</v>
      </c>
      <c r="L52" s="66">
        <f t="shared" si="10"/>
        <v>2</v>
      </c>
      <c r="M52" s="70"/>
    </row>
    <row r="53" spans="1:17" ht="19.5" customHeight="1">
      <c r="A53" s="18" t="s">
        <v>583</v>
      </c>
      <c r="B53" s="31">
        <v>3</v>
      </c>
      <c r="C53" s="38">
        <v>3</v>
      </c>
      <c r="D53" s="38">
        <v>0</v>
      </c>
      <c r="E53" s="38" t="s">
        <v>586</v>
      </c>
      <c r="F53" s="38">
        <v>62</v>
      </c>
      <c r="G53" s="47">
        <v>32</v>
      </c>
      <c r="H53" s="58">
        <v>30</v>
      </c>
      <c r="I53" s="38">
        <v>6</v>
      </c>
      <c r="J53" s="38">
        <v>3</v>
      </c>
      <c r="K53" s="58">
        <v>3</v>
      </c>
      <c r="L53" s="67">
        <v>2</v>
      </c>
      <c r="M53" s="70"/>
    </row>
    <row r="54" spans="1:17" ht="19.5" customHeight="1">
      <c r="A54" s="16" t="s">
        <v>589</v>
      </c>
      <c r="B54" s="29"/>
      <c r="C54" s="37"/>
      <c r="D54" s="37"/>
      <c r="E54" s="37"/>
      <c r="F54" s="37"/>
      <c r="G54" s="51"/>
      <c r="H54" s="57"/>
      <c r="I54" s="37"/>
      <c r="J54" s="37"/>
      <c r="K54" s="57"/>
      <c r="L54" s="66"/>
      <c r="M54" s="71"/>
      <c r="N54" s="72"/>
      <c r="Q54" s="72"/>
    </row>
    <row r="55" spans="1:17" ht="19.5" customHeight="1">
      <c r="A55" s="12" t="s">
        <v>927</v>
      </c>
      <c r="B55" s="33">
        <v>-2</v>
      </c>
      <c r="C55" s="40">
        <v>-2</v>
      </c>
      <c r="D55" s="43">
        <v>0</v>
      </c>
      <c r="E55" s="37" t="s">
        <v>586</v>
      </c>
      <c r="F55" s="37">
        <v>628</v>
      </c>
      <c r="G55" s="51">
        <v>268</v>
      </c>
      <c r="H55" s="57">
        <v>360</v>
      </c>
      <c r="I55" s="37">
        <v>19</v>
      </c>
      <c r="J55" s="37">
        <v>12</v>
      </c>
      <c r="K55" s="57">
        <v>7</v>
      </c>
      <c r="L55" s="66">
        <v>1</v>
      </c>
      <c r="M55" s="70"/>
      <c r="N55" s="72"/>
    </row>
    <row r="56" spans="1:17" ht="19.5" customHeight="1">
      <c r="A56" s="12" t="s">
        <v>935</v>
      </c>
      <c r="B56" s="33">
        <f>B57</f>
        <v>-2</v>
      </c>
      <c r="C56" s="40">
        <f t="shared" ref="C56:D56" si="11">C57</f>
        <v>-2</v>
      </c>
      <c r="D56" s="43">
        <f t="shared" si="11"/>
        <v>0</v>
      </c>
      <c r="E56" s="37" t="s">
        <v>586</v>
      </c>
      <c r="F56" s="37">
        <f t="shared" ref="F56:L56" si="12">F57</f>
        <v>652</v>
      </c>
      <c r="G56" s="51">
        <f t="shared" si="12"/>
        <v>266</v>
      </c>
      <c r="H56" s="57">
        <f t="shared" si="12"/>
        <v>386</v>
      </c>
      <c r="I56" s="37">
        <f t="shared" si="12"/>
        <v>20</v>
      </c>
      <c r="J56" s="37">
        <f t="shared" si="12"/>
        <v>14</v>
      </c>
      <c r="K56" s="57">
        <f t="shared" si="12"/>
        <v>6</v>
      </c>
      <c r="L56" s="66">
        <f t="shared" si="12"/>
        <v>1</v>
      </c>
      <c r="M56" s="70"/>
    </row>
    <row r="57" spans="1:17" ht="19.5" customHeight="1">
      <c r="A57" s="20" t="s">
        <v>598</v>
      </c>
      <c r="B57" s="34">
        <v>-2</v>
      </c>
      <c r="C57" s="41">
        <v>-2</v>
      </c>
      <c r="D57" s="44">
        <v>0</v>
      </c>
      <c r="E57" s="49" t="s">
        <v>586</v>
      </c>
      <c r="F57" s="49">
        <v>652</v>
      </c>
      <c r="G57" s="55">
        <v>266</v>
      </c>
      <c r="H57" s="60">
        <v>386</v>
      </c>
      <c r="I57" s="49">
        <v>20</v>
      </c>
      <c r="J57" s="49">
        <v>14</v>
      </c>
      <c r="K57" s="60">
        <v>6</v>
      </c>
      <c r="L57" s="69">
        <v>1</v>
      </c>
      <c r="M57" s="70"/>
    </row>
    <row r="58" spans="1:17" ht="23.25" customHeight="1">
      <c r="A58" s="21" t="s">
        <v>874</v>
      </c>
      <c r="M58" s="70"/>
      <c r="Q58" s="72"/>
    </row>
    <row r="59" spans="1:17" ht="19.5" customHeight="1">
      <c r="A59" s="21" t="s">
        <v>515</v>
      </c>
    </row>
    <row r="60" spans="1:17" ht="26.25" customHeight="1">
      <c r="P60" s="7" t="s">
        <v>103</v>
      </c>
    </row>
  </sheetData>
  <customSheetViews>
    <customSheetView guid="{BCB66D60-CECF-5B4D-99D1-4C00FBCE7EFB}" showGridLines="0" fitToPage="1" printArea="1" view="pageBreakPreview">
      <pageMargins left="0.59055118110236227" right="0.23622047244094488" top="0.39370078740157483" bottom="0.19685039370078741" header="0" footer="0.39370078740157483"/>
      <printOptions horizontalCentered="1" verticalCentered="1"/>
      <pageSetup paperSize="9" firstPageNumber="41" useFirstPageNumber="1" r:id="rId1"/>
      <headerFooter scaleWithDoc="0" alignWithMargins="0">
        <oddFooter>&amp;C- &amp;P -</oddFooter>
        <evenFooter>&amp;C- &amp;P -</evenFooter>
        <firstFooter>&amp;C- &amp;P -</firstFooter>
      </headerFooter>
    </customSheetView>
  </customSheetViews>
  <mergeCells count="1">
    <mergeCell ref="A3:A4"/>
  </mergeCells>
  <phoneticPr fontId="10"/>
  <printOptions horizontalCentered="1" verticalCentered="1"/>
  <pageMargins left="0.59055118110236227" right="0.23622047244094488" top="0.39370078740157483" bottom="0.19685039370078741" header="0" footer="0.39370078740157483"/>
  <pageSetup paperSize="9" scale="71" firstPageNumber="41" orientation="portrait" useFirstPageNumber="1" r:id="rId2"/>
  <headerFooter scaleWithDoc="0" alignWithMargins="0">
    <oddFooter>&amp;C- 37 -</oddFooter>
    <evenFooter>&amp;C- &amp;P -</evenFooter>
    <firstFooter>&amp;C- &amp;P -</first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29"/>
  <sheetViews>
    <sheetView view="pageBreakPreview" topLeftCell="A7" zoomScale="75" zoomScaleNormal="75" zoomScaleSheetLayoutView="75" workbookViewId="0">
      <selection activeCell="E27" sqref="E27"/>
    </sheetView>
  </sheetViews>
  <sheetFormatPr defaultColWidth="9" defaultRowHeight="13.2"/>
  <cols>
    <col min="1" max="1" width="16" style="236" customWidth="1" collapsed="1"/>
    <col min="2" max="2" width="9" style="236" customWidth="1" collapsed="1"/>
    <col min="3" max="16384" width="9" style="236" collapsed="1"/>
  </cols>
  <sheetData>
    <row r="1" spans="1:16" ht="30.75" customHeight="1">
      <c r="A1" s="242" t="s">
        <v>31</v>
      </c>
      <c r="B1" s="242"/>
      <c r="C1" s="7"/>
      <c r="D1" s="7"/>
      <c r="E1" s="7"/>
      <c r="F1" s="7"/>
      <c r="G1" s="7"/>
      <c r="H1" s="7"/>
      <c r="I1" s="7"/>
      <c r="J1" s="7"/>
      <c r="K1" s="7"/>
      <c r="L1" s="7"/>
    </row>
    <row r="2" spans="1:16" ht="30.75" customHeight="1">
      <c r="A2" s="74"/>
      <c r="B2" s="74"/>
      <c r="C2" s="7"/>
      <c r="D2" s="7"/>
      <c r="E2" s="7"/>
      <c r="F2" s="7"/>
      <c r="G2" s="7"/>
      <c r="H2" s="7"/>
      <c r="I2" s="7"/>
      <c r="J2" s="7"/>
      <c r="K2" s="7"/>
      <c r="L2" s="7"/>
    </row>
    <row r="3" spans="1:16" ht="30.75" customHeight="1">
      <c r="A3" s="105" t="s">
        <v>299</v>
      </c>
      <c r="B3" s="7"/>
      <c r="C3" s="7"/>
      <c r="D3" s="7"/>
      <c r="E3" s="7"/>
      <c r="F3" s="7"/>
      <c r="G3" s="7"/>
      <c r="H3" s="7"/>
      <c r="I3" s="7"/>
      <c r="J3" s="7"/>
      <c r="K3" s="7"/>
      <c r="L3" s="63" t="s">
        <v>0</v>
      </c>
    </row>
    <row r="4" spans="1:16" ht="30.75" customHeight="1">
      <c r="A4" s="1231" t="s">
        <v>894</v>
      </c>
      <c r="B4" s="1232" t="s">
        <v>13</v>
      </c>
      <c r="C4" s="1233"/>
      <c r="D4" s="1233"/>
      <c r="E4" s="1234" t="s">
        <v>21</v>
      </c>
      <c r="F4" s="1233"/>
      <c r="G4" s="1233"/>
      <c r="H4" s="1233"/>
      <c r="I4" s="1234" t="s">
        <v>895</v>
      </c>
      <c r="J4" s="1233"/>
      <c r="K4" s="1233"/>
      <c r="L4" s="1235"/>
    </row>
    <row r="5" spans="1:16" ht="30.75" customHeight="1">
      <c r="A5" s="1236" t="s">
        <v>896</v>
      </c>
      <c r="B5" s="1237" t="s">
        <v>33</v>
      </c>
      <c r="C5" s="1238" t="s">
        <v>3</v>
      </c>
      <c r="D5" s="1238" t="s">
        <v>29</v>
      </c>
      <c r="E5" s="1238" t="s">
        <v>33</v>
      </c>
      <c r="F5" s="1238" t="s">
        <v>62</v>
      </c>
      <c r="G5" s="1238" t="s">
        <v>205</v>
      </c>
      <c r="H5" s="1238" t="s">
        <v>897</v>
      </c>
      <c r="I5" s="1238" t="s">
        <v>33</v>
      </c>
      <c r="J5" s="1238" t="s">
        <v>62</v>
      </c>
      <c r="K5" s="1239" t="s">
        <v>205</v>
      </c>
      <c r="L5" s="1240" t="s">
        <v>898</v>
      </c>
    </row>
    <row r="6" spans="1:16" ht="30.75" customHeight="1">
      <c r="A6" s="1241" t="s">
        <v>928</v>
      </c>
      <c r="B6" s="1242">
        <v>3</v>
      </c>
      <c r="C6" s="1243">
        <v>3</v>
      </c>
      <c r="D6" s="1243">
        <v>0</v>
      </c>
      <c r="E6" s="1243">
        <v>37</v>
      </c>
      <c r="F6" s="1243">
        <v>23</v>
      </c>
      <c r="G6" s="1243">
        <v>2</v>
      </c>
      <c r="H6" s="1243">
        <v>12</v>
      </c>
      <c r="I6" s="1243">
        <v>407</v>
      </c>
      <c r="J6" s="1243">
        <v>367</v>
      </c>
      <c r="K6" s="1244">
        <v>23</v>
      </c>
      <c r="L6" s="1245">
        <v>17</v>
      </c>
    </row>
    <row r="7" spans="1:16" ht="30.75" customHeight="1">
      <c r="A7" s="1246" t="s">
        <v>936</v>
      </c>
      <c r="B7" s="1247">
        <f>C7+D7</f>
        <v>3</v>
      </c>
      <c r="C7" s="1248">
        <f>C8+C9+C10</f>
        <v>3</v>
      </c>
      <c r="D7" s="1248">
        <f>D8+D9+D10</f>
        <v>0</v>
      </c>
      <c r="E7" s="1248">
        <f>F7+G7+H7</f>
        <v>36</v>
      </c>
      <c r="F7" s="1248">
        <f>F8+F9+F10</f>
        <v>23</v>
      </c>
      <c r="G7" s="1248">
        <f>G8+G9+G10</f>
        <v>2</v>
      </c>
      <c r="H7" s="1248">
        <f>H8+H9+H10</f>
        <v>11</v>
      </c>
      <c r="I7" s="1248">
        <f>J7+K7+L7</f>
        <v>382</v>
      </c>
      <c r="J7" s="1248">
        <f>J8+J9+J10</f>
        <v>348</v>
      </c>
      <c r="K7" s="1249">
        <f>K8+K9+K10</f>
        <v>17</v>
      </c>
      <c r="L7" s="1250">
        <f>L8+L9+L10</f>
        <v>17</v>
      </c>
    </row>
    <row r="8" spans="1:16" ht="30.75" customHeight="1">
      <c r="A8" s="1251" t="s">
        <v>899</v>
      </c>
      <c r="B8" s="1252">
        <v>1</v>
      </c>
      <c r="C8" s="1253">
        <v>1</v>
      </c>
      <c r="D8" s="1254">
        <v>0</v>
      </c>
      <c r="E8" s="1253">
        <v>11</v>
      </c>
      <c r="F8" s="1254">
        <v>5</v>
      </c>
      <c r="G8" s="1254">
        <v>2</v>
      </c>
      <c r="H8" s="1253">
        <v>4</v>
      </c>
      <c r="I8" s="1255">
        <v>57</v>
      </c>
      <c r="J8" s="1255">
        <v>36</v>
      </c>
      <c r="K8" s="1255">
        <v>17</v>
      </c>
      <c r="L8" s="1256">
        <v>4</v>
      </c>
    </row>
    <row r="9" spans="1:16" ht="30.75" customHeight="1">
      <c r="A9" s="1251" t="s">
        <v>900</v>
      </c>
      <c r="B9" s="1257">
        <v>1</v>
      </c>
      <c r="C9" s="1258">
        <v>1</v>
      </c>
      <c r="D9" s="1258">
        <v>0</v>
      </c>
      <c r="E9" s="1258">
        <v>13</v>
      </c>
      <c r="F9" s="1258">
        <v>9</v>
      </c>
      <c r="G9" s="1258">
        <v>0</v>
      </c>
      <c r="H9" s="1258">
        <v>4</v>
      </c>
      <c r="I9" s="1259">
        <v>129</v>
      </c>
      <c r="J9" s="1258">
        <v>122</v>
      </c>
      <c r="K9" s="1258">
        <v>0</v>
      </c>
      <c r="L9" s="1256">
        <v>7</v>
      </c>
    </row>
    <row r="10" spans="1:16" ht="30.75" customHeight="1">
      <c r="A10" s="1260" t="s">
        <v>901</v>
      </c>
      <c r="B10" s="1261">
        <v>1</v>
      </c>
      <c r="C10" s="1262">
        <v>1</v>
      </c>
      <c r="D10" s="1263">
        <v>0</v>
      </c>
      <c r="E10" s="1264">
        <v>12</v>
      </c>
      <c r="F10" s="1264">
        <v>9</v>
      </c>
      <c r="G10" s="1264">
        <v>0</v>
      </c>
      <c r="H10" s="1264">
        <v>3</v>
      </c>
      <c r="I10" s="1264">
        <v>196</v>
      </c>
      <c r="J10" s="1264">
        <v>190</v>
      </c>
      <c r="K10" s="1264">
        <v>0</v>
      </c>
      <c r="L10" s="1265">
        <v>6</v>
      </c>
    </row>
    <row r="11" spans="1:16" ht="30.75" customHeight="1">
      <c r="A11" s="239"/>
      <c r="B11" s="26"/>
      <c r="C11" s="26"/>
      <c r="D11" s="26"/>
      <c r="E11" s="26"/>
      <c r="F11" s="26"/>
      <c r="G11" s="26"/>
      <c r="H11" s="26"/>
      <c r="I11" s="26"/>
      <c r="J11" s="26"/>
      <c r="K11" s="26"/>
      <c r="L11" s="26"/>
    </row>
    <row r="12" spans="1:16" ht="30.75" customHeight="1" thickBot="1">
      <c r="A12" s="105" t="s">
        <v>80</v>
      </c>
      <c r="B12" s="7"/>
      <c r="C12" s="7"/>
      <c r="D12" s="7"/>
      <c r="E12" s="7"/>
      <c r="F12" s="7"/>
      <c r="G12" s="7"/>
      <c r="H12" s="7"/>
      <c r="I12" s="7"/>
      <c r="J12" s="7"/>
      <c r="K12" s="7"/>
      <c r="L12" s="7"/>
      <c r="M12" s="145" t="s">
        <v>695</v>
      </c>
      <c r="P12" s="145" t="s">
        <v>55</v>
      </c>
    </row>
    <row r="13" spans="1:16" ht="30.75" customHeight="1">
      <c r="A13" s="1266" t="s">
        <v>894</v>
      </c>
      <c r="B13" s="1267" t="s">
        <v>25</v>
      </c>
      <c r="C13" s="1267"/>
      <c r="D13" s="1268"/>
      <c r="E13" s="1267" t="s">
        <v>902</v>
      </c>
      <c r="F13" s="1267"/>
      <c r="G13" s="1268"/>
      <c r="H13" s="1267" t="s">
        <v>903</v>
      </c>
      <c r="I13" s="1267"/>
      <c r="J13" s="1268"/>
      <c r="K13" s="1267" t="s">
        <v>904</v>
      </c>
      <c r="L13" s="1267"/>
      <c r="M13" s="1268"/>
      <c r="N13" s="1267" t="s">
        <v>905</v>
      </c>
      <c r="O13" s="1267"/>
      <c r="P13" s="1269"/>
    </row>
    <row r="14" spans="1:16" ht="30.75" customHeight="1" thickBot="1">
      <c r="A14" s="1260" t="s">
        <v>896</v>
      </c>
      <c r="B14" s="1270" t="s">
        <v>33</v>
      </c>
      <c r="C14" s="1271" t="s">
        <v>7</v>
      </c>
      <c r="D14" s="1272" t="s">
        <v>34</v>
      </c>
      <c r="E14" s="1270" t="s">
        <v>33</v>
      </c>
      <c r="F14" s="1271" t="s">
        <v>7</v>
      </c>
      <c r="G14" s="1273" t="s">
        <v>34</v>
      </c>
      <c r="H14" s="1270" t="s">
        <v>33</v>
      </c>
      <c r="I14" s="1271" t="s">
        <v>7</v>
      </c>
      <c r="J14" s="1273" t="s">
        <v>34</v>
      </c>
      <c r="K14" s="1270" t="s">
        <v>33</v>
      </c>
      <c r="L14" s="1271" t="s">
        <v>7</v>
      </c>
      <c r="M14" s="1273" t="s">
        <v>34</v>
      </c>
      <c r="N14" s="1270" t="s">
        <v>33</v>
      </c>
      <c r="O14" s="1271" t="s">
        <v>7</v>
      </c>
      <c r="P14" s="1274" t="s">
        <v>34</v>
      </c>
    </row>
    <row r="15" spans="1:16" ht="30.75" customHeight="1">
      <c r="A15" s="1241" t="s">
        <v>928</v>
      </c>
      <c r="B15" s="1275">
        <v>407</v>
      </c>
      <c r="C15" s="1276">
        <v>225</v>
      </c>
      <c r="D15" s="1277">
        <v>182</v>
      </c>
      <c r="E15" s="1278">
        <v>36</v>
      </c>
      <c r="F15" s="1276">
        <v>14</v>
      </c>
      <c r="G15" s="1277">
        <v>22</v>
      </c>
      <c r="H15" s="1278">
        <v>38</v>
      </c>
      <c r="I15" s="1276">
        <v>18</v>
      </c>
      <c r="J15" s="1277">
        <v>20</v>
      </c>
      <c r="K15" s="1278">
        <v>41</v>
      </c>
      <c r="L15" s="1276">
        <v>26</v>
      </c>
      <c r="M15" s="1277">
        <v>15</v>
      </c>
      <c r="N15" s="1278">
        <v>48</v>
      </c>
      <c r="O15" s="1276">
        <v>26</v>
      </c>
      <c r="P15" s="1279">
        <v>22</v>
      </c>
    </row>
    <row r="16" spans="1:16" ht="30.75" customHeight="1">
      <c r="A16" s="1280" t="s">
        <v>936</v>
      </c>
      <c r="B16" s="1275">
        <f>C16+D16</f>
        <v>382</v>
      </c>
      <c r="C16" s="1276">
        <f>C17+C18+C19</f>
        <v>214</v>
      </c>
      <c r="D16" s="1281">
        <f>D17+D18+D19</f>
        <v>168</v>
      </c>
      <c r="E16" s="1278">
        <f>F16+G16</f>
        <v>29</v>
      </c>
      <c r="F16" s="1276">
        <f>F17+F18+F19</f>
        <v>19</v>
      </c>
      <c r="G16" s="1281">
        <f>G17+G18+G19</f>
        <v>10</v>
      </c>
      <c r="H16" s="1278">
        <f>I16+J16</f>
        <v>35</v>
      </c>
      <c r="I16" s="1276">
        <f>I17+I18+I19</f>
        <v>14</v>
      </c>
      <c r="J16" s="1281">
        <f>J17+J18+J19</f>
        <v>21</v>
      </c>
      <c r="K16" s="1278">
        <f>L16+M16</f>
        <v>38</v>
      </c>
      <c r="L16" s="1276">
        <f>L17+L18+L19</f>
        <v>18</v>
      </c>
      <c r="M16" s="1281">
        <f>M17+M18+M19</f>
        <v>20</v>
      </c>
      <c r="N16" s="1278">
        <f>O16+P16</f>
        <v>41</v>
      </c>
      <c r="O16" s="1276">
        <f>O17+O18+O19</f>
        <v>26</v>
      </c>
      <c r="P16" s="1279">
        <f>P17+P18+P19</f>
        <v>15</v>
      </c>
    </row>
    <row r="17" spans="1:16" ht="30.75" customHeight="1">
      <c r="A17" s="1251" t="s">
        <v>899</v>
      </c>
      <c r="B17" s="1282">
        <v>57</v>
      </c>
      <c r="C17" s="1283">
        <v>39</v>
      </c>
      <c r="D17" s="1284">
        <v>18</v>
      </c>
      <c r="E17" s="1285">
        <v>3</v>
      </c>
      <c r="F17" s="1283">
        <v>1</v>
      </c>
      <c r="G17" s="1284">
        <v>2</v>
      </c>
      <c r="H17" s="1285">
        <v>4</v>
      </c>
      <c r="I17" s="1283">
        <v>0</v>
      </c>
      <c r="J17" s="1284">
        <v>4</v>
      </c>
      <c r="K17" s="1285">
        <v>7</v>
      </c>
      <c r="L17" s="1283">
        <v>2</v>
      </c>
      <c r="M17" s="1284">
        <v>5</v>
      </c>
      <c r="N17" s="1285">
        <v>7</v>
      </c>
      <c r="O17" s="1283">
        <v>6</v>
      </c>
      <c r="P17" s="1286">
        <v>1</v>
      </c>
    </row>
    <row r="18" spans="1:16" ht="30.75" customHeight="1">
      <c r="A18" s="1251" t="s">
        <v>900</v>
      </c>
      <c r="B18" s="1257">
        <v>129</v>
      </c>
      <c r="C18" s="1287">
        <v>69</v>
      </c>
      <c r="D18" s="1288">
        <v>60</v>
      </c>
      <c r="E18" s="1253">
        <v>7</v>
      </c>
      <c r="F18" s="1287">
        <v>5</v>
      </c>
      <c r="G18" s="1288">
        <v>2</v>
      </c>
      <c r="H18" s="1253">
        <v>13</v>
      </c>
      <c r="I18" s="1287">
        <v>7</v>
      </c>
      <c r="J18" s="1288">
        <v>6</v>
      </c>
      <c r="K18" s="1253">
        <v>15</v>
      </c>
      <c r="L18" s="1287">
        <v>8</v>
      </c>
      <c r="M18" s="1288">
        <v>7</v>
      </c>
      <c r="N18" s="1253">
        <v>17</v>
      </c>
      <c r="O18" s="1287">
        <v>8</v>
      </c>
      <c r="P18" s="1289">
        <v>9</v>
      </c>
    </row>
    <row r="19" spans="1:16" ht="30.75" customHeight="1" thickBot="1">
      <c r="A19" s="1290" t="s">
        <v>906</v>
      </c>
      <c r="B19" s="1327">
        <v>196</v>
      </c>
      <c r="C19" s="1328">
        <v>106</v>
      </c>
      <c r="D19" s="1329">
        <v>90</v>
      </c>
      <c r="E19" s="1330">
        <v>19</v>
      </c>
      <c r="F19" s="1328">
        <v>13</v>
      </c>
      <c r="G19" s="1329">
        <v>6</v>
      </c>
      <c r="H19" s="1330">
        <v>18</v>
      </c>
      <c r="I19" s="1328">
        <v>7</v>
      </c>
      <c r="J19" s="1329">
        <v>11</v>
      </c>
      <c r="K19" s="1330">
        <v>16</v>
      </c>
      <c r="L19" s="1328">
        <v>8</v>
      </c>
      <c r="M19" s="1329">
        <v>8</v>
      </c>
      <c r="N19" s="1330">
        <v>17</v>
      </c>
      <c r="O19" s="1328">
        <v>12</v>
      </c>
      <c r="P19" s="1331">
        <v>5</v>
      </c>
    </row>
    <row r="20" spans="1:16" ht="30.75" customHeight="1"/>
    <row r="21" spans="1:16" ht="30.75" customHeight="1" thickBot="1">
      <c r="A21" s="105" t="s">
        <v>696</v>
      </c>
      <c r="B21" s="7"/>
      <c r="C21" s="7"/>
      <c r="D21" s="7"/>
      <c r="E21" s="7"/>
      <c r="F21" s="7"/>
      <c r="G21" s="7"/>
      <c r="H21" s="7"/>
      <c r="I21" s="7"/>
      <c r="J21" s="7"/>
      <c r="K21" s="7"/>
      <c r="L21" s="7"/>
      <c r="M21" s="145" t="s">
        <v>695</v>
      </c>
      <c r="P21" s="145" t="s">
        <v>55</v>
      </c>
    </row>
    <row r="22" spans="1:16" ht="30.75" customHeight="1">
      <c r="A22" s="1266" t="s">
        <v>894</v>
      </c>
      <c r="B22" s="1267" t="s">
        <v>907</v>
      </c>
      <c r="C22" s="1267"/>
      <c r="D22" s="1268"/>
      <c r="E22" s="1267" t="s">
        <v>908</v>
      </c>
      <c r="F22" s="1267"/>
      <c r="G22" s="1268"/>
      <c r="H22" s="1267" t="s">
        <v>909</v>
      </c>
      <c r="I22" s="1267"/>
      <c r="J22" s="1268"/>
      <c r="K22" s="1267" t="s">
        <v>910</v>
      </c>
      <c r="L22" s="1267"/>
      <c r="M22" s="1268"/>
      <c r="N22" s="1267" t="s">
        <v>911</v>
      </c>
      <c r="O22" s="1267"/>
      <c r="P22" s="1269"/>
    </row>
    <row r="23" spans="1:16" ht="30.75" customHeight="1" thickBot="1">
      <c r="A23" s="1260" t="s">
        <v>896</v>
      </c>
      <c r="B23" s="1270" t="s">
        <v>33</v>
      </c>
      <c r="C23" s="1271" t="s">
        <v>7</v>
      </c>
      <c r="D23" s="1273" t="s">
        <v>34</v>
      </c>
      <c r="E23" s="1270" t="s">
        <v>33</v>
      </c>
      <c r="F23" s="1271" t="s">
        <v>7</v>
      </c>
      <c r="G23" s="1273" t="s">
        <v>34</v>
      </c>
      <c r="H23" s="1270" t="s">
        <v>33</v>
      </c>
      <c r="I23" s="1271" t="s">
        <v>7</v>
      </c>
      <c r="J23" s="1273" t="s">
        <v>34</v>
      </c>
      <c r="K23" s="1270" t="s">
        <v>33</v>
      </c>
      <c r="L23" s="1271" t="s">
        <v>7</v>
      </c>
      <c r="M23" s="1273" t="s">
        <v>34</v>
      </c>
      <c r="N23" s="1270" t="s">
        <v>33</v>
      </c>
      <c r="O23" s="1271" t="s">
        <v>7</v>
      </c>
      <c r="P23" s="1274" t="s">
        <v>34</v>
      </c>
    </row>
    <row r="24" spans="1:16" ht="30.75" customHeight="1">
      <c r="A24" s="1241" t="s">
        <v>928</v>
      </c>
      <c r="B24" s="1275">
        <v>39</v>
      </c>
      <c r="C24" s="1276">
        <v>25</v>
      </c>
      <c r="D24" s="1277">
        <v>14</v>
      </c>
      <c r="E24" s="1278">
        <v>44</v>
      </c>
      <c r="F24" s="1276">
        <v>25</v>
      </c>
      <c r="G24" s="1277">
        <v>19</v>
      </c>
      <c r="H24" s="1278">
        <v>52</v>
      </c>
      <c r="I24" s="1276">
        <v>33</v>
      </c>
      <c r="J24" s="1277">
        <v>19</v>
      </c>
      <c r="K24" s="1278">
        <v>57</v>
      </c>
      <c r="L24" s="1276">
        <v>29</v>
      </c>
      <c r="M24" s="1277">
        <v>28</v>
      </c>
      <c r="N24" s="1278">
        <v>52</v>
      </c>
      <c r="O24" s="1276">
        <v>29</v>
      </c>
      <c r="P24" s="1279">
        <v>23</v>
      </c>
    </row>
    <row r="25" spans="1:16" ht="30.75" customHeight="1">
      <c r="A25" s="1280" t="s">
        <v>936</v>
      </c>
      <c r="B25" s="1275">
        <f>C25+D25</f>
        <v>47</v>
      </c>
      <c r="C25" s="1276">
        <f>C26+C27+C28</f>
        <v>25</v>
      </c>
      <c r="D25" s="1281">
        <f>D26+D27+D28</f>
        <v>22</v>
      </c>
      <c r="E25" s="1278">
        <f>F25+G25</f>
        <v>39</v>
      </c>
      <c r="F25" s="1276">
        <f>F26+F27+F28</f>
        <v>25</v>
      </c>
      <c r="G25" s="1281">
        <f>G26+G27+G28</f>
        <v>14</v>
      </c>
      <c r="H25" s="1278">
        <f>I25+J25</f>
        <v>43</v>
      </c>
      <c r="I25" s="1276">
        <f>I26+I27+I28</f>
        <v>25</v>
      </c>
      <c r="J25" s="1281">
        <f>J26+J27+J28</f>
        <v>18</v>
      </c>
      <c r="K25" s="1278">
        <f>L25+M25</f>
        <v>52</v>
      </c>
      <c r="L25" s="1276">
        <f>L26+L27+L28</f>
        <v>33</v>
      </c>
      <c r="M25" s="1281">
        <f>M26+M27+M28</f>
        <v>19</v>
      </c>
      <c r="N25" s="1278">
        <f>O25+P25</f>
        <v>58</v>
      </c>
      <c r="O25" s="1276">
        <f>O26+O27+O28</f>
        <v>29</v>
      </c>
      <c r="P25" s="1279">
        <f>P26+P27+P28</f>
        <v>29</v>
      </c>
    </row>
    <row r="26" spans="1:16" ht="30.75" customHeight="1">
      <c r="A26" s="1251" t="s">
        <v>899</v>
      </c>
      <c r="B26" s="1282">
        <v>7</v>
      </c>
      <c r="C26" s="1283">
        <v>7</v>
      </c>
      <c r="D26" s="1284">
        <v>0</v>
      </c>
      <c r="E26" s="1285">
        <v>5</v>
      </c>
      <c r="F26" s="1283">
        <v>4</v>
      </c>
      <c r="G26" s="1284">
        <v>1</v>
      </c>
      <c r="H26" s="1285">
        <v>6</v>
      </c>
      <c r="I26" s="1283">
        <v>5</v>
      </c>
      <c r="J26" s="1284">
        <v>1</v>
      </c>
      <c r="K26" s="1285">
        <v>11</v>
      </c>
      <c r="L26" s="1283">
        <v>9</v>
      </c>
      <c r="M26" s="1284">
        <v>2</v>
      </c>
      <c r="N26" s="1285">
        <v>7</v>
      </c>
      <c r="O26" s="1283">
        <v>5</v>
      </c>
      <c r="P26" s="1286">
        <v>2</v>
      </c>
    </row>
    <row r="27" spans="1:16" ht="30.75" customHeight="1">
      <c r="A27" s="1251" t="s">
        <v>900</v>
      </c>
      <c r="B27" s="1257">
        <v>12</v>
      </c>
      <c r="C27" s="1287">
        <v>6</v>
      </c>
      <c r="D27" s="1288">
        <v>6</v>
      </c>
      <c r="E27" s="1253">
        <v>16</v>
      </c>
      <c r="F27" s="1287">
        <v>10</v>
      </c>
      <c r="G27" s="1288">
        <v>6</v>
      </c>
      <c r="H27" s="1253">
        <v>15</v>
      </c>
      <c r="I27" s="1287">
        <v>7</v>
      </c>
      <c r="J27" s="1288">
        <v>8</v>
      </c>
      <c r="K27" s="1253">
        <v>15</v>
      </c>
      <c r="L27" s="1287">
        <v>9</v>
      </c>
      <c r="M27" s="1288">
        <v>6</v>
      </c>
      <c r="N27" s="1253">
        <v>19</v>
      </c>
      <c r="O27" s="1287">
        <v>9</v>
      </c>
      <c r="P27" s="1289">
        <v>10</v>
      </c>
    </row>
    <row r="28" spans="1:16" ht="30.75" customHeight="1" thickBot="1">
      <c r="A28" s="1290" t="s">
        <v>906</v>
      </c>
      <c r="B28" s="1327">
        <v>28</v>
      </c>
      <c r="C28" s="1328">
        <v>12</v>
      </c>
      <c r="D28" s="1329">
        <v>16</v>
      </c>
      <c r="E28" s="1330">
        <v>18</v>
      </c>
      <c r="F28" s="1328">
        <v>11</v>
      </c>
      <c r="G28" s="1329">
        <v>7</v>
      </c>
      <c r="H28" s="1330">
        <v>22</v>
      </c>
      <c r="I28" s="1328">
        <v>13</v>
      </c>
      <c r="J28" s="1329">
        <v>9</v>
      </c>
      <c r="K28" s="1330">
        <v>26</v>
      </c>
      <c r="L28" s="1328">
        <v>15</v>
      </c>
      <c r="M28" s="1329">
        <v>11</v>
      </c>
      <c r="N28" s="1330">
        <v>32</v>
      </c>
      <c r="O28" s="1328">
        <v>15</v>
      </c>
      <c r="P28" s="1331">
        <v>17</v>
      </c>
    </row>
    <row r="29" spans="1:16" ht="30.75" customHeight="1"/>
  </sheetData>
  <customSheetViews>
    <customSheetView guid="{BCB66D60-CECF-5B4D-99D1-4C00FBCE7EFB}" fitToPage="1" printArea="1" view="pageBreakPreview">
      <pageMargins left="0.70866141732283472" right="0.70866141732283472" top="0.74803149606299213" bottom="0.74803149606299213" header="0.31496062992125984" footer="0.51181102362204722"/>
      <pageSetup paperSize="9" firstPageNumber="59" useFirstPageNumber="1" r:id="rId1"/>
      <headerFooter>
        <oddFooter>&amp;C&amp;28&amp;X- &amp;P -</oddFooter>
        <evenFooter>&amp;C&amp;28&amp;X- &amp;P -</evenFooter>
        <firstFooter>&amp;C&amp;28&amp;X- &amp;P -</firstFooter>
      </headerFooter>
    </customSheetView>
  </customSheetViews>
  <phoneticPr fontId="10"/>
  <pageMargins left="0.70866141732283472" right="0.70866141732283472" top="0.74803149606299213" bottom="0.74803149606299213" header="0.31496062992125984" footer="0.51181102362204722"/>
  <pageSetup paperSize="9" scale="59" firstPageNumber="59" orientation="portrait" useFirstPageNumber="1" r:id="rId2"/>
  <headerFooter>
    <oddFooter>&amp;C&amp;28&amp;X- 55 -</oddFooter>
    <evenFooter>&amp;C&amp;28&amp;X- &amp;P -</evenFooter>
    <firstFooter>&amp;C&amp;28&amp;X- &amp;P -</firstFooter>
  </headerFooter>
  <ignoredErrors>
    <ignoredError sqref="E7 I7 E16 H16 K16 N16 E25 H25 K25 N25"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30"/>
  <sheetViews>
    <sheetView view="pageBreakPreview" topLeftCell="A3" zoomScale="68" zoomScaleNormal="75" zoomScaleSheetLayoutView="68" workbookViewId="0">
      <selection activeCell="J18" sqref="J18"/>
    </sheetView>
  </sheetViews>
  <sheetFormatPr defaultColWidth="9" defaultRowHeight="13.2"/>
  <cols>
    <col min="1" max="1" width="16" style="236" customWidth="1" collapsed="1"/>
    <col min="2" max="2" width="9" style="236" customWidth="1" collapsed="1"/>
    <col min="3" max="16384" width="9" style="236" collapsed="1"/>
  </cols>
  <sheetData>
    <row r="1" spans="1:16" ht="30.75" customHeight="1" thickBot="1">
      <c r="A1" s="105" t="s">
        <v>650</v>
      </c>
      <c r="B1" s="7"/>
      <c r="C1" s="7"/>
      <c r="D1" s="7"/>
      <c r="E1" s="7"/>
      <c r="F1" s="7"/>
      <c r="G1" s="7"/>
      <c r="H1" s="7"/>
      <c r="I1" s="7"/>
      <c r="J1" s="7"/>
      <c r="K1" s="7"/>
      <c r="L1" s="7"/>
      <c r="M1" s="89"/>
      <c r="O1" s="145" t="s">
        <v>695</v>
      </c>
      <c r="P1" s="145" t="s">
        <v>55</v>
      </c>
    </row>
    <row r="2" spans="1:16" ht="30.75" customHeight="1">
      <c r="A2" s="1266" t="s">
        <v>894</v>
      </c>
      <c r="B2" s="1369" t="s">
        <v>912</v>
      </c>
      <c r="C2" s="1370"/>
      <c r="D2" s="1370"/>
      <c r="E2" s="1370"/>
      <c r="F2" s="1370"/>
      <c r="G2" s="1370"/>
      <c r="H2" s="1370"/>
      <c r="I2" s="1370"/>
      <c r="J2" s="1370"/>
      <c r="K2" s="1370"/>
      <c r="L2" s="1370"/>
      <c r="M2" s="1370"/>
      <c r="N2" s="1370"/>
      <c r="O2" s="1370"/>
      <c r="P2" s="1371"/>
    </row>
    <row r="3" spans="1:16" ht="30.75" customHeight="1">
      <c r="A3" s="1291"/>
      <c r="B3" s="1365" t="s">
        <v>913</v>
      </c>
      <c r="C3" s="1366"/>
      <c r="D3" s="1367"/>
      <c r="E3" s="1365" t="s">
        <v>248</v>
      </c>
      <c r="F3" s="1366"/>
      <c r="G3" s="1367"/>
      <c r="H3" s="1365" t="s">
        <v>914</v>
      </c>
      <c r="I3" s="1366"/>
      <c r="J3" s="1367"/>
      <c r="K3" s="1365" t="s">
        <v>915</v>
      </c>
      <c r="L3" s="1366"/>
      <c r="M3" s="1367"/>
      <c r="N3" s="1365" t="s">
        <v>916</v>
      </c>
      <c r="O3" s="1366"/>
      <c r="P3" s="1368"/>
    </row>
    <row r="4" spans="1:16" ht="30.75" customHeight="1" thickBot="1">
      <c r="A4" s="1260" t="s">
        <v>896</v>
      </c>
      <c r="B4" s="1292" t="s">
        <v>33</v>
      </c>
      <c r="C4" s="1292" t="s">
        <v>7</v>
      </c>
      <c r="D4" s="1272" t="s">
        <v>34</v>
      </c>
      <c r="E4" s="1293" t="s">
        <v>33</v>
      </c>
      <c r="F4" s="1292" t="s">
        <v>7</v>
      </c>
      <c r="G4" s="1273" t="s">
        <v>34</v>
      </c>
      <c r="H4" s="1293" t="s">
        <v>33</v>
      </c>
      <c r="I4" s="1292" t="s">
        <v>7</v>
      </c>
      <c r="J4" s="1294" t="s">
        <v>34</v>
      </c>
      <c r="K4" s="1292" t="s">
        <v>33</v>
      </c>
      <c r="L4" s="1292" t="s">
        <v>7</v>
      </c>
      <c r="M4" s="1294" t="s">
        <v>34</v>
      </c>
      <c r="N4" s="1292" t="s">
        <v>33</v>
      </c>
      <c r="O4" s="1293" t="s">
        <v>7</v>
      </c>
      <c r="P4" s="1295" t="s">
        <v>34</v>
      </c>
    </row>
    <row r="5" spans="1:16" ht="30.75" customHeight="1">
      <c r="A5" s="1241" t="s">
        <v>928</v>
      </c>
      <c r="B5" s="1275">
        <v>81</v>
      </c>
      <c r="C5" s="1276">
        <v>36</v>
      </c>
      <c r="D5" s="1277">
        <v>45</v>
      </c>
      <c r="E5" s="1278">
        <v>3</v>
      </c>
      <c r="F5" s="1276">
        <v>3</v>
      </c>
      <c r="G5" s="1277">
        <v>0</v>
      </c>
      <c r="H5" s="1278">
        <v>3</v>
      </c>
      <c r="I5" s="1276">
        <v>2</v>
      </c>
      <c r="J5" s="1277">
        <v>1</v>
      </c>
      <c r="K5" s="1278">
        <v>5</v>
      </c>
      <c r="L5" s="1276">
        <v>4</v>
      </c>
      <c r="M5" s="1277">
        <v>1</v>
      </c>
      <c r="N5" s="1278">
        <v>0</v>
      </c>
      <c r="O5" s="1276">
        <v>0</v>
      </c>
      <c r="P5" s="1279">
        <v>0</v>
      </c>
    </row>
    <row r="6" spans="1:16" ht="30.75" customHeight="1">
      <c r="A6" s="1280" t="s">
        <v>936</v>
      </c>
      <c r="B6" s="1275">
        <f>C6+D6</f>
        <v>84</v>
      </c>
      <c r="C6" s="1276">
        <f>C7+C8+C9</f>
        <v>41</v>
      </c>
      <c r="D6" s="1281">
        <f>D7+D8+D9</f>
        <v>43</v>
      </c>
      <c r="E6" s="1278">
        <f>F6+G6</f>
        <v>3</v>
      </c>
      <c r="F6" s="1276">
        <f>F7+F8+F9</f>
        <v>3</v>
      </c>
      <c r="G6" s="1281">
        <f>G7+G8+G9</f>
        <v>0</v>
      </c>
      <c r="H6" s="1278">
        <f>I6+J6</f>
        <v>3</v>
      </c>
      <c r="I6" s="1276">
        <f>I7+I8+I9</f>
        <v>3</v>
      </c>
      <c r="J6" s="1281">
        <f>J7+J8+J9</f>
        <v>0</v>
      </c>
      <c r="K6" s="1278">
        <f>L6+M6</f>
        <v>6</v>
      </c>
      <c r="L6" s="1276">
        <f>L7+L8+L9</f>
        <v>4</v>
      </c>
      <c r="M6" s="1281">
        <f>M7+M8+M9</f>
        <v>2</v>
      </c>
      <c r="N6" s="1278">
        <f>O6+P6</f>
        <v>0</v>
      </c>
      <c r="O6" s="1276">
        <f>O7+O8+O9</f>
        <v>0</v>
      </c>
      <c r="P6" s="1279">
        <f>P7+P8+P9</f>
        <v>0</v>
      </c>
    </row>
    <row r="7" spans="1:16" ht="30.75" customHeight="1">
      <c r="A7" s="1251" t="s">
        <v>899</v>
      </c>
      <c r="B7" s="1282">
        <v>21</v>
      </c>
      <c r="C7" s="1283">
        <v>10</v>
      </c>
      <c r="D7" s="1284">
        <v>11</v>
      </c>
      <c r="E7" s="1285">
        <v>1</v>
      </c>
      <c r="F7" s="1283">
        <v>1</v>
      </c>
      <c r="G7" s="1284">
        <v>0</v>
      </c>
      <c r="H7" s="1285">
        <v>1</v>
      </c>
      <c r="I7" s="1283">
        <v>1</v>
      </c>
      <c r="J7" s="1284">
        <v>0</v>
      </c>
      <c r="K7" s="1285">
        <v>1</v>
      </c>
      <c r="L7" s="1283">
        <v>0</v>
      </c>
      <c r="M7" s="1284">
        <v>1</v>
      </c>
      <c r="N7" s="1285">
        <v>0</v>
      </c>
      <c r="O7" s="1283">
        <v>0</v>
      </c>
      <c r="P7" s="1286">
        <v>0</v>
      </c>
    </row>
    <row r="8" spans="1:16" ht="30.75" customHeight="1">
      <c r="A8" s="1251" t="s">
        <v>900</v>
      </c>
      <c r="B8" s="1257">
        <v>29</v>
      </c>
      <c r="C8" s="1287">
        <v>15</v>
      </c>
      <c r="D8" s="1288">
        <v>14</v>
      </c>
      <c r="E8" s="1253">
        <v>1</v>
      </c>
      <c r="F8" s="1287">
        <v>1</v>
      </c>
      <c r="G8" s="1288">
        <v>0</v>
      </c>
      <c r="H8" s="1253">
        <v>1</v>
      </c>
      <c r="I8" s="1287">
        <v>1</v>
      </c>
      <c r="J8" s="1288">
        <v>0</v>
      </c>
      <c r="K8" s="1253">
        <v>4</v>
      </c>
      <c r="L8" s="1287">
        <v>3</v>
      </c>
      <c r="M8" s="1288">
        <v>1</v>
      </c>
      <c r="N8" s="1253">
        <v>0</v>
      </c>
      <c r="O8" s="1287">
        <v>0</v>
      </c>
      <c r="P8" s="1289">
        <v>0</v>
      </c>
    </row>
    <row r="9" spans="1:16" ht="30.75" customHeight="1" thickBot="1">
      <c r="A9" s="1290" t="s">
        <v>917</v>
      </c>
      <c r="B9" s="1327">
        <v>34</v>
      </c>
      <c r="C9" s="1328">
        <v>16</v>
      </c>
      <c r="D9" s="1329">
        <v>18</v>
      </c>
      <c r="E9" s="1330">
        <v>1</v>
      </c>
      <c r="F9" s="1328">
        <v>1</v>
      </c>
      <c r="G9" s="1329">
        <v>0</v>
      </c>
      <c r="H9" s="1330">
        <v>1</v>
      </c>
      <c r="I9" s="1328">
        <v>1</v>
      </c>
      <c r="J9" s="1329">
        <v>0</v>
      </c>
      <c r="K9" s="1330">
        <v>1</v>
      </c>
      <c r="L9" s="1328">
        <v>1</v>
      </c>
      <c r="M9" s="1329">
        <v>0</v>
      </c>
      <c r="N9" s="1330">
        <v>0</v>
      </c>
      <c r="O9" s="1328">
        <v>0</v>
      </c>
      <c r="P9" s="1331">
        <v>0</v>
      </c>
    </row>
    <row r="10" spans="1:16" ht="30.75" customHeight="1"/>
    <row r="11" spans="1:16" ht="30.75" customHeight="1" thickBot="1">
      <c r="A11" s="105" t="s">
        <v>697</v>
      </c>
      <c r="B11" s="7"/>
      <c r="C11" s="7"/>
      <c r="D11" s="7"/>
      <c r="E11" s="7"/>
      <c r="F11" s="7"/>
      <c r="G11" s="7"/>
      <c r="H11" s="7"/>
      <c r="I11" s="7"/>
      <c r="J11" s="7"/>
      <c r="K11" s="7"/>
      <c r="L11" s="7"/>
      <c r="M11" s="89"/>
      <c r="O11" s="145" t="s">
        <v>695</v>
      </c>
      <c r="P11" s="145" t="s">
        <v>55</v>
      </c>
    </row>
    <row r="12" spans="1:16" ht="30.75" customHeight="1">
      <c r="A12" s="1266" t="s">
        <v>894</v>
      </c>
      <c r="B12" s="1296" t="s">
        <v>912</v>
      </c>
      <c r="C12" s="1297"/>
      <c r="D12" s="1297"/>
      <c r="E12" s="1297"/>
      <c r="F12" s="1297"/>
      <c r="G12" s="1297"/>
      <c r="H12" s="1297"/>
      <c r="I12" s="1297"/>
      <c r="J12" s="1297"/>
      <c r="K12" s="1297"/>
      <c r="L12" s="1297"/>
      <c r="M12" s="1297"/>
      <c r="N12" s="1297"/>
      <c r="O12" s="1297"/>
      <c r="P12" s="1298"/>
    </row>
    <row r="13" spans="1:16" ht="30.75" customHeight="1">
      <c r="A13" s="1291"/>
      <c r="B13" s="1380" t="s">
        <v>918</v>
      </c>
      <c r="C13" s="1366"/>
      <c r="D13" s="1367"/>
      <c r="E13" s="1365" t="s">
        <v>919</v>
      </c>
      <c r="F13" s="1366"/>
      <c r="G13" s="1367"/>
      <c r="H13" s="1365" t="s">
        <v>920</v>
      </c>
      <c r="I13" s="1366"/>
      <c r="J13" s="1367"/>
      <c r="K13" s="1365" t="s">
        <v>921</v>
      </c>
      <c r="L13" s="1366"/>
      <c r="M13" s="1367"/>
      <c r="N13" s="1365" t="s">
        <v>922</v>
      </c>
      <c r="O13" s="1366"/>
      <c r="P13" s="1368"/>
    </row>
    <row r="14" spans="1:16" ht="30.75" customHeight="1" thickBot="1">
      <c r="A14" s="1260" t="s">
        <v>896</v>
      </c>
      <c r="B14" s="1292" t="s">
        <v>33</v>
      </c>
      <c r="C14" s="1292" t="s">
        <v>7</v>
      </c>
      <c r="D14" s="1294" t="s">
        <v>34</v>
      </c>
      <c r="E14" s="1292" t="s">
        <v>33</v>
      </c>
      <c r="F14" s="1292" t="s">
        <v>7</v>
      </c>
      <c r="G14" s="1273" t="s">
        <v>34</v>
      </c>
      <c r="H14" s="1293" t="s">
        <v>33</v>
      </c>
      <c r="I14" s="1292" t="s">
        <v>7</v>
      </c>
      <c r="J14" s="1273" t="s">
        <v>34</v>
      </c>
      <c r="K14" s="1293" t="s">
        <v>33</v>
      </c>
      <c r="L14" s="1292" t="s">
        <v>7</v>
      </c>
      <c r="M14" s="1273" t="s">
        <v>34</v>
      </c>
      <c r="N14" s="1293" t="s">
        <v>33</v>
      </c>
      <c r="O14" s="1292" t="s">
        <v>7</v>
      </c>
      <c r="P14" s="1274" t="s">
        <v>34</v>
      </c>
    </row>
    <row r="15" spans="1:16" ht="30.75" customHeight="1">
      <c r="A15" s="1241" t="s">
        <v>928</v>
      </c>
      <c r="B15" s="1275">
        <v>0</v>
      </c>
      <c r="C15" s="1276">
        <v>0</v>
      </c>
      <c r="D15" s="1277">
        <v>0</v>
      </c>
      <c r="E15" s="1278">
        <v>60</v>
      </c>
      <c r="F15" s="1276">
        <v>25</v>
      </c>
      <c r="G15" s="1277">
        <v>35</v>
      </c>
      <c r="H15" s="1278">
        <v>0</v>
      </c>
      <c r="I15" s="1276">
        <v>0</v>
      </c>
      <c r="J15" s="1277">
        <v>0</v>
      </c>
      <c r="K15" s="1278">
        <v>4</v>
      </c>
      <c r="L15" s="1276">
        <v>0</v>
      </c>
      <c r="M15" s="1277">
        <v>4</v>
      </c>
      <c r="N15" s="1278">
        <v>0</v>
      </c>
      <c r="O15" s="1276">
        <v>0</v>
      </c>
      <c r="P15" s="1279">
        <v>0</v>
      </c>
    </row>
    <row r="16" spans="1:16" ht="30.75" customHeight="1">
      <c r="A16" s="1280" t="s">
        <v>936</v>
      </c>
      <c r="B16" s="1275">
        <f>C16+D16</f>
        <v>0</v>
      </c>
      <c r="C16" s="1276">
        <f>C17+C18+C19</f>
        <v>0</v>
      </c>
      <c r="D16" s="1281">
        <f>D17+D18+D19</f>
        <v>0</v>
      </c>
      <c r="E16" s="1278">
        <f>F16+G16</f>
        <v>60</v>
      </c>
      <c r="F16" s="1276">
        <f>F17+F18+F19</f>
        <v>26</v>
      </c>
      <c r="G16" s="1281">
        <f>G17+G18+G19</f>
        <v>34</v>
      </c>
      <c r="H16" s="1278">
        <f>I16+J16</f>
        <v>0</v>
      </c>
      <c r="I16" s="1276">
        <f>I17+I18+I19</f>
        <v>0</v>
      </c>
      <c r="J16" s="1281">
        <f>J17+J18+J19</f>
        <v>0</v>
      </c>
      <c r="K16" s="1278">
        <f>L16+M16</f>
        <v>3</v>
      </c>
      <c r="L16" s="1276">
        <f>L17+L18+L19</f>
        <v>0</v>
      </c>
      <c r="M16" s="1281">
        <f>M17+M18+M19</f>
        <v>3</v>
      </c>
      <c r="N16" s="1278">
        <f>O16+P16</f>
        <v>0</v>
      </c>
      <c r="O16" s="1276">
        <f>O17+O18+O19</f>
        <v>0</v>
      </c>
      <c r="P16" s="1279">
        <f>P17+P18+P19</f>
        <v>0</v>
      </c>
    </row>
    <row r="17" spans="1:16" ht="30.75" customHeight="1">
      <c r="A17" s="1251" t="s">
        <v>899</v>
      </c>
      <c r="B17" s="1282">
        <v>0</v>
      </c>
      <c r="C17" s="1283">
        <v>0</v>
      </c>
      <c r="D17" s="1284">
        <v>0</v>
      </c>
      <c r="E17" s="1285">
        <v>16</v>
      </c>
      <c r="F17" s="1283">
        <v>7</v>
      </c>
      <c r="G17" s="1284">
        <v>9</v>
      </c>
      <c r="H17" s="1285">
        <v>0</v>
      </c>
      <c r="I17" s="1283">
        <v>0</v>
      </c>
      <c r="J17" s="1284">
        <v>0</v>
      </c>
      <c r="K17" s="1285">
        <v>1</v>
      </c>
      <c r="L17" s="1283">
        <v>0</v>
      </c>
      <c r="M17" s="1284">
        <v>1</v>
      </c>
      <c r="N17" s="1285">
        <v>0</v>
      </c>
      <c r="O17" s="1283">
        <v>0</v>
      </c>
      <c r="P17" s="1286">
        <v>0</v>
      </c>
    </row>
    <row r="18" spans="1:16" ht="30.75" customHeight="1">
      <c r="A18" s="1251" t="s">
        <v>900</v>
      </c>
      <c r="B18" s="1257">
        <v>0</v>
      </c>
      <c r="C18" s="1287">
        <v>0</v>
      </c>
      <c r="D18" s="1288">
        <v>0</v>
      </c>
      <c r="E18" s="1253">
        <v>19</v>
      </c>
      <c r="F18" s="1287">
        <v>9</v>
      </c>
      <c r="G18" s="1288">
        <v>10</v>
      </c>
      <c r="H18" s="1253">
        <v>0</v>
      </c>
      <c r="I18" s="1287">
        <v>0</v>
      </c>
      <c r="J18" s="1288">
        <v>0</v>
      </c>
      <c r="K18" s="1253">
        <v>1</v>
      </c>
      <c r="L18" s="1287">
        <v>0</v>
      </c>
      <c r="M18" s="1288">
        <v>1</v>
      </c>
      <c r="N18" s="1253">
        <v>0</v>
      </c>
      <c r="O18" s="1287">
        <v>0</v>
      </c>
      <c r="P18" s="1289">
        <v>0</v>
      </c>
    </row>
    <row r="19" spans="1:16" ht="30.75" customHeight="1" thickBot="1">
      <c r="A19" s="1290" t="s">
        <v>917</v>
      </c>
      <c r="B19" s="1327">
        <v>0</v>
      </c>
      <c r="C19" s="1328">
        <v>0</v>
      </c>
      <c r="D19" s="1329">
        <v>0</v>
      </c>
      <c r="E19" s="1330">
        <v>25</v>
      </c>
      <c r="F19" s="1328">
        <v>10</v>
      </c>
      <c r="G19" s="1329">
        <v>15</v>
      </c>
      <c r="H19" s="1330">
        <v>0</v>
      </c>
      <c r="I19" s="1328">
        <v>0</v>
      </c>
      <c r="J19" s="1329">
        <v>0</v>
      </c>
      <c r="K19" s="1330">
        <v>1</v>
      </c>
      <c r="L19" s="1328">
        <v>0</v>
      </c>
      <c r="M19" s="1329">
        <v>1</v>
      </c>
      <c r="N19" s="1330">
        <v>0</v>
      </c>
      <c r="O19" s="1328">
        <v>0</v>
      </c>
      <c r="P19" s="1331">
        <v>0</v>
      </c>
    </row>
    <row r="20" spans="1:16" ht="30.75" customHeight="1"/>
    <row r="21" spans="1:16" ht="30.75" customHeight="1" thickBot="1">
      <c r="A21" s="105" t="s">
        <v>697</v>
      </c>
      <c r="B21" s="7"/>
      <c r="C21" s="7"/>
      <c r="D21" s="7"/>
      <c r="E21" s="7"/>
      <c r="F21" s="7"/>
      <c r="G21" s="7"/>
      <c r="J21" s="145" t="s">
        <v>55</v>
      </c>
    </row>
    <row r="22" spans="1:16" ht="30.75" customHeight="1">
      <c r="A22" s="1266" t="s">
        <v>894</v>
      </c>
      <c r="B22" s="1377" t="s">
        <v>923</v>
      </c>
      <c r="C22" s="1378"/>
      <c r="D22" s="1378"/>
      <c r="E22" s="1378"/>
      <c r="F22" s="1378"/>
      <c r="G22" s="1379"/>
      <c r="H22" s="1372" t="s">
        <v>924</v>
      </c>
      <c r="I22" s="1373"/>
      <c r="J22" s="1374"/>
    </row>
    <row r="23" spans="1:16" ht="30.75" customHeight="1">
      <c r="A23" s="1291"/>
      <c r="B23" s="1380" t="s">
        <v>925</v>
      </c>
      <c r="C23" s="1366"/>
      <c r="D23" s="1367"/>
      <c r="E23" s="1365" t="s">
        <v>926</v>
      </c>
      <c r="F23" s="1366"/>
      <c r="G23" s="1368"/>
      <c r="H23" s="1375"/>
      <c r="I23" s="1375"/>
      <c r="J23" s="1376"/>
    </row>
    <row r="24" spans="1:16" ht="30.75" customHeight="1" thickBot="1">
      <c r="A24" s="1260" t="s">
        <v>896</v>
      </c>
      <c r="B24" s="1292" t="s">
        <v>33</v>
      </c>
      <c r="C24" s="1292" t="s">
        <v>7</v>
      </c>
      <c r="D24" s="1273" t="s">
        <v>34</v>
      </c>
      <c r="E24" s="1293" t="s">
        <v>33</v>
      </c>
      <c r="F24" s="1292" t="s">
        <v>7</v>
      </c>
      <c r="G24" s="1274" t="s">
        <v>34</v>
      </c>
      <c r="H24" s="1293" t="s">
        <v>33</v>
      </c>
      <c r="I24" s="1292" t="s">
        <v>7</v>
      </c>
      <c r="J24" s="1274" t="s">
        <v>34</v>
      </c>
    </row>
    <row r="25" spans="1:16" ht="30.75" customHeight="1">
      <c r="A25" s="1241" t="s">
        <v>928</v>
      </c>
      <c r="B25" s="1275">
        <v>2</v>
      </c>
      <c r="C25" s="1276">
        <v>0</v>
      </c>
      <c r="D25" s="1277">
        <v>2</v>
      </c>
      <c r="E25" s="1278">
        <v>4</v>
      </c>
      <c r="F25" s="1276">
        <v>2</v>
      </c>
      <c r="G25" s="1299">
        <v>2</v>
      </c>
      <c r="H25" s="1278">
        <v>15</v>
      </c>
      <c r="I25" s="1276">
        <v>6</v>
      </c>
      <c r="J25" s="1299">
        <v>9</v>
      </c>
    </row>
    <row r="26" spans="1:16" ht="30.75" customHeight="1">
      <c r="A26" s="1246" t="s">
        <v>936</v>
      </c>
      <c r="B26" s="1300">
        <f>C26+D26</f>
        <v>2</v>
      </c>
      <c r="C26" s="1301">
        <f>C27+C28+C29</f>
        <v>0</v>
      </c>
      <c r="D26" s="1302">
        <f>D27+D28+D29</f>
        <v>2</v>
      </c>
      <c r="E26" s="1303">
        <f>F26+G26</f>
        <v>7</v>
      </c>
      <c r="F26" s="1301">
        <f>F27+F28+F29</f>
        <v>5</v>
      </c>
      <c r="G26" s="1304">
        <f>G27+G28+G29</f>
        <v>2</v>
      </c>
      <c r="H26" s="1303">
        <f>I26+J26</f>
        <v>12</v>
      </c>
      <c r="I26" s="1301">
        <f>I27+I28+I29</f>
        <v>4</v>
      </c>
      <c r="J26" s="1304">
        <f>J27+J28+J29</f>
        <v>8</v>
      </c>
    </row>
    <row r="27" spans="1:16" ht="30.75" customHeight="1">
      <c r="A27" s="1251" t="s">
        <v>899</v>
      </c>
      <c r="B27" s="1305">
        <v>0</v>
      </c>
      <c r="C27" s="1306">
        <v>0</v>
      </c>
      <c r="D27" s="1307">
        <v>0</v>
      </c>
      <c r="E27" s="1308">
        <v>1</v>
      </c>
      <c r="F27" s="1306">
        <v>1</v>
      </c>
      <c r="G27" s="1309">
        <v>0</v>
      </c>
      <c r="H27" s="1308">
        <v>1</v>
      </c>
      <c r="I27" s="1306">
        <v>1</v>
      </c>
      <c r="J27" s="1309">
        <v>0</v>
      </c>
    </row>
    <row r="28" spans="1:16" ht="30.75" customHeight="1">
      <c r="A28" s="1251" t="s">
        <v>900</v>
      </c>
      <c r="B28" s="1275">
        <v>1</v>
      </c>
      <c r="C28" s="1276">
        <v>0</v>
      </c>
      <c r="D28" s="1281">
        <v>1</v>
      </c>
      <c r="E28" s="1278">
        <v>2</v>
      </c>
      <c r="F28" s="1276">
        <v>1</v>
      </c>
      <c r="G28" s="1299">
        <v>1</v>
      </c>
      <c r="H28" s="1278">
        <v>3</v>
      </c>
      <c r="I28" s="1276">
        <v>1</v>
      </c>
      <c r="J28" s="1299">
        <v>2</v>
      </c>
    </row>
    <row r="29" spans="1:16" ht="30.75" customHeight="1" thickBot="1">
      <c r="A29" s="1290" t="s">
        <v>917</v>
      </c>
      <c r="B29" s="1327">
        <v>1</v>
      </c>
      <c r="C29" s="1328">
        <v>0</v>
      </c>
      <c r="D29" s="1329">
        <v>1</v>
      </c>
      <c r="E29" s="1330">
        <v>4</v>
      </c>
      <c r="F29" s="1328">
        <v>3</v>
      </c>
      <c r="G29" s="1332">
        <v>1</v>
      </c>
      <c r="H29" s="1330">
        <v>8</v>
      </c>
      <c r="I29" s="1328">
        <v>2</v>
      </c>
      <c r="J29" s="1332">
        <v>6</v>
      </c>
    </row>
    <row r="30" spans="1:16" ht="30.75" customHeight="1"/>
  </sheetData>
  <customSheetViews>
    <customSheetView guid="{BCB66D60-CECF-5B4D-99D1-4C00FBCE7EFB}" fitToPage="1" printArea="1" view="pageBreakPreview">
      <pageMargins left="0.70866141732283472" right="0.70866141732283472" top="0.74803149606299213" bottom="0.74803149606299213" header="0.31496062992125984" footer="0.31496062992125984"/>
      <pageSetup paperSize="9" firstPageNumber="60" useFirstPageNumber="1" r:id="rId1"/>
      <headerFooter>
        <oddFooter>&amp;C&amp;28&amp;X- 60 -</oddFooter>
        <evenFooter>&amp;C&amp;28&amp;X- 60 -</evenFooter>
        <firstFooter>&amp;C&amp;28&amp;X- 60 -</firstFooter>
      </headerFooter>
    </customSheetView>
  </customSheetViews>
  <mergeCells count="15">
    <mergeCell ref="H22:J23"/>
    <mergeCell ref="B22:G22"/>
    <mergeCell ref="B23:D23"/>
    <mergeCell ref="E23:G23"/>
    <mergeCell ref="B13:D13"/>
    <mergeCell ref="E13:G13"/>
    <mergeCell ref="H13:J13"/>
    <mergeCell ref="K13:M13"/>
    <mergeCell ref="N13:P13"/>
    <mergeCell ref="B2:P2"/>
    <mergeCell ref="B3:D3"/>
    <mergeCell ref="E3:G3"/>
    <mergeCell ref="H3:J3"/>
    <mergeCell ref="K3:M3"/>
    <mergeCell ref="N3:P3"/>
  </mergeCells>
  <phoneticPr fontId="10"/>
  <pageMargins left="0.70866141732283472" right="0.70866141732283472" top="0.74803149606299213" bottom="0.74803149606299213" header="0.31496062992125984" footer="0.31496062992125984"/>
  <pageSetup paperSize="9" scale="59" firstPageNumber="60" orientation="portrait" useFirstPageNumber="1" r:id="rId2"/>
  <headerFooter>
    <oddFooter>&amp;C&amp;28&amp;X- 56 -</oddFooter>
    <evenFooter>&amp;C&amp;28&amp;X- 60 -</evenFooter>
    <firstFooter>&amp;C&amp;28&amp;X- 60 -</firstFooter>
  </headerFooter>
  <ignoredErrors>
    <ignoredError sqref="E6 H6 K6 N6 E16 H16 K16 N16 E26 H26"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4"/>
  <sheetViews>
    <sheetView showGridLines="0" view="pageBreakPreview" zoomScale="70" zoomScaleNormal="75" zoomScaleSheetLayoutView="70" workbookViewId="0">
      <selection activeCell="A43" sqref="A43"/>
    </sheetView>
  </sheetViews>
  <sheetFormatPr defaultColWidth="9" defaultRowHeight="13.2"/>
  <cols>
    <col min="1" max="1" width="18.21875" style="7" customWidth="1" collapsed="1"/>
    <col min="2" max="13" width="9.109375" style="7" customWidth="1" collapsed="1"/>
    <col min="14" max="16" width="6.109375" style="7" customWidth="1" collapsed="1"/>
    <col min="17" max="19" width="5.109375" style="7" customWidth="1" collapsed="1"/>
    <col min="20" max="20" width="9" style="7" customWidth="1" collapsed="1"/>
    <col min="21" max="16384" width="9" style="7" collapsed="1"/>
  </cols>
  <sheetData>
    <row r="1" spans="1:13" ht="34.5" customHeight="1">
      <c r="A1" s="249" t="s">
        <v>470</v>
      </c>
    </row>
    <row r="2" spans="1:13" ht="32.1" customHeight="1">
      <c r="A2" s="73" t="s">
        <v>334</v>
      </c>
      <c r="B2" s="70"/>
      <c r="C2" s="70"/>
      <c r="D2" s="70"/>
      <c r="E2" s="70"/>
      <c r="F2" s="70"/>
      <c r="G2" s="70"/>
      <c r="H2" s="70"/>
      <c r="I2" s="70"/>
      <c r="J2" s="70"/>
      <c r="K2" s="71"/>
      <c r="L2" s="70"/>
      <c r="M2" s="89" t="s">
        <v>59</v>
      </c>
    </row>
    <row r="3" spans="1:13" ht="15.9" customHeight="1">
      <c r="A3" s="1385" t="s">
        <v>194</v>
      </c>
      <c r="B3" s="251" t="s">
        <v>25</v>
      </c>
      <c r="C3" s="251"/>
      <c r="D3" s="251"/>
      <c r="E3" s="258"/>
      <c r="F3" s="251" t="s">
        <v>3</v>
      </c>
      <c r="G3" s="251"/>
      <c r="H3" s="251"/>
      <c r="I3" s="258"/>
      <c r="J3" s="251" t="s">
        <v>29</v>
      </c>
      <c r="K3" s="251"/>
      <c r="L3" s="251"/>
      <c r="M3" s="259"/>
    </row>
    <row r="4" spans="1:13" ht="28.8">
      <c r="A4" s="1386"/>
      <c r="B4" s="252" t="s">
        <v>33</v>
      </c>
      <c r="C4" s="255" t="s">
        <v>337</v>
      </c>
      <c r="D4" s="255" t="s">
        <v>213</v>
      </c>
      <c r="E4" s="255" t="s">
        <v>342</v>
      </c>
      <c r="F4" s="252" t="s">
        <v>33</v>
      </c>
      <c r="G4" s="255" t="s">
        <v>337</v>
      </c>
      <c r="H4" s="255" t="s">
        <v>213</v>
      </c>
      <c r="I4" s="255" t="s">
        <v>342</v>
      </c>
      <c r="J4" s="252" t="s">
        <v>33</v>
      </c>
      <c r="K4" s="255" t="s">
        <v>337</v>
      </c>
      <c r="L4" s="255" t="s">
        <v>213</v>
      </c>
      <c r="M4" s="260" t="s">
        <v>342</v>
      </c>
    </row>
    <row r="5" spans="1:13" ht="24.9" customHeight="1">
      <c r="A5" s="202" t="s">
        <v>928</v>
      </c>
      <c r="B5" s="28">
        <v>52</v>
      </c>
      <c r="C5" s="28">
        <v>46</v>
      </c>
      <c r="D5" s="28">
        <v>1</v>
      </c>
      <c r="E5" s="28">
        <v>5</v>
      </c>
      <c r="F5" s="28">
        <v>50</v>
      </c>
      <c r="G5" s="28">
        <v>44</v>
      </c>
      <c r="H5" s="28">
        <v>1</v>
      </c>
      <c r="I5" s="28">
        <v>5</v>
      </c>
      <c r="J5" s="28">
        <v>2</v>
      </c>
      <c r="K5" s="28">
        <v>2</v>
      </c>
      <c r="L5" s="86">
        <v>0</v>
      </c>
      <c r="M5" s="91">
        <v>0</v>
      </c>
    </row>
    <row r="6" spans="1:13" ht="24.9" customHeight="1">
      <c r="A6" s="202" t="s">
        <v>936</v>
      </c>
      <c r="B6" s="28">
        <v>50</v>
      </c>
      <c r="C6" s="28">
        <v>44</v>
      </c>
      <c r="D6" s="28">
        <v>1</v>
      </c>
      <c r="E6" s="28">
        <v>5</v>
      </c>
      <c r="F6" s="28">
        <v>48</v>
      </c>
      <c r="G6" s="28">
        <v>42</v>
      </c>
      <c r="H6" s="28">
        <v>1</v>
      </c>
      <c r="I6" s="28">
        <v>5</v>
      </c>
      <c r="J6" s="28">
        <v>2</v>
      </c>
      <c r="K6" s="28">
        <v>2</v>
      </c>
      <c r="L6" s="86">
        <v>0</v>
      </c>
      <c r="M6" s="91">
        <v>0</v>
      </c>
    </row>
    <row r="7" spans="1:13" ht="21" customHeight="1">
      <c r="A7" s="202" t="s">
        <v>343</v>
      </c>
      <c r="B7" s="28">
        <v>45</v>
      </c>
      <c r="C7" s="28">
        <v>39</v>
      </c>
      <c r="D7" s="28">
        <v>1</v>
      </c>
      <c r="E7" s="28">
        <v>5</v>
      </c>
      <c r="F7" s="28">
        <v>43</v>
      </c>
      <c r="G7" s="28">
        <v>37</v>
      </c>
      <c r="H7" s="28">
        <v>1</v>
      </c>
      <c r="I7" s="28">
        <v>5</v>
      </c>
      <c r="J7" s="28">
        <v>2</v>
      </c>
      <c r="K7" s="28">
        <v>2</v>
      </c>
      <c r="L7" s="86">
        <v>0</v>
      </c>
      <c r="M7" s="91">
        <v>0</v>
      </c>
    </row>
    <row r="8" spans="1:13" ht="16.2">
      <c r="A8" s="202" t="s">
        <v>295</v>
      </c>
      <c r="B8" s="28">
        <v>43</v>
      </c>
      <c r="C8" s="28">
        <v>37</v>
      </c>
      <c r="D8" s="28">
        <v>1</v>
      </c>
      <c r="E8" s="28">
        <v>5</v>
      </c>
      <c r="F8" s="28">
        <v>41</v>
      </c>
      <c r="G8" s="28">
        <v>35</v>
      </c>
      <c r="H8" s="28">
        <v>1</v>
      </c>
      <c r="I8" s="28">
        <v>5</v>
      </c>
      <c r="J8" s="28">
        <v>2</v>
      </c>
      <c r="K8" s="28">
        <v>2</v>
      </c>
      <c r="L8" s="86">
        <v>0</v>
      </c>
      <c r="M8" s="91">
        <v>0</v>
      </c>
    </row>
    <row r="9" spans="1:13" ht="16.2">
      <c r="A9" s="202" t="s">
        <v>346</v>
      </c>
      <c r="B9" s="28">
        <v>2</v>
      </c>
      <c r="C9" s="28">
        <v>2</v>
      </c>
      <c r="D9" s="86">
        <v>0</v>
      </c>
      <c r="E9" s="86">
        <v>0</v>
      </c>
      <c r="F9" s="28">
        <v>2</v>
      </c>
      <c r="G9" s="28">
        <v>2</v>
      </c>
      <c r="H9" s="86">
        <v>0</v>
      </c>
      <c r="I9" s="86">
        <v>0</v>
      </c>
      <c r="J9" s="86">
        <v>0</v>
      </c>
      <c r="K9" s="86">
        <v>0</v>
      </c>
      <c r="L9" s="86">
        <v>0</v>
      </c>
      <c r="M9" s="91">
        <v>0</v>
      </c>
    </row>
    <row r="10" spans="1:13" ht="24.9" customHeight="1">
      <c r="A10" s="203" t="s">
        <v>347</v>
      </c>
      <c r="B10" s="81">
        <v>5</v>
      </c>
      <c r="C10" s="81">
        <v>5</v>
      </c>
      <c r="D10" s="82">
        <v>0</v>
      </c>
      <c r="E10" s="82">
        <v>0</v>
      </c>
      <c r="F10" s="81">
        <v>5</v>
      </c>
      <c r="G10" s="81">
        <v>5</v>
      </c>
      <c r="H10" s="82">
        <v>0</v>
      </c>
      <c r="I10" s="82">
        <v>0</v>
      </c>
      <c r="J10" s="82">
        <v>0</v>
      </c>
      <c r="K10" s="82">
        <v>0</v>
      </c>
      <c r="L10" s="82">
        <v>0</v>
      </c>
      <c r="M10" s="92">
        <v>0</v>
      </c>
    </row>
    <row r="11" spans="1:13" ht="30.75" customHeight="1">
      <c r="A11" s="74"/>
    </row>
    <row r="12" spans="1:13" ht="32.1" customHeight="1">
      <c r="A12" s="73" t="s">
        <v>348</v>
      </c>
      <c r="M12" s="145" t="s">
        <v>55</v>
      </c>
    </row>
    <row r="13" spans="1:13" ht="16.2">
      <c r="A13" s="1387" t="s">
        <v>194</v>
      </c>
      <c r="B13" s="253" t="s">
        <v>33</v>
      </c>
      <c r="C13" s="253"/>
      <c r="D13" s="257"/>
      <c r="E13" s="253" t="s">
        <v>248</v>
      </c>
      <c r="F13" s="253"/>
      <c r="G13" s="257"/>
      <c r="H13" s="253" t="s">
        <v>596</v>
      </c>
      <c r="I13" s="253"/>
      <c r="J13" s="257"/>
      <c r="K13" s="253" t="s">
        <v>597</v>
      </c>
      <c r="L13" s="253"/>
      <c r="M13" s="261"/>
    </row>
    <row r="14" spans="1:13" ht="17.25" customHeight="1">
      <c r="A14" s="1388"/>
      <c r="B14" s="254" t="s">
        <v>33</v>
      </c>
      <c r="C14" s="256" t="s">
        <v>7</v>
      </c>
      <c r="D14" s="256" t="s">
        <v>34</v>
      </c>
      <c r="E14" s="256" t="s">
        <v>33</v>
      </c>
      <c r="F14" s="256" t="s">
        <v>7</v>
      </c>
      <c r="G14" s="256" t="s">
        <v>34</v>
      </c>
      <c r="H14" s="256" t="s">
        <v>33</v>
      </c>
      <c r="I14" s="256" t="s">
        <v>7</v>
      </c>
      <c r="J14" s="256" t="s">
        <v>34</v>
      </c>
      <c r="K14" s="256" t="s">
        <v>33</v>
      </c>
      <c r="L14" s="256" t="s">
        <v>7</v>
      </c>
      <c r="M14" s="262" t="s">
        <v>34</v>
      </c>
    </row>
    <row r="15" spans="1:13" ht="24.9" customHeight="1">
      <c r="A15" s="202" t="s">
        <v>928</v>
      </c>
      <c r="B15" s="28">
        <v>1970</v>
      </c>
      <c r="C15" s="28">
        <v>1316</v>
      </c>
      <c r="D15" s="28">
        <v>654</v>
      </c>
      <c r="E15" s="28">
        <v>49</v>
      </c>
      <c r="F15" s="28">
        <v>45</v>
      </c>
      <c r="G15" s="28">
        <v>4</v>
      </c>
      <c r="H15" s="28">
        <v>9</v>
      </c>
      <c r="I15" s="28">
        <v>8</v>
      </c>
      <c r="J15" s="86">
        <v>1</v>
      </c>
      <c r="K15" s="28">
        <v>73</v>
      </c>
      <c r="L15" s="28">
        <v>59</v>
      </c>
      <c r="M15" s="95">
        <v>14</v>
      </c>
    </row>
    <row r="16" spans="1:13" ht="24.9" customHeight="1">
      <c r="A16" s="202" t="s">
        <v>936</v>
      </c>
      <c r="B16" s="28">
        <v>1926</v>
      </c>
      <c r="C16" s="28">
        <v>1279</v>
      </c>
      <c r="D16" s="28">
        <v>647</v>
      </c>
      <c r="E16" s="28">
        <v>47</v>
      </c>
      <c r="F16" s="28">
        <v>43</v>
      </c>
      <c r="G16" s="28">
        <v>4</v>
      </c>
      <c r="H16" s="28">
        <v>8</v>
      </c>
      <c r="I16" s="28">
        <v>6</v>
      </c>
      <c r="J16" s="86">
        <v>2</v>
      </c>
      <c r="K16" s="28">
        <v>70</v>
      </c>
      <c r="L16" s="28">
        <v>56</v>
      </c>
      <c r="M16" s="95">
        <v>14</v>
      </c>
    </row>
    <row r="17" spans="1:19" ht="16.2">
      <c r="A17" s="202" t="s">
        <v>150</v>
      </c>
      <c r="B17" s="28">
        <v>1812</v>
      </c>
      <c r="C17" s="28">
        <v>1208</v>
      </c>
      <c r="D17" s="28">
        <v>604</v>
      </c>
      <c r="E17" s="28">
        <v>46</v>
      </c>
      <c r="F17" s="28">
        <v>42</v>
      </c>
      <c r="G17" s="28">
        <v>4</v>
      </c>
      <c r="H17" s="28">
        <v>7</v>
      </c>
      <c r="I17" s="28">
        <v>5</v>
      </c>
      <c r="J17" s="86">
        <v>2</v>
      </c>
      <c r="K17" s="28">
        <v>63</v>
      </c>
      <c r="L17" s="28">
        <v>50</v>
      </c>
      <c r="M17" s="95">
        <v>13</v>
      </c>
    </row>
    <row r="18" spans="1:19" ht="16.2">
      <c r="A18" s="202" t="s">
        <v>351</v>
      </c>
      <c r="B18" s="28">
        <v>114</v>
      </c>
      <c r="C18" s="28">
        <v>71</v>
      </c>
      <c r="D18" s="28">
        <v>43</v>
      </c>
      <c r="E18" s="28">
        <v>1</v>
      </c>
      <c r="F18" s="28">
        <v>1</v>
      </c>
      <c r="G18" s="86">
        <v>0</v>
      </c>
      <c r="H18" s="28">
        <v>1</v>
      </c>
      <c r="I18" s="28">
        <v>1</v>
      </c>
      <c r="J18" s="86">
        <v>0</v>
      </c>
      <c r="K18" s="28">
        <v>7</v>
      </c>
      <c r="L18" s="28">
        <v>6</v>
      </c>
      <c r="M18" s="263">
        <v>1</v>
      </c>
    </row>
    <row r="19" spans="1:19" ht="24.9" customHeight="1">
      <c r="A19" s="202" t="s">
        <v>353</v>
      </c>
      <c r="B19" s="28">
        <v>1764</v>
      </c>
      <c r="C19" s="28">
        <v>1179</v>
      </c>
      <c r="D19" s="28">
        <v>585</v>
      </c>
      <c r="E19" s="28">
        <v>43</v>
      </c>
      <c r="F19" s="28">
        <v>40</v>
      </c>
      <c r="G19" s="28">
        <v>3</v>
      </c>
      <c r="H19" s="28">
        <v>8</v>
      </c>
      <c r="I19" s="28">
        <v>6</v>
      </c>
      <c r="J19" s="86">
        <v>2</v>
      </c>
      <c r="K19" s="28">
        <v>61</v>
      </c>
      <c r="L19" s="28">
        <v>49</v>
      </c>
      <c r="M19" s="95">
        <v>12</v>
      </c>
    </row>
    <row r="20" spans="1:19" ht="16.2">
      <c r="A20" s="202" t="s">
        <v>224</v>
      </c>
      <c r="B20" s="28">
        <v>1650</v>
      </c>
      <c r="C20" s="28">
        <v>1108</v>
      </c>
      <c r="D20" s="28">
        <v>542</v>
      </c>
      <c r="E20" s="28">
        <v>42</v>
      </c>
      <c r="F20" s="28">
        <v>39</v>
      </c>
      <c r="G20" s="28">
        <v>3</v>
      </c>
      <c r="H20" s="28">
        <v>7</v>
      </c>
      <c r="I20" s="28">
        <v>5</v>
      </c>
      <c r="J20" s="86">
        <v>2</v>
      </c>
      <c r="K20" s="28">
        <v>54</v>
      </c>
      <c r="L20" s="28">
        <v>43</v>
      </c>
      <c r="M20" s="95">
        <v>11</v>
      </c>
    </row>
    <row r="21" spans="1:19" ht="16.2">
      <c r="A21" s="202" t="s">
        <v>262</v>
      </c>
      <c r="B21" s="28">
        <v>114</v>
      </c>
      <c r="C21" s="28">
        <v>71</v>
      </c>
      <c r="D21" s="28">
        <v>43</v>
      </c>
      <c r="E21" s="28">
        <v>1</v>
      </c>
      <c r="F21" s="28">
        <v>1</v>
      </c>
      <c r="G21" s="86">
        <v>0</v>
      </c>
      <c r="H21" s="28">
        <v>1</v>
      </c>
      <c r="I21" s="28">
        <v>1</v>
      </c>
      <c r="J21" s="86">
        <v>0</v>
      </c>
      <c r="K21" s="28">
        <v>7</v>
      </c>
      <c r="L21" s="28">
        <v>6</v>
      </c>
      <c r="M21" s="263">
        <v>1</v>
      </c>
    </row>
    <row r="22" spans="1:19" ht="24.9" customHeight="1">
      <c r="A22" s="203" t="s">
        <v>354</v>
      </c>
      <c r="B22" s="81">
        <v>162</v>
      </c>
      <c r="C22" s="81">
        <v>100</v>
      </c>
      <c r="D22" s="81">
        <v>62</v>
      </c>
      <c r="E22" s="81">
        <v>4</v>
      </c>
      <c r="F22" s="81">
        <v>3</v>
      </c>
      <c r="G22" s="82">
        <v>1</v>
      </c>
      <c r="H22" s="81">
        <v>0</v>
      </c>
      <c r="I22" s="81">
        <v>0</v>
      </c>
      <c r="J22" s="82">
        <v>0</v>
      </c>
      <c r="K22" s="81">
        <v>9</v>
      </c>
      <c r="L22" s="81">
        <v>7</v>
      </c>
      <c r="M22" s="92">
        <v>2</v>
      </c>
    </row>
    <row r="23" spans="1:19" ht="16.2">
      <c r="A23" s="74"/>
    </row>
    <row r="24" spans="1:19" ht="19.5" customHeight="1">
      <c r="A24" s="1387" t="s">
        <v>194</v>
      </c>
      <c r="B24" s="1381" t="s">
        <v>517</v>
      </c>
      <c r="C24" s="1382"/>
      <c r="D24" s="1383"/>
      <c r="E24" s="1381" t="s">
        <v>599</v>
      </c>
      <c r="F24" s="1382"/>
      <c r="G24" s="1383"/>
      <c r="H24" s="1381" t="s">
        <v>600</v>
      </c>
      <c r="I24" s="1382"/>
      <c r="J24" s="1383"/>
      <c r="K24" s="1381" t="s">
        <v>275</v>
      </c>
      <c r="L24" s="1382"/>
      <c r="M24" s="1384"/>
    </row>
    <row r="25" spans="1:19" ht="13.65" customHeight="1">
      <c r="A25" s="1388"/>
      <c r="B25" s="254" t="s">
        <v>33</v>
      </c>
      <c r="C25" s="256" t="s">
        <v>7</v>
      </c>
      <c r="D25" s="256" t="s">
        <v>34</v>
      </c>
      <c r="E25" s="256" t="s">
        <v>33</v>
      </c>
      <c r="F25" s="256" t="s">
        <v>7</v>
      </c>
      <c r="G25" s="256" t="s">
        <v>34</v>
      </c>
      <c r="H25" s="256" t="s">
        <v>33</v>
      </c>
      <c r="I25" s="256" t="s">
        <v>7</v>
      </c>
      <c r="J25" s="256" t="s">
        <v>34</v>
      </c>
      <c r="K25" s="256" t="s">
        <v>33</v>
      </c>
      <c r="L25" s="256" t="s">
        <v>7</v>
      </c>
      <c r="M25" s="262" t="s">
        <v>34</v>
      </c>
    </row>
    <row r="26" spans="1:19" ht="24.9" customHeight="1">
      <c r="A26" s="202" t="s">
        <v>928</v>
      </c>
      <c r="B26" s="28">
        <v>3</v>
      </c>
      <c r="C26" s="86">
        <v>2</v>
      </c>
      <c r="D26" s="28">
        <v>1</v>
      </c>
      <c r="E26" s="86">
        <v>1</v>
      </c>
      <c r="F26" s="86">
        <v>1</v>
      </c>
      <c r="G26" s="86">
        <v>0</v>
      </c>
      <c r="H26" s="28">
        <v>1592</v>
      </c>
      <c r="I26" s="28">
        <v>1070</v>
      </c>
      <c r="J26" s="28">
        <v>522</v>
      </c>
      <c r="K26" s="28">
        <v>5</v>
      </c>
      <c r="L26" s="28">
        <v>4</v>
      </c>
      <c r="M26" s="91">
        <v>1</v>
      </c>
    </row>
    <row r="27" spans="1:19" ht="24.9" customHeight="1">
      <c r="A27" s="202" t="s">
        <v>936</v>
      </c>
      <c r="B27" s="28">
        <v>3</v>
      </c>
      <c r="C27" s="86">
        <v>2</v>
      </c>
      <c r="D27" s="28">
        <v>1</v>
      </c>
      <c r="E27" s="86">
        <v>2</v>
      </c>
      <c r="F27" s="86">
        <v>2</v>
      </c>
      <c r="G27" s="86">
        <v>0</v>
      </c>
      <c r="H27" s="28">
        <v>1549</v>
      </c>
      <c r="I27" s="28">
        <v>1035</v>
      </c>
      <c r="J27" s="28">
        <v>514</v>
      </c>
      <c r="K27" s="28">
        <v>5</v>
      </c>
      <c r="L27" s="28">
        <v>5</v>
      </c>
      <c r="M27" s="91">
        <v>0</v>
      </c>
    </row>
    <row r="28" spans="1:19" ht="16.2">
      <c r="A28" s="202" t="s">
        <v>150</v>
      </c>
      <c r="B28" s="28">
        <v>3</v>
      </c>
      <c r="C28" s="86">
        <v>2</v>
      </c>
      <c r="D28" s="28">
        <v>1</v>
      </c>
      <c r="E28" s="86">
        <v>2</v>
      </c>
      <c r="F28" s="86">
        <v>2</v>
      </c>
      <c r="G28" s="86">
        <v>0</v>
      </c>
      <c r="H28" s="28">
        <v>1467</v>
      </c>
      <c r="I28" s="28">
        <v>984</v>
      </c>
      <c r="J28" s="28">
        <v>483</v>
      </c>
      <c r="K28" s="28">
        <v>5</v>
      </c>
      <c r="L28" s="28">
        <v>5</v>
      </c>
      <c r="M28" s="91">
        <v>0</v>
      </c>
    </row>
    <row r="29" spans="1:19" ht="16.2">
      <c r="A29" s="202" t="s">
        <v>351</v>
      </c>
      <c r="B29" s="86">
        <v>0</v>
      </c>
      <c r="C29" s="86">
        <v>0</v>
      </c>
      <c r="D29" s="86">
        <v>0</v>
      </c>
      <c r="E29" s="86">
        <v>0</v>
      </c>
      <c r="F29" s="86">
        <v>0</v>
      </c>
      <c r="G29" s="86">
        <v>0</v>
      </c>
      <c r="H29" s="28">
        <v>82</v>
      </c>
      <c r="I29" s="28">
        <v>51</v>
      </c>
      <c r="J29" s="28">
        <v>31</v>
      </c>
      <c r="K29" s="86">
        <v>0</v>
      </c>
      <c r="L29" s="86">
        <v>0</v>
      </c>
      <c r="M29" s="91">
        <v>0</v>
      </c>
      <c r="S29" s="89"/>
    </row>
    <row r="30" spans="1:19" ht="24.9" customHeight="1">
      <c r="A30" s="202" t="s">
        <v>353</v>
      </c>
      <c r="B30" s="86">
        <v>0</v>
      </c>
      <c r="C30" s="86">
        <v>0</v>
      </c>
      <c r="D30" s="86">
        <v>0</v>
      </c>
      <c r="E30" s="86">
        <v>0</v>
      </c>
      <c r="F30" s="86">
        <v>0</v>
      </c>
      <c r="G30" s="86">
        <v>0</v>
      </c>
      <c r="H30" s="28">
        <v>1423</v>
      </c>
      <c r="I30" s="28">
        <v>957</v>
      </c>
      <c r="J30" s="28">
        <v>466</v>
      </c>
      <c r="K30" s="86">
        <v>0</v>
      </c>
      <c r="L30" s="86">
        <v>0</v>
      </c>
      <c r="M30" s="91">
        <v>0</v>
      </c>
    </row>
    <row r="31" spans="1:19" ht="16.2">
      <c r="A31" s="202" t="s">
        <v>224</v>
      </c>
      <c r="B31" s="86">
        <v>0</v>
      </c>
      <c r="C31" s="86">
        <v>0</v>
      </c>
      <c r="D31" s="86">
        <v>0</v>
      </c>
      <c r="E31" s="86">
        <v>0</v>
      </c>
      <c r="F31" s="86">
        <v>0</v>
      </c>
      <c r="G31" s="86">
        <v>0</v>
      </c>
      <c r="H31" s="28">
        <v>1341</v>
      </c>
      <c r="I31" s="28">
        <v>906</v>
      </c>
      <c r="J31" s="28">
        <v>435</v>
      </c>
      <c r="K31" s="86">
        <v>0</v>
      </c>
      <c r="L31" s="86">
        <v>0</v>
      </c>
      <c r="M31" s="91">
        <v>0</v>
      </c>
    </row>
    <row r="32" spans="1:19" ht="16.2">
      <c r="A32" s="202" t="s">
        <v>262</v>
      </c>
      <c r="B32" s="86">
        <v>0</v>
      </c>
      <c r="C32" s="86">
        <v>0</v>
      </c>
      <c r="D32" s="86">
        <v>0</v>
      </c>
      <c r="E32" s="86">
        <v>0</v>
      </c>
      <c r="F32" s="86">
        <v>0</v>
      </c>
      <c r="G32" s="86">
        <v>0</v>
      </c>
      <c r="H32" s="28">
        <v>82</v>
      </c>
      <c r="I32" s="28">
        <v>51</v>
      </c>
      <c r="J32" s="28">
        <v>31</v>
      </c>
      <c r="K32" s="86">
        <v>0</v>
      </c>
      <c r="L32" s="86">
        <v>0</v>
      </c>
      <c r="M32" s="91">
        <v>0</v>
      </c>
    </row>
    <row r="33" spans="1:19" ht="24.9" customHeight="1">
      <c r="A33" s="203" t="s">
        <v>354</v>
      </c>
      <c r="B33" s="81">
        <v>3</v>
      </c>
      <c r="C33" s="82">
        <v>2</v>
      </c>
      <c r="D33" s="81">
        <v>1</v>
      </c>
      <c r="E33" s="82">
        <v>2</v>
      </c>
      <c r="F33" s="82">
        <v>2</v>
      </c>
      <c r="G33" s="82">
        <v>0</v>
      </c>
      <c r="H33" s="81">
        <v>126</v>
      </c>
      <c r="I33" s="81">
        <v>78</v>
      </c>
      <c r="J33" s="81">
        <v>48</v>
      </c>
      <c r="K33" s="81">
        <v>5</v>
      </c>
      <c r="L33" s="81">
        <v>5</v>
      </c>
      <c r="M33" s="92">
        <v>0</v>
      </c>
    </row>
    <row r="34" spans="1:19" ht="19.5" customHeight="1">
      <c r="A34" s="74"/>
    </row>
    <row r="35" spans="1:19" ht="19.5" customHeight="1">
      <c r="A35" s="1387" t="s">
        <v>194</v>
      </c>
      <c r="B35" s="1381" t="s">
        <v>519</v>
      </c>
      <c r="C35" s="1382"/>
      <c r="D35" s="1383"/>
      <c r="E35" s="1381" t="s">
        <v>166</v>
      </c>
      <c r="F35" s="1382"/>
      <c r="G35" s="1383"/>
      <c r="H35" s="1381" t="s">
        <v>446</v>
      </c>
      <c r="I35" s="1382"/>
      <c r="J35" s="1383"/>
      <c r="K35" s="1381" t="s">
        <v>602</v>
      </c>
      <c r="L35" s="1382"/>
      <c r="M35" s="1384"/>
    </row>
    <row r="36" spans="1:19" ht="13.65" customHeight="1">
      <c r="A36" s="1388"/>
      <c r="B36" s="254" t="s">
        <v>33</v>
      </c>
      <c r="C36" s="256" t="s">
        <v>7</v>
      </c>
      <c r="D36" s="256" t="s">
        <v>34</v>
      </c>
      <c r="E36" s="256" t="s">
        <v>33</v>
      </c>
      <c r="F36" s="256" t="s">
        <v>7</v>
      </c>
      <c r="G36" s="256" t="s">
        <v>34</v>
      </c>
      <c r="H36" s="256" t="s">
        <v>33</v>
      </c>
      <c r="I36" s="256" t="s">
        <v>7</v>
      </c>
      <c r="J36" s="256" t="s">
        <v>34</v>
      </c>
      <c r="K36" s="256" t="s">
        <v>33</v>
      </c>
      <c r="L36" s="256" t="s">
        <v>7</v>
      </c>
      <c r="M36" s="264" t="s">
        <v>34</v>
      </c>
    </row>
    <row r="37" spans="1:19" ht="24.9" customHeight="1">
      <c r="A37" s="202" t="s">
        <v>928</v>
      </c>
      <c r="B37" s="28">
        <v>51</v>
      </c>
      <c r="C37" s="86">
        <v>0</v>
      </c>
      <c r="D37" s="28">
        <v>51</v>
      </c>
      <c r="E37" s="28">
        <v>7</v>
      </c>
      <c r="F37" s="86">
        <v>0</v>
      </c>
      <c r="G37" s="28">
        <v>7</v>
      </c>
      <c r="H37" s="86">
        <v>2</v>
      </c>
      <c r="I37" s="86">
        <v>0</v>
      </c>
      <c r="J37" s="86">
        <v>2</v>
      </c>
      <c r="K37" s="28">
        <v>178</v>
      </c>
      <c r="L37" s="28">
        <v>127</v>
      </c>
      <c r="M37" s="95">
        <v>51</v>
      </c>
    </row>
    <row r="38" spans="1:19" ht="24.9" customHeight="1">
      <c r="A38" s="202" t="s">
        <v>936</v>
      </c>
      <c r="B38" s="28">
        <v>53</v>
      </c>
      <c r="C38" s="86">
        <v>0</v>
      </c>
      <c r="D38" s="28">
        <v>53</v>
      </c>
      <c r="E38" s="28">
        <v>4</v>
      </c>
      <c r="F38" s="86">
        <v>0</v>
      </c>
      <c r="G38" s="28">
        <v>4</v>
      </c>
      <c r="H38" s="86">
        <v>2</v>
      </c>
      <c r="I38" s="86">
        <v>0</v>
      </c>
      <c r="J38" s="86">
        <v>2</v>
      </c>
      <c r="K38" s="28">
        <v>183</v>
      </c>
      <c r="L38" s="28">
        <v>130</v>
      </c>
      <c r="M38" s="95">
        <v>53</v>
      </c>
    </row>
    <row r="39" spans="1:19" ht="16.2">
      <c r="A39" s="202" t="s">
        <v>150</v>
      </c>
      <c r="B39" s="28">
        <v>47</v>
      </c>
      <c r="C39" s="86">
        <v>0</v>
      </c>
      <c r="D39" s="28">
        <v>47</v>
      </c>
      <c r="E39" s="28">
        <v>2</v>
      </c>
      <c r="F39" s="86">
        <v>0</v>
      </c>
      <c r="G39" s="28">
        <v>2</v>
      </c>
      <c r="H39" s="86">
        <v>1</v>
      </c>
      <c r="I39" s="86">
        <v>0</v>
      </c>
      <c r="J39" s="86">
        <v>1</v>
      </c>
      <c r="K39" s="28">
        <v>169</v>
      </c>
      <c r="L39" s="28">
        <v>118</v>
      </c>
      <c r="M39" s="95">
        <v>51</v>
      </c>
    </row>
    <row r="40" spans="1:19" ht="16.2">
      <c r="A40" s="202" t="s">
        <v>351</v>
      </c>
      <c r="B40" s="28">
        <v>6</v>
      </c>
      <c r="C40" s="86">
        <v>0</v>
      </c>
      <c r="D40" s="28">
        <v>6</v>
      </c>
      <c r="E40" s="28">
        <v>2</v>
      </c>
      <c r="F40" s="86">
        <v>0</v>
      </c>
      <c r="G40" s="28">
        <v>2</v>
      </c>
      <c r="H40" s="86">
        <v>1</v>
      </c>
      <c r="I40" s="86">
        <v>0</v>
      </c>
      <c r="J40" s="86">
        <v>1</v>
      </c>
      <c r="K40" s="28">
        <v>14</v>
      </c>
      <c r="L40" s="28">
        <v>12</v>
      </c>
      <c r="M40" s="95">
        <v>2</v>
      </c>
      <c r="S40" s="89"/>
    </row>
    <row r="41" spans="1:19" ht="24.9" customHeight="1">
      <c r="A41" s="202" t="s">
        <v>353</v>
      </c>
      <c r="B41" s="28">
        <v>49</v>
      </c>
      <c r="C41" s="86">
        <v>0</v>
      </c>
      <c r="D41" s="28">
        <v>49</v>
      </c>
      <c r="E41" s="28">
        <v>4</v>
      </c>
      <c r="F41" s="86">
        <v>0</v>
      </c>
      <c r="G41" s="28">
        <v>4</v>
      </c>
      <c r="H41" s="86">
        <v>2</v>
      </c>
      <c r="I41" s="86">
        <v>0</v>
      </c>
      <c r="J41" s="86">
        <v>2</v>
      </c>
      <c r="K41" s="28">
        <v>174</v>
      </c>
      <c r="L41" s="42">
        <v>127</v>
      </c>
      <c r="M41" s="95">
        <v>47</v>
      </c>
    </row>
    <row r="42" spans="1:19" ht="16.2">
      <c r="A42" s="202" t="s">
        <v>224</v>
      </c>
      <c r="B42" s="28">
        <v>43</v>
      </c>
      <c r="C42" s="86">
        <v>0</v>
      </c>
      <c r="D42" s="28">
        <v>43</v>
      </c>
      <c r="E42" s="28">
        <v>2</v>
      </c>
      <c r="F42" s="86">
        <v>0</v>
      </c>
      <c r="G42" s="28">
        <v>2</v>
      </c>
      <c r="H42" s="86">
        <v>1</v>
      </c>
      <c r="I42" s="86">
        <v>0</v>
      </c>
      <c r="J42" s="86">
        <v>1</v>
      </c>
      <c r="K42" s="28">
        <v>160</v>
      </c>
      <c r="L42" s="28">
        <v>115</v>
      </c>
      <c r="M42" s="95">
        <v>45</v>
      </c>
    </row>
    <row r="43" spans="1:19" ht="16.2">
      <c r="A43" s="202" t="s">
        <v>262</v>
      </c>
      <c r="B43" s="28">
        <v>6</v>
      </c>
      <c r="C43" s="86">
        <v>0</v>
      </c>
      <c r="D43" s="28">
        <v>6</v>
      </c>
      <c r="E43" s="28">
        <v>2</v>
      </c>
      <c r="F43" s="86">
        <v>0</v>
      </c>
      <c r="G43" s="28">
        <v>2</v>
      </c>
      <c r="H43" s="86">
        <v>1</v>
      </c>
      <c r="I43" s="86">
        <v>0</v>
      </c>
      <c r="J43" s="86">
        <v>1</v>
      </c>
      <c r="K43" s="28">
        <v>14</v>
      </c>
      <c r="L43" s="28">
        <v>12</v>
      </c>
      <c r="M43" s="95">
        <v>2</v>
      </c>
    </row>
    <row r="44" spans="1:19" ht="24.9" customHeight="1">
      <c r="A44" s="203" t="s">
        <v>354</v>
      </c>
      <c r="B44" s="81">
        <v>4</v>
      </c>
      <c r="C44" s="82">
        <v>0</v>
      </c>
      <c r="D44" s="81">
        <v>4</v>
      </c>
      <c r="E44" s="82">
        <v>0</v>
      </c>
      <c r="F44" s="82">
        <v>0</v>
      </c>
      <c r="G44" s="82">
        <v>0</v>
      </c>
      <c r="H44" s="82">
        <v>0</v>
      </c>
      <c r="I44" s="82">
        <v>0</v>
      </c>
      <c r="J44" s="82">
        <v>0</v>
      </c>
      <c r="K44" s="81">
        <v>9</v>
      </c>
      <c r="L44" s="81">
        <v>3</v>
      </c>
      <c r="M44" s="97">
        <v>6</v>
      </c>
    </row>
  </sheetData>
  <customSheetViews>
    <customSheetView guid="{BCB66D60-CECF-5B4D-99D1-4C00FBCE7EFB}" showGridLines="0" printArea="1" view="pageBreakPreview">
      <pageMargins left="0.51181102362204722" right="0.19685039370078741" top="0.39370078740157483" bottom="1.4566929133858268" header="0" footer="0.70866141732283472"/>
      <pageSetup paperSize="9" scale="70" firstPageNumber="61" useFirstPageNumber="1" r:id="rId1"/>
      <headerFooter scaleWithDoc="0" alignWithMargins="0">
        <oddFooter>&amp;C- &amp;P -</oddFooter>
        <evenFooter>&amp;C- &amp;P -</evenFooter>
        <firstFooter>&amp;C- &amp;P -</firstFooter>
      </headerFooter>
    </customSheetView>
  </customSheetViews>
  <mergeCells count="12">
    <mergeCell ref="A3:A4"/>
    <mergeCell ref="A13:A14"/>
    <mergeCell ref="A24:A25"/>
    <mergeCell ref="A35:A36"/>
    <mergeCell ref="B24:D24"/>
    <mergeCell ref="E24:G24"/>
    <mergeCell ref="H24:J24"/>
    <mergeCell ref="K24:M24"/>
    <mergeCell ref="B35:D35"/>
    <mergeCell ref="E35:G35"/>
    <mergeCell ref="H35:J35"/>
    <mergeCell ref="K35:M35"/>
  </mergeCells>
  <phoneticPr fontId="10"/>
  <pageMargins left="0.51181102362204722" right="0.19685039370078741" top="0.39370078740157483" bottom="1.4566929133858268" header="0" footer="0.70866141732283472"/>
  <pageSetup paperSize="9" scale="70" firstPageNumber="61" orientation="portrait" useFirstPageNumber="1" r:id="rId2"/>
  <headerFooter scaleWithDoc="0" alignWithMargins="0">
    <oddFooter>&amp;C- 57 -</oddFooter>
    <evenFooter>&amp;C- &amp;P -</evenFooter>
    <firstFooter>&amp;C- &amp;P -</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24"/>
  <sheetViews>
    <sheetView showGridLines="0" view="pageBreakPreview" zoomScale="70" zoomScaleNormal="75" zoomScaleSheetLayoutView="70" workbookViewId="0">
      <selection activeCell="A43" sqref="A43"/>
    </sheetView>
  </sheetViews>
  <sheetFormatPr defaultColWidth="9" defaultRowHeight="13.2"/>
  <cols>
    <col min="1" max="1" width="15.88671875" style="7" customWidth="1" collapsed="1"/>
    <col min="2" max="13" width="9.109375" style="7" customWidth="1" collapsed="1"/>
    <col min="14" max="16" width="6.109375" style="7" customWidth="1" collapsed="1"/>
    <col min="17" max="19" width="5.109375" style="7" customWidth="1" collapsed="1"/>
    <col min="20" max="20" width="9" style="7" customWidth="1" collapsed="1"/>
    <col min="21" max="16384" width="9" style="7" collapsed="1"/>
  </cols>
  <sheetData>
    <row r="1" spans="1:20" ht="32.1" customHeight="1" thickBot="1">
      <c r="A1" s="73" t="s">
        <v>355</v>
      </c>
      <c r="B1" s="74"/>
      <c r="C1" s="74"/>
      <c r="D1" s="74"/>
      <c r="P1" s="89" t="s">
        <v>55</v>
      </c>
    </row>
    <row r="2" spans="1:20" ht="13.65" customHeight="1">
      <c r="A2" s="1385" t="s">
        <v>194</v>
      </c>
      <c r="B2" s="1405" t="s">
        <v>25</v>
      </c>
      <c r="C2" s="1406"/>
      <c r="D2" s="1407"/>
      <c r="E2" s="225" t="s">
        <v>269</v>
      </c>
      <c r="F2" s="225"/>
      <c r="G2" s="225"/>
      <c r="H2" s="225"/>
      <c r="I2" s="225"/>
      <c r="J2" s="225"/>
      <c r="K2" s="225"/>
      <c r="L2" s="225"/>
      <c r="M2" s="243"/>
      <c r="N2" s="1390" t="s">
        <v>629</v>
      </c>
      <c r="O2" s="1391"/>
      <c r="P2" s="1392"/>
    </row>
    <row r="3" spans="1:20" ht="17.25" customHeight="1">
      <c r="A3" s="1389"/>
      <c r="B3" s="1408"/>
      <c r="C3" s="1409"/>
      <c r="D3" s="1410"/>
      <c r="E3" s="35" t="s">
        <v>33</v>
      </c>
      <c r="F3" s="35"/>
      <c r="G3" s="174"/>
      <c r="H3" s="35" t="s">
        <v>768</v>
      </c>
      <c r="I3" s="35"/>
      <c r="J3" s="174"/>
      <c r="K3" s="35" t="s">
        <v>359</v>
      </c>
      <c r="L3" s="35"/>
      <c r="M3" s="174"/>
      <c r="N3" s="1393"/>
      <c r="O3" s="1394"/>
      <c r="P3" s="1395"/>
    </row>
    <row r="4" spans="1:20" ht="17.25" customHeight="1">
      <c r="A4" s="1386"/>
      <c r="B4" s="267" t="s">
        <v>33</v>
      </c>
      <c r="C4" s="268" t="s">
        <v>7</v>
      </c>
      <c r="D4" s="268" t="s">
        <v>34</v>
      </c>
      <c r="E4" s="268" t="s">
        <v>33</v>
      </c>
      <c r="F4" s="268" t="s">
        <v>7</v>
      </c>
      <c r="G4" s="268" t="s">
        <v>34</v>
      </c>
      <c r="H4" s="268" t="s">
        <v>33</v>
      </c>
      <c r="I4" s="268" t="s">
        <v>7</v>
      </c>
      <c r="J4" s="268" t="s">
        <v>34</v>
      </c>
      <c r="K4" s="268" t="s">
        <v>33</v>
      </c>
      <c r="L4" s="268" t="s">
        <v>7</v>
      </c>
      <c r="M4" s="268" t="s">
        <v>34</v>
      </c>
      <c r="N4" s="268" t="s">
        <v>33</v>
      </c>
      <c r="O4" s="268" t="s">
        <v>7</v>
      </c>
      <c r="P4" s="270" t="s">
        <v>34</v>
      </c>
    </row>
    <row r="5" spans="1:20" ht="24.9" customHeight="1">
      <c r="A5" s="202" t="s">
        <v>928</v>
      </c>
      <c r="B5" s="28">
        <v>408</v>
      </c>
      <c r="C5" s="28">
        <v>280</v>
      </c>
      <c r="D5" s="28">
        <v>128</v>
      </c>
      <c r="E5" s="28">
        <v>208</v>
      </c>
      <c r="F5" s="28">
        <v>110</v>
      </c>
      <c r="G5" s="28">
        <v>98</v>
      </c>
      <c r="H5" s="28">
        <v>175</v>
      </c>
      <c r="I5" s="28">
        <v>103</v>
      </c>
      <c r="J5" s="28">
        <v>72</v>
      </c>
      <c r="K5" s="28">
        <v>33</v>
      </c>
      <c r="L5" s="28">
        <v>7</v>
      </c>
      <c r="M5" s="28">
        <v>26</v>
      </c>
      <c r="N5" s="28">
        <v>0</v>
      </c>
      <c r="O5" s="86">
        <v>0</v>
      </c>
      <c r="P5" s="95">
        <v>0</v>
      </c>
    </row>
    <row r="6" spans="1:20" ht="24.9" customHeight="1">
      <c r="A6" s="202" t="s">
        <v>936</v>
      </c>
      <c r="B6" s="28">
        <v>404</v>
      </c>
      <c r="C6" s="28">
        <v>268</v>
      </c>
      <c r="D6" s="28">
        <v>136</v>
      </c>
      <c r="E6" s="28">
        <v>206</v>
      </c>
      <c r="F6" s="28">
        <v>100</v>
      </c>
      <c r="G6" s="28">
        <v>106</v>
      </c>
      <c r="H6" s="28">
        <v>170</v>
      </c>
      <c r="I6" s="28">
        <v>93</v>
      </c>
      <c r="J6" s="28">
        <v>77</v>
      </c>
      <c r="K6" s="28">
        <v>36</v>
      </c>
      <c r="L6" s="28">
        <v>7</v>
      </c>
      <c r="M6" s="28">
        <v>29</v>
      </c>
      <c r="N6" s="28">
        <v>0</v>
      </c>
      <c r="O6" s="86">
        <v>0</v>
      </c>
      <c r="P6" s="95">
        <v>0</v>
      </c>
      <c r="R6" s="93"/>
      <c r="S6" s="93"/>
      <c r="T6" s="93"/>
    </row>
    <row r="7" spans="1:20" ht="16.2">
      <c r="A7" s="202" t="s">
        <v>150</v>
      </c>
      <c r="B7" s="28">
        <v>391</v>
      </c>
      <c r="C7" s="28">
        <v>259</v>
      </c>
      <c r="D7" s="28">
        <v>132</v>
      </c>
      <c r="E7" s="28">
        <v>199</v>
      </c>
      <c r="F7" s="28">
        <v>95</v>
      </c>
      <c r="G7" s="28">
        <v>104</v>
      </c>
      <c r="H7" s="28">
        <v>163</v>
      </c>
      <c r="I7" s="28">
        <v>88</v>
      </c>
      <c r="J7" s="28">
        <v>75</v>
      </c>
      <c r="K7" s="28">
        <v>36</v>
      </c>
      <c r="L7" s="28">
        <v>7</v>
      </c>
      <c r="M7" s="28">
        <v>29</v>
      </c>
      <c r="N7" s="28">
        <v>0</v>
      </c>
      <c r="O7" s="86">
        <v>0</v>
      </c>
      <c r="P7" s="95">
        <v>0</v>
      </c>
      <c r="R7" s="93"/>
      <c r="S7" s="93"/>
      <c r="T7" s="93"/>
    </row>
    <row r="8" spans="1:20" ht="16.2">
      <c r="A8" s="202" t="s">
        <v>351</v>
      </c>
      <c r="B8" s="28">
        <v>13</v>
      </c>
      <c r="C8" s="28">
        <v>9</v>
      </c>
      <c r="D8" s="28">
        <v>4</v>
      </c>
      <c r="E8" s="28">
        <v>7</v>
      </c>
      <c r="F8" s="28">
        <v>5</v>
      </c>
      <c r="G8" s="28">
        <v>2</v>
      </c>
      <c r="H8" s="28">
        <v>7</v>
      </c>
      <c r="I8" s="28">
        <v>5</v>
      </c>
      <c r="J8" s="28">
        <v>2</v>
      </c>
      <c r="K8" s="86">
        <v>0</v>
      </c>
      <c r="L8" s="86">
        <v>0</v>
      </c>
      <c r="M8" s="86">
        <v>0</v>
      </c>
      <c r="N8" s="28">
        <v>0</v>
      </c>
      <c r="O8" s="86">
        <v>0</v>
      </c>
      <c r="P8" s="95">
        <v>0</v>
      </c>
      <c r="R8" s="93"/>
      <c r="S8" s="93"/>
      <c r="T8" s="93"/>
    </row>
    <row r="9" spans="1:20" ht="24.9" customHeight="1">
      <c r="A9" s="202" t="s">
        <v>353</v>
      </c>
      <c r="B9" s="28">
        <v>369</v>
      </c>
      <c r="C9" s="28">
        <v>254</v>
      </c>
      <c r="D9" s="28">
        <v>115</v>
      </c>
      <c r="E9" s="28">
        <v>180</v>
      </c>
      <c r="F9" s="28">
        <v>93</v>
      </c>
      <c r="G9" s="28">
        <v>87</v>
      </c>
      <c r="H9" s="28">
        <v>170</v>
      </c>
      <c r="I9" s="28">
        <v>93</v>
      </c>
      <c r="J9" s="28">
        <v>77</v>
      </c>
      <c r="K9" s="86">
        <v>10</v>
      </c>
      <c r="L9" s="86">
        <v>0</v>
      </c>
      <c r="M9" s="86">
        <v>10</v>
      </c>
      <c r="N9" s="28">
        <v>0</v>
      </c>
      <c r="O9" s="86">
        <v>0</v>
      </c>
      <c r="P9" s="95">
        <v>0</v>
      </c>
      <c r="R9" s="93"/>
      <c r="S9" s="93"/>
      <c r="T9" s="93"/>
    </row>
    <row r="10" spans="1:20" ht="16.2">
      <c r="A10" s="202" t="s">
        <v>224</v>
      </c>
      <c r="B10" s="28">
        <v>356</v>
      </c>
      <c r="C10" s="28">
        <v>245</v>
      </c>
      <c r="D10" s="28">
        <v>111</v>
      </c>
      <c r="E10" s="28">
        <v>173</v>
      </c>
      <c r="F10" s="28">
        <v>88</v>
      </c>
      <c r="G10" s="28">
        <v>85</v>
      </c>
      <c r="H10" s="28">
        <v>163</v>
      </c>
      <c r="I10" s="28">
        <v>88</v>
      </c>
      <c r="J10" s="28">
        <v>75</v>
      </c>
      <c r="K10" s="86">
        <v>10</v>
      </c>
      <c r="L10" s="86">
        <v>0</v>
      </c>
      <c r="M10" s="86">
        <v>10</v>
      </c>
      <c r="N10" s="28">
        <v>0</v>
      </c>
      <c r="O10" s="86">
        <v>0</v>
      </c>
      <c r="P10" s="95">
        <v>0</v>
      </c>
      <c r="R10" s="93"/>
      <c r="S10" s="93"/>
      <c r="T10" s="93"/>
    </row>
    <row r="11" spans="1:20" ht="16.2">
      <c r="A11" s="202" t="s">
        <v>262</v>
      </c>
      <c r="B11" s="28">
        <v>13</v>
      </c>
      <c r="C11" s="28">
        <v>9</v>
      </c>
      <c r="D11" s="28">
        <v>4</v>
      </c>
      <c r="E11" s="28">
        <v>7</v>
      </c>
      <c r="F11" s="28">
        <v>5</v>
      </c>
      <c r="G11" s="28">
        <v>2</v>
      </c>
      <c r="H11" s="28">
        <v>7</v>
      </c>
      <c r="I11" s="28">
        <v>5</v>
      </c>
      <c r="J11" s="28">
        <v>2</v>
      </c>
      <c r="K11" s="86">
        <v>0</v>
      </c>
      <c r="L11" s="86">
        <v>0</v>
      </c>
      <c r="M11" s="86">
        <v>0</v>
      </c>
      <c r="N11" s="28">
        <v>0</v>
      </c>
      <c r="O11" s="86">
        <v>0</v>
      </c>
      <c r="P11" s="95">
        <v>0</v>
      </c>
      <c r="R11" s="93"/>
      <c r="S11" s="93"/>
      <c r="T11" s="93"/>
    </row>
    <row r="12" spans="1:20" ht="24.9" customHeight="1">
      <c r="A12" s="203" t="s">
        <v>354</v>
      </c>
      <c r="B12" s="81">
        <v>35</v>
      </c>
      <c r="C12" s="81">
        <v>14</v>
      </c>
      <c r="D12" s="81">
        <v>21</v>
      </c>
      <c r="E12" s="85">
        <v>26</v>
      </c>
      <c r="F12" s="81">
        <v>7</v>
      </c>
      <c r="G12" s="81">
        <v>19</v>
      </c>
      <c r="H12" s="82">
        <v>0</v>
      </c>
      <c r="I12" s="82">
        <v>0</v>
      </c>
      <c r="J12" s="82">
        <v>0</v>
      </c>
      <c r="K12" s="81">
        <v>26</v>
      </c>
      <c r="L12" s="81">
        <v>7</v>
      </c>
      <c r="M12" s="81">
        <v>19</v>
      </c>
      <c r="N12" s="82">
        <v>0</v>
      </c>
      <c r="O12" s="82">
        <v>0</v>
      </c>
      <c r="P12" s="92">
        <v>0</v>
      </c>
      <c r="R12" s="93"/>
      <c r="S12" s="93"/>
      <c r="T12" s="93"/>
    </row>
    <row r="13" spans="1:20" ht="16.2">
      <c r="A13" s="74"/>
    </row>
    <row r="14" spans="1:20" ht="28.5" customHeight="1">
      <c r="A14" s="1387" t="s">
        <v>194</v>
      </c>
      <c r="B14" s="1397" t="s">
        <v>341</v>
      </c>
      <c r="C14" s="1398"/>
      <c r="D14" s="1399"/>
      <c r="E14" s="1397" t="s">
        <v>364</v>
      </c>
      <c r="F14" s="1398"/>
      <c r="G14" s="1399"/>
      <c r="H14" s="1397" t="s">
        <v>279</v>
      </c>
      <c r="I14" s="1398"/>
      <c r="J14" s="1399"/>
      <c r="K14" s="1397" t="s">
        <v>282</v>
      </c>
      <c r="L14" s="1398"/>
      <c r="M14" s="1399"/>
      <c r="N14" s="1397" t="s">
        <v>108</v>
      </c>
      <c r="O14" s="1398"/>
      <c r="P14" s="1403"/>
    </row>
    <row r="15" spans="1:20" ht="17.25" customHeight="1">
      <c r="A15" s="1396"/>
      <c r="B15" s="1400"/>
      <c r="C15" s="1401"/>
      <c r="D15" s="1402"/>
      <c r="E15" s="1400"/>
      <c r="F15" s="1401"/>
      <c r="G15" s="1402"/>
      <c r="H15" s="1400"/>
      <c r="I15" s="1401"/>
      <c r="J15" s="1402"/>
      <c r="K15" s="1400"/>
      <c r="L15" s="1401"/>
      <c r="M15" s="1402"/>
      <c r="N15" s="1400"/>
      <c r="O15" s="1401"/>
      <c r="P15" s="1404"/>
    </row>
    <row r="16" spans="1:20" ht="17.25" customHeight="1">
      <c r="A16" s="1388"/>
      <c r="B16" s="254" t="s">
        <v>33</v>
      </c>
      <c r="C16" s="256" t="s">
        <v>7</v>
      </c>
      <c r="D16" s="256" t="s">
        <v>34</v>
      </c>
      <c r="E16" s="256" t="s">
        <v>33</v>
      </c>
      <c r="F16" s="256" t="s">
        <v>7</v>
      </c>
      <c r="G16" s="256" t="s">
        <v>34</v>
      </c>
      <c r="H16" s="256" t="s">
        <v>33</v>
      </c>
      <c r="I16" s="256" t="s">
        <v>7</v>
      </c>
      <c r="J16" s="256" t="s">
        <v>34</v>
      </c>
      <c r="K16" s="256" t="s">
        <v>33</v>
      </c>
      <c r="L16" s="256" t="s">
        <v>7</v>
      </c>
      <c r="M16" s="256" t="s">
        <v>34</v>
      </c>
      <c r="N16" s="256" t="s">
        <v>33</v>
      </c>
      <c r="O16" s="256" t="s">
        <v>7</v>
      </c>
      <c r="P16" s="262" t="s">
        <v>34</v>
      </c>
    </row>
    <row r="17" spans="1:20" ht="24.9" customHeight="1">
      <c r="A17" s="202" t="s">
        <v>928</v>
      </c>
      <c r="B17" s="28">
        <v>4</v>
      </c>
      <c r="C17" s="28">
        <v>4</v>
      </c>
      <c r="D17" s="28">
        <v>0</v>
      </c>
      <c r="E17" s="28">
        <v>118</v>
      </c>
      <c r="F17" s="28">
        <v>97</v>
      </c>
      <c r="G17" s="28">
        <v>21</v>
      </c>
      <c r="H17" s="86">
        <v>0</v>
      </c>
      <c r="I17" s="86">
        <v>0</v>
      </c>
      <c r="J17" s="86">
        <v>0</v>
      </c>
      <c r="K17" s="28">
        <v>72</v>
      </c>
      <c r="L17" s="28">
        <v>67</v>
      </c>
      <c r="M17" s="28">
        <v>5</v>
      </c>
      <c r="N17" s="28">
        <v>6</v>
      </c>
      <c r="O17" s="86">
        <v>2</v>
      </c>
      <c r="P17" s="95">
        <v>4</v>
      </c>
    </row>
    <row r="18" spans="1:20" ht="24.9" customHeight="1">
      <c r="A18" s="202" t="s">
        <v>936</v>
      </c>
      <c r="B18" s="28">
        <v>5</v>
      </c>
      <c r="C18" s="28">
        <v>4</v>
      </c>
      <c r="D18" s="28">
        <v>1</v>
      </c>
      <c r="E18" s="28">
        <v>118</v>
      </c>
      <c r="F18" s="28">
        <v>98</v>
      </c>
      <c r="G18" s="28">
        <v>20</v>
      </c>
      <c r="H18" s="86">
        <v>0</v>
      </c>
      <c r="I18" s="86">
        <v>0</v>
      </c>
      <c r="J18" s="86">
        <v>0</v>
      </c>
      <c r="K18" s="28">
        <v>69</v>
      </c>
      <c r="L18" s="28">
        <v>64</v>
      </c>
      <c r="M18" s="28">
        <v>5</v>
      </c>
      <c r="N18" s="28">
        <v>6</v>
      </c>
      <c r="O18" s="86">
        <v>2</v>
      </c>
      <c r="P18" s="95">
        <v>4</v>
      </c>
      <c r="R18" s="93"/>
      <c r="S18" s="93"/>
      <c r="T18" s="93"/>
    </row>
    <row r="19" spans="1:20" ht="16.2">
      <c r="A19" s="202" t="s">
        <v>150</v>
      </c>
      <c r="B19" s="28">
        <v>4</v>
      </c>
      <c r="C19" s="28">
        <v>4</v>
      </c>
      <c r="D19" s="28">
        <v>0</v>
      </c>
      <c r="E19" s="28">
        <v>117</v>
      </c>
      <c r="F19" s="28">
        <v>98</v>
      </c>
      <c r="G19" s="28">
        <v>19</v>
      </c>
      <c r="H19" s="86">
        <v>0</v>
      </c>
      <c r="I19" s="86">
        <v>0</v>
      </c>
      <c r="J19" s="86">
        <v>0</v>
      </c>
      <c r="K19" s="28">
        <v>65</v>
      </c>
      <c r="L19" s="28">
        <v>60</v>
      </c>
      <c r="M19" s="28">
        <v>5</v>
      </c>
      <c r="N19" s="28">
        <v>6</v>
      </c>
      <c r="O19" s="86">
        <v>2</v>
      </c>
      <c r="P19" s="95">
        <v>4</v>
      </c>
      <c r="R19" s="93"/>
      <c r="S19" s="93"/>
      <c r="T19" s="93"/>
    </row>
    <row r="20" spans="1:20" ht="16.2">
      <c r="A20" s="202" t="s">
        <v>351</v>
      </c>
      <c r="B20" s="28">
        <v>1</v>
      </c>
      <c r="C20" s="86">
        <v>0</v>
      </c>
      <c r="D20" s="28">
        <v>1</v>
      </c>
      <c r="E20" s="28">
        <v>1</v>
      </c>
      <c r="F20" s="86">
        <v>0</v>
      </c>
      <c r="G20" s="28">
        <v>1</v>
      </c>
      <c r="H20" s="86">
        <v>0</v>
      </c>
      <c r="I20" s="86">
        <v>0</v>
      </c>
      <c r="J20" s="86">
        <v>0</v>
      </c>
      <c r="K20" s="28">
        <v>4</v>
      </c>
      <c r="L20" s="28">
        <v>4</v>
      </c>
      <c r="M20" s="28">
        <v>0</v>
      </c>
      <c r="N20" s="86">
        <v>0</v>
      </c>
      <c r="O20" s="86">
        <v>0</v>
      </c>
      <c r="P20" s="91">
        <v>0</v>
      </c>
      <c r="R20" s="93"/>
      <c r="S20" s="93"/>
      <c r="T20" s="93"/>
    </row>
    <row r="21" spans="1:20" ht="24.9" customHeight="1">
      <c r="A21" s="202" t="s">
        <v>353</v>
      </c>
      <c r="B21" s="28">
        <v>5</v>
      </c>
      <c r="C21" s="28">
        <v>4</v>
      </c>
      <c r="D21" s="28">
        <v>1</v>
      </c>
      <c r="E21" s="28">
        <v>118</v>
      </c>
      <c r="F21" s="28">
        <v>98</v>
      </c>
      <c r="G21" s="28">
        <v>20</v>
      </c>
      <c r="H21" s="86">
        <v>0</v>
      </c>
      <c r="I21" s="86">
        <v>0</v>
      </c>
      <c r="J21" s="86">
        <v>0</v>
      </c>
      <c r="K21" s="28">
        <v>60</v>
      </c>
      <c r="L21" s="28">
        <v>57</v>
      </c>
      <c r="M21" s="28">
        <v>3</v>
      </c>
      <c r="N21" s="28">
        <v>6</v>
      </c>
      <c r="O21" s="86">
        <v>2</v>
      </c>
      <c r="P21" s="95">
        <v>4</v>
      </c>
      <c r="R21" s="93"/>
      <c r="S21" s="93"/>
      <c r="T21" s="93"/>
    </row>
    <row r="22" spans="1:20" ht="16.2">
      <c r="A22" s="202" t="s">
        <v>224</v>
      </c>
      <c r="B22" s="28">
        <v>4</v>
      </c>
      <c r="C22" s="28">
        <v>4</v>
      </c>
      <c r="D22" s="28">
        <v>0</v>
      </c>
      <c r="E22" s="28">
        <v>117</v>
      </c>
      <c r="F22" s="28">
        <v>98</v>
      </c>
      <c r="G22" s="28">
        <v>19</v>
      </c>
      <c r="H22" s="86">
        <v>0</v>
      </c>
      <c r="I22" s="86">
        <v>0</v>
      </c>
      <c r="J22" s="86">
        <v>0</v>
      </c>
      <c r="K22" s="28">
        <v>56</v>
      </c>
      <c r="L22" s="28">
        <v>53</v>
      </c>
      <c r="M22" s="28">
        <v>3</v>
      </c>
      <c r="N22" s="28">
        <v>6</v>
      </c>
      <c r="O22" s="86">
        <v>2</v>
      </c>
      <c r="P22" s="95">
        <v>4</v>
      </c>
      <c r="R22" s="93"/>
      <c r="S22" s="93"/>
      <c r="T22" s="93"/>
    </row>
    <row r="23" spans="1:20" ht="16.2">
      <c r="A23" s="202" t="s">
        <v>262</v>
      </c>
      <c r="B23" s="28">
        <v>1</v>
      </c>
      <c r="C23" s="86">
        <v>0</v>
      </c>
      <c r="D23" s="28">
        <v>1</v>
      </c>
      <c r="E23" s="28">
        <v>1</v>
      </c>
      <c r="F23" s="86">
        <v>0</v>
      </c>
      <c r="G23" s="28">
        <v>1</v>
      </c>
      <c r="H23" s="86">
        <v>0</v>
      </c>
      <c r="I23" s="86">
        <v>0</v>
      </c>
      <c r="J23" s="86">
        <v>0</v>
      </c>
      <c r="K23" s="28">
        <v>4</v>
      </c>
      <c r="L23" s="28">
        <v>4</v>
      </c>
      <c r="M23" s="28">
        <v>0</v>
      </c>
      <c r="N23" s="86">
        <v>0</v>
      </c>
      <c r="O23" s="86">
        <v>0</v>
      </c>
      <c r="P23" s="91">
        <v>0</v>
      </c>
      <c r="R23" s="93"/>
      <c r="S23" s="93"/>
      <c r="T23" s="93"/>
    </row>
    <row r="24" spans="1:20" ht="24.9" customHeight="1">
      <c r="A24" s="203" t="s">
        <v>354</v>
      </c>
      <c r="B24" s="82">
        <v>0</v>
      </c>
      <c r="C24" s="82">
        <v>0</v>
      </c>
      <c r="D24" s="82">
        <v>0</v>
      </c>
      <c r="E24" s="81">
        <v>0</v>
      </c>
      <c r="F24" s="81">
        <v>0</v>
      </c>
      <c r="G24" s="81">
        <v>0</v>
      </c>
      <c r="H24" s="82">
        <v>0</v>
      </c>
      <c r="I24" s="82">
        <v>0</v>
      </c>
      <c r="J24" s="82">
        <v>0</v>
      </c>
      <c r="K24" s="81">
        <v>9</v>
      </c>
      <c r="L24" s="81">
        <v>7</v>
      </c>
      <c r="M24" s="81">
        <v>2</v>
      </c>
      <c r="N24" s="82">
        <v>0</v>
      </c>
      <c r="O24" s="82">
        <v>0</v>
      </c>
      <c r="P24" s="92">
        <v>0</v>
      </c>
      <c r="R24" s="93"/>
      <c r="S24" s="93"/>
      <c r="T24" s="93"/>
    </row>
  </sheetData>
  <customSheetViews>
    <customSheetView guid="{BCB66D60-CECF-5B4D-99D1-4C00FBCE7EFB}" showGridLines="0" printArea="1" view="pageBreakPreview">
      <pageMargins left="0.43307086614173218" right="0.19685039370078741" top="0.39370078740157483" bottom="1.6535433070866143" header="0" footer="0.94488188976377951"/>
      <pageSetup paperSize="9" scale="66" firstPageNumber="62" useFirstPageNumber="1" r:id="rId1"/>
      <headerFooter scaleWithDoc="0" alignWithMargins="0">
        <oddFooter>&amp;C- &amp;P -</oddFooter>
        <evenFooter>&amp;C- &amp;P -</evenFooter>
        <firstFooter>&amp;C- &amp;P -</firstFooter>
      </headerFooter>
    </customSheetView>
  </customSheetViews>
  <mergeCells count="9">
    <mergeCell ref="A2:A4"/>
    <mergeCell ref="N2:P3"/>
    <mergeCell ref="A14:A16"/>
    <mergeCell ref="B14:D15"/>
    <mergeCell ref="E14:G15"/>
    <mergeCell ref="H14:J15"/>
    <mergeCell ref="K14:M15"/>
    <mergeCell ref="N14:P15"/>
    <mergeCell ref="B2:D3"/>
  </mergeCells>
  <phoneticPr fontId="10"/>
  <pageMargins left="0.43307086614173218" right="0.19685039370078741" top="0.39370078740157483" bottom="1.6535433070866143" header="0" footer="0.94488188976377951"/>
  <pageSetup paperSize="9" scale="66" firstPageNumber="62" orientation="portrait" useFirstPageNumber="1" r:id="rId2"/>
  <headerFooter scaleWithDoc="0" alignWithMargins="0">
    <oddFooter>&amp;C- 58 -</oddFooter>
    <evenFooter>&amp;C- &amp;P -</evenFooter>
    <firstFooter>&amp;C- &amp;P -</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94"/>
  <sheetViews>
    <sheetView showGridLines="0" view="pageBreakPreview" zoomScaleNormal="75" zoomScaleSheetLayoutView="100" workbookViewId="0">
      <pane ySplit="3" topLeftCell="A62" activePane="bottomLeft" state="frozen"/>
      <selection activeCell="A43" sqref="A43"/>
      <selection pane="bottomLeft" activeCell="A43" sqref="A43"/>
    </sheetView>
  </sheetViews>
  <sheetFormatPr defaultColWidth="9" defaultRowHeight="13.2"/>
  <cols>
    <col min="1" max="1" width="3.44140625" style="7" customWidth="1" collapsed="1"/>
    <col min="2" max="2" width="2.77734375" style="7" customWidth="1" collapsed="1"/>
    <col min="3" max="3" width="7" style="7" customWidth="1" collapsed="1"/>
    <col min="4" max="15" width="10.44140625" style="7" customWidth="1" collapsed="1"/>
    <col min="16" max="16" width="6.88671875" style="7" customWidth="1" collapsed="1"/>
    <col min="17" max="17" width="7.6640625" style="7" customWidth="1" collapsed="1"/>
    <col min="18" max="18" width="6" style="7" customWidth="1" collapsed="1"/>
    <col min="19" max="19" width="5.21875" style="7" customWidth="1" collapsed="1"/>
    <col min="20" max="20" width="9" style="7" customWidth="1" collapsed="1"/>
    <col min="21" max="16384" width="9" style="7" collapsed="1"/>
  </cols>
  <sheetData>
    <row r="1" spans="1:22" ht="24" customHeight="1">
      <c r="A1" s="105" t="s">
        <v>366</v>
      </c>
      <c r="R1" s="89" t="s">
        <v>55</v>
      </c>
    </row>
    <row r="2" spans="1:22" s="8" customFormat="1" ht="18.899999999999999" customHeight="1">
      <c r="A2" s="1411" t="s">
        <v>194</v>
      </c>
      <c r="B2" s="1406"/>
      <c r="C2" s="1412"/>
      <c r="D2" s="225" t="s">
        <v>25</v>
      </c>
      <c r="E2" s="225"/>
      <c r="F2" s="243"/>
      <c r="G2" s="225" t="s">
        <v>368</v>
      </c>
      <c r="H2" s="225"/>
      <c r="I2" s="243"/>
      <c r="J2" s="225" t="s">
        <v>371</v>
      </c>
      <c r="K2" s="225"/>
      <c r="L2" s="243"/>
      <c r="M2" s="225" t="s">
        <v>350</v>
      </c>
      <c r="N2" s="225"/>
      <c r="O2" s="243"/>
      <c r="P2" s="225" t="s">
        <v>53</v>
      </c>
      <c r="Q2" s="225"/>
      <c r="R2" s="227"/>
    </row>
    <row r="3" spans="1:22" s="99" customFormat="1" ht="18.899999999999999" customHeight="1">
      <c r="A3" s="1413"/>
      <c r="B3" s="1414"/>
      <c r="C3" s="1415"/>
      <c r="D3" s="276" t="s">
        <v>33</v>
      </c>
      <c r="E3" s="288" t="s">
        <v>7</v>
      </c>
      <c r="F3" s="276" t="s">
        <v>34</v>
      </c>
      <c r="G3" s="276" t="s">
        <v>33</v>
      </c>
      <c r="H3" s="288" t="s">
        <v>7</v>
      </c>
      <c r="I3" s="276" t="s">
        <v>34</v>
      </c>
      <c r="J3" s="276" t="s">
        <v>33</v>
      </c>
      <c r="K3" s="288" t="s">
        <v>7</v>
      </c>
      <c r="L3" s="276" t="s">
        <v>34</v>
      </c>
      <c r="M3" s="276" t="s">
        <v>33</v>
      </c>
      <c r="N3" s="288" t="s">
        <v>7</v>
      </c>
      <c r="O3" s="276" t="s">
        <v>34</v>
      </c>
      <c r="P3" s="276" t="s">
        <v>33</v>
      </c>
      <c r="Q3" s="288" t="s">
        <v>7</v>
      </c>
      <c r="R3" s="304" t="s">
        <v>34</v>
      </c>
    </row>
    <row r="4" spans="1:22" s="104" customFormat="1" ht="21.75" customHeight="1">
      <c r="A4" s="271" t="s">
        <v>928</v>
      </c>
      <c r="B4" s="273"/>
      <c r="C4" s="278"/>
      <c r="D4" s="283">
        <v>20416</v>
      </c>
      <c r="E4" s="289">
        <v>10418</v>
      </c>
      <c r="F4" s="294">
        <v>9998</v>
      </c>
      <c r="G4" s="294">
        <v>6803</v>
      </c>
      <c r="H4" s="299">
        <v>3489</v>
      </c>
      <c r="I4" s="294">
        <v>3314</v>
      </c>
      <c r="J4" s="294">
        <v>6895</v>
      </c>
      <c r="K4" s="299">
        <v>3520</v>
      </c>
      <c r="L4" s="294">
        <v>3375</v>
      </c>
      <c r="M4" s="294">
        <v>6636</v>
      </c>
      <c r="N4" s="299">
        <v>3374</v>
      </c>
      <c r="O4" s="294">
        <v>3262</v>
      </c>
      <c r="P4" s="294">
        <v>82</v>
      </c>
      <c r="Q4" s="299">
        <v>35</v>
      </c>
      <c r="R4" s="305">
        <v>47</v>
      </c>
      <c r="T4" s="312"/>
      <c r="U4" s="312"/>
      <c r="V4" s="312"/>
    </row>
    <row r="5" spans="1:22" s="104" customFormat="1" ht="15.75" customHeight="1">
      <c r="A5" s="265"/>
      <c r="B5" s="274"/>
      <c r="C5" s="279" t="s">
        <v>33</v>
      </c>
      <c r="D5" s="284">
        <f>SUM(D6:D16)</f>
        <v>20070</v>
      </c>
      <c r="E5" s="290">
        <f t="shared" ref="E5:R5" si="0">SUM(E6:E16)</f>
        <v>10235</v>
      </c>
      <c r="F5" s="284">
        <f t="shared" si="0"/>
        <v>9835</v>
      </c>
      <c r="G5" s="284">
        <f t="shared" si="0"/>
        <v>6661</v>
      </c>
      <c r="H5" s="290">
        <f t="shared" si="0"/>
        <v>3383</v>
      </c>
      <c r="I5" s="284">
        <f t="shared" si="0"/>
        <v>3278</v>
      </c>
      <c r="J5" s="284">
        <f t="shared" si="0"/>
        <v>6602</v>
      </c>
      <c r="K5" s="290">
        <f t="shared" si="0"/>
        <v>3376</v>
      </c>
      <c r="L5" s="284">
        <f t="shared" si="0"/>
        <v>3226</v>
      </c>
      <c r="M5" s="284">
        <f t="shared" si="0"/>
        <v>6717</v>
      </c>
      <c r="N5" s="290">
        <f t="shared" si="0"/>
        <v>3435</v>
      </c>
      <c r="O5" s="284">
        <f t="shared" si="0"/>
        <v>3282</v>
      </c>
      <c r="P5" s="284">
        <f t="shared" si="0"/>
        <v>90</v>
      </c>
      <c r="Q5" s="290">
        <f t="shared" si="0"/>
        <v>41</v>
      </c>
      <c r="R5" s="306">
        <f t="shared" si="0"/>
        <v>49</v>
      </c>
      <c r="T5" s="312"/>
      <c r="U5" s="312"/>
      <c r="V5" s="312"/>
    </row>
    <row r="6" spans="1:22" ht="15.75" customHeight="1">
      <c r="A6" s="265"/>
      <c r="B6" s="274"/>
      <c r="C6" s="280" t="s">
        <v>373</v>
      </c>
      <c r="D6" s="28">
        <v>13310</v>
      </c>
      <c r="E6" s="291">
        <v>6055</v>
      </c>
      <c r="F6" s="28">
        <v>7255</v>
      </c>
      <c r="G6" s="28">
        <v>4417</v>
      </c>
      <c r="H6" s="291">
        <v>2027</v>
      </c>
      <c r="I6" s="28">
        <f t="shared" ref="I6:I69" si="1">G6-H6</f>
        <v>2390</v>
      </c>
      <c r="J6" s="28">
        <v>4365</v>
      </c>
      <c r="K6" s="291">
        <v>1964</v>
      </c>
      <c r="L6" s="28">
        <f t="shared" ref="L6:L68" si="2">J6-K6</f>
        <v>2401</v>
      </c>
      <c r="M6" s="28">
        <v>4438</v>
      </c>
      <c r="N6" s="291">
        <v>2023</v>
      </c>
      <c r="O6" s="28">
        <f t="shared" ref="O6:O68" si="3">M6-N6</f>
        <v>2415</v>
      </c>
      <c r="P6" s="28">
        <v>90</v>
      </c>
      <c r="Q6" s="291">
        <v>41</v>
      </c>
      <c r="R6" s="307">
        <f t="shared" ref="R6:R68" si="4">P6-Q6</f>
        <v>49</v>
      </c>
      <c r="T6" s="312"/>
      <c r="U6" s="312"/>
      <c r="V6" s="312"/>
    </row>
    <row r="7" spans="1:22" ht="15.75" customHeight="1">
      <c r="A7" s="265"/>
      <c r="B7" s="274"/>
      <c r="C7" s="280" t="s">
        <v>374</v>
      </c>
      <c r="D7" s="28">
        <v>1338</v>
      </c>
      <c r="E7" s="291">
        <v>678</v>
      </c>
      <c r="F7" s="28">
        <v>660</v>
      </c>
      <c r="G7" s="28">
        <v>445</v>
      </c>
      <c r="H7" s="291">
        <v>223</v>
      </c>
      <c r="I7" s="28">
        <f t="shared" si="1"/>
        <v>222</v>
      </c>
      <c r="J7" s="28">
        <v>445</v>
      </c>
      <c r="K7" s="291">
        <v>234</v>
      </c>
      <c r="L7" s="28">
        <f t="shared" si="2"/>
        <v>211</v>
      </c>
      <c r="M7" s="28">
        <v>448</v>
      </c>
      <c r="N7" s="285">
        <v>221</v>
      </c>
      <c r="O7" s="28">
        <f t="shared" si="3"/>
        <v>227</v>
      </c>
      <c r="P7" s="28">
        <v>0</v>
      </c>
      <c r="Q7" s="291">
        <v>0</v>
      </c>
      <c r="R7" s="308">
        <f t="shared" si="4"/>
        <v>0</v>
      </c>
      <c r="T7" s="312"/>
      <c r="U7" s="312"/>
      <c r="V7" s="312"/>
    </row>
    <row r="8" spans="1:22" ht="15.75" customHeight="1">
      <c r="A8" s="265"/>
      <c r="B8" s="274"/>
      <c r="C8" s="280" t="s">
        <v>375</v>
      </c>
      <c r="D8" s="28">
        <v>2346</v>
      </c>
      <c r="E8" s="291">
        <v>2026</v>
      </c>
      <c r="F8" s="28">
        <v>320</v>
      </c>
      <c r="G8" s="28">
        <v>763</v>
      </c>
      <c r="H8" s="291">
        <v>656</v>
      </c>
      <c r="I8" s="28">
        <f t="shared" si="1"/>
        <v>107</v>
      </c>
      <c r="J8" s="28">
        <v>797</v>
      </c>
      <c r="K8" s="291">
        <v>688</v>
      </c>
      <c r="L8" s="28">
        <f t="shared" si="2"/>
        <v>109</v>
      </c>
      <c r="M8" s="28">
        <v>786</v>
      </c>
      <c r="N8" s="291">
        <v>682</v>
      </c>
      <c r="O8" s="28">
        <f t="shared" si="3"/>
        <v>104</v>
      </c>
      <c r="P8" s="28">
        <v>0</v>
      </c>
      <c r="Q8" s="291">
        <v>0</v>
      </c>
      <c r="R8" s="308">
        <f t="shared" si="4"/>
        <v>0</v>
      </c>
      <c r="T8" s="312"/>
      <c r="U8" s="312"/>
      <c r="V8" s="312"/>
    </row>
    <row r="9" spans="1:22" ht="15.75" customHeight="1">
      <c r="A9" s="265" t="s">
        <v>570</v>
      </c>
      <c r="B9" s="274"/>
      <c r="C9" s="280" t="s">
        <v>39</v>
      </c>
      <c r="D9" s="28">
        <v>1379</v>
      </c>
      <c r="E9" s="291">
        <v>654</v>
      </c>
      <c r="F9" s="28">
        <v>725</v>
      </c>
      <c r="G9" s="28">
        <v>467</v>
      </c>
      <c r="H9" s="291">
        <v>218</v>
      </c>
      <c r="I9" s="28">
        <f t="shared" si="1"/>
        <v>249</v>
      </c>
      <c r="J9" s="28">
        <v>436</v>
      </c>
      <c r="K9" s="291">
        <v>210</v>
      </c>
      <c r="L9" s="28">
        <f t="shared" si="2"/>
        <v>226</v>
      </c>
      <c r="M9" s="28">
        <v>476</v>
      </c>
      <c r="N9" s="291">
        <v>226</v>
      </c>
      <c r="O9" s="28">
        <f t="shared" si="3"/>
        <v>250</v>
      </c>
      <c r="P9" s="28">
        <v>0</v>
      </c>
      <c r="Q9" s="291">
        <v>0</v>
      </c>
      <c r="R9" s="308">
        <f t="shared" si="4"/>
        <v>0</v>
      </c>
      <c r="T9" s="312"/>
      <c r="U9" s="312"/>
      <c r="V9" s="312"/>
    </row>
    <row r="10" spans="1:22" ht="15.75" customHeight="1">
      <c r="A10" s="265"/>
      <c r="B10" s="274" t="s">
        <v>33</v>
      </c>
      <c r="C10" s="280" t="s">
        <v>240</v>
      </c>
      <c r="D10" s="28">
        <v>77</v>
      </c>
      <c r="E10" s="291">
        <v>59</v>
      </c>
      <c r="F10" s="28">
        <v>18</v>
      </c>
      <c r="G10" s="28">
        <v>32</v>
      </c>
      <c r="H10" s="291">
        <v>27</v>
      </c>
      <c r="I10" s="28">
        <f t="shared" si="1"/>
        <v>5</v>
      </c>
      <c r="J10" s="28">
        <v>16</v>
      </c>
      <c r="K10" s="291">
        <v>12</v>
      </c>
      <c r="L10" s="28">
        <f t="shared" si="2"/>
        <v>4</v>
      </c>
      <c r="M10" s="28">
        <v>29</v>
      </c>
      <c r="N10" s="291">
        <v>20</v>
      </c>
      <c r="O10" s="28">
        <f t="shared" si="3"/>
        <v>9</v>
      </c>
      <c r="P10" s="28">
        <v>0</v>
      </c>
      <c r="Q10" s="291">
        <v>0</v>
      </c>
      <c r="R10" s="308">
        <f t="shared" si="4"/>
        <v>0</v>
      </c>
      <c r="T10" s="312"/>
      <c r="U10" s="312"/>
      <c r="V10" s="312"/>
    </row>
    <row r="11" spans="1:22" ht="15.75" customHeight="1">
      <c r="A11" s="265" t="s">
        <v>472</v>
      </c>
      <c r="B11" s="274"/>
      <c r="C11" s="280" t="s">
        <v>263</v>
      </c>
      <c r="D11" s="28">
        <v>211</v>
      </c>
      <c r="E11" s="291">
        <v>75</v>
      </c>
      <c r="F11" s="28">
        <v>136</v>
      </c>
      <c r="G11" s="28">
        <v>74</v>
      </c>
      <c r="H11" s="291">
        <v>30</v>
      </c>
      <c r="I11" s="28">
        <f t="shared" si="1"/>
        <v>44</v>
      </c>
      <c r="J11" s="28">
        <v>71</v>
      </c>
      <c r="K11" s="291">
        <v>23</v>
      </c>
      <c r="L11" s="28">
        <f t="shared" si="2"/>
        <v>48</v>
      </c>
      <c r="M11" s="28">
        <v>66</v>
      </c>
      <c r="N11" s="291">
        <v>22</v>
      </c>
      <c r="O11" s="28">
        <f t="shared" si="3"/>
        <v>44</v>
      </c>
      <c r="P11" s="28">
        <v>0</v>
      </c>
      <c r="Q11" s="291">
        <v>0</v>
      </c>
      <c r="R11" s="308">
        <f t="shared" si="4"/>
        <v>0</v>
      </c>
      <c r="T11" s="312"/>
      <c r="U11" s="312"/>
      <c r="V11" s="312"/>
    </row>
    <row r="12" spans="1:22" ht="15.75" customHeight="1">
      <c r="A12" s="265"/>
      <c r="B12" s="274"/>
      <c r="C12" s="280" t="s">
        <v>376</v>
      </c>
      <c r="D12" s="285">
        <v>0</v>
      </c>
      <c r="E12" s="285">
        <v>0</v>
      </c>
      <c r="F12" s="28">
        <v>0</v>
      </c>
      <c r="G12" s="285">
        <v>0</v>
      </c>
      <c r="H12" s="285">
        <v>0</v>
      </c>
      <c r="I12" s="28">
        <f t="shared" si="1"/>
        <v>0</v>
      </c>
      <c r="J12" s="285">
        <v>0</v>
      </c>
      <c r="K12" s="285">
        <v>0</v>
      </c>
      <c r="L12" s="28">
        <f t="shared" si="2"/>
        <v>0</v>
      </c>
      <c r="M12" s="285">
        <v>0</v>
      </c>
      <c r="N12" s="285">
        <v>0</v>
      </c>
      <c r="O12" s="28">
        <f t="shared" si="3"/>
        <v>0</v>
      </c>
      <c r="P12" s="28">
        <v>0</v>
      </c>
      <c r="Q12" s="291">
        <v>0</v>
      </c>
      <c r="R12" s="308">
        <f t="shared" si="4"/>
        <v>0</v>
      </c>
      <c r="T12" s="312"/>
      <c r="U12" s="312"/>
      <c r="V12" s="312"/>
    </row>
    <row r="13" spans="1:22" ht="15.75" customHeight="1">
      <c r="A13" s="265"/>
      <c r="B13" s="274"/>
      <c r="C13" s="280" t="s">
        <v>443</v>
      </c>
      <c r="D13" s="28">
        <v>60</v>
      </c>
      <c r="E13" s="291">
        <v>46</v>
      </c>
      <c r="F13" s="28">
        <v>14</v>
      </c>
      <c r="G13" s="28">
        <v>16</v>
      </c>
      <c r="H13" s="291">
        <v>12</v>
      </c>
      <c r="I13" s="28">
        <f t="shared" si="1"/>
        <v>4</v>
      </c>
      <c r="J13" s="28">
        <v>25</v>
      </c>
      <c r="K13" s="291">
        <v>20</v>
      </c>
      <c r="L13" s="28">
        <f t="shared" si="2"/>
        <v>5</v>
      </c>
      <c r="M13" s="28">
        <v>19</v>
      </c>
      <c r="N13" s="291">
        <v>14</v>
      </c>
      <c r="O13" s="28">
        <f t="shared" si="3"/>
        <v>5</v>
      </c>
      <c r="P13" s="28">
        <v>0</v>
      </c>
      <c r="Q13" s="291">
        <v>0</v>
      </c>
      <c r="R13" s="308">
        <f t="shared" si="4"/>
        <v>0</v>
      </c>
      <c r="T13" s="312"/>
      <c r="U13" s="312"/>
      <c r="V13" s="312"/>
    </row>
    <row r="14" spans="1:22" ht="15.75" customHeight="1">
      <c r="A14" s="265">
        <v>6</v>
      </c>
      <c r="B14" s="274"/>
      <c r="C14" s="280" t="s">
        <v>444</v>
      </c>
      <c r="D14" s="28">
        <v>35</v>
      </c>
      <c r="E14" s="291">
        <v>18</v>
      </c>
      <c r="F14" s="28">
        <v>17</v>
      </c>
      <c r="G14" s="28">
        <v>14</v>
      </c>
      <c r="H14" s="291">
        <v>6</v>
      </c>
      <c r="I14" s="28">
        <f t="shared" si="1"/>
        <v>8</v>
      </c>
      <c r="J14" s="28">
        <v>7</v>
      </c>
      <c r="K14" s="291">
        <v>5</v>
      </c>
      <c r="L14" s="28">
        <f t="shared" si="2"/>
        <v>2</v>
      </c>
      <c r="M14" s="28">
        <v>14</v>
      </c>
      <c r="N14" s="291">
        <v>7</v>
      </c>
      <c r="O14" s="28">
        <f t="shared" si="3"/>
        <v>7</v>
      </c>
      <c r="P14" s="28">
        <v>0</v>
      </c>
      <c r="Q14" s="291">
        <v>0</v>
      </c>
      <c r="R14" s="308">
        <f t="shared" si="4"/>
        <v>0</v>
      </c>
      <c r="T14" s="312"/>
      <c r="U14" s="312"/>
      <c r="V14" s="312"/>
    </row>
    <row r="15" spans="1:22" ht="15.75" customHeight="1">
      <c r="A15" s="265"/>
      <c r="B15" s="274"/>
      <c r="C15" s="280" t="s">
        <v>359</v>
      </c>
      <c r="D15" s="28">
        <v>775</v>
      </c>
      <c r="E15" s="291">
        <v>401</v>
      </c>
      <c r="F15" s="28">
        <v>374</v>
      </c>
      <c r="G15" s="28">
        <v>264</v>
      </c>
      <c r="H15" s="291">
        <v>126</v>
      </c>
      <c r="I15" s="28">
        <f t="shared" si="1"/>
        <v>138</v>
      </c>
      <c r="J15" s="28">
        <v>264</v>
      </c>
      <c r="K15" s="291">
        <v>141</v>
      </c>
      <c r="L15" s="28">
        <f t="shared" si="2"/>
        <v>123</v>
      </c>
      <c r="M15" s="28">
        <v>247</v>
      </c>
      <c r="N15" s="291">
        <v>134</v>
      </c>
      <c r="O15" s="28">
        <f t="shared" si="3"/>
        <v>113</v>
      </c>
      <c r="P15" s="28">
        <v>0</v>
      </c>
      <c r="Q15" s="291">
        <v>0</v>
      </c>
      <c r="R15" s="308">
        <f t="shared" si="4"/>
        <v>0</v>
      </c>
      <c r="T15" s="312"/>
      <c r="U15" s="312"/>
      <c r="V15" s="312"/>
    </row>
    <row r="16" spans="1:22" ht="15.75" customHeight="1">
      <c r="A16" s="265"/>
      <c r="B16" s="275"/>
      <c r="C16" s="281" t="s">
        <v>379</v>
      </c>
      <c r="D16" s="286">
        <v>539</v>
      </c>
      <c r="E16" s="292">
        <v>223</v>
      </c>
      <c r="F16" s="286">
        <v>316</v>
      </c>
      <c r="G16" s="286">
        <v>169</v>
      </c>
      <c r="H16" s="292">
        <v>58</v>
      </c>
      <c r="I16" s="286">
        <f t="shared" si="1"/>
        <v>111</v>
      </c>
      <c r="J16" s="286">
        <v>176</v>
      </c>
      <c r="K16" s="292">
        <v>79</v>
      </c>
      <c r="L16" s="286">
        <f t="shared" si="2"/>
        <v>97</v>
      </c>
      <c r="M16" s="286">
        <v>194</v>
      </c>
      <c r="N16" s="292">
        <v>86</v>
      </c>
      <c r="O16" s="286">
        <f t="shared" si="3"/>
        <v>108</v>
      </c>
      <c r="P16" s="298">
        <v>0</v>
      </c>
      <c r="Q16" s="292">
        <v>0</v>
      </c>
      <c r="R16" s="309">
        <f t="shared" si="4"/>
        <v>0</v>
      </c>
      <c r="T16" s="312"/>
      <c r="U16" s="312"/>
      <c r="V16" s="312"/>
    </row>
    <row r="17" spans="1:22" ht="15.75" customHeight="1">
      <c r="A17" s="265" t="s">
        <v>380</v>
      </c>
      <c r="B17" s="274"/>
      <c r="C17" s="279" t="s">
        <v>33</v>
      </c>
      <c r="D17" s="284">
        <f>SUM(D18:D28)</f>
        <v>19364</v>
      </c>
      <c r="E17" s="290">
        <f t="shared" ref="E17:R17" si="5">SUM(E18:E28)</f>
        <v>9895</v>
      </c>
      <c r="F17" s="284">
        <f t="shared" si="5"/>
        <v>9469</v>
      </c>
      <c r="G17" s="284">
        <f t="shared" si="5"/>
        <v>6423</v>
      </c>
      <c r="H17" s="290">
        <f t="shared" si="5"/>
        <v>3274</v>
      </c>
      <c r="I17" s="284">
        <f t="shared" si="5"/>
        <v>3149</v>
      </c>
      <c r="J17" s="284">
        <f t="shared" si="5"/>
        <v>6397</v>
      </c>
      <c r="K17" s="290">
        <f t="shared" si="5"/>
        <v>3283</v>
      </c>
      <c r="L17" s="284">
        <f t="shared" si="5"/>
        <v>3114</v>
      </c>
      <c r="M17" s="284">
        <f t="shared" si="5"/>
        <v>6544</v>
      </c>
      <c r="N17" s="290">
        <f t="shared" si="5"/>
        <v>3338</v>
      </c>
      <c r="O17" s="284">
        <f t="shared" si="5"/>
        <v>3206</v>
      </c>
      <c r="P17" s="302">
        <f t="shared" si="5"/>
        <v>0</v>
      </c>
      <c r="Q17" s="303">
        <f t="shared" si="5"/>
        <v>0</v>
      </c>
      <c r="R17" s="310">
        <f t="shared" si="5"/>
        <v>0</v>
      </c>
      <c r="T17" s="312"/>
      <c r="U17" s="312"/>
      <c r="V17" s="312"/>
    </row>
    <row r="18" spans="1:22" ht="15.75" customHeight="1">
      <c r="A18" s="265"/>
      <c r="B18" s="274" t="s">
        <v>352</v>
      </c>
      <c r="C18" s="280" t="s">
        <v>373</v>
      </c>
      <c r="D18" s="28">
        <v>12604</v>
      </c>
      <c r="E18" s="291">
        <v>5715</v>
      </c>
      <c r="F18" s="28">
        <v>6889</v>
      </c>
      <c r="G18" s="28">
        <v>4179</v>
      </c>
      <c r="H18" s="291">
        <v>1918</v>
      </c>
      <c r="I18" s="28">
        <f t="shared" si="1"/>
        <v>2261</v>
      </c>
      <c r="J18" s="28">
        <v>4160</v>
      </c>
      <c r="K18" s="291">
        <v>1871</v>
      </c>
      <c r="L18" s="86">
        <f t="shared" si="2"/>
        <v>2289</v>
      </c>
      <c r="M18" s="28">
        <v>4265</v>
      </c>
      <c r="N18" s="291">
        <v>1926</v>
      </c>
      <c r="O18" s="28">
        <f t="shared" si="3"/>
        <v>2339</v>
      </c>
      <c r="P18" s="28">
        <v>0</v>
      </c>
      <c r="Q18" s="291">
        <v>0</v>
      </c>
      <c r="R18" s="308">
        <f t="shared" si="4"/>
        <v>0</v>
      </c>
      <c r="T18" s="312"/>
      <c r="U18" s="312"/>
      <c r="V18" s="312"/>
    </row>
    <row r="19" spans="1:22" ht="15.75" customHeight="1">
      <c r="A19" s="265" t="s">
        <v>381</v>
      </c>
      <c r="B19" s="274" t="s">
        <v>382</v>
      </c>
      <c r="C19" s="280" t="s">
        <v>374</v>
      </c>
      <c r="D19" s="28">
        <v>1338</v>
      </c>
      <c r="E19" s="291">
        <v>678</v>
      </c>
      <c r="F19" s="28">
        <v>660</v>
      </c>
      <c r="G19" s="28">
        <v>445</v>
      </c>
      <c r="H19" s="291">
        <v>223</v>
      </c>
      <c r="I19" s="28">
        <f t="shared" si="1"/>
        <v>222</v>
      </c>
      <c r="J19" s="28">
        <v>445</v>
      </c>
      <c r="K19" s="291">
        <v>234</v>
      </c>
      <c r="L19" s="28">
        <f t="shared" si="2"/>
        <v>211</v>
      </c>
      <c r="M19" s="28">
        <v>448</v>
      </c>
      <c r="N19" s="285">
        <v>221</v>
      </c>
      <c r="O19" s="28">
        <f t="shared" si="3"/>
        <v>227</v>
      </c>
      <c r="P19" s="28">
        <v>0</v>
      </c>
      <c r="Q19" s="291">
        <v>0</v>
      </c>
      <c r="R19" s="308">
        <f t="shared" si="4"/>
        <v>0</v>
      </c>
      <c r="T19" s="312"/>
      <c r="U19" s="312"/>
      <c r="V19" s="312"/>
    </row>
    <row r="20" spans="1:22" ht="15.75" customHeight="1">
      <c r="A20" s="265"/>
      <c r="B20" s="274"/>
      <c r="C20" s="280" t="s">
        <v>375</v>
      </c>
      <c r="D20" s="28">
        <v>2346</v>
      </c>
      <c r="E20" s="291">
        <v>2026</v>
      </c>
      <c r="F20" s="28">
        <v>320</v>
      </c>
      <c r="G20" s="28">
        <v>763</v>
      </c>
      <c r="H20" s="291">
        <v>656</v>
      </c>
      <c r="I20" s="28">
        <f t="shared" si="1"/>
        <v>107</v>
      </c>
      <c r="J20" s="28">
        <v>797</v>
      </c>
      <c r="K20" s="291">
        <v>688</v>
      </c>
      <c r="L20" s="28">
        <f t="shared" si="2"/>
        <v>109</v>
      </c>
      <c r="M20" s="28">
        <v>786</v>
      </c>
      <c r="N20" s="291">
        <v>682</v>
      </c>
      <c r="O20" s="28">
        <f t="shared" si="3"/>
        <v>104</v>
      </c>
      <c r="P20" s="28">
        <v>0</v>
      </c>
      <c r="Q20" s="291">
        <v>0</v>
      </c>
      <c r="R20" s="308">
        <f t="shared" si="4"/>
        <v>0</v>
      </c>
      <c r="T20" s="312"/>
      <c r="U20" s="312"/>
      <c r="V20" s="312"/>
    </row>
    <row r="21" spans="1:22" ht="15.75" customHeight="1">
      <c r="A21" s="265"/>
      <c r="B21" s="274" t="s">
        <v>96</v>
      </c>
      <c r="C21" s="280" t="s">
        <v>39</v>
      </c>
      <c r="D21" s="28">
        <v>1379</v>
      </c>
      <c r="E21" s="291">
        <v>654</v>
      </c>
      <c r="F21" s="28">
        <v>725</v>
      </c>
      <c r="G21" s="28">
        <v>467</v>
      </c>
      <c r="H21" s="291">
        <v>218</v>
      </c>
      <c r="I21" s="28">
        <f t="shared" si="1"/>
        <v>249</v>
      </c>
      <c r="J21" s="28">
        <v>436</v>
      </c>
      <c r="K21" s="291">
        <v>210</v>
      </c>
      <c r="L21" s="28">
        <f t="shared" si="2"/>
        <v>226</v>
      </c>
      <c r="M21" s="28">
        <v>476</v>
      </c>
      <c r="N21" s="291">
        <v>226</v>
      </c>
      <c r="O21" s="28">
        <f t="shared" si="3"/>
        <v>250</v>
      </c>
      <c r="P21" s="28">
        <v>0</v>
      </c>
      <c r="Q21" s="291">
        <v>0</v>
      </c>
      <c r="R21" s="308">
        <f t="shared" si="4"/>
        <v>0</v>
      </c>
      <c r="T21" s="312"/>
      <c r="U21" s="312"/>
      <c r="V21" s="312"/>
    </row>
    <row r="22" spans="1:22" ht="15.75" customHeight="1">
      <c r="A22" s="265"/>
      <c r="B22" s="274" t="s">
        <v>384</v>
      </c>
      <c r="C22" s="280" t="s">
        <v>240</v>
      </c>
      <c r="D22" s="28">
        <v>77</v>
      </c>
      <c r="E22" s="291">
        <v>59</v>
      </c>
      <c r="F22" s="28">
        <v>18</v>
      </c>
      <c r="G22" s="28">
        <v>32</v>
      </c>
      <c r="H22" s="291">
        <v>27</v>
      </c>
      <c r="I22" s="28">
        <f t="shared" si="1"/>
        <v>5</v>
      </c>
      <c r="J22" s="28">
        <v>16</v>
      </c>
      <c r="K22" s="291">
        <v>12</v>
      </c>
      <c r="L22" s="28">
        <f t="shared" si="2"/>
        <v>4</v>
      </c>
      <c r="M22" s="28">
        <v>29</v>
      </c>
      <c r="N22" s="291">
        <v>20</v>
      </c>
      <c r="O22" s="28">
        <f t="shared" si="3"/>
        <v>9</v>
      </c>
      <c r="P22" s="28">
        <v>0</v>
      </c>
      <c r="Q22" s="291">
        <v>0</v>
      </c>
      <c r="R22" s="308">
        <f t="shared" si="4"/>
        <v>0</v>
      </c>
      <c r="T22" s="312"/>
      <c r="U22" s="312"/>
      <c r="V22" s="312"/>
    </row>
    <row r="23" spans="1:22" ht="15.75" customHeight="1">
      <c r="A23" s="265"/>
      <c r="B23" s="274" t="s">
        <v>386</v>
      </c>
      <c r="C23" s="280" t="s">
        <v>263</v>
      </c>
      <c r="D23" s="28">
        <v>211</v>
      </c>
      <c r="E23" s="291">
        <v>75</v>
      </c>
      <c r="F23" s="28">
        <v>136</v>
      </c>
      <c r="G23" s="28">
        <v>74</v>
      </c>
      <c r="H23" s="291">
        <v>30</v>
      </c>
      <c r="I23" s="28">
        <f t="shared" si="1"/>
        <v>44</v>
      </c>
      <c r="J23" s="28">
        <v>71</v>
      </c>
      <c r="K23" s="291">
        <v>23</v>
      </c>
      <c r="L23" s="28">
        <f t="shared" si="2"/>
        <v>48</v>
      </c>
      <c r="M23" s="28">
        <v>66</v>
      </c>
      <c r="N23" s="291">
        <v>22</v>
      </c>
      <c r="O23" s="28">
        <f t="shared" si="3"/>
        <v>44</v>
      </c>
      <c r="P23" s="28">
        <v>0</v>
      </c>
      <c r="Q23" s="291">
        <v>0</v>
      </c>
      <c r="R23" s="308">
        <f t="shared" si="4"/>
        <v>0</v>
      </c>
      <c r="T23" s="312"/>
      <c r="U23" s="312"/>
      <c r="V23" s="312"/>
    </row>
    <row r="24" spans="1:22" ht="15.75" customHeight="1">
      <c r="A24" s="265"/>
      <c r="B24" s="274"/>
      <c r="C24" s="280" t="s">
        <v>376</v>
      </c>
      <c r="D24" s="285">
        <v>0</v>
      </c>
      <c r="E24" s="285">
        <v>0</v>
      </c>
      <c r="F24" s="28">
        <v>0</v>
      </c>
      <c r="G24" s="285">
        <v>0</v>
      </c>
      <c r="H24" s="285">
        <v>0</v>
      </c>
      <c r="I24" s="28">
        <f t="shared" si="1"/>
        <v>0</v>
      </c>
      <c r="J24" s="285">
        <v>0</v>
      </c>
      <c r="K24" s="285">
        <v>0</v>
      </c>
      <c r="L24" s="28">
        <f t="shared" si="2"/>
        <v>0</v>
      </c>
      <c r="M24" s="285">
        <v>0</v>
      </c>
      <c r="N24" s="285">
        <v>0</v>
      </c>
      <c r="O24" s="28">
        <f t="shared" si="3"/>
        <v>0</v>
      </c>
      <c r="P24" s="28">
        <v>0</v>
      </c>
      <c r="Q24" s="291">
        <v>0</v>
      </c>
      <c r="R24" s="308">
        <f t="shared" si="4"/>
        <v>0</v>
      </c>
      <c r="T24" s="312"/>
      <c r="U24" s="312"/>
      <c r="V24" s="312"/>
    </row>
    <row r="25" spans="1:22" ht="15.75" customHeight="1">
      <c r="A25" s="265"/>
      <c r="B25" s="274"/>
      <c r="C25" s="280" t="s">
        <v>443</v>
      </c>
      <c r="D25" s="28">
        <v>60</v>
      </c>
      <c r="E25" s="291">
        <v>46</v>
      </c>
      <c r="F25" s="28">
        <v>14</v>
      </c>
      <c r="G25" s="28">
        <v>16</v>
      </c>
      <c r="H25" s="291">
        <v>12</v>
      </c>
      <c r="I25" s="28">
        <f t="shared" si="1"/>
        <v>4</v>
      </c>
      <c r="J25" s="28">
        <v>25</v>
      </c>
      <c r="K25" s="291">
        <v>20</v>
      </c>
      <c r="L25" s="28">
        <f t="shared" si="2"/>
        <v>5</v>
      </c>
      <c r="M25" s="28">
        <v>19</v>
      </c>
      <c r="N25" s="291">
        <v>14</v>
      </c>
      <c r="O25" s="28">
        <f t="shared" si="3"/>
        <v>5</v>
      </c>
      <c r="P25" s="28">
        <v>0</v>
      </c>
      <c r="Q25" s="291">
        <v>0</v>
      </c>
      <c r="R25" s="308">
        <f t="shared" si="4"/>
        <v>0</v>
      </c>
      <c r="T25" s="312"/>
      <c r="U25" s="312"/>
      <c r="V25" s="312"/>
    </row>
    <row r="26" spans="1:22" ht="15.75" customHeight="1">
      <c r="A26" s="265"/>
      <c r="B26" s="274"/>
      <c r="C26" s="280" t="s">
        <v>444</v>
      </c>
      <c r="D26" s="28">
        <v>35</v>
      </c>
      <c r="E26" s="291">
        <v>18</v>
      </c>
      <c r="F26" s="28">
        <v>17</v>
      </c>
      <c r="G26" s="28">
        <v>14</v>
      </c>
      <c r="H26" s="291">
        <v>6</v>
      </c>
      <c r="I26" s="28">
        <f t="shared" si="1"/>
        <v>8</v>
      </c>
      <c r="J26" s="28">
        <v>7</v>
      </c>
      <c r="K26" s="291">
        <v>5</v>
      </c>
      <c r="L26" s="28">
        <f t="shared" si="2"/>
        <v>2</v>
      </c>
      <c r="M26" s="28">
        <v>14</v>
      </c>
      <c r="N26" s="291">
        <v>7</v>
      </c>
      <c r="O26" s="28">
        <f t="shared" si="3"/>
        <v>7</v>
      </c>
      <c r="P26" s="28">
        <v>0</v>
      </c>
      <c r="Q26" s="291">
        <v>0</v>
      </c>
      <c r="R26" s="308">
        <f t="shared" si="4"/>
        <v>0</v>
      </c>
      <c r="T26" s="312"/>
      <c r="U26" s="312"/>
      <c r="V26" s="312"/>
    </row>
    <row r="27" spans="1:22" ht="15.75" customHeight="1">
      <c r="A27" s="265"/>
      <c r="B27" s="274"/>
      <c r="C27" s="280" t="s">
        <v>359</v>
      </c>
      <c r="D27" s="28">
        <v>775</v>
      </c>
      <c r="E27" s="291">
        <v>401</v>
      </c>
      <c r="F27" s="28">
        <v>374</v>
      </c>
      <c r="G27" s="28">
        <v>264</v>
      </c>
      <c r="H27" s="291">
        <v>126</v>
      </c>
      <c r="I27" s="28">
        <f t="shared" si="1"/>
        <v>138</v>
      </c>
      <c r="J27" s="28">
        <v>264</v>
      </c>
      <c r="K27" s="291">
        <v>141</v>
      </c>
      <c r="L27" s="28">
        <f t="shared" si="2"/>
        <v>123</v>
      </c>
      <c r="M27" s="28">
        <v>247</v>
      </c>
      <c r="N27" s="291">
        <v>134</v>
      </c>
      <c r="O27" s="28">
        <f t="shared" si="3"/>
        <v>113</v>
      </c>
      <c r="P27" s="28">
        <v>0</v>
      </c>
      <c r="Q27" s="291">
        <v>0</v>
      </c>
      <c r="R27" s="308">
        <f t="shared" si="4"/>
        <v>0</v>
      </c>
      <c r="T27" s="312"/>
      <c r="U27" s="312"/>
      <c r="V27" s="312"/>
    </row>
    <row r="28" spans="1:22" ht="15.75" customHeight="1">
      <c r="A28" s="250"/>
      <c r="B28" s="275"/>
      <c r="C28" s="281" t="s">
        <v>379</v>
      </c>
      <c r="D28" s="286">
        <v>539</v>
      </c>
      <c r="E28" s="292">
        <v>223</v>
      </c>
      <c r="F28" s="286">
        <v>316</v>
      </c>
      <c r="G28" s="286">
        <v>169</v>
      </c>
      <c r="H28" s="292">
        <v>58</v>
      </c>
      <c r="I28" s="286">
        <f t="shared" si="1"/>
        <v>111</v>
      </c>
      <c r="J28" s="286">
        <v>176</v>
      </c>
      <c r="K28" s="292">
        <v>79</v>
      </c>
      <c r="L28" s="286">
        <f t="shared" si="2"/>
        <v>97</v>
      </c>
      <c r="M28" s="286">
        <v>194</v>
      </c>
      <c r="N28" s="292">
        <v>86</v>
      </c>
      <c r="O28" s="286">
        <f t="shared" si="3"/>
        <v>108</v>
      </c>
      <c r="P28" s="298">
        <v>0</v>
      </c>
      <c r="Q28" s="292">
        <v>0</v>
      </c>
      <c r="R28" s="309">
        <f t="shared" si="4"/>
        <v>0</v>
      </c>
      <c r="T28" s="312"/>
      <c r="U28" s="312"/>
      <c r="V28" s="312"/>
    </row>
    <row r="29" spans="1:22" ht="15.75" customHeight="1">
      <c r="A29" s="265"/>
      <c r="B29" s="274"/>
      <c r="C29" s="279" t="s">
        <v>33</v>
      </c>
      <c r="D29" s="284">
        <f>SUM(D30:D40)</f>
        <v>17896</v>
      </c>
      <c r="E29" s="290">
        <f t="shared" ref="E29:R29" si="6">SUM(E30:E40)</f>
        <v>9231</v>
      </c>
      <c r="F29" s="284">
        <f t="shared" si="6"/>
        <v>8665</v>
      </c>
      <c r="G29" s="284">
        <f t="shared" si="6"/>
        <v>5903</v>
      </c>
      <c r="H29" s="290">
        <f t="shared" si="6"/>
        <v>3026</v>
      </c>
      <c r="I29" s="284">
        <f t="shared" si="6"/>
        <v>2877</v>
      </c>
      <c r="J29" s="284">
        <f t="shared" si="6"/>
        <v>5901</v>
      </c>
      <c r="K29" s="290">
        <f t="shared" si="6"/>
        <v>3063</v>
      </c>
      <c r="L29" s="284">
        <f t="shared" si="6"/>
        <v>2838</v>
      </c>
      <c r="M29" s="284">
        <f t="shared" si="6"/>
        <v>6002</v>
      </c>
      <c r="N29" s="301">
        <f t="shared" si="6"/>
        <v>3101</v>
      </c>
      <c r="O29" s="284">
        <f t="shared" si="6"/>
        <v>2901</v>
      </c>
      <c r="P29" s="284">
        <f t="shared" si="6"/>
        <v>90</v>
      </c>
      <c r="Q29" s="290">
        <f t="shared" si="6"/>
        <v>41</v>
      </c>
      <c r="R29" s="306">
        <f t="shared" si="6"/>
        <v>49</v>
      </c>
      <c r="T29" s="312"/>
      <c r="U29" s="312"/>
      <c r="V29" s="312"/>
    </row>
    <row r="30" spans="1:22" ht="15.75" customHeight="1">
      <c r="A30" s="265"/>
      <c r="B30" s="274"/>
      <c r="C30" s="280" t="s">
        <v>373</v>
      </c>
      <c r="D30" s="28">
        <v>11248</v>
      </c>
      <c r="E30" s="291">
        <v>5109</v>
      </c>
      <c r="F30" s="28">
        <v>6139</v>
      </c>
      <c r="G30" s="28">
        <v>3698</v>
      </c>
      <c r="H30" s="291">
        <v>1691</v>
      </c>
      <c r="I30" s="28">
        <f t="shared" si="1"/>
        <v>2007</v>
      </c>
      <c r="J30" s="28">
        <v>3702</v>
      </c>
      <c r="K30" s="291">
        <v>1670</v>
      </c>
      <c r="L30" s="28">
        <f t="shared" si="2"/>
        <v>2032</v>
      </c>
      <c r="M30" s="28">
        <v>3758</v>
      </c>
      <c r="N30" s="291">
        <v>1707</v>
      </c>
      <c r="O30" s="28">
        <f t="shared" si="3"/>
        <v>2051</v>
      </c>
      <c r="P30" s="28">
        <v>90</v>
      </c>
      <c r="Q30" s="291">
        <v>41</v>
      </c>
      <c r="R30" s="307">
        <f t="shared" si="4"/>
        <v>49</v>
      </c>
      <c r="T30" s="312"/>
      <c r="U30" s="312"/>
      <c r="V30" s="312"/>
    </row>
    <row r="31" spans="1:22" ht="15.75" customHeight="1">
      <c r="A31" s="265"/>
      <c r="B31" s="274"/>
      <c r="C31" s="280" t="s">
        <v>374</v>
      </c>
      <c r="D31" s="28">
        <v>1338</v>
      </c>
      <c r="E31" s="291">
        <v>678</v>
      </c>
      <c r="F31" s="28">
        <v>660</v>
      </c>
      <c r="G31" s="28">
        <v>445</v>
      </c>
      <c r="H31" s="291">
        <v>223</v>
      </c>
      <c r="I31" s="28">
        <f t="shared" si="1"/>
        <v>222</v>
      </c>
      <c r="J31" s="28">
        <v>445</v>
      </c>
      <c r="K31" s="291">
        <v>234</v>
      </c>
      <c r="L31" s="28">
        <f t="shared" si="2"/>
        <v>211</v>
      </c>
      <c r="M31" s="28">
        <v>448</v>
      </c>
      <c r="N31" s="285">
        <v>221</v>
      </c>
      <c r="O31" s="28">
        <f t="shared" si="3"/>
        <v>227</v>
      </c>
      <c r="P31" s="28">
        <v>0</v>
      </c>
      <c r="Q31" s="291">
        <v>0</v>
      </c>
      <c r="R31" s="308">
        <f t="shared" si="4"/>
        <v>0</v>
      </c>
      <c r="T31" s="312"/>
      <c r="U31" s="312"/>
      <c r="V31" s="312"/>
    </row>
    <row r="32" spans="1:22" ht="15.75" customHeight="1">
      <c r="A32" s="265"/>
      <c r="B32" s="274"/>
      <c r="C32" s="280" t="s">
        <v>375</v>
      </c>
      <c r="D32" s="28">
        <v>2346</v>
      </c>
      <c r="E32" s="291">
        <v>2026</v>
      </c>
      <c r="F32" s="28">
        <v>320</v>
      </c>
      <c r="G32" s="28">
        <v>763</v>
      </c>
      <c r="H32" s="291">
        <v>656</v>
      </c>
      <c r="I32" s="28">
        <f t="shared" si="1"/>
        <v>107</v>
      </c>
      <c r="J32" s="28">
        <v>797</v>
      </c>
      <c r="K32" s="291">
        <v>688</v>
      </c>
      <c r="L32" s="28">
        <f t="shared" si="2"/>
        <v>109</v>
      </c>
      <c r="M32" s="28">
        <v>786</v>
      </c>
      <c r="N32" s="291">
        <v>682</v>
      </c>
      <c r="O32" s="28">
        <f t="shared" si="3"/>
        <v>104</v>
      </c>
      <c r="P32" s="28">
        <v>0</v>
      </c>
      <c r="Q32" s="291">
        <v>0</v>
      </c>
      <c r="R32" s="308">
        <f t="shared" si="4"/>
        <v>0</v>
      </c>
      <c r="T32" s="312"/>
      <c r="U32" s="312"/>
      <c r="V32" s="312"/>
    </row>
    <row r="33" spans="1:22" ht="15.75" customHeight="1">
      <c r="A33" s="265"/>
      <c r="B33" s="274" t="s">
        <v>33</v>
      </c>
      <c r="C33" s="280" t="s">
        <v>39</v>
      </c>
      <c r="D33" s="28">
        <v>1379</v>
      </c>
      <c r="E33" s="291">
        <v>654</v>
      </c>
      <c r="F33" s="28">
        <v>725</v>
      </c>
      <c r="G33" s="28">
        <v>467</v>
      </c>
      <c r="H33" s="291">
        <v>218</v>
      </c>
      <c r="I33" s="28">
        <f t="shared" si="1"/>
        <v>249</v>
      </c>
      <c r="J33" s="28">
        <v>436</v>
      </c>
      <c r="K33" s="291">
        <v>210</v>
      </c>
      <c r="L33" s="28">
        <f t="shared" si="2"/>
        <v>226</v>
      </c>
      <c r="M33" s="28">
        <v>476</v>
      </c>
      <c r="N33" s="291">
        <v>226</v>
      </c>
      <c r="O33" s="28">
        <f t="shared" si="3"/>
        <v>250</v>
      </c>
      <c r="P33" s="28">
        <v>0</v>
      </c>
      <c r="Q33" s="291">
        <v>0</v>
      </c>
      <c r="R33" s="308">
        <f t="shared" si="4"/>
        <v>0</v>
      </c>
      <c r="T33" s="312"/>
      <c r="U33" s="312"/>
      <c r="V33" s="312"/>
    </row>
    <row r="34" spans="1:22" ht="15.75" customHeight="1">
      <c r="A34" s="265"/>
      <c r="B34" s="274"/>
      <c r="C34" s="280" t="s">
        <v>240</v>
      </c>
      <c r="D34" s="28">
        <v>77</v>
      </c>
      <c r="E34" s="291">
        <v>59</v>
      </c>
      <c r="F34" s="28">
        <v>18</v>
      </c>
      <c r="G34" s="28">
        <v>32</v>
      </c>
      <c r="H34" s="291">
        <v>27</v>
      </c>
      <c r="I34" s="28">
        <f t="shared" si="1"/>
        <v>5</v>
      </c>
      <c r="J34" s="28">
        <v>16</v>
      </c>
      <c r="K34" s="291">
        <v>12</v>
      </c>
      <c r="L34" s="28">
        <f t="shared" si="2"/>
        <v>4</v>
      </c>
      <c r="M34" s="28">
        <v>29</v>
      </c>
      <c r="N34" s="291">
        <v>20</v>
      </c>
      <c r="O34" s="28">
        <f t="shared" si="3"/>
        <v>9</v>
      </c>
      <c r="P34" s="28">
        <v>0</v>
      </c>
      <c r="Q34" s="291">
        <v>0</v>
      </c>
      <c r="R34" s="308">
        <f t="shared" si="4"/>
        <v>0</v>
      </c>
      <c r="T34" s="312"/>
      <c r="U34" s="312"/>
      <c r="V34" s="312"/>
    </row>
    <row r="35" spans="1:22" ht="15.75" customHeight="1">
      <c r="A35" s="265" t="s">
        <v>105</v>
      </c>
      <c r="B35" s="274"/>
      <c r="C35" s="280" t="s">
        <v>263</v>
      </c>
      <c r="D35" s="28">
        <v>99</v>
      </c>
      <c r="E35" s="291">
        <v>17</v>
      </c>
      <c r="F35" s="28">
        <v>82</v>
      </c>
      <c r="G35" s="28">
        <v>35</v>
      </c>
      <c r="H35" s="291">
        <v>9</v>
      </c>
      <c r="I35" s="28">
        <f t="shared" si="1"/>
        <v>26</v>
      </c>
      <c r="J35" s="28">
        <v>33</v>
      </c>
      <c r="K35" s="291">
        <v>4</v>
      </c>
      <c r="L35" s="28">
        <f t="shared" si="2"/>
        <v>29</v>
      </c>
      <c r="M35" s="28">
        <v>31</v>
      </c>
      <c r="N35" s="291">
        <v>4</v>
      </c>
      <c r="O35" s="28">
        <f t="shared" si="3"/>
        <v>27</v>
      </c>
      <c r="P35" s="28">
        <v>0</v>
      </c>
      <c r="Q35" s="291">
        <v>0</v>
      </c>
      <c r="R35" s="308">
        <f t="shared" si="4"/>
        <v>0</v>
      </c>
      <c r="T35" s="312"/>
      <c r="U35" s="312"/>
      <c r="V35" s="312"/>
    </row>
    <row r="36" spans="1:22" ht="15.75" customHeight="1">
      <c r="A36" s="265"/>
      <c r="B36" s="274"/>
      <c r="C36" s="280" t="s">
        <v>376</v>
      </c>
      <c r="D36" s="42">
        <v>0</v>
      </c>
      <c r="E36" s="291">
        <v>0</v>
      </c>
      <c r="F36" s="28">
        <v>0</v>
      </c>
      <c r="G36" s="42">
        <v>0</v>
      </c>
      <c r="H36" s="291">
        <v>0</v>
      </c>
      <c r="I36" s="28">
        <f t="shared" si="1"/>
        <v>0</v>
      </c>
      <c r="J36" s="42">
        <v>0</v>
      </c>
      <c r="K36" s="291">
        <v>0</v>
      </c>
      <c r="L36" s="28">
        <f t="shared" si="2"/>
        <v>0</v>
      </c>
      <c r="M36" s="42">
        <v>0</v>
      </c>
      <c r="N36" s="291">
        <v>0</v>
      </c>
      <c r="O36" s="28">
        <f t="shared" si="3"/>
        <v>0</v>
      </c>
      <c r="P36" s="28">
        <v>0</v>
      </c>
      <c r="Q36" s="291">
        <v>0</v>
      </c>
      <c r="R36" s="308">
        <f t="shared" si="4"/>
        <v>0</v>
      </c>
      <c r="T36" s="312"/>
      <c r="U36" s="312"/>
      <c r="V36" s="312"/>
    </row>
    <row r="37" spans="1:22" ht="15.75" customHeight="1">
      <c r="A37" s="265"/>
      <c r="B37" s="274"/>
      <c r="C37" s="280" t="s">
        <v>443</v>
      </c>
      <c r="D37" s="28">
        <v>60</v>
      </c>
      <c r="E37" s="291">
        <v>46</v>
      </c>
      <c r="F37" s="28">
        <v>14</v>
      </c>
      <c r="G37" s="28">
        <v>16</v>
      </c>
      <c r="H37" s="291">
        <v>12</v>
      </c>
      <c r="I37" s="28">
        <f t="shared" si="1"/>
        <v>4</v>
      </c>
      <c r="J37" s="28">
        <v>25</v>
      </c>
      <c r="K37" s="291">
        <v>20</v>
      </c>
      <c r="L37" s="28">
        <f t="shared" si="2"/>
        <v>5</v>
      </c>
      <c r="M37" s="28">
        <v>19</v>
      </c>
      <c r="N37" s="291">
        <v>14</v>
      </c>
      <c r="O37" s="28">
        <f t="shared" si="3"/>
        <v>5</v>
      </c>
      <c r="P37" s="28">
        <v>0</v>
      </c>
      <c r="Q37" s="291">
        <v>0</v>
      </c>
      <c r="R37" s="308">
        <f t="shared" si="4"/>
        <v>0</v>
      </c>
      <c r="T37" s="312"/>
      <c r="U37" s="312"/>
      <c r="V37" s="312"/>
    </row>
    <row r="38" spans="1:22" ht="15.75" customHeight="1">
      <c r="A38" s="265"/>
      <c r="B38" s="274"/>
      <c r="C38" s="280" t="s">
        <v>444</v>
      </c>
      <c r="D38" s="28">
        <v>35</v>
      </c>
      <c r="E38" s="291">
        <v>18</v>
      </c>
      <c r="F38" s="28">
        <v>17</v>
      </c>
      <c r="G38" s="28">
        <v>14</v>
      </c>
      <c r="H38" s="291">
        <v>6</v>
      </c>
      <c r="I38" s="28">
        <f t="shared" si="1"/>
        <v>8</v>
      </c>
      <c r="J38" s="28">
        <v>7</v>
      </c>
      <c r="K38" s="291">
        <v>5</v>
      </c>
      <c r="L38" s="28">
        <f t="shared" si="2"/>
        <v>2</v>
      </c>
      <c r="M38" s="28">
        <v>14</v>
      </c>
      <c r="N38" s="291">
        <v>7</v>
      </c>
      <c r="O38" s="28">
        <f t="shared" si="3"/>
        <v>7</v>
      </c>
      <c r="P38" s="28">
        <v>0</v>
      </c>
      <c r="Q38" s="291">
        <v>0</v>
      </c>
      <c r="R38" s="308">
        <f t="shared" si="4"/>
        <v>0</v>
      </c>
      <c r="T38" s="312"/>
      <c r="U38" s="312"/>
      <c r="V38" s="312"/>
    </row>
    <row r="39" spans="1:22" ht="15.75" customHeight="1">
      <c r="A39" s="265"/>
      <c r="B39" s="274"/>
      <c r="C39" s="280" t="s">
        <v>359</v>
      </c>
      <c r="D39" s="28">
        <v>775</v>
      </c>
      <c r="E39" s="291">
        <v>401</v>
      </c>
      <c r="F39" s="28">
        <v>374</v>
      </c>
      <c r="G39" s="28">
        <v>264</v>
      </c>
      <c r="H39" s="291">
        <v>126</v>
      </c>
      <c r="I39" s="28">
        <f t="shared" si="1"/>
        <v>138</v>
      </c>
      <c r="J39" s="28">
        <v>264</v>
      </c>
      <c r="K39" s="291">
        <v>141</v>
      </c>
      <c r="L39" s="28">
        <f t="shared" si="2"/>
        <v>123</v>
      </c>
      <c r="M39" s="28">
        <v>247</v>
      </c>
      <c r="N39" s="291">
        <v>134</v>
      </c>
      <c r="O39" s="28">
        <f t="shared" si="3"/>
        <v>113</v>
      </c>
      <c r="P39" s="28">
        <v>0</v>
      </c>
      <c r="Q39" s="291">
        <v>0</v>
      </c>
      <c r="R39" s="308">
        <f t="shared" si="4"/>
        <v>0</v>
      </c>
      <c r="T39" s="312"/>
      <c r="U39" s="312"/>
      <c r="V39" s="312"/>
    </row>
    <row r="40" spans="1:22" ht="15.75" customHeight="1">
      <c r="A40" s="265"/>
      <c r="B40" s="275"/>
      <c r="C40" s="281" t="s">
        <v>379</v>
      </c>
      <c r="D40" s="287">
        <v>539</v>
      </c>
      <c r="E40" s="292">
        <v>223</v>
      </c>
      <c r="F40" s="286">
        <v>316</v>
      </c>
      <c r="G40" s="298">
        <v>169</v>
      </c>
      <c r="H40" s="292">
        <v>58</v>
      </c>
      <c r="I40" s="296">
        <f t="shared" si="1"/>
        <v>111</v>
      </c>
      <c r="J40" s="298">
        <v>176</v>
      </c>
      <c r="K40" s="292">
        <v>79</v>
      </c>
      <c r="L40" s="296">
        <f t="shared" si="2"/>
        <v>97</v>
      </c>
      <c r="M40" s="298">
        <v>194</v>
      </c>
      <c r="N40" s="292">
        <v>86</v>
      </c>
      <c r="O40" s="296">
        <f t="shared" si="3"/>
        <v>108</v>
      </c>
      <c r="P40" s="28">
        <v>0</v>
      </c>
      <c r="Q40" s="291">
        <v>0</v>
      </c>
      <c r="R40" s="308">
        <f t="shared" si="4"/>
        <v>0</v>
      </c>
      <c r="T40" s="312"/>
      <c r="U40" s="312"/>
      <c r="V40" s="312"/>
    </row>
    <row r="41" spans="1:22" ht="15.75" customHeight="1">
      <c r="A41" s="265"/>
      <c r="B41" s="274"/>
      <c r="C41" s="279" t="s">
        <v>33</v>
      </c>
      <c r="D41" s="284">
        <f>SUM(D42:D52)</f>
        <v>17190</v>
      </c>
      <c r="E41" s="290">
        <f t="shared" ref="E41:R41" si="7">SUM(E42:E52)</f>
        <v>8891</v>
      </c>
      <c r="F41" s="284">
        <f t="shared" si="7"/>
        <v>8299</v>
      </c>
      <c r="G41" s="284">
        <f t="shared" si="7"/>
        <v>5665</v>
      </c>
      <c r="H41" s="290">
        <f t="shared" si="7"/>
        <v>2917</v>
      </c>
      <c r="I41" s="284">
        <f t="shared" si="7"/>
        <v>2748</v>
      </c>
      <c r="J41" s="284">
        <f t="shared" si="7"/>
        <v>5696</v>
      </c>
      <c r="K41" s="290">
        <f t="shared" si="7"/>
        <v>2970</v>
      </c>
      <c r="L41" s="284">
        <f t="shared" si="7"/>
        <v>2726</v>
      </c>
      <c r="M41" s="284">
        <f t="shared" si="7"/>
        <v>5829</v>
      </c>
      <c r="N41" s="290">
        <f t="shared" si="7"/>
        <v>3004</v>
      </c>
      <c r="O41" s="284">
        <f t="shared" si="7"/>
        <v>2825</v>
      </c>
      <c r="P41" s="302">
        <f t="shared" si="7"/>
        <v>0</v>
      </c>
      <c r="Q41" s="303">
        <f t="shared" si="7"/>
        <v>0</v>
      </c>
      <c r="R41" s="310">
        <f t="shared" si="7"/>
        <v>0</v>
      </c>
      <c r="T41" s="312"/>
      <c r="U41" s="312"/>
      <c r="V41" s="312"/>
    </row>
    <row r="42" spans="1:22" ht="15.75" customHeight="1">
      <c r="A42" s="265"/>
      <c r="B42" s="274"/>
      <c r="C42" s="280" t="s">
        <v>373</v>
      </c>
      <c r="D42" s="28">
        <v>10542</v>
      </c>
      <c r="E42" s="291">
        <v>4769</v>
      </c>
      <c r="F42" s="28">
        <v>5773</v>
      </c>
      <c r="G42" s="28">
        <v>3460</v>
      </c>
      <c r="H42" s="300">
        <v>1582</v>
      </c>
      <c r="I42" s="297">
        <f t="shared" si="1"/>
        <v>1878</v>
      </c>
      <c r="J42" s="28">
        <v>3497</v>
      </c>
      <c r="K42" s="291">
        <v>1577</v>
      </c>
      <c r="L42" s="297">
        <f t="shared" si="2"/>
        <v>1920</v>
      </c>
      <c r="M42" s="28">
        <v>3585</v>
      </c>
      <c r="N42" s="291">
        <v>1610</v>
      </c>
      <c r="O42" s="297">
        <f t="shared" si="3"/>
        <v>1975</v>
      </c>
      <c r="P42" s="28">
        <v>0</v>
      </c>
      <c r="Q42" s="291">
        <v>0</v>
      </c>
      <c r="R42" s="308">
        <f t="shared" si="4"/>
        <v>0</v>
      </c>
      <c r="T42" s="312"/>
      <c r="U42" s="312"/>
      <c r="V42" s="312"/>
    </row>
    <row r="43" spans="1:22" ht="15.75" customHeight="1">
      <c r="A43" s="265"/>
      <c r="B43" s="274" t="s">
        <v>96</v>
      </c>
      <c r="C43" s="280" t="s">
        <v>374</v>
      </c>
      <c r="D43" s="28">
        <v>1338</v>
      </c>
      <c r="E43" s="291">
        <v>678</v>
      </c>
      <c r="F43" s="28">
        <v>660</v>
      </c>
      <c r="G43" s="28">
        <v>445</v>
      </c>
      <c r="H43" s="291">
        <v>223</v>
      </c>
      <c r="I43" s="28">
        <f t="shared" si="1"/>
        <v>222</v>
      </c>
      <c r="J43" s="28">
        <v>445</v>
      </c>
      <c r="K43" s="291">
        <v>234</v>
      </c>
      <c r="L43" s="28">
        <f t="shared" si="2"/>
        <v>211</v>
      </c>
      <c r="M43" s="28">
        <v>448</v>
      </c>
      <c r="N43" s="285">
        <v>221</v>
      </c>
      <c r="O43" s="28">
        <f t="shared" si="3"/>
        <v>227</v>
      </c>
      <c r="P43" s="28">
        <v>0</v>
      </c>
      <c r="Q43" s="291">
        <v>0</v>
      </c>
      <c r="R43" s="308">
        <f t="shared" si="4"/>
        <v>0</v>
      </c>
      <c r="T43" s="312"/>
      <c r="U43" s="312"/>
      <c r="V43" s="312"/>
    </row>
    <row r="44" spans="1:22" ht="15.75" customHeight="1">
      <c r="A44" s="265"/>
      <c r="B44" s="274"/>
      <c r="C44" s="280" t="s">
        <v>375</v>
      </c>
      <c r="D44" s="28">
        <v>2346</v>
      </c>
      <c r="E44" s="291">
        <v>2026</v>
      </c>
      <c r="F44" s="28">
        <v>320</v>
      </c>
      <c r="G44" s="28">
        <v>763</v>
      </c>
      <c r="H44" s="291">
        <v>656</v>
      </c>
      <c r="I44" s="28">
        <f t="shared" si="1"/>
        <v>107</v>
      </c>
      <c r="J44" s="28">
        <v>797</v>
      </c>
      <c r="K44" s="291">
        <v>688</v>
      </c>
      <c r="L44" s="28">
        <f t="shared" si="2"/>
        <v>109</v>
      </c>
      <c r="M44" s="28">
        <v>786</v>
      </c>
      <c r="N44" s="291">
        <v>682</v>
      </c>
      <c r="O44" s="28">
        <f t="shared" si="3"/>
        <v>104</v>
      </c>
      <c r="P44" s="28">
        <v>0</v>
      </c>
      <c r="Q44" s="291">
        <v>0</v>
      </c>
      <c r="R44" s="308">
        <f t="shared" si="4"/>
        <v>0</v>
      </c>
      <c r="T44" s="312"/>
      <c r="U44" s="312"/>
      <c r="V44" s="312"/>
    </row>
    <row r="45" spans="1:22" ht="15.75" customHeight="1">
      <c r="A45" s="265" t="s">
        <v>388</v>
      </c>
      <c r="B45" s="274" t="s">
        <v>384</v>
      </c>
      <c r="C45" s="280" t="s">
        <v>39</v>
      </c>
      <c r="D45" s="28">
        <v>1379</v>
      </c>
      <c r="E45" s="291">
        <v>654</v>
      </c>
      <c r="F45" s="28">
        <v>725</v>
      </c>
      <c r="G45" s="28">
        <v>467</v>
      </c>
      <c r="H45" s="291">
        <v>218</v>
      </c>
      <c r="I45" s="28">
        <f t="shared" si="1"/>
        <v>249</v>
      </c>
      <c r="J45" s="28">
        <v>436</v>
      </c>
      <c r="K45" s="291">
        <v>210</v>
      </c>
      <c r="L45" s="28">
        <f t="shared" si="2"/>
        <v>226</v>
      </c>
      <c r="M45" s="28">
        <v>476</v>
      </c>
      <c r="N45" s="291">
        <v>226</v>
      </c>
      <c r="O45" s="28">
        <f t="shared" si="3"/>
        <v>250</v>
      </c>
      <c r="P45" s="28">
        <v>0</v>
      </c>
      <c r="Q45" s="291">
        <v>0</v>
      </c>
      <c r="R45" s="308">
        <f t="shared" si="4"/>
        <v>0</v>
      </c>
      <c r="T45" s="312"/>
      <c r="U45" s="312"/>
      <c r="V45" s="312"/>
    </row>
    <row r="46" spans="1:22" ht="15.75" customHeight="1">
      <c r="A46" s="265"/>
      <c r="B46" s="274"/>
      <c r="C46" s="280" t="s">
        <v>240</v>
      </c>
      <c r="D46" s="28">
        <v>77</v>
      </c>
      <c r="E46" s="291">
        <v>59</v>
      </c>
      <c r="F46" s="28">
        <v>18</v>
      </c>
      <c r="G46" s="28">
        <v>32</v>
      </c>
      <c r="H46" s="291">
        <v>27</v>
      </c>
      <c r="I46" s="28">
        <f t="shared" si="1"/>
        <v>5</v>
      </c>
      <c r="J46" s="28">
        <v>16</v>
      </c>
      <c r="K46" s="291">
        <v>12</v>
      </c>
      <c r="L46" s="28">
        <f t="shared" si="2"/>
        <v>4</v>
      </c>
      <c r="M46" s="28">
        <v>29</v>
      </c>
      <c r="N46" s="291">
        <v>20</v>
      </c>
      <c r="O46" s="28">
        <f t="shared" si="3"/>
        <v>9</v>
      </c>
      <c r="P46" s="28">
        <v>0</v>
      </c>
      <c r="Q46" s="291">
        <v>0</v>
      </c>
      <c r="R46" s="308">
        <f t="shared" si="4"/>
        <v>0</v>
      </c>
      <c r="T46" s="312"/>
      <c r="U46" s="312"/>
      <c r="V46" s="312"/>
    </row>
    <row r="47" spans="1:22" ht="15.75" customHeight="1">
      <c r="A47" s="265"/>
      <c r="B47" s="274" t="s">
        <v>386</v>
      </c>
      <c r="C47" s="280" t="s">
        <v>263</v>
      </c>
      <c r="D47" s="28">
        <v>99</v>
      </c>
      <c r="E47" s="291">
        <v>17</v>
      </c>
      <c r="F47" s="28">
        <v>82</v>
      </c>
      <c r="G47" s="28">
        <v>35</v>
      </c>
      <c r="H47" s="291">
        <v>9</v>
      </c>
      <c r="I47" s="28">
        <f t="shared" si="1"/>
        <v>26</v>
      </c>
      <c r="J47" s="28">
        <v>33</v>
      </c>
      <c r="K47" s="291">
        <v>4</v>
      </c>
      <c r="L47" s="28">
        <f t="shared" si="2"/>
        <v>29</v>
      </c>
      <c r="M47" s="28">
        <v>31</v>
      </c>
      <c r="N47" s="291">
        <v>4</v>
      </c>
      <c r="O47" s="28">
        <f t="shared" si="3"/>
        <v>27</v>
      </c>
      <c r="P47" s="28">
        <v>0</v>
      </c>
      <c r="Q47" s="291">
        <v>0</v>
      </c>
      <c r="R47" s="308">
        <f t="shared" si="4"/>
        <v>0</v>
      </c>
      <c r="T47" s="312"/>
      <c r="U47" s="312"/>
      <c r="V47" s="312"/>
    </row>
    <row r="48" spans="1:22" ht="15.75" customHeight="1">
      <c r="A48" s="265"/>
      <c r="B48" s="274"/>
      <c r="C48" s="280" t="s">
        <v>376</v>
      </c>
      <c r="D48" s="42">
        <v>0</v>
      </c>
      <c r="E48" s="291">
        <v>0</v>
      </c>
      <c r="F48" s="28">
        <v>0</v>
      </c>
      <c r="G48" s="42">
        <v>0</v>
      </c>
      <c r="H48" s="291">
        <v>0</v>
      </c>
      <c r="I48" s="28">
        <f t="shared" si="1"/>
        <v>0</v>
      </c>
      <c r="J48" s="42">
        <v>0</v>
      </c>
      <c r="K48" s="291">
        <v>0</v>
      </c>
      <c r="L48" s="28">
        <f t="shared" si="2"/>
        <v>0</v>
      </c>
      <c r="M48" s="42">
        <v>0</v>
      </c>
      <c r="N48" s="291">
        <v>0</v>
      </c>
      <c r="O48" s="28">
        <f t="shared" si="3"/>
        <v>0</v>
      </c>
      <c r="P48" s="28">
        <v>0</v>
      </c>
      <c r="Q48" s="291">
        <v>0</v>
      </c>
      <c r="R48" s="308">
        <f t="shared" si="4"/>
        <v>0</v>
      </c>
      <c r="T48" s="312"/>
      <c r="U48" s="312"/>
      <c r="V48" s="312"/>
    </row>
    <row r="49" spans="1:22" ht="15.75" customHeight="1">
      <c r="A49" s="265"/>
      <c r="B49" s="274"/>
      <c r="C49" s="280" t="s">
        <v>443</v>
      </c>
      <c r="D49" s="28">
        <v>60</v>
      </c>
      <c r="E49" s="291">
        <v>46</v>
      </c>
      <c r="F49" s="28">
        <v>14</v>
      </c>
      <c r="G49" s="28">
        <v>16</v>
      </c>
      <c r="H49" s="291">
        <v>12</v>
      </c>
      <c r="I49" s="28">
        <f t="shared" si="1"/>
        <v>4</v>
      </c>
      <c r="J49" s="28">
        <v>25</v>
      </c>
      <c r="K49" s="291">
        <v>20</v>
      </c>
      <c r="L49" s="28">
        <f t="shared" si="2"/>
        <v>5</v>
      </c>
      <c r="M49" s="28">
        <v>19</v>
      </c>
      <c r="N49" s="291">
        <v>14</v>
      </c>
      <c r="O49" s="28">
        <f t="shared" si="3"/>
        <v>5</v>
      </c>
      <c r="P49" s="28">
        <v>0</v>
      </c>
      <c r="Q49" s="291">
        <v>0</v>
      </c>
      <c r="R49" s="308">
        <f t="shared" si="4"/>
        <v>0</v>
      </c>
      <c r="T49" s="312"/>
      <c r="U49" s="312"/>
      <c r="V49" s="312"/>
    </row>
    <row r="50" spans="1:22" ht="15.75" customHeight="1">
      <c r="A50" s="265"/>
      <c r="B50" s="274"/>
      <c r="C50" s="280" t="s">
        <v>444</v>
      </c>
      <c r="D50" s="28">
        <v>35</v>
      </c>
      <c r="E50" s="291">
        <v>18</v>
      </c>
      <c r="F50" s="28">
        <v>17</v>
      </c>
      <c r="G50" s="28">
        <v>14</v>
      </c>
      <c r="H50" s="291">
        <v>6</v>
      </c>
      <c r="I50" s="28">
        <f t="shared" si="1"/>
        <v>8</v>
      </c>
      <c r="J50" s="28">
        <v>7</v>
      </c>
      <c r="K50" s="291">
        <v>5</v>
      </c>
      <c r="L50" s="28">
        <f t="shared" si="2"/>
        <v>2</v>
      </c>
      <c r="M50" s="28">
        <v>14</v>
      </c>
      <c r="N50" s="291">
        <v>7</v>
      </c>
      <c r="O50" s="28">
        <f t="shared" si="3"/>
        <v>7</v>
      </c>
      <c r="P50" s="28">
        <v>0</v>
      </c>
      <c r="Q50" s="291">
        <v>0</v>
      </c>
      <c r="R50" s="308">
        <f t="shared" si="4"/>
        <v>0</v>
      </c>
      <c r="T50" s="312"/>
      <c r="U50" s="312"/>
      <c r="V50" s="312"/>
    </row>
    <row r="51" spans="1:22" ht="15.75" customHeight="1">
      <c r="A51" s="265"/>
      <c r="B51" s="274"/>
      <c r="C51" s="280" t="s">
        <v>359</v>
      </c>
      <c r="D51" s="28">
        <v>775</v>
      </c>
      <c r="E51" s="291">
        <v>401</v>
      </c>
      <c r="F51" s="28">
        <v>374</v>
      </c>
      <c r="G51" s="28">
        <v>264</v>
      </c>
      <c r="H51" s="291">
        <v>126</v>
      </c>
      <c r="I51" s="28">
        <f t="shared" si="1"/>
        <v>138</v>
      </c>
      <c r="J51" s="28">
        <v>264</v>
      </c>
      <c r="K51" s="291">
        <v>141</v>
      </c>
      <c r="L51" s="28">
        <f t="shared" si="2"/>
        <v>123</v>
      </c>
      <c r="M51" s="28">
        <v>247</v>
      </c>
      <c r="N51" s="291">
        <v>134</v>
      </c>
      <c r="O51" s="28">
        <f t="shared" si="3"/>
        <v>113</v>
      </c>
      <c r="P51" s="28">
        <v>0</v>
      </c>
      <c r="Q51" s="291">
        <v>0</v>
      </c>
      <c r="R51" s="308">
        <f t="shared" si="4"/>
        <v>0</v>
      </c>
      <c r="T51" s="312"/>
      <c r="U51" s="312"/>
      <c r="V51" s="312"/>
    </row>
    <row r="52" spans="1:22" ht="15.75" customHeight="1">
      <c r="A52" s="265"/>
      <c r="B52" s="275"/>
      <c r="C52" s="281" t="s">
        <v>379</v>
      </c>
      <c r="D52" s="287">
        <v>539</v>
      </c>
      <c r="E52" s="292">
        <v>223</v>
      </c>
      <c r="F52" s="286">
        <v>316</v>
      </c>
      <c r="G52" s="298">
        <v>169</v>
      </c>
      <c r="H52" s="292">
        <v>58</v>
      </c>
      <c r="I52" s="296">
        <f t="shared" si="1"/>
        <v>111</v>
      </c>
      <c r="J52" s="298">
        <v>176</v>
      </c>
      <c r="K52" s="292">
        <v>79</v>
      </c>
      <c r="L52" s="296">
        <f t="shared" si="2"/>
        <v>97</v>
      </c>
      <c r="M52" s="298">
        <v>194</v>
      </c>
      <c r="N52" s="292">
        <v>86</v>
      </c>
      <c r="O52" s="296">
        <f t="shared" si="3"/>
        <v>108</v>
      </c>
      <c r="P52" s="286">
        <v>0</v>
      </c>
      <c r="Q52" s="292">
        <v>0</v>
      </c>
      <c r="R52" s="309">
        <f t="shared" si="4"/>
        <v>0</v>
      </c>
      <c r="T52" s="312"/>
      <c r="U52" s="312"/>
      <c r="V52" s="312"/>
    </row>
    <row r="53" spans="1:22" ht="15.75" customHeight="1">
      <c r="A53" s="265"/>
      <c r="B53" s="274"/>
      <c r="C53" s="279" t="s">
        <v>33</v>
      </c>
      <c r="D53" s="284">
        <f>SUM(D54:D64)</f>
        <v>706</v>
      </c>
      <c r="E53" s="290">
        <f t="shared" ref="E53:R53" si="8">SUM(E54:E64)</f>
        <v>340</v>
      </c>
      <c r="F53" s="284">
        <f t="shared" si="8"/>
        <v>366</v>
      </c>
      <c r="G53" s="284">
        <f t="shared" si="8"/>
        <v>238</v>
      </c>
      <c r="H53" s="290">
        <f t="shared" si="8"/>
        <v>109</v>
      </c>
      <c r="I53" s="284">
        <f t="shared" si="8"/>
        <v>129</v>
      </c>
      <c r="J53" s="284">
        <f t="shared" si="8"/>
        <v>205</v>
      </c>
      <c r="K53" s="290">
        <f t="shared" si="8"/>
        <v>93</v>
      </c>
      <c r="L53" s="284">
        <f t="shared" si="8"/>
        <v>112</v>
      </c>
      <c r="M53" s="284">
        <f t="shared" si="8"/>
        <v>173</v>
      </c>
      <c r="N53" s="290">
        <f t="shared" si="8"/>
        <v>97</v>
      </c>
      <c r="O53" s="284">
        <f t="shared" si="8"/>
        <v>76</v>
      </c>
      <c r="P53" s="284">
        <f t="shared" si="8"/>
        <v>90</v>
      </c>
      <c r="Q53" s="290">
        <f t="shared" si="8"/>
        <v>41</v>
      </c>
      <c r="R53" s="310">
        <f t="shared" si="8"/>
        <v>49</v>
      </c>
      <c r="T53" s="312"/>
      <c r="U53" s="312"/>
      <c r="V53" s="312"/>
    </row>
    <row r="54" spans="1:22" ht="18" customHeight="1">
      <c r="A54" s="265"/>
      <c r="B54" s="274"/>
      <c r="C54" s="280" t="s">
        <v>373</v>
      </c>
      <c r="D54" s="28">
        <v>706</v>
      </c>
      <c r="E54" s="291">
        <v>340</v>
      </c>
      <c r="F54" s="28">
        <v>366</v>
      </c>
      <c r="G54" s="28">
        <v>238</v>
      </c>
      <c r="H54" s="291">
        <v>109</v>
      </c>
      <c r="I54" s="28">
        <f t="shared" si="1"/>
        <v>129</v>
      </c>
      <c r="J54" s="28">
        <v>205</v>
      </c>
      <c r="K54" s="291">
        <v>93</v>
      </c>
      <c r="L54" s="28">
        <f t="shared" si="2"/>
        <v>112</v>
      </c>
      <c r="M54" s="28">
        <v>173</v>
      </c>
      <c r="N54" s="291">
        <v>97</v>
      </c>
      <c r="O54" s="28">
        <f t="shared" si="3"/>
        <v>76</v>
      </c>
      <c r="P54" s="28">
        <v>90</v>
      </c>
      <c r="Q54" s="291">
        <v>41</v>
      </c>
      <c r="R54" s="307">
        <f t="shared" si="4"/>
        <v>49</v>
      </c>
      <c r="T54" s="312"/>
      <c r="U54" s="312"/>
      <c r="V54" s="312"/>
    </row>
    <row r="55" spans="1:22" ht="18" customHeight="1">
      <c r="A55" s="265"/>
      <c r="B55" s="274" t="s">
        <v>389</v>
      </c>
      <c r="C55" s="280" t="s">
        <v>374</v>
      </c>
      <c r="D55" s="28">
        <v>0</v>
      </c>
      <c r="E55" s="291">
        <v>0</v>
      </c>
      <c r="F55" s="295">
        <v>0</v>
      </c>
      <c r="G55" s="28">
        <v>0</v>
      </c>
      <c r="H55" s="291">
        <v>0</v>
      </c>
      <c r="I55" s="295">
        <f t="shared" si="1"/>
        <v>0</v>
      </c>
      <c r="J55" s="28">
        <v>0</v>
      </c>
      <c r="K55" s="291">
        <v>0</v>
      </c>
      <c r="L55" s="295">
        <f t="shared" si="2"/>
        <v>0</v>
      </c>
      <c r="M55" s="28">
        <v>0</v>
      </c>
      <c r="N55" s="291">
        <v>0</v>
      </c>
      <c r="O55" s="295">
        <f t="shared" si="3"/>
        <v>0</v>
      </c>
      <c r="P55" s="28">
        <v>0</v>
      </c>
      <c r="Q55" s="291">
        <v>0</v>
      </c>
      <c r="R55" s="308">
        <f t="shared" si="4"/>
        <v>0</v>
      </c>
      <c r="T55" s="312"/>
      <c r="U55" s="312"/>
      <c r="V55" s="312"/>
    </row>
    <row r="56" spans="1:22" ht="18" customHeight="1">
      <c r="A56" s="265"/>
      <c r="B56" s="274"/>
      <c r="C56" s="280" t="s">
        <v>375</v>
      </c>
      <c r="D56" s="28">
        <v>0</v>
      </c>
      <c r="E56" s="291">
        <v>0</v>
      </c>
      <c r="F56" s="295">
        <v>0</v>
      </c>
      <c r="G56" s="28">
        <v>0</v>
      </c>
      <c r="H56" s="291">
        <v>0</v>
      </c>
      <c r="I56" s="295">
        <f t="shared" si="1"/>
        <v>0</v>
      </c>
      <c r="J56" s="28">
        <v>0</v>
      </c>
      <c r="K56" s="291">
        <v>0</v>
      </c>
      <c r="L56" s="295">
        <f t="shared" si="2"/>
        <v>0</v>
      </c>
      <c r="M56" s="28">
        <v>0</v>
      </c>
      <c r="N56" s="291">
        <v>0</v>
      </c>
      <c r="O56" s="295">
        <f t="shared" si="3"/>
        <v>0</v>
      </c>
      <c r="P56" s="28">
        <v>0</v>
      </c>
      <c r="Q56" s="291">
        <v>0</v>
      </c>
      <c r="R56" s="308">
        <f t="shared" si="4"/>
        <v>0</v>
      </c>
      <c r="T56" s="312"/>
      <c r="U56" s="312"/>
      <c r="V56" s="312"/>
    </row>
    <row r="57" spans="1:22" ht="18" customHeight="1">
      <c r="A57" s="265"/>
      <c r="B57" s="274" t="s">
        <v>390</v>
      </c>
      <c r="C57" s="280" t="s">
        <v>39</v>
      </c>
      <c r="D57" s="28">
        <v>0</v>
      </c>
      <c r="E57" s="291">
        <v>0</v>
      </c>
      <c r="F57" s="295">
        <v>0</v>
      </c>
      <c r="G57" s="28">
        <v>0</v>
      </c>
      <c r="H57" s="291">
        <v>0</v>
      </c>
      <c r="I57" s="295">
        <f t="shared" si="1"/>
        <v>0</v>
      </c>
      <c r="J57" s="28">
        <v>0</v>
      </c>
      <c r="K57" s="291">
        <v>0</v>
      </c>
      <c r="L57" s="295">
        <f t="shared" si="2"/>
        <v>0</v>
      </c>
      <c r="M57" s="28">
        <v>0</v>
      </c>
      <c r="N57" s="291">
        <v>0</v>
      </c>
      <c r="O57" s="295">
        <f t="shared" si="3"/>
        <v>0</v>
      </c>
      <c r="P57" s="28">
        <v>0</v>
      </c>
      <c r="Q57" s="291">
        <v>0</v>
      </c>
      <c r="R57" s="308">
        <f t="shared" si="4"/>
        <v>0</v>
      </c>
      <c r="T57" s="312"/>
      <c r="U57" s="312"/>
      <c r="V57" s="312"/>
    </row>
    <row r="58" spans="1:22" ht="15.75" customHeight="1">
      <c r="A58" s="265"/>
      <c r="B58" s="274"/>
      <c r="C58" s="280" t="s">
        <v>240</v>
      </c>
      <c r="D58" s="28">
        <v>0</v>
      </c>
      <c r="E58" s="291">
        <v>0</v>
      </c>
      <c r="F58" s="295">
        <v>0</v>
      </c>
      <c r="G58" s="28">
        <v>0</v>
      </c>
      <c r="H58" s="291">
        <v>0</v>
      </c>
      <c r="I58" s="295">
        <f t="shared" si="1"/>
        <v>0</v>
      </c>
      <c r="J58" s="28">
        <v>0</v>
      </c>
      <c r="K58" s="291">
        <v>0</v>
      </c>
      <c r="L58" s="295">
        <f t="shared" si="2"/>
        <v>0</v>
      </c>
      <c r="M58" s="28">
        <v>0</v>
      </c>
      <c r="N58" s="291">
        <v>0</v>
      </c>
      <c r="O58" s="295">
        <f t="shared" si="3"/>
        <v>0</v>
      </c>
      <c r="P58" s="28">
        <v>0</v>
      </c>
      <c r="Q58" s="291">
        <v>0</v>
      </c>
      <c r="R58" s="308">
        <f t="shared" si="4"/>
        <v>0</v>
      </c>
      <c r="T58" s="312"/>
      <c r="U58" s="312"/>
      <c r="V58" s="312"/>
    </row>
    <row r="59" spans="1:22" ht="15.75" customHeight="1">
      <c r="A59" s="265"/>
      <c r="B59" s="274" t="s">
        <v>386</v>
      </c>
      <c r="C59" s="280" t="s">
        <v>263</v>
      </c>
      <c r="D59" s="28">
        <v>0</v>
      </c>
      <c r="E59" s="291">
        <v>0</v>
      </c>
      <c r="F59" s="295">
        <v>0</v>
      </c>
      <c r="G59" s="28">
        <v>0</v>
      </c>
      <c r="H59" s="291">
        <v>0</v>
      </c>
      <c r="I59" s="295">
        <f t="shared" si="1"/>
        <v>0</v>
      </c>
      <c r="J59" s="28">
        <v>0</v>
      </c>
      <c r="K59" s="291">
        <v>0</v>
      </c>
      <c r="L59" s="295">
        <f t="shared" si="2"/>
        <v>0</v>
      </c>
      <c r="M59" s="28">
        <v>0</v>
      </c>
      <c r="N59" s="291">
        <v>0</v>
      </c>
      <c r="O59" s="295">
        <f t="shared" si="3"/>
        <v>0</v>
      </c>
      <c r="P59" s="28">
        <v>0</v>
      </c>
      <c r="Q59" s="291">
        <v>0</v>
      </c>
      <c r="R59" s="308">
        <f t="shared" si="4"/>
        <v>0</v>
      </c>
      <c r="T59" s="312"/>
      <c r="U59" s="312"/>
      <c r="V59" s="312"/>
    </row>
    <row r="60" spans="1:22" ht="15.75" customHeight="1">
      <c r="A60" s="265"/>
      <c r="B60" s="274"/>
      <c r="C60" s="280" t="s">
        <v>376</v>
      </c>
      <c r="D60" s="28">
        <v>0</v>
      </c>
      <c r="E60" s="291">
        <v>0</v>
      </c>
      <c r="F60" s="295">
        <v>0</v>
      </c>
      <c r="G60" s="28">
        <v>0</v>
      </c>
      <c r="H60" s="291">
        <v>0</v>
      </c>
      <c r="I60" s="295">
        <f t="shared" si="1"/>
        <v>0</v>
      </c>
      <c r="J60" s="28">
        <v>0</v>
      </c>
      <c r="K60" s="291">
        <v>0</v>
      </c>
      <c r="L60" s="295">
        <f t="shared" si="2"/>
        <v>0</v>
      </c>
      <c r="M60" s="28">
        <v>0</v>
      </c>
      <c r="N60" s="291">
        <v>0</v>
      </c>
      <c r="O60" s="295">
        <f t="shared" si="3"/>
        <v>0</v>
      </c>
      <c r="P60" s="28">
        <v>0</v>
      </c>
      <c r="Q60" s="291">
        <v>0</v>
      </c>
      <c r="R60" s="308">
        <f t="shared" si="4"/>
        <v>0</v>
      </c>
      <c r="T60" s="312"/>
      <c r="U60" s="312"/>
      <c r="V60" s="312"/>
    </row>
    <row r="61" spans="1:22" ht="15.75" customHeight="1">
      <c r="A61" s="265"/>
      <c r="B61" s="274"/>
      <c r="C61" s="280" t="s">
        <v>443</v>
      </c>
      <c r="D61" s="28">
        <v>0</v>
      </c>
      <c r="E61" s="291">
        <v>0</v>
      </c>
      <c r="F61" s="295">
        <v>0</v>
      </c>
      <c r="G61" s="28">
        <v>0</v>
      </c>
      <c r="H61" s="291">
        <v>0</v>
      </c>
      <c r="I61" s="295">
        <f t="shared" si="1"/>
        <v>0</v>
      </c>
      <c r="J61" s="28">
        <v>0</v>
      </c>
      <c r="K61" s="291">
        <v>0</v>
      </c>
      <c r="L61" s="295">
        <f t="shared" si="2"/>
        <v>0</v>
      </c>
      <c r="M61" s="28">
        <v>0</v>
      </c>
      <c r="N61" s="291">
        <v>0</v>
      </c>
      <c r="O61" s="295">
        <f t="shared" si="3"/>
        <v>0</v>
      </c>
      <c r="P61" s="28">
        <v>0</v>
      </c>
      <c r="Q61" s="291">
        <v>0</v>
      </c>
      <c r="R61" s="308">
        <f t="shared" si="4"/>
        <v>0</v>
      </c>
      <c r="T61" s="312"/>
      <c r="U61" s="312"/>
      <c r="V61" s="312"/>
    </row>
    <row r="62" spans="1:22" ht="15.75" customHeight="1">
      <c r="A62" s="265"/>
      <c r="B62" s="274"/>
      <c r="C62" s="280" t="s">
        <v>444</v>
      </c>
      <c r="D62" s="28">
        <v>0</v>
      </c>
      <c r="E62" s="291">
        <v>0</v>
      </c>
      <c r="F62" s="295">
        <v>0</v>
      </c>
      <c r="G62" s="28">
        <v>0</v>
      </c>
      <c r="H62" s="291">
        <v>0</v>
      </c>
      <c r="I62" s="295">
        <f t="shared" si="1"/>
        <v>0</v>
      </c>
      <c r="J62" s="28">
        <v>0</v>
      </c>
      <c r="K62" s="291">
        <v>0</v>
      </c>
      <c r="L62" s="295">
        <f t="shared" si="2"/>
        <v>0</v>
      </c>
      <c r="M62" s="28">
        <v>0</v>
      </c>
      <c r="N62" s="291">
        <v>0</v>
      </c>
      <c r="O62" s="295">
        <f t="shared" si="3"/>
        <v>0</v>
      </c>
      <c r="P62" s="28">
        <v>0</v>
      </c>
      <c r="Q62" s="291">
        <v>0</v>
      </c>
      <c r="R62" s="308">
        <f t="shared" si="4"/>
        <v>0</v>
      </c>
      <c r="T62" s="312"/>
      <c r="U62" s="312"/>
      <c r="V62" s="312"/>
    </row>
    <row r="63" spans="1:22" ht="15.75" customHeight="1">
      <c r="A63" s="265"/>
      <c r="B63" s="274"/>
      <c r="C63" s="280" t="s">
        <v>359</v>
      </c>
      <c r="D63" s="28">
        <v>0</v>
      </c>
      <c r="E63" s="291">
        <v>0</v>
      </c>
      <c r="F63" s="295">
        <v>0</v>
      </c>
      <c r="G63" s="28">
        <v>0</v>
      </c>
      <c r="H63" s="291">
        <v>0</v>
      </c>
      <c r="I63" s="295">
        <f t="shared" si="1"/>
        <v>0</v>
      </c>
      <c r="J63" s="28">
        <v>0</v>
      </c>
      <c r="K63" s="291">
        <v>0</v>
      </c>
      <c r="L63" s="295">
        <f t="shared" si="2"/>
        <v>0</v>
      </c>
      <c r="M63" s="28">
        <v>0</v>
      </c>
      <c r="N63" s="291">
        <v>0</v>
      </c>
      <c r="O63" s="295">
        <f t="shared" si="3"/>
        <v>0</v>
      </c>
      <c r="P63" s="28">
        <v>0</v>
      </c>
      <c r="Q63" s="291">
        <v>0</v>
      </c>
      <c r="R63" s="308">
        <f t="shared" si="4"/>
        <v>0</v>
      </c>
      <c r="T63" s="312"/>
      <c r="U63" s="312"/>
      <c r="V63" s="312"/>
    </row>
    <row r="64" spans="1:22" ht="15.75" customHeight="1">
      <c r="A64" s="250"/>
      <c r="B64" s="275"/>
      <c r="C64" s="281" t="s">
        <v>379</v>
      </c>
      <c r="D64" s="287">
        <v>0</v>
      </c>
      <c r="E64" s="292">
        <v>0</v>
      </c>
      <c r="F64" s="296">
        <v>0</v>
      </c>
      <c r="G64" s="286">
        <v>0</v>
      </c>
      <c r="H64" s="292">
        <v>0</v>
      </c>
      <c r="I64" s="296">
        <f t="shared" si="1"/>
        <v>0</v>
      </c>
      <c r="J64" s="286">
        <v>0</v>
      </c>
      <c r="K64" s="292">
        <v>0</v>
      </c>
      <c r="L64" s="296">
        <f t="shared" si="2"/>
        <v>0</v>
      </c>
      <c r="M64" s="286">
        <v>0</v>
      </c>
      <c r="N64" s="292">
        <v>0</v>
      </c>
      <c r="O64" s="296">
        <f t="shared" si="3"/>
        <v>0</v>
      </c>
      <c r="P64" s="28">
        <v>0</v>
      </c>
      <c r="Q64" s="291">
        <v>0</v>
      </c>
      <c r="R64" s="308">
        <f t="shared" si="4"/>
        <v>0</v>
      </c>
      <c r="T64" s="312"/>
      <c r="U64" s="312"/>
      <c r="V64" s="312"/>
    </row>
    <row r="65" spans="1:22" ht="21.75" customHeight="1">
      <c r="A65" s="265"/>
      <c r="B65" s="274"/>
      <c r="C65" s="279" t="s">
        <v>33</v>
      </c>
      <c r="D65" s="284">
        <f>SUM(D66:D76)</f>
        <v>2174</v>
      </c>
      <c r="E65" s="290">
        <f t="shared" ref="E65:R65" si="9">SUM(E66:E76)</f>
        <v>1004</v>
      </c>
      <c r="F65" s="284">
        <f t="shared" si="9"/>
        <v>1170</v>
      </c>
      <c r="G65" s="284">
        <f t="shared" si="9"/>
        <v>758</v>
      </c>
      <c r="H65" s="290">
        <f t="shared" si="9"/>
        <v>357</v>
      </c>
      <c r="I65" s="284">
        <f t="shared" si="9"/>
        <v>401</v>
      </c>
      <c r="J65" s="284">
        <f t="shared" si="9"/>
        <v>701</v>
      </c>
      <c r="K65" s="290">
        <f t="shared" si="9"/>
        <v>313</v>
      </c>
      <c r="L65" s="284">
        <f t="shared" si="9"/>
        <v>388</v>
      </c>
      <c r="M65" s="284">
        <f t="shared" si="9"/>
        <v>715</v>
      </c>
      <c r="N65" s="290">
        <f t="shared" si="9"/>
        <v>334</v>
      </c>
      <c r="O65" s="284">
        <f t="shared" si="9"/>
        <v>381</v>
      </c>
      <c r="P65" s="302">
        <f t="shared" si="9"/>
        <v>0</v>
      </c>
      <c r="Q65" s="303">
        <f t="shared" si="9"/>
        <v>0</v>
      </c>
      <c r="R65" s="310">
        <f t="shared" si="9"/>
        <v>0</v>
      </c>
      <c r="T65" s="312"/>
      <c r="U65" s="312"/>
      <c r="V65" s="312"/>
    </row>
    <row r="66" spans="1:22" ht="21.75" customHeight="1">
      <c r="A66" s="265"/>
      <c r="B66" s="274"/>
      <c r="C66" s="280" t="s">
        <v>373</v>
      </c>
      <c r="D66" s="28">
        <v>2062</v>
      </c>
      <c r="E66" s="291">
        <v>946</v>
      </c>
      <c r="F66" s="297">
        <v>1116</v>
      </c>
      <c r="G66" s="28">
        <v>719</v>
      </c>
      <c r="H66" s="291">
        <v>336</v>
      </c>
      <c r="I66" s="28">
        <f t="shared" si="1"/>
        <v>383</v>
      </c>
      <c r="J66" s="28">
        <v>663</v>
      </c>
      <c r="K66" s="291">
        <v>294</v>
      </c>
      <c r="L66" s="28">
        <f t="shared" si="2"/>
        <v>369</v>
      </c>
      <c r="M66" s="28">
        <v>680</v>
      </c>
      <c r="N66" s="291">
        <v>316</v>
      </c>
      <c r="O66" s="28">
        <f t="shared" si="3"/>
        <v>364</v>
      </c>
      <c r="P66" s="28">
        <v>0</v>
      </c>
      <c r="Q66" s="291">
        <v>0</v>
      </c>
      <c r="R66" s="308">
        <f t="shared" si="4"/>
        <v>0</v>
      </c>
      <c r="T66" s="312"/>
      <c r="U66" s="312"/>
      <c r="V66" s="312"/>
    </row>
    <row r="67" spans="1:22" ht="21.75" customHeight="1">
      <c r="A67" s="265" t="s">
        <v>147</v>
      </c>
      <c r="B67" s="274" t="s">
        <v>96</v>
      </c>
      <c r="C67" s="280" t="s">
        <v>374</v>
      </c>
      <c r="D67" s="28">
        <v>0</v>
      </c>
      <c r="E67" s="291">
        <v>0</v>
      </c>
      <c r="F67" s="295">
        <v>0</v>
      </c>
      <c r="G67" s="28">
        <v>0</v>
      </c>
      <c r="H67" s="291">
        <v>0</v>
      </c>
      <c r="I67" s="295">
        <f t="shared" si="1"/>
        <v>0</v>
      </c>
      <c r="J67" s="28">
        <v>0</v>
      </c>
      <c r="K67" s="291">
        <v>0</v>
      </c>
      <c r="L67" s="295">
        <f t="shared" si="2"/>
        <v>0</v>
      </c>
      <c r="M67" s="28">
        <v>0</v>
      </c>
      <c r="N67" s="291">
        <v>0</v>
      </c>
      <c r="O67" s="295">
        <f t="shared" si="3"/>
        <v>0</v>
      </c>
      <c r="P67" s="28">
        <v>0</v>
      </c>
      <c r="Q67" s="291">
        <v>0</v>
      </c>
      <c r="R67" s="308">
        <f t="shared" si="4"/>
        <v>0</v>
      </c>
      <c r="T67" s="312"/>
      <c r="U67" s="312"/>
      <c r="V67" s="312"/>
    </row>
    <row r="68" spans="1:22" ht="21.75" customHeight="1">
      <c r="A68" s="265"/>
      <c r="B68" s="274"/>
      <c r="C68" s="280" t="s">
        <v>375</v>
      </c>
      <c r="D68" s="28">
        <v>0</v>
      </c>
      <c r="E68" s="291">
        <v>0</v>
      </c>
      <c r="F68" s="295">
        <v>0</v>
      </c>
      <c r="G68" s="28">
        <v>0</v>
      </c>
      <c r="H68" s="291">
        <v>0</v>
      </c>
      <c r="I68" s="295">
        <f t="shared" si="1"/>
        <v>0</v>
      </c>
      <c r="J68" s="28">
        <v>0</v>
      </c>
      <c r="K68" s="291">
        <v>0</v>
      </c>
      <c r="L68" s="295">
        <f t="shared" si="2"/>
        <v>0</v>
      </c>
      <c r="M68" s="28">
        <v>0</v>
      </c>
      <c r="N68" s="291">
        <v>0</v>
      </c>
      <c r="O68" s="295">
        <f t="shared" si="3"/>
        <v>0</v>
      </c>
      <c r="P68" s="28">
        <v>0</v>
      </c>
      <c r="Q68" s="291">
        <v>0</v>
      </c>
      <c r="R68" s="308">
        <f t="shared" si="4"/>
        <v>0</v>
      </c>
      <c r="T68" s="312"/>
      <c r="U68" s="312"/>
      <c r="V68" s="312"/>
    </row>
    <row r="69" spans="1:22" ht="21.75" customHeight="1">
      <c r="A69" s="265"/>
      <c r="B69" s="274" t="s">
        <v>384</v>
      </c>
      <c r="C69" s="280" t="s">
        <v>39</v>
      </c>
      <c r="D69" s="28">
        <v>0</v>
      </c>
      <c r="E69" s="291">
        <v>0</v>
      </c>
      <c r="F69" s="295">
        <v>0</v>
      </c>
      <c r="G69" s="28">
        <v>0</v>
      </c>
      <c r="H69" s="291">
        <v>0</v>
      </c>
      <c r="I69" s="295">
        <f t="shared" si="1"/>
        <v>0</v>
      </c>
      <c r="J69" s="28">
        <v>0</v>
      </c>
      <c r="K69" s="291">
        <v>0</v>
      </c>
      <c r="L69" s="295">
        <f t="shared" ref="L69:L76" si="10">J69-K69</f>
        <v>0</v>
      </c>
      <c r="M69" s="28">
        <v>0</v>
      </c>
      <c r="N69" s="291">
        <v>0</v>
      </c>
      <c r="O69" s="295">
        <f t="shared" ref="O69:O76" si="11">M69-N69</f>
        <v>0</v>
      </c>
      <c r="P69" s="28">
        <v>0</v>
      </c>
      <c r="Q69" s="291">
        <v>0</v>
      </c>
      <c r="R69" s="308">
        <f t="shared" ref="R69:R76" si="12">P69-Q69</f>
        <v>0</v>
      </c>
      <c r="T69" s="312"/>
      <c r="U69" s="312"/>
      <c r="V69" s="312"/>
    </row>
    <row r="70" spans="1:22" ht="21.75" customHeight="1">
      <c r="A70" s="265" t="s">
        <v>388</v>
      </c>
      <c r="B70" s="274"/>
      <c r="C70" s="280" t="s">
        <v>240</v>
      </c>
      <c r="D70" s="28">
        <v>0</v>
      </c>
      <c r="E70" s="291">
        <v>0</v>
      </c>
      <c r="F70" s="295">
        <v>0</v>
      </c>
      <c r="G70" s="28">
        <v>0</v>
      </c>
      <c r="H70" s="291">
        <v>0</v>
      </c>
      <c r="I70" s="295">
        <f t="shared" ref="I70:I76" si="13">G70-H70</f>
        <v>0</v>
      </c>
      <c r="J70" s="28">
        <v>0</v>
      </c>
      <c r="K70" s="291">
        <v>0</v>
      </c>
      <c r="L70" s="295">
        <f t="shared" si="10"/>
        <v>0</v>
      </c>
      <c r="M70" s="28">
        <v>0</v>
      </c>
      <c r="N70" s="291">
        <v>0</v>
      </c>
      <c r="O70" s="295">
        <f t="shared" si="11"/>
        <v>0</v>
      </c>
      <c r="P70" s="28">
        <v>0</v>
      </c>
      <c r="Q70" s="291">
        <v>0</v>
      </c>
      <c r="R70" s="308">
        <f t="shared" si="12"/>
        <v>0</v>
      </c>
      <c r="T70" s="312"/>
      <c r="U70" s="312"/>
      <c r="V70" s="312"/>
    </row>
    <row r="71" spans="1:22" ht="21.75" customHeight="1">
      <c r="A71" s="265"/>
      <c r="B71" s="274" t="s">
        <v>386</v>
      </c>
      <c r="C71" s="280" t="s">
        <v>263</v>
      </c>
      <c r="D71" s="28">
        <v>112</v>
      </c>
      <c r="E71" s="291">
        <v>58</v>
      </c>
      <c r="F71" s="28">
        <v>54</v>
      </c>
      <c r="G71" s="28">
        <v>39</v>
      </c>
      <c r="H71" s="291">
        <v>21</v>
      </c>
      <c r="I71" s="28">
        <f t="shared" si="13"/>
        <v>18</v>
      </c>
      <c r="J71" s="28">
        <v>38</v>
      </c>
      <c r="K71" s="291">
        <v>19</v>
      </c>
      <c r="L71" s="28">
        <f t="shared" si="10"/>
        <v>19</v>
      </c>
      <c r="M71" s="28">
        <v>35</v>
      </c>
      <c r="N71" s="291">
        <v>18</v>
      </c>
      <c r="O71" s="28">
        <f t="shared" si="11"/>
        <v>17</v>
      </c>
      <c r="P71" s="28">
        <v>0</v>
      </c>
      <c r="Q71" s="291">
        <v>0</v>
      </c>
      <c r="R71" s="308">
        <f t="shared" si="12"/>
        <v>0</v>
      </c>
      <c r="T71" s="312"/>
      <c r="U71" s="312"/>
      <c r="V71" s="312"/>
    </row>
    <row r="72" spans="1:22" ht="16.5" customHeight="1">
      <c r="A72" s="265"/>
      <c r="B72" s="274"/>
      <c r="C72" s="280" t="s">
        <v>376</v>
      </c>
      <c r="D72" s="28">
        <v>0</v>
      </c>
      <c r="E72" s="291">
        <v>0</v>
      </c>
      <c r="F72" s="295">
        <v>0</v>
      </c>
      <c r="G72" s="28">
        <v>0</v>
      </c>
      <c r="H72" s="291">
        <v>0</v>
      </c>
      <c r="I72" s="295">
        <f t="shared" si="13"/>
        <v>0</v>
      </c>
      <c r="J72" s="28">
        <v>0</v>
      </c>
      <c r="K72" s="291">
        <v>0</v>
      </c>
      <c r="L72" s="295">
        <f t="shared" si="10"/>
        <v>0</v>
      </c>
      <c r="M72" s="28">
        <v>0</v>
      </c>
      <c r="N72" s="291">
        <v>0</v>
      </c>
      <c r="O72" s="295">
        <f t="shared" si="11"/>
        <v>0</v>
      </c>
      <c r="P72" s="28">
        <v>0</v>
      </c>
      <c r="Q72" s="291">
        <v>0</v>
      </c>
      <c r="R72" s="308">
        <f t="shared" si="12"/>
        <v>0</v>
      </c>
      <c r="T72" s="312"/>
      <c r="U72" s="312"/>
      <c r="V72" s="312"/>
    </row>
    <row r="73" spans="1:22" ht="16.5" customHeight="1">
      <c r="A73" s="265"/>
      <c r="B73" s="274"/>
      <c r="C73" s="280" t="s">
        <v>443</v>
      </c>
      <c r="D73" s="28">
        <v>0</v>
      </c>
      <c r="E73" s="291">
        <v>0</v>
      </c>
      <c r="F73" s="295">
        <v>0</v>
      </c>
      <c r="G73" s="28">
        <v>0</v>
      </c>
      <c r="H73" s="291">
        <v>0</v>
      </c>
      <c r="I73" s="295">
        <f t="shared" si="13"/>
        <v>0</v>
      </c>
      <c r="J73" s="28">
        <v>0</v>
      </c>
      <c r="K73" s="291">
        <v>0</v>
      </c>
      <c r="L73" s="295">
        <f t="shared" si="10"/>
        <v>0</v>
      </c>
      <c r="M73" s="28">
        <v>0</v>
      </c>
      <c r="N73" s="291">
        <v>0</v>
      </c>
      <c r="O73" s="295">
        <f t="shared" si="11"/>
        <v>0</v>
      </c>
      <c r="P73" s="28">
        <v>0</v>
      </c>
      <c r="Q73" s="291">
        <v>0</v>
      </c>
      <c r="R73" s="308">
        <f t="shared" si="12"/>
        <v>0</v>
      </c>
      <c r="T73" s="312"/>
      <c r="U73" s="312"/>
      <c r="V73" s="312"/>
    </row>
    <row r="74" spans="1:22" ht="16.5" customHeight="1">
      <c r="A74" s="265"/>
      <c r="B74" s="274"/>
      <c r="C74" s="280" t="s">
        <v>444</v>
      </c>
      <c r="D74" s="28">
        <v>0</v>
      </c>
      <c r="E74" s="291">
        <v>0</v>
      </c>
      <c r="F74" s="295">
        <v>0</v>
      </c>
      <c r="G74" s="28">
        <v>0</v>
      </c>
      <c r="H74" s="291">
        <v>0</v>
      </c>
      <c r="I74" s="295">
        <f t="shared" si="13"/>
        <v>0</v>
      </c>
      <c r="J74" s="28">
        <v>0</v>
      </c>
      <c r="K74" s="291">
        <v>0</v>
      </c>
      <c r="L74" s="295">
        <f t="shared" si="10"/>
        <v>0</v>
      </c>
      <c r="M74" s="28">
        <v>0</v>
      </c>
      <c r="N74" s="291">
        <v>0</v>
      </c>
      <c r="O74" s="295">
        <f t="shared" si="11"/>
        <v>0</v>
      </c>
      <c r="P74" s="28">
        <v>0</v>
      </c>
      <c r="Q74" s="291">
        <v>0</v>
      </c>
      <c r="R74" s="308">
        <f t="shared" si="12"/>
        <v>0</v>
      </c>
      <c r="T74" s="312"/>
      <c r="U74" s="312"/>
      <c r="V74" s="312"/>
    </row>
    <row r="75" spans="1:22" ht="16.5" customHeight="1">
      <c r="A75" s="265"/>
      <c r="B75" s="274"/>
      <c r="C75" s="280" t="s">
        <v>359</v>
      </c>
      <c r="D75" s="28">
        <v>0</v>
      </c>
      <c r="E75" s="291">
        <v>0</v>
      </c>
      <c r="F75" s="295">
        <v>0</v>
      </c>
      <c r="G75" s="28">
        <v>0</v>
      </c>
      <c r="H75" s="291">
        <v>0</v>
      </c>
      <c r="I75" s="295">
        <f t="shared" si="13"/>
        <v>0</v>
      </c>
      <c r="J75" s="28">
        <v>0</v>
      </c>
      <c r="K75" s="291">
        <v>0</v>
      </c>
      <c r="L75" s="295">
        <f t="shared" si="10"/>
        <v>0</v>
      </c>
      <c r="M75" s="28">
        <v>0</v>
      </c>
      <c r="N75" s="291">
        <v>0</v>
      </c>
      <c r="O75" s="295">
        <f t="shared" si="11"/>
        <v>0</v>
      </c>
      <c r="P75" s="28">
        <v>0</v>
      </c>
      <c r="Q75" s="291">
        <v>0</v>
      </c>
      <c r="R75" s="308">
        <f t="shared" si="12"/>
        <v>0</v>
      </c>
      <c r="T75" s="312"/>
      <c r="U75" s="312"/>
      <c r="V75" s="312"/>
    </row>
    <row r="76" spans="1:22" ht="16.5" customHeight="1">
      <c r="A76" s="79"/>
      <c r="B76" s="276"/>
      <c r="C76" s="282" t="s">
        <v>379</v>
      </c>
      <c r="D76" s="81">
        <v>0</v>
      </c>
      <c r="E76" s="293">
        <v>0</v>
      </c>
      <c r="F76" s="81">
        <v>0</v>
      </c>
      <c r="G76" s="85">
        <v>0</v>
      </c>
      <c r="H76" s="293">
        <v>0</v>
      </c>
      <c r="I76" s="81">
        <f t="shared" si="13"/>
        <v>0</v>
      </c>
      <c r="J76" s="85">
        <v>0</v>
      </c>
      <c r="K76" s="293">
        <v>0</v>
      </c>
      <c r="L76" s="81">
        <f t="shared" si="10"/>
        <v>0</v>
      </c>
      <c r="M76" s="85">
        <v>0</v>
      </c>
      <c r="N76" s="293">
        <v>0</v>
      </c>
      <c r="O76" s="81">
        <f t="shared" si="11"/>
        <v>0</v>
      </c>
      <c r="P76" s="81">
        <v>0</v>
      </c>
      <c r="Q76" s="293">
        <v>0</v>
      </c>
      <c r="R76" s="311">
        <f t="shared" si="12"/>
        <v>0</v>
      </c>
      <c r="T76" s="312"/>
      <c r="U76" s="312"/>
      <c r="V76" s="312"/>
    </row>
    <row r="77" spans="1:22" ht="14.4">
      <c r="D77" s="103"/>
      <c r="E77" s="103"/>
      <c r="F77" s="103"/>
      <c r="G77" s="103"/>
      <c r="H77" s="103"/>
      <c r="I77" s="103"/>
      <c r="J77" s="103"/>
      <c r="K77" s="103"/>
      <c r="L77" s="103"/>
      <c r="M77" s="103"/>
      <c r="N77" s="103"/>
      <c r="O77" s="103"/>
    </row>
    <row r="85" ht="17.25" customHeight="1"/>
    <row r="86" ht="17.25" customHeight="1"/>
    <row r="93" ht="17.25" customHeight="1"/>
    <row r="94" ht="17.25" customHeight="1"/>
  </sheetData>
  <customSheetViews>
    <customSheetView guid="{BCB66D60-CECF-5B4D-99D1-4C00FBCE7EFB}" showGridLines="0" printArea="1" view="pageBreakPreview">
      <pane ySplit="3" topLeftCell="A16" state="frozen"/>
      <pageMargins left="0.23622047244094488" right="0.19685039370078741" top="0.23622047244094488" bottom="0.19685039370078741" header="0.19685039370078741" footer="0.19685039370078741"/>
      <printOptions horizontalCentered="1"/>
      <pageSetup paperSize="9" scale="62" firstPageNumber="63" useFirstPageNumber="1" r:id="rId1"/>
      <headerFooter scaleWithDoc="0" alignWithMargins="0">
        <oddFooter>&amp;C- &amp;P -</oddFooter>
        <evenFooter>&amp;C- &amp;P -</evenFooter>
        <firstFooter>&amp;C- &amp;P -</firstFooter>
      </headerFooter>
    </customSheetView>
  </customSheetViews>
  <mergeCells count="1">
    <mergeCell ref="A2:C3"/>
  </mergeCells>
  <phoneticPr fontId="10"/>
  <printOptions horizontalCentered="1"/>
  <pageMargins left="0.23622047244094488" right="0.19685039370078741" top="0.23622047244094488" bottom="0.19685039370078741" header="0.19685039370078741" footer="0.19685039370078741"/>
  <pageSetup paperSize="9" scale="62" firstPageNumber="63" orientation="portrait" useFirstPageNumber="1" r:id="rId2"/>
  <headerFooter scaleWithDoc="0" alignWithMargins="0">
    <oddFooter>&amp;C- 59 -</oddFooter>
    <evenFooter>&amp;C- &amp;P -</evenFooter>
    <firstFooter>&amp;C- &amp;P -</first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88"/>
  <sheetViews>
    <sheetView showGridLines="0" view="pageBreakPreview" zoomScaleNormal="75" zoomScaleSheetLayoutView="100" workbookViewId="0">
      <pane ySplit="5" topLeftCell="A6" activePane="bottomLeft" state="frozen"/>
      <selection activeCell="A43" sqref="A43"/>
      <selection pane="bottomLeft" activeCell="A43" sqref="A43"/>
    </sheetView>
  </sheetViews>
  <sheetFormatPr defaultColWidth="9" defaultRowHeight="13.2"/>
  <cols>
    <col min="1" max="1" width="14.6640625" style="7" customWidth="1" collapsed="1"/>
    <col min="2" max="4" width="5.6640625" style="7" customWidth="1" collapsed="1"/>
    <col min="5" max="7" width="11.33203125" style="7" customWidth="1" collapsed="1"/>
    <col min="8" max="9" width="10.5546875" style="7" customWidth="1" collapsed="1"/>
    <col min="10" max="16" width="9.109375" style="7" customWidth="1" collapsed="1"/>
    <col min="17" max="17" width="9" style="7" customWidth="1" collapsed="1"/>
    <col min="18" max="16384" width="9" style="7" collapsed="1"/>
  </cols>
  <sheetData>
    <row r="1" spans="1:17" ht="39.9" customHeight="1">
      <c r="A1" s="105" t="s">
        <v>772</v>
      </c>
      <c r="P1" s="89" t="s">
        <v>393</v>
      </c>
    </row>
    <row r="2" spans="1:17" s="8" customFormat="1" ht="18" customHeight="1">
      <c r="A2" s="1335" t="s">
        <v>194</v>
      </c>
      <c r="B2" s="1358" t="s">
        <v>13</v>
      </c>
      <c r="C2" s="1359"/>
      <c r="D2" s="1360"/>
      <c r="E2" s="317" t="s">
        <v>325</v>
      </c>
      <c r="F2" s="266"/>
      <c r="G2" s="266"/>
      <c r="H2" s="266"/>
      <c r="I2" s="266"/>
      <c r="J2" s="266"/>
      <c r="K2" s="224"/>
      <c r="L2" s="224"/>
      <c r="M2" s="224"/>
      <c r="N2" s="225"/>
      <c r="O2" s="225"/>
      <c r="P2" s="227"/>
    </row>
    <row r="3" spans="1:17" s="8" customFormat="1" ht="18" customHeight="1">
      <c r="A3" s="1416"/>
      <c r="B3" s="1361"/>
      <c r="C3" s="1362"/>
      <c r="D3" s="1417"/>
      <c r="E3" s="318"/>
      <c r="F3" s="35"/>
      <c r="G3" s="174"/>
      <c r="H3" s="319" t="s">
        <v>394</v>
      </c>
      <c r="I3" s="319"/>
      <c r="J3" s="319"/>
      <c r="K3" s="173"/>
      <c r="L3" s="173"/>
      <c r="M3" s="173"/>
      <c r="N3" s="35"/>
      <c r="O3" s="35"/>
      <c r="P3" s="320"/>
    </row>
    <row r="4" spans="1:17" s="8" customFormat="1" ht="18" customHeight="1">
      <c r="A4" s="1416"/>
      <c r="B4" s="1418" t="s">
        <v>33</v>
      </c>
      <c r="C4" s="1420" t="s">
        <v>3</v>
      </c>
      <c r="D4" s="1420" t="s">
        <v>29</v>
      </c>
      <c r="E4" s="1420" t="s">
        <v>33</v>
      </c>
      <c r="F4" s="1422" t="s">
        <v>7</v>
      </c>
      <c r="G4" s="1424" t="s">
        <v>34</v>
      </c>
      <c r="H4" s="1420" t="s">
        <v>33</v>
      </c>
      <c r="I4" s="1422" t="s">
        <v>7</v>
      </c>
      <c r="J4" s="1424" t="s">
        <v>34</v>
      </c>
      <c r="K4" s="1354" t="s">
        <v>232</v>
      </c>
      <c r="L4" s="1355"/>
      <c r="M4" s="1356"/>
      <c r="N4" s="1354" t="s">
        <v>234</v>
      </c>
      <c r="O4" s="1355"/>
      <c r="P4" s="1357"/>
    </row>
    <row r="5" spans="1:17" s="8" customFormat="1" ht="15.9" customHeight="1">
      <c r="A5" s="1336"/>
      <c r="B5" s="1419"/>
      <c r="C5" s="1421"/>
      <c r="D5" s="1421"/>
      <c r="E5" s="1421"/>
      <c r="F5" s="1423"/>
      <c r="G5" s="1425"/>
      <c r="H5" s="1421"/>
      <c r="I5" s="1423"/>
      <c r="J5" s="1425"/>
      <c r="K5" s="36" t="s">
        <v>33</v>
      </c>
      <c r="L5" s="36" t="s">
        <v>7</v>
      </c>
      <c r="M5" s="56" t="s">
        <v>34</v>
      </c>
      <c r="N5" s="36" t="s">
        <v>33</v>
      </c>
      <c r="O5" s="36" t="s">
        <v>7</v>
      </c>
      <c r="P5" s="146" t="s">
        <v>34</v>
      </c>
    </row>
    <row r="6" spans="1:17" ht="30" customHeight="1">
      <c r="A6" s="313" t="s">
        <v>928</v>
      </c>
      <c r="B6" s="29">
        <v>52</v>
      </c>
      <c r="C6" s="118">
        <v>50</v>
      </c>
      <c r="D6" s="118">
        <v>2</v>
      </c>
      <c r="E6" s="118">
        <v>20438</v>
      </c>
      <c r="F6" s="118">
        <v>10428</v>
      </c>
      <c r="G6" s="150">
        <v>10010</v>
      </c>
      <c r="H6" s="48">
        <v>20416</v>
      </c>
      <c r="I6" s="26">
        <v>10418</v>
      </c>
      <c r="J6" s="150">
        <v>9998</v>
      </c>
      <c r="K6" s="118">
        <v>6803</v>
      </c>
      <c r="L6" s="118">
        <v>3489</v>
      </c>
      <c r="M6" s="150">
        <v>3314</v>
      </c>
      <c r="N6" s="118">
        <v>6895</v>
      </c>
      <c r="O6" s="118">
        <v>3520</v>
      </c>
      <c r="P6" s="147">
        <v>3375</v>
      </c>
    </row>
    <row r="7" spans="1:17" ht="30" customHeight="1">
      <c r="A7" s="314" t="s">
        <v>936</v>
      </c>
      <c r="B7" s="31">
        <f t="shared" ref="B7:D7" si="0">SUM(B8:B32)</f>
        <v>50</v>
      </c>
      <c r="C7" s="119">
        <f t="shared" si="0"/>
        <v>48</v>
      </c>
      <c r="D7" s="119">
        <f t="shared" si="0"/>
        <v>2</v>
      </c>
      <c r="E7" s="119">
        <f>SUM(E8:E32)</f>
        <v>20094</v>
      </c>
      <c r="F7" s="119">
        <f t="shared" ref="F7:P7" si="1">SUM(F8:F32)</f>
        <v>10246</v>
      </c>
      <c r="G7" s="151">
        <f t="shared" si="1"/>
        <v>9848</v>
      </c>
      <c r="H7" s="120">
        <f t="shared" si="1"/>
        <v>20070</v>
      </c>
      <c r="I7" s="132">
        <f t="shared" si="1"/>
        <v>10235</v>
      </c>
      <c r="J7" s="151">
        <f t="shared" si="1"/>
        <v>9835</v>
      </c>
      <c r="K7" s="119">
        <f t="shared" si="1"/>
        <v>6661</v>
      </c>
      <c r="L7" s="119">
        <f t="shared" si="1"/>
        <v>3383</v>
      </c>
      <c r="M7" s="151">
        <f t="shared" si="1"/>
        <v>3278</v>
      </c>
      <c r="N7" s="119">
        <f t="shared" si="1"/>
        <v>6602</v>
      </c>
      <c r="O7" s="119">
        <f t="shared" si="1"/>
        <v>3376</v>
      </c>
      <c r="P7" s="148">
        <f t="shared" si="1"/>
        <v>3226</v>
      </c>
      <c r="Q7" s="321"/>
    </row>
    <row r="8" spans="1:17" ht="30" customHeight="1">
      <c r="A8" s="108" t="s">
        <v>256</v>
      </c>
      <c r="B8" s="29">
        <v>14</v>
      </c>
      <c r="C8" s="118">
        <v>14</v>
      </c>
      <c r="D8" s="118">
        <v>0</v>
      </c>
      <c r="E8" s="48">
        <v>7680</v>
      </c>
      <c r="F8" s="26">
        <v>3784</v>
      </c>
      <c r="G8" s="150">
        <v>3896</v>
      </c>
      <c r="H8" s="48">
        <v>7680</v>
      </c>
      <c r="I8" s="26">
        <v>3784</v>
      </c>
      <c r="J8" s="150">
        <v>3896</v>
      </c>
      <c r="K8" s="118">
        <v>2622</v>
      </c>
      <c r="L8" s="118">
        <v>1276</v>
      </c>
      <c r="M8" s="150">
        <v>1346</v>
      </c>
      <c r="N8" s="118">
        <v>2519</v>
      </c>
      <c r="O8" s="118">
        <v>1242</v>
      </c>
      <c r="P8" s="147">
        <v>1277</v>
      </c>
      <c r="Q8" s="321"/>
    </row>
    <row r="9" spans="1:17" ht="30" customHeight="1">
      <c r="A9" s="108" t="s">
        <v>587</v>
      </c>
      <c r="B9" s="29">
        <v>3</v>
      </c>
      <c r="C9" s="118">
        <v>3</v>
      </c>
      <c r="D9" s="48">
        <v>0</v>
      </c>
      <c r="E9" s="118">
        <v>1429</v>
      </c>
      <c r="F9" s="118">
        <v>734</v>
      </c>
      <c r="G9" s="150">
        <v>695</v>
      </c>
      <c r="H9" s="118">
        <v>1429</v>
      </c>
      <c r="I9" s="118">
        <v>734</v>
      </c>
      <c r="J9" s="150">
        <v>695</v>
      </c>
      <c r="K9" s="118">
        <v>466</v>
      </c>
      <c r="L9" s="118">
        <v>246</v>
      </c>
      <c r="M9" s="150">
        <v>220</v>
      </c>
      <c r="N9" s="118">
        <v>467</v>
      </c>
      <c r="O9" s="118">
        <v>236</v>
      </c>
      <c r="P9" s="147">
        <v>231</v>
      </c>
      <c r="Q9" s="321"/>
    </row>
    <row r="10" spans="1:17" ht="30" customHeight="1">
      <c r="A10" s="108" t="s">
        <v>278</v>
      </c>
      <c r="B10" s="29">
        <v>6</v>
      </c>
      <c r="C10" s="118">
        <v>6</v>
      </c>
      <c r="D10" s="118">
        <v>0</v>
      </c>
      <c r="E10" s="118">
        <v>2174</v>
      </c>
      <c r="F10" s="118">
        <v>1088</v>
      </c>
      <c r="G10" s="150">
        <v>1086</v>
      </c>
      <c r="H10" s="118">
        <v>2174</v>
      </c>
      <c r="I10" s="118">
        <v>1088</v>
      </c>
      <c r="J10" s="150">
        <v>1086</v>
      </c>
      <c r="K10" s="118">
        <v>670</v>
      </c>
      <c r="L10" s="118">
        <v>339</v>
      </c>
      <c r="M10" s="150">
        <v>331</v>
      </c>
      <c r="N10" s="118">
        <v>731</v>
      </c>
      <c r="O10" s="118">
        <v>364</v>
      </c>
      <c r="P10" s="147">
        <v>367</v>
      </c>
      <c r="Q10" s="321"/>
    </row>
    <row r="11" spans="1:17" ht="30" customHeight="1">
      <c r="A11" s="108" t="s">
        <v>306</v>
      </c>
      <c r="B11" s="29">
        <v>3</v>
      </c>
      <c r="C11" s="118">
        <v>3</v>
      </c>
      <c r="D11" s="118">
        <v>0</v>
      </c>
      <c r="E11" s="118">
        <v>1637</v>
      </c>
      <c r="F11" s="118">
        <v>814</v>
      </c>
      <c r="G11" s="150">
        <v>823</v>
      </c>
      <c r="H11" s="118">
        <v>1637</v>
      </c>
      <c r="I11" s="118">
        <v>814</v>
      </c>
      <c r="J11" s="150">
        <v>823</v>
      </c>
      <c r="K11" s="118">
        <v>568</v>
      </c>
      <c r="L11" s="118">
        <v>298</v>
      </c>
      <c r="M11" s="150">
        <v>270</v>
      </c>
      <c r="N11" s="118">
        <v>530</v>
      </c>
      <c r="O11" s="118">
        <v>262</v>
      </c>
      <c r="P11" s="147">
        <v>268</v>
      </c>
      <c r="Q11" s="321"/>
    </row>
    <row r="12" spans="1:17" ht="30" customHeight="1">
      <c r="A12" s="108" t="s">
        <v>538</v>
      </c>
      <c r="B12" s="29">
        <v>2</v>
      </c>
      <c r="C12" s="118">
        <v>2</v>
      </c>
      <c r="D12" s="118">
        <v>0</v>
      </c>
      <c r="E12" s="118">
        <v>346</v>
      </c>
      <c r="F12" s="118">
        <v>267</v>
      </c>
      <c r="G12" s="150">
        <v>79</v>
      </c>
      <c r="H12" s="118">
        <v>346</v>
      </c>
      <c r="I12" s="118">
        <v>267</v>
      </c>
      <c r="J12" s="150">
        <v>79</v>
      </c>
      <c r="K12" s="118">
        <v>121</v>
      </c>
      <c r="L12" s="118">
        <v>93</v>
      </c>
      <c r="M12" s="150">
        <v>28</v>
      </c>
      <c r="N12" s="118">
        <v>89</v>
      </c>
      <c r="O12" s="118">
        <v>72</v>
      </c>
      <c r="P12" s="147">
        <v>17</v>
      </c>
      <c r="Q12" s="321"/>
    </row>
    <row r="13" spans="1:17" ht="30" customHeight="1">
      <c r="A13" s="108" t="s">
        <v>489</v>
      </c>
      <c r="B13" s="29">
        <v>3</v>
      </c>
      <c r="C13" s="118">
        <v>2</v>
      </c>
      <c r="D13" s="118">
        <v>1</v>
      </c>
      <c r="E13" s="118">
        <v>977</v>
      </c>
      <c r="F13" s="118">
        <v>499</v>
      </c>
      <c r="G13" s="150">
        <v>478</v>
      </c>
      <c r="H13" s="118">
        <v>953</v>
      </c>
      <c r="I13" s="118">
        <v>488</v>
      </c>
      <c r="J13" s="150">
        <v>465</v>
      </c>
      <c r="K13" s="118">
        <v>315</v>
      </c>
      <c r="L13" s="118">
        <v>150</v>
      </c>
      <c r="M13" s="150">
        <v>165</v>
      </c>
      <c r="N13" s="118">
        <v>331</v>
      </c>
      <c r="O13" s="118">
        <v>178</v>
      </c>
      <c r="P13" s="147">
        <v>153</v>
      </c>
      <c r="Q13" s="321"/>
    </row>
    <row r="14" spans="1:17" ht="30" customHeight="1">
      <c r="A14" s="108" t="s">
        <v>627</v>
      </c>
      <c r="B14" s="29">
        <v>1</v>
      </c>
      <c r="C14" s="118">
        <v>1</v>
      </c>
      <c r="D14" s="118">
        <v>0</v>
      </c>
      <c r="E14" s="118">
        <v>495</v>
      </c>
      <c r="F14" s="118">
        <v>246</v>
      </c>
      <c r="G14" s="150">
        <v>249</v>
      </c>
      <c r="H14" s="118">
        <v>495</v>
      </c>
      <c r="I14" s="118">
        <v>246</v>
      </c>
      <c r="J14" s="150">
        <v>249</v>
      </c>
      <c r="K14" s="118">
        <v>162</v>
      </c>
      <c r="L14" s="118">
        <v>78</v>
      </c>
      <c r="M14" s="150">
        <v>84</v>
      </c>
      <c r="N14" s="118">
        <v>174</v>
      </c>
      <c r="O14" s="118">
        <v>101</v>
      </c>
      <c r="P14" s="147">
        <v>73</v>
      </c>
      <c r="Q14" s="321"/>
    </row>
    <row r="15" spans="1:17" ht="30" customHeight="1">
      <c r="A15" s="108" t="s">
        <v>129</v>
      </c>
      <c r="B15" s="29">
        <v>5</v>
      </c>
      <c r="C15" s="118">
        <v>5</v>
      </c>
      <c r="D15" s="118">
        <v>0</v>
      </c>
      <c r="E15" s="118">
        <v>1835</v>
      </c>
      <c r="F15" s="118">
        <v>946</v>
      </c>
      <c r="G15" s="150">
        <v>889</v>
      </c>
      <c r="H15" s="118">
        <v>1835</v>
      </c>
      <c r="I15" s="118">
        <v>946</v>
      </c>
      <c r="J15" s="150">
        <v>889</v>
      </c>
      <c r="K15" s="118">
        <v>600</v>
      </c>
      <c r="L15" s="118">
        <v>303</v>
      </c>
      <c r="M15" s="150">
        <v>297</v>
      </c>
      <c r="N15" s="118">
        <v>596</v>
      </c>
      <c r="O15" s="118">
        <v>314</v>
      </c>
      <c r="P15" s="147">
        <v>282</v>
      </c>
      <c r="Q15" s="321"/>
    </row>
    <row r="16" spans="1:17" ht="30" customHeight="1">
      <c r="A16" s="108" t="s">
        <v>308</v>
      </c>
      <c r="B16" s="29">
        <v>1</v>
      </c>
      <c r="C16" s="118">
        <v>1</v>
      </c>
      <c r="D16" s="118">
        <v>0</v>
      </c>
      <c r="E16" s="118">
        <v>491</v>
      </c>
      <c r="F16" s="118">
        <v>234</v>
      </c>
      <c r="G16" s="150">
        <v>257</v>
      </c>
      <c r="H16" s="118">
        <v>491</v>
      </c>
      <c r="I16" s="118">
        <v>234</v>
      </c>
      <c r="J16" s="150">
        <v>257</v>
      </c>
      <c r="K16" s="118">
        <v>160</v>
      </c>
      <c r="L16" s="118">
        <v>82</v>
      </c>
      <c r="M16" s="150">
        <v>78</v>
      </c>
      <c r="N16" s="118">
        <v>163</v>
      </c>
      <c r="O16" s="118">
        <v>71</v>
      </c>
      <c r="P16" s="147">
        <v>92</v>
      </c>
      <c r="Q16" s="321"/>
    </row>
    <row r="17" spans="1:17" ht="30" customHeight="1">
      <c r="A17" s="108" t="s">
        <v>733</v>
      </c>
      <c r="B17" s="29">
        <v>6</v>
      </c>
      <c r="C17" s="118">
        <v>5</v>
      </c>
      <c r="D17" s="118">
        <v>1</v>
      </c>
      <c r="E17" s="118">
        <v>1535</v>
      </c>
      <c r="F17" s="118">
        <v>855</v>
      </c>
      <c r="G17" s="150">
        <v>680</v>
      </c>
      <c r="H17" s="118">
        <v>1535</v>
      </c>
      <c r="I17" s="118">
        <v>855</v>
      </c>
      <c r="J17" s="150">
        <v>680</v>
      </c>
      <c r="K17" s="118">
        <v>503</v>
      </c>
      <c r="L17" s="118">
        <v>283</v>
      </c>
      <c r="M17" s="150">
        <v>220</v>
      </c>
      <c r="N17" s="118">
        <v>501</v>
      </c>
      <c r="O17" s="118">
        <v>276</v>
      </c>
      <c r="P17" s="147">
        <v>225</v>
      </c>
      <c r="Q17" s="321"/>
    </row>
    <row r="18" spans="1:17" ht="30" customHeight="1">
      <c r="A18" s="108" t="s">
        <v>450</v>
      </c>
      <c r="B18" s="29">
        <v>1</v>
      </c>
      <c r="C18" s="118">
        <v>1</v>
      </c>
      <c r="D18" s="118">
        <v>0</v>
      </c>
      <c r="E18" s="118">
        <v>514</v>
      </c>
      <c r="F18" s="118">
        <v>261</v>
      </c>
      <c r="G18" s="150">
        <v>253</v>
      </c>
      <c r="H18" s="118">
        <v>514</v>
      </c>
      <c r="I18" s="118">
        <v>261</v>
      </c>
      <c r="J18" s="150">
        <v>253</v>
      </c>
      <c r="K18" s="118">
        <v>170</v>
      </c>
      <c r="L18" s="118">
        <v>79</v>
      </c>
      <c r="M18" s="150">
        <v>91</v>
      </c>
      <c r="N18" s="118">
        <v>187</v>
      </c>
      <c r="O18" s="118">
        <v>97</v>
      </c>
      <c r="P18" s="147">
        <v>90</v>
      </c>
      <c r="Q18" s="321"/>
    </row>
    <row r="19" spans="1:17" ht="30" customHeight="1">
      <c r="A19" s="108" t="s">
        <v>206</v>
      </c>
      <c r="B19" s="29">
        <v>1</v>
      </c>
      <c r="C19" s="118">
        <v>1</v>
      </c>
      <c r="D19" s="118">
        <v>0</v>
      </c>
      <c r="E19" s="118">
        <v>118</v>
      </c>
      <c r="F19" s="118">
        <v>73</v>
      </c>
      <c r="G19" s="150">
        <v>45</v>
      </c>
      <c r="H19" s="118">
        <v>118</v>
      </c>
      <c r="I19" s="118">
        <v>73</v>
      </c>
      <c r="J19" s="150">
        <v>45</v>
      </c>
      <c r="K19" s="118">
        <v>33</v>
      </c>
      <c r="L19" s="118">
        <v>21</v>
      </c>
      <c r="M19" s="150">
        <v>12</v>
      </c>
      <c r="N19" s="118">
        <v>43</v>
      </c>
      <c r="O19" s="118">
        <v>26</v>
      </c>
      <c r="P19" s="147">
        <v>17</v>
      </c>
      <c r="Q19" s="321"/>
    </row>
    <row r="20" spans="1:17" ht="30" customHeight="1">
      <c r="A20" s="109" t="s">
        <v>735</v>
      </c>
      <c r="B20" s="31">
        <v>1</v>
      </c>
      <c r="C20" s="119">
        <v>1</v>
      </c>
      <c r="D20" s="119">
        <v>0</v>
      </c>
      <c r="E20" s="119">
        <v>533</v>
      </c>
      <c r="F20" s="119">
        <v>235</v>
      </c>
      <c r="G20" s="151">
        <v>298</v>
      </c>
      <c r="H20" s="119">
        <v>533</v>
      </c>
      <c r="I20" s="119">
        <v>235</v>
      </c>
      <c r="J20" s="151">
        <v>298</v>
      </c>
      <c r="K20" s="119">
        <v>164</v>
      </c>
      <c r="L20" s="119">
        <v>75</v>
      </c>
      <c r="M20" s="151">
        <v>89</v>
      </c>
      <c r="N20" s="119">
        <v>170</v>
      </c>
      <c r="O20" s="119">
        <v>75</v>
      </c>
      <c r="P20" s="148">
        <v>95</v>
      </c>
      <c r="Q20" s="321"/>
    </row>
    <row r="21" spans="1:17" ht="30" customHeight="1">
      <c r="A21" s="108" t="s">
        <v>639</v>
      </c>
      <c r="B21" s="29">
        <v>0</v>
      </c>
      <c r="C21" s="118">
        <v>0</v>
      </c>
      <c r="D21" s="118">
        <v>0</v>
      </c>
      <c r="E21" s="118">
        <v>0</v>
      </c>
      <c r="F21" s="118">
        <v>0</v>
      </c>
      <c r="G21" s="150">
        <v>0</v>
      </c>
      <c r="H21" s="118">
        <v>0</v>
      </c>
      <c r="I21" s="118">
        <v>0</v>
      </c>
      <c r="J21" s="150">
        <v>0</v>
      </c>
      <c r="K21" s="118">
        <v>0</v>
      </c>
      <c r="L21" s="118">
        <v>0</v>
      </c>
      <c r="M21" s="150">
        <v>0</v>
      </c>
      <c r="N21" s="118">
        <v>0</v>
      </c>
      <c r="O21" s="118">
        <v>0</v>
      </c>
      <c r="P21" s="147">
        <v>0</v>
      </c>
      <c r="Q21" s="321"/>
    </row>
    <row r="22" spans="1:17" ht="30" customHeight="1">
      <c r="A22" s="108" t="s">
        <v>702</v>
      </c>
      <c r="B22" s="29">
        <v>0</v>
      </c>
      <c r="C22" s="118">
        <v>0</v>
      </c>
      <c r="D22" s="118">
        <v>0</v>
      </c>
      <c r="E22" s="118">
        <v>0</v>
      </c>
      <c r="F22" s="118">
        <v>0</v>
      </c>
      <c r="G22" s="150">
        <v>0</v>
      </c>
      <c r="H22" s="118">
        <v>0</v>
      </c>
      <c r="I22" s="118">
        <v>0</v>
      </c>
      <c r="J22" s="150">
        <v>0</v>
      </c>
      <c r="K22" s="118">
        <v>0</v>
      </c>
      <c r="L22" s="118">
        <v>0</v>
      </c>
      <c r="M22" s="150">
        <v>0</v>
      </c>
      <c r="N22" s="118">
        <v>0</v>
      </c>
      <c r="O22" s="118">
        <v>0</v>
      </c>
      <c r="P22" s="147">
        <v>0</v>
      </c>
      <c r="Q22" s="321"/>
    </row>
    <row r="23" spans="1:17" ht="30" customHeight="1">
      <c r="A23" s="108" t="s">
        <v>208</v>
      </c>
      <c r="B23" s="29">
        <v>0</v>
      </c>
      <c r="C23" s="118">
        <v>0</v>
      </c>
      <c r="D23" s="48">
        <v>0</v>
      </c>
      <c r="E23" s="118">
        <v>0</v>
      </c>
      <c r="F23" s="118">
        <v>0</v>
      </c>
      <c r="G23" s="150">
        <v>0</v>
      </c>
      <c r="H23" s="118">
        <v>0</v>
      </c>
      <c r="I23" s="118">
        <v>0</v>
      </c>
      <c r="J23" s="150">
        <v>0</v>
      </c>
      <c r="K23" s="118">
        <v>0</v>
      </c>
      <c r="L23" s="118">
        <v>0</v>
      </c>
      <c r="M23" s="150">
        <v>0</v>
      </c>
      <c r="N23" s="118">
        <v>0</v>
      </c>
      <c r="O23" s="118">
        <v>0</v>
      </c>
      <c r="P23" s="147">
        <v>0</v>
      </c>
      <c r="Q23" s="321"/>
    </row>
    <row r="24" spans="1:17" ht="30" customHeight="1">
      <c r="A24" s="108" t="s">
        <v>611</v>
      </c>
      <c r="B24" s="29">
        <v>0</v>
      </c>
      <c r="C24" s="118">
        <v>0</v>
      </c>
      <c r="D24" s="48">
        <v>0</v>
      </c>
      <c r="E24" s="118">
        <v>0</v>
      </c>
      <c r="F24" s="118">
        <v>0</v>
      </c>
      <c r="G24" s="150">
        <v>0</v>
      </c>
      <c r="H24" s="118">
        <v>0</v>
      </c>
      <c r="I24" s="118">
        <v>0</v>
      </c>
      <c r="J24" s="150">
        <v>0</v>
      </c>
      <c r="K24" s="118">
        <v>0</v>
      </c>
      <c r="L24" s="118">
        <v>0</v>
      </c>
      <c r="M24" s="150">
        <v>0</v>
      </c>
      <c r="N24" s="118">
        <v>0</v>
      </c>
      <c r="O24" s="118">
        <v>0</v>
      </c>
      <c r="P24" s="147">
        <v>0</v>
      </c>
      <c r="Q24" s="321"/>
    </row>
    <row r="25" spans="1:17" ht="30" customHeight="1">
      <c r="A25" s="108" t="s">
        <v>736</v>
      </c>
      <c r="B25" s="114">
        <v>0</v>
      </c>
      <c r="C25" s="48">
        <v>0</v>
      </c>
      <c r="D25" s="118">
        <v>0</v>
      </c>
      <c r="E25" s="48">
        <v>0</v>
      </c>
      <c r="F25" s="134">
        <v>0</v>
      </c>
      <c r="G25" s="142">
        <v>0</v>
      </c>
      <c r="H25" s="48">
        <v>0</v>
      </c>
      <c r="I25" s="134">
        <v>0</v>
      </c>
      <c r="J25" s="142">
        <v>0</v>
      </c>
      <c r="K25" s="48">
        <v>0</v>
      </c>
      <c r="L25" s="134">
        <v>0</v>
      </c>
      <c r="M25" s="142">
        <v>0</v>
      </c>
      <c r="N25" s="48">
        <v>0</v>
      </c>
      <c r="O25" s="134">
        <v>0</v>
      </c>
      <c r="P25" s="147">
        <v>0</v>
      </c>
      <c r="Q25" s="321"/>
    </row>
    <row r="26" spans="1:17" ht="30" customHeight="1">
      <c r="A26" s="108" t="s">
        <v>737</v>
      </c>
      <c r="B26" s="114">
        <v>1</v>
      </c>
      <c r="C26" s="48">
        <v>1</v>
      </c>
      <c r="D26" s="118">
        <v>0</v>
      </c>
      <c r="E26" s="48">
        <v>87</v>
      </c>
      <c r="F26" s="134">
        <v>58</v>
      </c>
      <c r="G26" s="142">
        <v>29</v>
      </c>
      <c r="H26" s="48">
        <v>87</v>
      </c>
      <c r="I26" s="134">
        <v>58</v>
      </c>
      <c r="J26" s="142">
        <v>29</v>
      </c>
      <c r="K26" s="48">
        <v>23</v>
      </c>
      <c r="L26" s="134">
        <v>15</v>
      </c>
      <c r="M26" s="142">
        <v>8</v>
      </c>
      <c r="N26" s="48">
        <v>24</v>
      </c>
      <c r="O26" s="134">
        <v>14</v>
      </c>
      <c r="P26" s="147">
        <v>10</v>
      </c>
      <c r="Q26" s="321"/>
    </row>
    <row r="27" spans="1:17" ht="30" customHeight="1">
      <c r="A27" s="108" t="s">
        <v>693</v>
      </c>
      <c r="B27" s="114">
        <v>0</v>
      </c>
      <c r="C27" s="48">
        <v>0</v>
      </c>
      <c r="D27" s="118">
        <v>0</v>
      </c>
      <c r="E27" s="48">
        <v>0</v>
      </c>
      <c r="F27" s="134">
        <v>0</v>
      </c>
      <c r="G27" s="26">
        <v>0</v>
      </c>
      <c r="H27" s="48">
        <v>0</v>
      </c>
      <c r="I27" s="134">
        <v>0</v>
      </c>
      <c r="J27" s="26">
        <v>0</v>
      </c>
      <c r="K27" s="48">
        <v>0</v>
      </c>
      <c r="L27" s="134">
        <v>0</v>
      </c>
      <c r="M27" s="26">
        <v>0</v>
      </c>
      <c r="N27" s="48">
        <v>0</v>
      </c>
      <c r="O27" s="134">
        <v>0</v>
      </c>
      <c r="P27" s="147">
        <v>0</v>
      </c>
      <c r="Q27" s="321"/>
    </row>
    <row r="28" spans="1:17" ht="30" customHeight="1">
      <c r="A28" s="108" t="s">
        <v>590</v>
      </c>
      <c r="B28" s="114">
        <v>0</v>
      </c>
      <c r="C28" s="48">
        <v>0</v>
      </c>
      <c r="D28" s="118">
        <v>0</v>
      </c>
      <c r="E28" s="48">
        <v>0</v>
      </c>
      <c r="F28" s="134">
        <v>0</v>
      </c>
      <c r="G28" s="142">
        <v>0</v>
      </c>
      <c r="H28" s="48">
        <v>0</v>
      </c>
      <c r="I28" s="134">
        <v>0</v>
      </c>
      <c r="J28" s="142">
        <v>0</v>
      </c>
      <c r="K28" s="48">
        <v>0</v>
      </c>
      <c r="L28" s="134">
        <v>0</v>
      </c>
      <c r="M28" s="142">
        <v>0</v>
      </c>
      <c r="N28" s="48">
        <v>0</v>
      </c>
      <c r="O28" s="134">
        <v>0</v>
      </c>
      <c r="P28" s="147">
        <v>0</v>
      </c>
      <c r="Q28" s="321"/>
    </row>
    <row r="29" spans="1:17" ht="30" customHeight="1">
      <c r="A29" s="108" t="s">
        <v>67</v>
      </c>
      <c r="B29" s="114">
        <v>0</v>
      </c>
      <c r="C29" s="48">
        <v>0</v>
      </c>
      <c r="D29" s="118">
        <v>0</v>
      </c>
      <c r="E29" s="48">
        <v>0</v>
      </c>
      <c r="F29" s="134">
        <v>0</v>
      </c>
      <c r="G29" s="142">
        <v>0</v>
      </c>
      <c r="H29" s="48">
        <v>0</v>
      </c>
      <c r="I29" s="134">
        <v>0</v>
      </c>
      <c r="J29" s="142">
        <v>0</v>
      </c>
      <c r="K29" s="48">
        <v>0</v>
      </c>
      <c r="L29" s="134">
        <v>0</v>
      </c>
      <c r="M29" s="142">
        <v>0</v>
      </c>
      <c r="N29" s="48">
        <v>0</v>
      </c>
      <c r="O29" s="134">
        <v>0</v>
      </c>
      <c r="P29" s="147">
        <v>0</v>
      </c>
      <c r="Q29" s="321"/>
    </row>
    <row r="30" spans="1:17" ht="30" customHeight="1">
      <c r="A30" s="108" t="s">
        <v>644</v>
      </c>
      <c r="B30" s="114">
        <v>1</v>
      </c>
      <c r="C30" s="48">
        <v>1</v>
      </c>
      <c r="D30" s="118">
        <v>0</v>
      </c>
      <c r="E30" s="48">
        <v>141</v>
      </c>
      <c r="F30" s="134">
        <v>87</v>
      </c>
      <c r="G30" s="142">
        <v>54</v>
      </c>
      <c r="H30" s="48">
        <v>141</v>
      </c>
      <c r="I30" s="134">
        <v>87</v>
      </c>
      <c r="J30" s="142">
        <v>54</v>
      </c>
      <c r="K30" s="48">
        <v>43</v>
      </c>
      <c r="L30" s="134">
        <v>19</v>
      </c>
      <c r="M30" s="142">
        <v>24</v>
      </c>
      <c r="N30" s="48">
        <v>39</v>
      </c>
      <c r="O30" s="134">
        <v>27</v>
      </c>
      <c r="P30" s="147">
        <v>12</v>
      </c>
      <c r="Q30" s="321"/>
    </row>
    <row r="31" spans="1:17" ht="30" customHeight="1">
      <c r="A31" s="108" t="s">
        <v>738</v>
      </c>
      <c r="B31" s="29">
        <v>1</v>
      </c>
      <c r="C31" s="118">
        <v>1</v>
      </c>
      <c r="D31" s="48">
        <v>0</v>
      </c>
      <c r="E31" s="118">
        <v>102</v>
      </c>
      <c r="F31" s="118">
        <v>65</v>
      </c>
      <c r="G31" s="150">
        <v>37</v>
      </c>
      <c r="H31" s="118">
        <v>102</v>
      </c>
      <c r="I31" s="118">
        <v>65</v>
      </c>
      <c r="J31" s="150">
        <v>37</v>
      </c>
      <c r="K31" s="118">
        <v>41</v>
      </c>
      <c r="L31" s="118">
        <v>26</v>
      </c>
      <c r="M31" s="150">
        <v>15</v>
      </c>
      <c r="N31" s="118">
        <v>38</v>
      </c>
      <c r="O31" s="118">
        <v>21</v>
      </c>
      <c r="P31" s="147">
        <v>17</v>
      </c>
      <c r="Q31" s="321"/>
    </row>
    <row r="32" spans="1:17" ht="30" customHeight="1">
      <c r="A32" s="109" t="s">
        <v>739</v>
      </c>
      <c r="B32" s="31">
        <v>0</v>
      </c>
      <c r="C32" s="119">
        <v>0</v>
      </c>
      <c r="D32" s="120">
        <v>0</v>
      </c>
      <c r="E32" s="119">
        <v>0</v>
      </c>
      <c r="F32" s="119">
        <v>0</v>
      </c>
      <c r="G32" s="151">
        <v>0</v>
      </c>
      <c r="H32" s="119">
        <v>0</v>
      </c>
      <c r="I32" s="119">
        <v>0</v>
      </c>
      <c r="J32" s="151">
        <v>0</v>
      </c>
      <c r="K32" s="119">
        <v>0</v>
      </c>
      <c r="L32" s="119">
        <v>0</v>
      </c>
      <c r="M32" s="151">
        <v>0</v>
      </c>
      <c r="N32" s="119">
        <v>0</v>
      </c>
      <c r="O32" s="119">
        <v>0</v>
      </c>
      <c r="P32" s="148">
        <v>0</v>
      </c>
      <c r="Q32" s="321"/>
    </row>
    <row r="33" spans="1:17" ht="30" customHeight="1">
      <c r="A33" s="110" t="s">
        <v>691</v>
      </c>
      <c r="B33" s="114">
        <f t="shared" ref="B33:P33" si="2">SUM(B8:B20)</f>
        <v>47</v>
      </c>
      <c r="C33" s="48">
        <f t="shared" si="2"/>
        <v>45</v>
      </c>
      <c r="D33" s="48">
        <f t="shared" si="2"/>
        <v>2</v>
      </c>
      <c r="E33" s="48">
        <f t="shared" si="2"/>
        <v>19764</v>
      </c>
      <c r="F33" s="134">
        <f t="shared" si="2"/>
        <v>10036</v>
      </c>
      <c r="G33" s="142">
        <f t="shared" si="2"/>
        <v>9728</v>
      </c>
      <c r="H33" s="48">
        <f t="shared" si="2"/>
        <v>19740</v>
      </c>
      <c r="I33" s="134">
        <f t="shared" si="2"/>
        <v>10025</v>
      </c>
      <c r="J33" s="142">
        <f t="shared" si="2"/>
        <v>9715</v>
      </c>
      <c r="K33" s="48">
        <f t="shared" si="2"/>
        <v>6554</v>
      </c>
      <c r="L33" s="134">
        <f t="shared" si="2"/>
        <v>3323</v>
      </c>
      <c r="M33" s="142">
        <f t="shared" si="2"/>
        <v>3231</v>
      </c>
      <c r="N33" s="48">
        <f t="shared" si="2"/>
        <v>6501</v>
      </c>
      <c r="O33" s="134">
        <f t="shared" si="2"/>
        <v>3314</v>
      </c>
      <c r="P33" s="147">
        <f t="shared" si="2"/>
        <v>3187</v>
      </c>
      <c r="Q33" s="321"/>
    </row>
    <row r="34" spans="1:17" ht="30" customHeight="1">
      <c r="A34" s="111" t="s">
        <v>473</v>
      </c>
      <c r="B34" s="30">
        <f t="shared" ref="B34:P34" si="3">SUM(B35:B40)</f>
        <v>3</v>
      </c>
      <c r="C34" s="120">
        <f t="shared" si="3"/>
        <v>3</v>
      </c>
      <c r="D34" s="119">
        <f t="shared" si="3"/>
        <v>0</v>
      </c>
      <c r="E34" s="120">
        <f t="shared" si="3"/>
        <v>330</v>
      </c>
      <c r="F34" s="135">
        <f t="shared" si="3"/>
        <v>210</v>
      </c>
      <c r="G34" s="246">
        <f t="shared" si="3"/>
        <v>120</v>
      </c>
      <c r="H34" s="120">
        <f t="shared" si="3"/>
        <v>330</v>
      </c>
      <c r="I34" s="135">
        <f t="shared" si="3"/>
        <v>210</v>
      </c>
      <c r="J34" s="246">
        <f t="shared" si="3"/>
        <v>120</v>
      </c>
      <c r="K34" s="120">
        <f t="shared" si="3"/>
        <v>107</v>
      </c>
      <c r="L34" s="135">
        <f t="shared" si="3"/>
        <v>60</v>
      </c>
      <c r="M34" s="246">
        <f t="shared" si="3"/>
        <v>47</v>
      </c>
      <c r="N34" s="120">
        <f t="shared" si="3"/>
        <v>101</v>
      </c>
      <c r="O34" s="135">
        <f t="shared" si="3"/>
        <v>62</v>
      </c>
      <c r="P34" s="148">
        <f t="shared" si="3"/>
        <v>39</v>
      </c>
      <c r="Q34" s="321"/>
    </row>
    <row r="35" spans="1:17" ht="30" customHeight="1">
      <c r="A35" s="110" t="s">
        <v>216</v>
      </c>
      <c r="B35" s="114">
        <f t="shared" ref="B35:P36" si="4">SUM(B21)</f>
        <v>0</v>
      </c>
      <c r="C35" s="48">
        <f t="shared" si="4"/>
        <v>0</v>
      </c>
      <c r="D35" s="118">
        <f t="shared" si="4"/>
        <v>0</v>
      </c>
      <c r="E35" s="48">
        <f t="shared" si="4"/>
        <v>0</v>
      </c>
      <c r="F35" s="134">
        <f t="shared" si="4"/>
        <v>0</v>
      </c>
      <c r="G35" s="142">
        <f t="shared" si="4"/>
        <v>0</v>
      </c>
      <c r="H35" s="48">
        <f t="shared" si="4"/>
        <v>0</v>
      </c>
      <c r="I35" s="134">
        <f t="shared" si="4"/>
        <v>0</v>
      </c>
      <c r="J35" s="142">
        <f t="shared" si="4"/>
        <v>0</v>
      </c>
      <c r="K35" s="48">
        <f t="shared" si="4"/>
        <v>0</v>
      </c>
      <c r="L35" s="134">
        <f t="shared" si="4"/>
        <v>0</v>
      </c>
      <c r="M35" s="142">
        <f t="shared" si="4"/>
        <v>0</v>
      </c>
      <c r="N35" s="48">
        <f t="shared" si="4"/>
        <v>0</v>
      </c>
      <c r="O35" s="134">
        <f t="shared" si="4"/>
        <v>0</v>
      </c>
      <c r="P35" s="147">
        <f t="shared" si="4"/>
        <v>0</v>
      </c>
      <c r="Q35" s="321"/>
    </row>
    <row r="36" spans="1:17" ht="30" customHeight="1">
      <c r="A36" s="110" t="s">
        <v>221</v>
      </c>
      <c r="B36" s="29">
        <f t="shared" si="4"/>
        <v>0</v>
      </c>
      <c r="C36" s="118">
        <f t="shared" si="4"/>
        <v>0</v>
      </c>
      <c r="D36" s="48">
        <f t="shared" si="4"/>
        <v>0</v>
      </c>
      <c r="E36" s="118">
        <f t="shared" si="4"/>
        <v>0</v>
      </c>
      <c r="F36" s="118">
        <f t="shared" si="4"/>
        <v>0</v>
      </c>
      <c r="G36" s="150">
        <f t="shared" si="4"/>
        <v>0</v>
      </c>
      <c r="H36" s="118">
        <f t="shared" si="4"/>
        <v>0</v>
      </c>
      <c r="I36" s="118">
        <f t="shared" si="4"/>
        <v>0</v>
      </c>
      <c r="J36" s="150">
        <f t="shared" si="4"/>
        <v>0</v>
      </c>
      <c r="K36" s="118">
        <f t="shared" si="4"/>
        <v>0</v>
      </c>
      <c r="L36" s="118">
        <f t="shared" si="4"/>
        <v>0</v>
      </c>
      <c r="M36" s="150">
        <f t="shared" si="4"/>
        <v>0</v>
      </c>
      <c r="N36" s="118">
        <f t="shared" si="4"/>
        <v>0</v>
      </c>
      <c r="O36" s="118">
        <f t="shared" si="4"/>
        <v>0</v>
      </c>
      <c r="P36" s="147">
        <f t="shared" si="4"/>
        <v>0</v>
      </c>
      <c r="Q36" s="321"/>
    </row>
    <row r="37" spans="1:17" ht="30" customHeight="1">
      <c r="A37" s="110" t="s">
        <v>223</v>
      </c>
      <c r="B37" s="29">
        <f t="shared" ref="B37:P37" si="5">SUM(B23:B25)</f>
        <v>0</v>
      </c>
      <c r="C37" s="118">
        <f t="shared" si="5"/>
        <v>0</v>
      </c>
      <c r="D37" s="48">
        <f t="shared" si="5"/>
        <v>0</v>
      </c>
      <c r="E37" s="118">
        <f t="shared" si="5"/>
        <v>0</v>
      </c>
      <c r="F37" s="118">
        <f t="shared" si="5"/>
        <v>0</v>
      </c>
      <c r="G37" s="150">
        <f t="shared" si="5"/>
        <v>0</v>
      </c>
      <c r="H37" s="118">
        <f t="shared" si="5"/>
        <v>0</v>
      </c>
      <c r="I37" s="118">
        <f t="shared" si="5"/>
        <v>0</v>
      </c>
      <c r="J37" s="150">
        <f t="shared" si="5"/>
        <v>0</v>
      </c>
      <c r="K37" s="118">
        <f t="shared" si="5"/>
        <v>0</v>
      </c>
      <c r="L37" s="118">
        <f t="shared" si="5"/>
        <v>0</v>
      </c>
      <c r="M37" s="150">
        <f t="shared" si="5"/>
        <v>0</v>
      </c>
      <c r="N37" s="118">
        <f t="shared" si="5"/>
        <v>0</v>
      </c>
      <c r="O37" s="118">
        <f t="shared" si="5"/>
        <v>0</v>
      </c>
      <c r="P37" s="147">
        <f t="shared" si="5"/>
        <v>0</v>
      </c>
      <c r="Q37" s="321"/>
    </row>
    <row r="38" spans="1:17" ht="30" customHeight="1">
      <c r="A38" s="110" t="s">
        <v>75</v>
      </c>
      <c r="B38" s="29">
        <f t="shared" ref="B38:P38" si="6">SUM(B26:B29)</f>
        <v>1</v>
      </c>
      <c r="C38" s="118">
        <f t="shared" si="6"/>
        <v>1</v>
      </c>
      <c r="D38" s="48">
        <f t="shared" si="6"/>
        <v>0</v>
      </c>
      <c r="E38" s="118">
        <f t="shared" si="6"/>
        <v>87</v>
      </c>
      <c r="F38" s="118">
        <f t="shared" si="6"/>
        <v>58</v>
      </c>
      <c r="G38" s="150">
        <f t="shared" si="6"/>
        <v>29</v>
      </c>
      <c r="H38" s="118">
        <f t="shared" si="6"/>
        <v>87</v>
      </c>
      <c r="I38" s="118">
        <f t="shared" si="6"/>
        <v>58</v>
      </c>
      <c r="J38" s="150">
        <f t="shared" si="6"/>
        <v>29</v>
      </c>
      <c r="K38" s="118">
        <f t="shared" si="6"/>
        <v>23</v>
      </c>
      <c r="L38" s="118">
        <f t="shared" si="6"/>
        <v>15</v>
      </c>
      <c r="M38" s="150">
        <f t="shared" si="6"/>
        <v>8</v>
      </c>
      <c r="N38" s="118">
        <f t="shared" si="6"/>
        <v>24</v>
      </c>
      <c r="O38" s="118">
        <f t="shared" si="6"/>
        <v>14</v>
      </c>
      <c r="P38" s="147">
        <f t="shared" si="6"/>
        <v>10</v>
      </c>
      <c r="Q38" s="321"/>
    </row>
    <row r="39" spans="1:17" ht="30" customHeight="1">
      <c r="A39" s="110" t="s">
        <v>227</v>
      </c>
      <c r="B39" s="29">
        <f t="shared" ref="B39:P39" si="7">SUM(B30)</f>
        <v>1</v>
      </c>
      <c r="C39" s="118">
        <f t="shared" si="7"/>
        <v>1</v>
      </c>
      <c r="D39" s="48">
        <f t="shared" si="7"/>
        <v>0</v>
      </c>
      <c r="E39" s="118">
        <f t="shared" si="7"/>
        <v>141</v>
      </c>
      <c r="F39" s="118">
        <f t="shared" si="7"/>
        <v>87</v>
      </c>
      <c r="G39" s="138">
        <f t="shared" si="7"/>
        <v>54</v>
      </c>
      <c r="H39" s="118">
        <f t="shared" si="7"/>
        <v>141</v>
      </c>
      <c r="I39" s="118">
        <f t="shared" si="7"/>
        <v>87</v>
      </c>
      <c r="J39" s="138">
        <f t="shared" si="7"/>
        <v>54</v>
      </c>
      <c r="K39" s="118">
        <f t="shared" si="7"/>
        <v>43</v>
      </c>
      <c r="L39" s="118">
        <f t="shared" si="7"/>
        <v>19</v>
      </c>
      <c r="M39" s="150">
        <f t="shared" si="7"/>
        <v>24</v>
      </c>
      <c r="N39" s="118">
        <f t="shared" si="7"/>
        <v>39</v>
      </c>
      <c r="O39" s="118">
        <f t="shared" si="7"/>
        <v>27</v>
      </c>
      <c r="P39" s="147">
        <f t="shared" si="7"/>
        <v>12</v>
      </c>
      <c r="Q39" s="321"/>
    </row>
    <row r="40" spans="1:17" ht="30" customHeight="1">
      <c r="A40" s="112" t="s">
        <v>229</v>
      </c>
      <c r="B40" s="152">
        <f t="shared" ref="B40:P40" si="8">SUM(B31:B32)</f>
        <v>1</v>
      </c>
      <c r="C40" s="122">
        <f t="shared" si="8"/>
        <v>1</v>
      </c>
      <c r="D40" s="122">
        <f t="shared" si="8"/>
        <v>0</v>
      </c>
      <c r="E40" s="122">
        <f t="shared" si="8"/>
        <v>102</v>
      </c>
      <c r="F40" s="136">
        <f t="shared" si="8"/>
        <v>65</v>
      </c>
      <c r="G40" s="247">
        <f t="shared" si="8"/>
        <v>37</v>
      </c>
      <c r="H40" s="122">
        <f t="shared" si="8"/>
        <v>102</v>
      </c>
      <c r="I40" s="136">
        <f t="shared" si="8"/>
        <v>65</v>
      </c>
      <c r="J40" s="247">
        <f t="shared" si="8"/>
        <v>37</v>
      </c>
      <c r="K40" s="122">
        <f t="shared" si="8"/>
        <v>41</v>
      </c>
      <c r="L40" s="136">
        <f t="shared" si="8"/>
        <v>26</v>
      </c>
      <c r="M40" s="247">
        <f t="shared" si="8"/>
        <v>15</v>
      </c>
      <c r="N40" s="122">
        <f t="shared" si="8"/>
        <v>38</v>
      </c>
      <c r="O40" s="136">
        <f t="shared" si="8"/>
        <v>21</v>
      </c>
      <c r="P40" s="149">
        <f t="shared" si="8"/>
        <v>17</v>
      </c>
      <c r="Q40" s="321"/>
    </row>
    <row r="41" spans="1:17" ht="30" customHeight="1">
      <c r="A41" s="72"/>
    </row>
    <row r="42" spans="1:17" ht="26.25" customHeight="1">
      <c r="B42" s="315"/>
      <c r="C42" s="315"/>
      <c r="D42" s="315"/>
      <c r="E42" s="315"/>
      <c r="F42" s="315"/>
      <c r="G42" s="315"/>
      <c r="H42" s="315"/>
      <c r="I42" s="315"/>
      <c r="J42" s="315"/>
      <c r="K42" s="315"/>
      <c r="L42" s="315"/>
      <c r="M42" s="315"/>
      <c r="N42" s="315"/>
      <c r="O42" s="315"/>
      <c r="P42" s="315"/>
    </row>
    <row r="43" spans="1:17" ht="26.25" customHeight="1">
      <c r="B43" s="316"/>
      <c r="C43" s="316"/>
      <c r="D43" s="316"/>
      <c r="E43" s="316"/>
      <c r="F43" s="316"/>
      <c r="G43" s="316"/>
      <c r="H43" s="316"/>
      <c r="I43" s="316"/>
      <c r="J43" s="316"/>
      <c r="K43" s="316"/>
      <c r="L43" s="316"/>
      <c r="M43" s="316"/>
      <c r="N43" s="316"/>
      <c r="O43" s="316"/>
      <c r="P43" s="316"/>
    </row>
    <row r="44" spans="1:17" ht="26.25" customHeight="1"/>
    <row r="45" spans="1:17" ht="26.25" customHeight="1"/>
    <row r="46" spans="1:17" ht="26.25" customHeight="1"/>
    <row r="47" spans="1:17" ht="26.25" customHeight="1"/>
    <row r="48" spans="1:17"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19.5" customHeight="1"/>
    <row r="82" ht="19.5" customHeight="1"/>
    <row r="83" ht="19.5" customHeight="1"/>
    <row r="84" ht="19.5" customHeight="1"/>
    <row r="85" ht="19.5" customHeight="1"/>
    <row r="86" ht="19.5" customHeight="1"/>
    <row r="87" ht="19.5" customHeight="1"/>
    <row r="88" ht="19.5" customHeight="1"/>
  </sheetData>
  <customSheetViews>
    <customSheetView guid="{BCB66D60-CECF-5B4D-99D1-4C00FBCE7EFB}" showGridLines="0" printArea="1" view="pageBreakPreview">
      <pane ySplit="5" topLeftCell="A6" state="frozen"/>
      <pageMargins left="0.47244094488188976" right="0.11811023622047244" top="0.39370078740157483" bottom="0.82677165354330706" header="0" footer="0.39370078740157483"/>
      <pageSetup paperSize="9" scale="65" firstPageNumber="64" useFirstPageNumber="1" r:id="rId1"/>
      <headerFooter scaleWithDoc="0" alignWithMargins="0">
        <oddFooter>&amp;C- &amp;P -</oddFooter>
        <evenFooter>&amp;C- &amp;P -</evenFooter>
        <firstFooter>&amp;C- &amp;P -</firstFooter>
      </headerFooter>
    </customSheetView>
  </customSheetViews>
  <mergeCells count="13">
    <mergeCell ref="K4:M4"/>
    <mergeCell ref="N4:P4"/>
    <mergeCell ref="A2:A5"/>
    <mergeCell ref="B2:D3"/>
    <mergeCell ref="B4:B5"/>
    <mergeCell ref="C4:C5"/>
    <mergeCell ref="D4:D5"/>
    <mergeCell ref="E4:E5"/>
    <mergeCell ref="F4:F5"/>
    <mergeCell ref="G4:G5"/>
    <mergeCell ref="H4:H5"/>
    <mergeCell ref="I4:I5"/>
    <mergeCell ref="J4:J5"/>
  </mergeCells>
  <phoneticPr fontId="10"/>
  <pageMargins left="0.47244094488188976" right="0.11811023622047244" top="0.39370078740157483" bottom="0.82677165354330706" header="0" footer="0.39370078740157483"/>
  <pageSetup paperSize="9" scale="65" firstPageNumber="64" orientation="portrait" useFirstPageNumber="1" r:id="rId2"/>
  <headerFooter scaleWithDoc="0" alignWithMargins="0">
    <oddFooter>&amp;C- 60 -</oddFooter>
    <evenFooter>&amp;C- &amp;P -</evenFooter>
    <firstFooter>&amp;C- &amp;P -</first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6"/>
  <sheetViews>
    <sheetView showGridLines="0" view="pageBreakPreview" topLeftCell="A70" zoomScaleNormal="75" zoomScaleSheetLayoutView="100" workbookViewId="0">
      <selection activeCell="A70" sqref="A70"/>
    </sheetView>
  </sheetViews>
  <sheetFormatPr defaultColWidth="9" defaultRowHeight="16.2"/>
  <cols>
    <col min="1" max="1" width="17.109375" style="74" customWidth="1" collapsed="1"/>
    <col min="2" max="2" width="11.33203125" style="7" customWidth="1" collapsed="1"/>
    <col min="3" max="3" width="9.33203125" style="7" bestFit="1" customWidth="1" collapsed="1"/>
    <col min="4" max="4" width="8.77734375" style="7" customWidth="1" collapsed="1"/>
    <col min="5" max="5" width="8" style="7" bestFit="1" customWidth="1" collapsed="1"/>
    <col min="6" max="7" width="6.44140625" style="7" bestFit="1" customWidth="1" collapsed="1"/>
    <col min="8" max="13" width="5.6640625" style="7" customWidth="1" collapsed="1"/>
    <col min="14" max="15" width="9.33203125" style="7" customWidth="1" collapsed="1"/>
    <col min="16" max="16" width="7.77734375" style="7" customWidth="1" collapsed="1"/>
    <col min="17" max="17" width="9.21875" style="7" customWidth="1" collapsed="1"/>
    <col min="18" max="18" width="9" style="7" customWidth="1" collapsed="1"/>
    <col min="19" max="16384" width="9" style="7" collapsed="1"/>
  </cols>
  <sheetData>
    <row r="1" spans="1:18" ht="39.9" customHeight="1">
      <c r="A1" s="105" t="s">
        <v>396</v>
      </c>
      <c r="Q1" s="145" t="s">
        <v>393</v>
      </c>
    </row>
    <row r="2" spans="1:18" s="8" customFormat="1" ht="18" customHeight="1">
      <c r="A2" s="1335" t="s">
        <v>194</v>
      </c>
      <c r="B2" s="225"/>
      <c r="C2" s="225"/>
      <c r="D2" s="225"/>
      <c r="E2" s="225"/>
      <c r="F2" s="225"/>
      <c r="G2" s="225"/>
      <c r="H2" s="225"/>
      <c r="I2" s="225"/>
      <c r="J2" s="225"/>
      <c r="K2" s="225"/>
      <c r="L2" s="225"/>
      <c r="M2" s="225"/>
      <c r="N2" s="171" t="s">
        <v>27</v>
      </c>
      <c r="O2" s="172"/>
      <c r="P2" s="266"/>
      <c r="Q2" s="326" t="s">
        <v>22</v>
      </c>
    </row>
    <row r="3" spans="1:18" s="8" customFormat="1" ht="18" customHeight="1">
      <c r="A3" s="1416"/>
      <c r="B3" s="35" t="s">
        <v>394</v>
      </c>
      <c r="C3" s="35"/>
      <c r="D3" s="35"/>
      <c r="E3" s="35"/>
      <c r="F3" s="35"/>
      <c r="G3" s="174"/>
      <c r="H3" s="322" t="s">
        <v>183</v>
      </c>
      <c r="I3" s="324"/>
      <c r="J3" s="324"/>
      <c r="K3" s="322" t="s">
        <v>361</v>
      </c>
      <c r="L3" s="324"/>
      <c r="M3" s="324"/>
      <c r="N3" s="50" t="s">
        <v>360</v>
      </c>
      <c r="O3" s="173"/>
      <c r="P3" s="35"/>
      <c r="Q3" s="1426" t="s">
        <v>37</v>
      </c>
    </row>
    <row r="4" spans="1:18" s="8" customFormat="1" ht="18" customHeight="1">
      <c r="A4" s="1416"/>
      <c r="B4" s="50" t="s">
        <v>235</v>
      </c>
      <c r="C4" s="35"/>
      <c r="D4" s="35"/>
      <c r="E4" s="50" t="s">
        <v>238</v>
      </c>
      <c r="F4" s="35"/>
      <c r="G4" s="35"/>
      <c r="H4" s="323"/>
      <c r="I4" s="325"/>
      <c r="J4" s="325"/>
      <c r="K4" s="323"/>
      <c r="L4" s="325"/>
      <c r="M4" s="325"/>
      <c r="N4" s="1420" t="s">
        <v>33</v>
      </c>
      <c r="O4" s="1422" t="s">
        <v>7</v>
      </c>
      <c r="P4" s="1424" t="s">
        <v>34</v>
      </c>
      <c r="Q4" s="1426"/>
    </row>
    <row r="5" spans="1:18" s="8" customFormat="1" ht="15.9" customHeight="1">
      <c r="A5" s="1336"/>
      <c r="B5" s="36" t="s">
        <v>33</v>
      </c>
      <c r="C5" s="36" t="s">
        <v>7</v>
      </c>
      <c r="D5" s="56" t="s">
        <v>34</v>
      </c>
      <c r="E5" s="36" t="s">
        <v>33</v>
      </c>
      <c r="F5" s="36" t="s">
        <v>7</v>
      </c>
      <c r="G5" s="56" t="s">
        <v>34</v>
      </c>
      <c r="H5" s="36" t="s">
        <v>33</v>
      </c>
      <c r="I5" s="36" t="s">
        <v>7</v>
      </c>
      <c r="J5" s="56" t="s">
        <v>34</v>
      </c>
      <c r="K5" s="36" t="s">
        <v>33</v>
      </c>
      <c r="L5" s="36" t="s">
        <v>7</v>
      </c>
      <c r="M5" s="56" t="s">
        <v>34</v>
      </c>
      <c r="N5" s="1421"/>
      <c r="O5" s="1423"/>
      <c r="P5" s="1425"/>
      <c r="Q5" s="1427"/>
    </row>
    <row r="6" spans="1:18" ht="30" customHeight="1">
      <c r="A6" s="313" t="s">
        <v>928</v>
      </c>
      <c r="B6" s="118">
        <v>6636</v>
      </c>
      <c r="C6" s="118">
        <v>3374</v>
      </c>
      <c r="D6" s="150">
        <v>3262</v>
      </c>
      <c r="E6" s="118">
        <v>82</v>
      </c>
      <c r="F6" s="118">
        <v>35</v>
      </c>
      <c r="G6" s="150">
        <v>47</v>
      </c>
      <c r="H6" s="118">
        <v>22</v>
      </c>
      <c r="I6" s="118">
        <v>10</v>
      </c>
      <c r="J6" s="150">
        <v>12</v>
      </c>
      <c r="K6" s="48">
        <v>0</v>
      </c>
      <c r="L6" s="118">
        <v>0</v>
      </c>
      <c r="M6" s="138">
        <v>0</v>
      </c>
      <c r="N6" s="118">
        <v>1970</v>
      </c>
      <c r="O6" s="118">
        <v>1316</v>
      </c>
      <c r="P6" s="150">
        <v>654</v>
      </c>
      <c r="Q6" s="126">
        <v>408</v>
      </c>
    </row>
    <row r="7" spans="1:18" ht="30" customHeight="1">
      <c r="A7" s="314" t="s">
        <v>936</v>
      </c>
      <c r="B7" s="119">
        <f>SUM(B8:B32)</f>
        <v>6717</v>
      </c>
      <c r="C7" s="119">
        <f t="shared" ref="C7:Q7" si="0">SUM(C8:C32)</f>
        <v>3435</v>
      </c>
      <c r="D7" s="151">
        <f t="shared" si="0"/>
        <v>3282</v>
      </c>
      <c r="E7" s="119">
        <f t="shared" si="0"/>
        <v>90</v>
      </c>
      <c r="F7" s="119">
        <f t="shared" si="0"/>
        <v>41</v>
      </c>
      <c r="G7" s="151">
        <f t="shared" si="0"/>
        <v>49</v>
      </c>
      <c r="H7" s="119">
        <f t="shared" si="0"/>
        <v>24</v>
      </c>
      <c r="I7" s="119">
        <f t="shared" si="0"/>
        <v>11</v>
      </c>
      <c r="J7" s="151">
        <f t="shared" si="0"/>
        <v>13</v>
      </c>
      <c r="K7" s="120">
        <f t="shared" si="0"/>
        <v>0</v>
      </c>
      <c r="L7" s="119">
        <f t="shared" si="0"/>
        <v>0</v>
      </c>
      <c r="M7" s="139">
        <f t="shared" si="0"/>
        <v>0</v>
      </c>
      <c r="N7" s="119">
        <f t="shared" si="0"/>
        <v>1926</v>
      </c>
      <c r="O7" s="119">
        <f t="shared" si="0"/>
        <v>1279</v>
      </c>
      <c r="P7" s="151">
        <f t="shared" si="0"/>
        <v>647</v>
      </c>
      <c r="Q7" s="127">
        <f t="shared" si="0"/>
        <v>404</v>
      </c>
      <c r="R7" s="321"/>
    </row>
    <row r="8" spans="1:18" ht="30" customHeight="1">
      <c r="A8" s="108" t="s">
        <v>256</v>
      </c>
      <c r="B8" s="118">
        <v>2487</v>
      </c>
      <c r="C8" s="118">
        <v>1244</v>
      </c>
      <c r="D8" s="150">
        <v>1243</v>
      </c>
      <c r="E8" s="118">
        <v>52</v>
      </c>
      <c r="F8" s="118">
        <v>22</v>
      </c>
      <c r="G8" s="150">
        <v>30</v>
      </c>
      <c r="H8" s="118">
        <v>0</v>
      </c>
      <c r="I8" s="118">
        <v>0</v>
      </c>
      <c r="J8" s="150">
        <v>0</v>
      </c>
      <c r="K8" s="48">
        <v>0</v>
      </c>
      <c r="L8" s="118">
        <v>0</v>
      </c>
      <c r="M8" s="138">
        <v>0</v>
      </c>
      <c r="N8" s="118">
        <v>609</v>
      </c>
      <c r="O8" s="118">
        <v>390</v>
      </c>
      <c r="P8" s="138">
        <v>219</v>
      </c>
      <c r="Q8" s="147">
        <v>126</v>
      </c>
    </row>
    <row r="9" spans="1:18" ht="30" customHeight="1">
      <c r="A9" s="108" t="s">
        <v>587</v>
      </c>
      <c r="B9" s="118">
        <v>496</v>
      </c>
      <c r="C9" s="118">
        <v>252</v>
      </c>
      <c r="D9" s="150">
        <v>244</v>
      </c>
      <c r="E9" s="48">
        <v>0</v>
      </c>
      <c r="F9" s="118">
        <v>0</v>
      </c>
      <c r="G9" s="138">
        <v>0</v>
      </c>
      <c r="H9" s="48">
        <v>0</v>
      </c>
      <c r="I9" s="118">
        <v>0</v>
      </c>
      <c r="J9" s="138">
        <v>0</v>
      </c>
      <c r="K9" s="48">
        <v>0</v>
      </c>
      <c r="L9" s="118">
        <v>0</v>
      </c>
      <c r="M9" s="138">
        <v>0</v>
      </c>
      <c r="N9" s="118">
        <v>152</v>
      </c>
      <c r="O9" s="118">
        <v>96</v>
      </c>
      <c r="P9" s="138">
        <v>56</v>
      </c>
      <c r="Q9" s="147">
        <v>34</v>
      </c>
    </row>
    <row r="10" spans="1:18" ht="30" customHeight="1">
      <c r="A10" s="108" t="s">
        <v>278</v>
      </c>
      <c r="B10" s="29">
        <v>747</v>
      </c>
      <c r="C10" s="118">
        <v>372</v>
      </c>
      <c r="D10" s="150">
        <v>375</v>
      </c>
      <c r="E10" s="118">
        <v>26</v>
      </c>
      <c r="F10" s="118">
        <v>13</v>
      </c>
      <c r="G10" s="150">
        <v>13</v>
      </c>
      <c r="H10" s="48">
        <v>0</v>
      </c>
      <c r="I10" s="118">
        <v>0</v>
      </c>
      <c r="J10" s="138">
        <v>0</v>
      </c>
      <c r="K10" s="48">
        <v>0</v>
      </c>
      <c r="L10" s="118">
        <v>0</v>
      </c>
      <c r="M10" s="138">
        <v>0</v>
      </c>
      <c r="N10" s="118">
        <v>220</v>
      </c>
      <c r="O10" s="118">
        <v>148</v>
      </c>
      <c r="P10" s="138">
        <v>72</v>
      </c>
      <c r="Q10" s="147">
        <v>37</v>
      </c>
    </row>
    <row r="11" spans="1:18" ht="30" customHeight="1">
      <c r="A11" s="108" t="s">
        <v>306</v>
      </c>
      <c r="B11" s="29">
        <v>532</v>
      </c>
      <c r="C11" s="118">
        <v>251</v>
      </c>
      <c r="D11" s="150">
        <v>281</v>
      </c>
      <c r="E11" s="48">
        <v>7</v>
      </c>
      <c r="F11" s="118">
        <v>3</v>
      </c>
      <c r="G11" s="138">
        <v>4</v>
      </c>
      <c r="H11" s="48">
        <v>0</v>
      </c>
      <c r="I11" s="118">
        <v>0</v>
      </c>
      <c r="J11" s="138">
        <v>0</v>
      </c>
      <c r="K11" s="48">
        <v>0</v>
      </c>
      <c r="L11" s="118">
        <v>0</v>
      </c>
      <c r="M11" s="138">
        <v>0</v>
      </c>
      <c r="N11" s="118">
        <v>154</v>
      </c>
      <c r="O11" s="118">
        <v>99</v>
      </c>
      <c r="P11" s="138">
        <v>55</v>
      </c>
      <c r="Q11" s="147">
        <v>27</v>
      </c>
    </row>
    <row r="12" spans="1:18" ht="30" customHeight="1">
      <c r="A12" s="108" t="s">
        <v>538</v>
      </c>
      <c r="B12" s="29">
        <v>136</v>
      </c>
      <c r="C12" s="118">
        <v>102</v>
      </c>
      <c r="D12" s="150">
        <v>34</v>
      </c>
      <c r="E12" s="118">
        <v>0</v>
      </c>
      <c r="F12" s="118">
        <v>0</v>
      </c>
      <c r="G12" s="150">
        <v>0</v>
      </c>
      <c r="H12" s="48">
        <v>0</v>
      </c>
      <c r="I12" s="118">
        <v>0</v>
      </c>
      <c r="J12" s="138">
        <v>0</v>
      </c>
      <c r="K12" s="48">
        <v>0</v>
      </c>
      <c r="L12" s="118">
        <v>0</v>
      </c>
      <c r="M12" s="138">
        <v>0</v>
      </c>
      <c r="N12" s="118">
        <v>56</v>
      </c>
      <c r="O12" s="118">
        <v>43</v>
      </c>
      <c r="P12" s="138">
        <v>13</v>
      </c>
      <c r="Q12" s="147">
        <v>29</v>
      </c>
    </row>
    <row r="13" spans="1:18" ht="30" customHeight="1">
      <c r="A13" s="108" t="s">
        <v>489</v>
      </c>
      <c r="B13" s="29">
        <v>307</v>
      </c>
      <c r="C13" s="118">
        <v>160</v>
      </c>
      <c r="D13" s="150">
        <v>147</v>
      </c>
      <c r="E13" s="48">
        <v>0</v>
      </c>
      <c r="F13" s="118">
        <v>0</v>
      </c>
      <c r="G13" s="138">
        <v>0</v>
      </c>
      <c r="H13" s="48">
        <v>24</v>
      </c>
      <c r="I13" s="118">
        <v>11</v>
      </c>
      <c r="J13" s="138">
        <v>13</v>
      </c>
      <c r="K13" s="48">
        <v>0</v>
      </c>
      <c r="L13" s="118">
        <v>0</v>
      </c>
      <c r="M13" s="138">
        <v>0</v>
      </c>
      <c r="N13" s="118">
        <v>103</v>
      </c>
      <c r="O13" s="118">
        <v>71</v>
      </c>
      <c r="P13" s="138">
        <v>32</v>
      </c>
      <c r="Q13" s="147">
        <v>14</v>
      </c>
    </row>
    <row r="14" spans="1:18" ht="30" customHeight="1">
      <c r="A14" s="108" t="s">
        <v>627</v>
      </c>
      <c r="B14" s="29">
        <v>159</v>
      </c>
      <c r="C14" s="118">
        <v>67</v>
      </c>
      <c r="D14" s="150">
        <v>92</v>
      </c>
      <c r="E14" s="48">
        <v>0</v>
      </c>
      <c r="F14" s="118">
        <v>0</v>
      </c>
      <c r="G14" s="138">
        <v>0</v>
      </c>
      <c r="H14" s="48">
        <v>0</v>
      </c>
      <c r="I14" s="118">
        <v>0</v>
      </c>
      <c r="J14" s="138">
        <v>0</v>
      </c>
      <c r="K14" s="48">
        <v>0</v>
      </c>
      <c r="L14" s="118">
        <v>0</v>
      </c>
      <c r="M14" s="138">
        <v>0</v>
      </c>
      <c r="N14" s="118">
        <v>51</v>
      </c>
      <c r="O14" s="118">
        <v>31</v>
      </c>
      <c r="P14" s="138">
        <v>20</v>
      </c>
      <c r="Q14" s="147">
        <v>11</v>
      </c>
    </row>
    <row r="15" spans="1:18" ht="30" customHeight="1">
      <c r="A15" s="108" t="s">
        <v>129</v>
      </c>
      <c r="B15" s="29">
        <v>634</v>
      </c>
      <c r="C15" s="118">
        <v>326</v>
      </c>
      <c r="D15" s="150">
        <v>308</v>
      </c>
      <c r="E15" s="48">
        <v>5</v>
      </c>
      <c r="F15" s="118">
        <v>3</v>
      </c>
      <c r="G15" s="138">
        <v>2</v>
      </c>
      <c r="H15" s="118">
        <v>0</v>
      </c>
      <c r="I15" s="118">
        <v>0</v>
      </c>
      <c r="J15" s="150">
        <v>0</v>
      </c>
      <c r="K15" s="48">
        <v>0</v>
      </c>
      <c r="L15" s="118">
        <v>0</v>
      </c>
      <c r="M15" s="138">
        <v>0</v>
      </c>
      <c r="N15" s="118">
        <v>188</v>
      </c>
      <c r="O15" s="118">
        <v>140</v>
      </c>
      <c r="P15" s="138">
        <v>48</v>
      </c>
      <c r="Q15" s="147">
        <v>42</v>
      </c>
    </row>
    <row r="16" spans="1:18" ht="30" customHeight="1">
      <c r="A16" s="108" t="s">
        <v>308</v>
      </c>
      <c r="B16" s="29">
        <v>168</v>
      </c>
      <c r="C16" s="118">
        <v>81</v>
      </c>
      <c r="D16" s="150">
        <v>87</v>
      </c>
      <c r="E16" s="48">
        <v>0</v>
      </c>
      <c r="F16" s="118">
        <v>0</v>
      </c>
      <c r="G16" s="138">
        <v>0</v>
      </c>
      <c r="H16" s="48">
        <v>0</v>
      </c>
      <c r="I16" s="118">
        <v>0</v>
      </c>
      <c r="J16" s="138">
        <v>0</v>
      </c>
      <c r="K16" s="48">
        <v>0</v>
      </c>
      <c r="L16" s="118">
        <v>0</v>
      </c>
      <c r="M16" s="138">
        <v>0</v>
      </c>
      <c r="N16" s="118">
        <v>35</v>
      </c>
      <c r="O16" s="118">
        <v>25</v>
      </c>
      <c r="P16" s="138">
        <v>10</v>
      </c>
      <c r="Q16" s="147">
        <v>5</v>
      </c>
    </row>
    <row r="17" spans="1:17" ht="30" customHeight="1">
      <c r="A17" s="108" t="s">
        <v>733</v>
      </c>
      <c r="B17" s="29">
        <v>531</v>
      </c>
      <c r="C17" s="118">
        <v>296</v>
      </c>
      <c r="D17" s="150">
        <v>235</v>
      </c>
      <c r="E17" s="118">
        <v>0</v>
      </c>
      <c r="F17" s="118">
        <v>0</v>
      </c>
      <c r="G17" s="57">
        <v>0</v>
      </c>
      <c r="H17" s="48">
        <v>0</v>
      </c>
      <c r="I17" s="118">
        <v>0</v>
      </c>
      <c r="J17" s="138">
        <v>0</v>
      </c>
      <c r="K17" s="48">
        <v>0</v>
      </c>
      <c r="L17" s="118">
        <v>0</v>
      </c>
      <c r="M17" s="138">
        <v>0</v>
      </c>
      <c r="N17" s="118">
        <v>165</v>
      </c>
      <c r="O17" s="118">
        <v>111</v>
      </c>
      <c r="P17" s="138">
        <v>54</v>
      </c>
      <c r="Q17" s="147">
        <v>39</v>
      </c>
    </row>
    <row r="18" spans="1:17" ht="30" customHeight="1">
      <c r="A18" s="108" t="s">
        <v>450</v>
      </c>
      <c r="B18" s="29">
        <v>157</v>
      </c>
      <c r="C18" s="118">
        <v>85</v>
      </c>
      <c r="D18" s="150">
        <v>72</v>
      </c>
      <c r="E18" s="48">
        <v>0</v>
      </c>
      <c r="F18" s="118">
        <v>0</v>
      </c>
      <c r="G18" s="138">
        <v>0</v>
      </c>
      <c r="H18" s="48">
        <v>0</v>
      </c>
      <c r="I18" s="118">
        <v>0</v>
      </c>
      <c r="J18" s="138">
        <v>0</v>
      </c>
      <c r="K18" s="48">
        <v>0</v>
      </c>
      <c r="L18" s="118">
        <v>0</v>
      </c>
      <c r="M18" s="138">
        <v>0</v>
      </c>
      <c r="N18" s="118">
        <v>48</v>
      </c>
      <c r="O18" s="118">
        <v>38</v>
      </c>
      <c r="P18" s="138">
        <v>10</v>
      </c>
      <c r="Q18" s="147">
        <v>12</v>
      </c>
    </row>
    <row r="19" spans="1:17" ht="30" customHeight="1">
      <c r="A19" s="108" t="s">
        <v>206</v>
      </c>
      <c r="B19" s="29">
        <v>42</v>
      </c>
      <c r="C19" s="118">
        <v>26</v>
      </c>
      <c r="D19" s="150">
        <v>16</v>
      </c>
      <c r="E19" s="48">
        <v>0</v>
      </c>
      <c r="F19" s="118">
        <v>0</v>
      </c>
      <c r="G19" s="138">
        <v>0</v>
      </c>
      <c r="H19" s="48">
        <v>0</v>
      </c>
      <c r="I19" s="118">
        <v>0</v>
      </c>
      <c r="J19" s="138">
        <v>0</v>
      </c>
      <c r="K19" s="48">
        <v>0</v>
      </c>
      <c r="L19" s="118">
        <v>0</v>
      </c>
      <c r="M19" s="138">
        <v>0</v>
      </c>
      <c r="N19" s="118">
        <v>28</v>
      </c>
      <c r="O19" s="118">
        <v>18</v>
      </c>
      <c r="P19" s="138">
        <v>10</v>
      </c>
      <c r="Q19" s="147">
        <v>6</v>
      </c>
    </row>
    <row r="20" spans="1:17" ht="30" customHeight="1">
      <c r="A20" s="109" t="s">
        <v>735</v>
      </c>
      <c r="B20" s="31">
        <v>199</v>
      </c>
      <c r="C20" s="119">
        <v>85</v>
      </c>
      <c r="D20" s="151">
        <v>114</v>
      </c>
      <c r="E20" s="120">
        <v>0</v>
      </c>
      <c r="F20" s="119">
        <v>0</v>
      </c>
      <c r="G20" s="139">
        <v>0</v>
      </c>
      <c r="H20" s="120">
        <v>0</v>
      </c>
      <c r="I20" s="119">
        <v>0</v>
      </c>
      <c r="J20" s="139">
        <v>0</v>
      </c>
      <c r="K20" s="120">
        <v>0</v>
      </c>
      <c r="L20" s="119">
        <v>0</v>
      </c>
      <c r="M20" s="139">
        <v>0</v>
      </c>
      <c r="N20" s="119">
        <v>55</v>
      </c>
      <c r="O20" s="119">
        <v>33</v>
      </c>
      <c r="P20" s="139">
        <v>22</v>
      </c>
      <c r="Q20" s="148">
        <v>7</v>
      </c>
    </row>
    <row r="21" spans="1:17" ht="30" customHeight="1">
      <c r="A21" s="108" t="s">
        <v>639</v>
      </c>
      <c r="B21" s="29">
        <v>0</v>
      </c>
      <c r="C21" s="118">
        <v>0</v>
      </c>
      <c r="D21" s="150">
        <v>0</v>
      </c>
      <c r="E21" s="48">
        <v>0</v>
      </c>
      <c r="F21" s="118">
        <v>0</v>
      </c>
      <c r="G21" s="138">
        <v>0</v>
      </c>
      <c r="H21" s="48">
        <v>0</v>
      </c>
      <c r="I21" s="118">
        <v>0</v>
      </c>
      <c r="J21" s="138">
        <v>0</v>
      </c>
      <c r="K21" s="48">
        <v>0</v>
      </c>
      <c r="L21" s="118">
        <v>0</v>
      </c>
      <c r="M21" s="138">
        <v>0</v>
      </c>
      <c r="N21" s="118">
        <v>0</v>
      </c>
      <c r="O21" s="118">
        <v>0</v>
      </c>
      <c r="P21" s="138">
        <v>0</v>
      </c>
      <c r="Q21" s="147">
        <v>0</v>
      </c>
    </row>
    <row r="22" spans="1:17" ht="30" customHeight="1">
      <c r="A22" s="108" t="s">
        <v>702</v>
      </c>
      <c r="B22" s="29">
        <v>0</v>
      </c>
      <c r="C22" s="118">
        <v>0</v>
      </c>
      <c r="D22" s="150">
        <v>0</v>
      </c>
      <c r="E22" s="48">
        <v>0</v>
      </c>
      <c r="F22" s="118">
        <v>0</v>
      </c>
      <c r="G22" s="138">
        <v>0</v>
      </c>
      <c r="H22" s="48">
        <v>0</v>
      </c>
      <c r="I22" s="118">
        <v>0</v>
      </c>
      <c r="J22" s="138">
        <v>0</v>
      </c>
      <c r="K22" s="48">
        <v>0</v>
      </c>
      <c r="L22" s="118">
        <v>0</v>
      </c>
      <c r="M22" s="138">
        <v>0</v>
      </c>
      <c r="N22" s="118">
        <v>0</v>
      </c>
      <c r="O22" s="118">
        <v>0</v>
      </c>
      <c r="P22" s="138">
        <v>0</v>
      </c>
      <c r="Q22" s="147">
        <v>0</v>
      </c>
    </row>
    <row r="23" spans="1:17" ht="30" customHeight="1">
      <c r="A23" s="108" t="s">
        <v>208</v>
      </c>
      <c r="B23" s="29">
        <v>0</v>
      </c>
      <c r="C23" s="118">
        <v>0</v>
      </c>
      <c r="D23" s="150">
        <v>0</v>
      </c>
      <c r="E23" s="118">
        <v>0</v>
      </c>
      <c r="F23" s="118">
        <v>0</v>
      </c>
      <c r="G23" s="138">
        <v>0</v>
      </c>
      <c r="H23" s="118">
        <v>0</v>
      </c>
      <c r="I23" s="118">
        <v>0</v>
      </c>
      <c r="J23" s="138">
        <v>0</v>
      </c>
      <c r="K23" s="118">
        <v>0</v>
      </c>
      <c r="L23" s="118">
        <v>0</v>
      </c>
      <c r="M23" s="138">
        <v>0</v>
      </c>
      <c r="N23" s="118">
        <v>0</v>
      </c>
      <c r="O23" s="118">
        <v>0</v>
      </c>
      <c r="P23" s="138">
        <v>0</v>
      </c>
      <c r="Q23" s="147">
        <v>0</v>
      </c>
    </row>
    <row r="24" spans="1:17" ht="30" customHeight="1">
      <c r="A24" s="108" t="s">
        <v>611</v>
      </c>
      <c r="B24" s="29">
        <v>0</v>
      </c>
      <c r="C24" s="118">
        <v>0</v>
      </c>
      <c r="D24" s="150">
        <v>0</v>
      </c>
      <c r="E24" s="118">
        <v>0</v>
      </c>
      <c r="F24" s="118">
        <v>0</v>
      </c>
      <c r="G24" s="150">
        <v>0</v>
      </c>
      <c r="H24" s="118">
        <v>0</v>
      </c>
      <c r="I24" s="118">
        <v>0</v>
      </c>
      <c r="J24" s="150">
        <v>0</v>
      </c>
      <c r="K24" s="118">
        <v>0</v>
      </c>
      <c r="L24" s="118">
        <v>0</v>
      </c>
      <c r="M24" s="150">
        <v>0</v>
      </c>
      <c r="N24" s="118">
        <v>0</v>
      </c>
      <c r="O24" s="118">
        <v>0</v>
      </c>
      <c r="P24" s="138">
        <v>0</v>
      </c>
      <c r="Q24" s="147">
        <v>0</v>
      </c>
    </row>
    <row r="25" spans="1:17" ht="30" customHeight="1">
      <c r="A25" s="108" t="s">
        <v>736</v>
      </c>
      <c r="B25" s="29">
        <v>0</v>
      </c>
      <c r="C25" s="118">
        <v>0</v>
      </c>
      <c r="D25" s="150">
        <v>0</v>
      </c>
      <c r="E25" s="48">
        <v>0</v>
      </c>
      <c r="F25" s="118">
        <v>0</v>
      </c>
      <c r="G25" s="138">
        <v>0</v>
      </c>
      <c r="H25" s="48">
        <v>0</v>
      </c>
      <c r="I25" s="118">
        <v>0</v>
      </c>
      <c r="J25" s="138">
        <v>0</v>
      </c>
      <c r="K25" s="48">
        <v>0</v>
      </c>
      <c r="L25" s="118">
        <v>0</v>
      </c>
      <c r="M25" s="138">
        <v>0</v>
      </c>
      <c r="N25" s="48">
        <v>0</v>
      </c>
      <c r="O25" s="118">
        <v>0</v>
      </c>
      <c r="P25" s="138">
        <v>0</v>
      </c>
      <c r="Q25" s="126">
        <v>0</v>
      </c>
    </row>
    <row r="26" spans="1:17" ht="30" customHeight="1">
      <c r="A26" s="108" t="s">
        <v>737</v>
      </c>
      <c r="B26" s="29">
        <v>40</v>
      </c>
      <c r="C26" s="118">
        <v>29</v>
      </c>
      <c r="D26" s="150">
        <v>11</v>
      </c>
      <c r="E26" s="48">
        <v>0</v>
      </c>
      <c r="F26" s="118">
        <v>0</v>
      </c>
      <c r="G26" s="150">
        <v>0</v>
      </c>
      <c r="H26" s="48">
        <v>0</v>
      </c>
      <c r="I26" s="118">
        <v>0</v>
      </c>
      <c r="J26" s="150">
        <v>0</v>
      </c>
      <c r="K26" s="48">
        <v>0</v>
      </c>
      <c r="L26" s="118">
        <v>0</v>
      </c>
      <c r="M26" s="150">
        <v>0</v>
      </c>
      <c r="N26" s="48">
        <v>22</v>
      </c>
      <c r="O26" s="118">
        <v>14</v>
      </c>
      <c r="P26" s="138">
        <v>8</v>
      </c>
      <c r="Q26" s="213">
        <v>4</v>
      </c>
    </row>
    <row r="27" spans="1:17" ht="30" customHeight="1">
      <c r="A27" s="108" t="s">
        <v>693</v>
      </c>
      <c r="B27" s="29">
        <v>0</v>
      </c>
      <c r="C27" s="118">
        <v>0</v>
      </c>
      <c r="D27" s="150">
        <v>0</v>
      </c>
      <c r="E27" s="48">
        <v>0</v>
      </c>
      <c r="F27" s="118">
        <v>0</v>
      </c>
      <c r="G27" s="138">
        <v>0</v>
      </c>
      <c r="H27" s="48">
        <v>0</v>
      </c>
      <c r="I27" s="118">
        <v>0</v>
      </c>
      <c r="J27" s="138">
        <v>0</v>
      </c>
      <c r="K27" s="48">
        <v>0</v>
      </c>
      <c r="L27" s="118">
        <v>0</v>
      </c>
      <c r="M27" s="138">
        <v>0</v>
      </c>
      <c r="N27" s="48">
        <v>0</v>
      </c>
      <c r="O27" s="118">
        <v>0</v>
      </c>
      <c r="P27" s="138">
        <v>0</v>
      </c>
      <c r="Q27" s="126">
        <v>0</v>
      </c>
    </row>
    <row r="28" spans="1:17" ht="30" customHeight="1">
      <c r="A28" s="108" t="s">
        <v>590</v>
      </c>
      <c r="B28" s="29">
        <v>0</v>
      </c>
      <c r="C28" s="118">
        <v>0</v>
      </c>
      <c r="D28" s="138">
        <v>0</v>
      </c>
      <c r="E28" s="48">
        <v>0</v>
      </c>
      <c r="F28" s="118">
        <v>0</v>
      </c>
      <c r="G28" s="138">
        <v>0</v>
      </c>
      <c r="H28" s="48">
        <v>0</v>
      </c>
      <c r="I28" s="118">
        <v>0</v>
      </c>
      <c r="J28" s="138">
        <v>0</v>
      </c>
      <c r="K28" s="48">
        <v>0</v>
      </c>
      <c r="L28" s="118">
        <v>0</v>
      </c>
      <c r="M28" s="138">
        <v>0</v>
      </c>
      <c r="N28" s="48">
        <v>0</v>
      </c>
      <c r="O28" s="118">
        <v>0</v>
      </c>
      <c r="P28" s="138">
        <v>0</v>
      </c>
      <c r="Q28" s="147">
        <v>0</v>
      </c>
    </row>
    <row r="29" spans="1:17" ht="30" customHeight="1">
      <c r="A29" s="108" t="s">
        <v>67</v>
      </c>
      <c r="B29" s="29">
        <v>0</v>
      </c>
      <c r="C29" s="118">
        <v>0</v>
      </c>
      <c r="D29" s="138">
        <v>0</v>
      </c>
      <c r="E29" s="48">
        <v>0</v>
      </c>
      <c r="F29" s="118">
        <v>0</v>
      </c>
      <c r="G29" s="138">
        <v>0</v>
      </c>
      <c r="H29" s="48">
        <v>0</v>
      </c>
      <c r="I29" s="118">
        <v>0</v>
      </c>
      <c r="J29" s="138">
        <v>0</v>
      </c>
      <c r="K29" s="48">
        <v>0</v>
      </c>
      <c r="L29" s="118">
        <v>0</v>
      </c>
      <c r="M29" s="138">
        <v>0</v>
      </c>
      <c r="N29" s="48">
        <v>0</v>
      </c>
      <c r="O29" s="118">
        <v>0</v>
      </c>
      <c r="P29" s="138">
        <v>0</v>
      </c>
      <c r="Q29" s="147">
        <v>0</v>
      </c>
    </row>
    <row r="30" spans="1:17" ht="30" customHeight="1">
      <c r="A30" s="108" t="s">
        <v>644</v>
      </c>
      <c r="B30" s="29">
        <v>59</v>
      </c>
      <c r="C30" s="118">
        <v>41</v>
      </c>
      <c r="D30" s="138">
        <v>18</v>
      </c>
      <c r="E30" s="48">
        <v>0</v>
      </c>
      <c r="F30" s="118">
        <v>0</v>
      </c>
      <c r="G30" s="138">
        <v>0</v>
      </c>
      <c r="H30" s="48">
        <v>0</v>
      </c>
      <c r="I30" s="118">
        <v>0</v>
      </c>
      <c r="J30" s="138">
        <v>0</v>
      </c>
      <c r="K30" s="48">
        <v>0</v>
      </c>
      <c r="L30" s="118">
        <v>0</v>
      </c>
      <c r="M30" s="138">
        <v>0</v>
      </c>
      <c r="N30" s="48">
        <v>22</v>
      </c>
      <c r="O30" s="118">
        <v>13</v>
      </c>
      <c r="P30" s="138">
        <v>9</v>
      </c>
      <c r="Q30" s="147">
        <v>6</v>
      </c>
    </row>
    <row r="31" spans="1:17" ht="30" customHeight="1">
      <c r="A31" s="108" t="s">
        <v>738</v>
      </c>
      <c r="B31" s="29">
        <v>23</v>
      </c>
      <c r="C31" s="118">
        <v>18</v>
      </c>
      <c r="D31" s="150">
        <v>5</v>
      </c>
      <c r="E31" s="48">
        <v>0</v>
      </c>
      <c r="F31" s="118">
        <v>0</v>
      </c>
      <c r="G31" s="138">
        <v>0</v>
      </c>
      <c r="H31" s="48">
        <v>0</v>
      </c>
      <c r="I31" s="118">
        <v>0</v>
      </c>
      <c r="J31" s="138">
        <v>0</v>
      </c>
      <c r="K31" s="48">
        <v>0</v>
      </c>
      <c r="L31" s="118">
        <v>0</v>
      </c>
      <c r="M31" s="138">
        <v>0</v>
      </c>
      <c r="N31" s="118">
        <v>18</v>
      </c>
      <c r="O31" s="118">
        <v>9</v>
      </c>
      <c r="P31" s="138">
        <v>9</v>
      </c>
      <c r="Q31" s="147">
        <v>5</v>
      </c>
    </row>
    <row r="32" spans="1:17" ht="30" customHeight="1">
      <c r="A32" s="109" t="s">
        <v>739</v>
      </c>
      <c r="B32" s="31">
        <v>0</v>
      </c>
      <c r="C32" s="119">
        <v>0</v>
      </c>
      <c r="D32" s="151">
        <v>0</v>
      </c>
      <c r="E32" s="120">
        <v>0</v>
      </c>
      <c r="F32" s="119">
        <v>0</v>
      </c>
      <c r="G32" s="139">
        <v>0</v>
      </c>
      <c r="H32" s="120">
        <v>0</v>
      </c>
      <c r="I32" s="119">
        <v>0</v>
      </c>
      <c r="J32" s="139">
        <v>0</v>
      </c>
      <c r="K32" s="120">
        <v>0</v>
      </c>
      <c r="L32" s="119">
        <v>0</v>
      </c>
      <c r="M32" s="139">
        <v>0</v>
      </c>
      <c r="N32" s="119">
        <v>0</v>
      </c>
      <c r="O32" s="119">
        <v>0</v>
      </c>
      <c r="P32" s="139">
        <v>0</v>
      </c>
      <c r="Q32" s="148">
        <v>0</v>
      </c>
    </row>
    <row r="33" spans="1:17" ht="30" customHeight="1">
      <c r="A33" s="110" t="s">
        <v>691</v>
      </c>
      <c r="B33" s="29">
        <f t="shared" ref="B33:Q33" si="1">SUM(B8:B20)</f>
        <v>6595</v>
      </c>
      <c r="C33" s="118">
        <f t="shared" si="1"/>
        <v>3347</v>
      </c>
      <c r="D33" s="138">
        <f t="shared" si="1"/>
        <v>3248</v>
      </c>
      <c r="E33" s="48">
        <f t="shared" si="1"/>
        <v>90</v>
      </c>
      <c r="F33" s="118">
        <f t="shared" si="1"/>
        <v>41</v>
      </c>
      <c r="G33" s="138">
        <f t="shared" si="1"/>
        <v>49</v>
      </c>
      <c r="H33" s="48">
        <f t="shared" si="1"/>
        <v>24</v>
      </c>
      <c r="I33" s="118">
        <f t="shared" si="1"/>
        <v>11</v>
      </c>
      <c r="J33" s="138">
        <f t="shared" si="1"/>
        <v>13</v>
      </c>
      <c r="K33" s="48">
        <f t="shared" si="1"/>
        <v>0</v>
      </c>
      <c r="L33" s="118">
        <f t="shared" si="1"/>
        <v>0</v>
      </c>
      <c r="M33" s="138">
        <f t="shared" si="1"/>
        <v>0</v>
      </c>
      <c r="N33" s="48">
        <f t="shared" si="1"/>
        <v>1864</v>
      </c>
      <c r="O33" s="118">
        <f t="shared" si="1"/>
        <v>1243</v>
      </c>
      <c r="P33" s="138">
        <f t="shared" si="1"/>
        <v>621</v>
      </c>
      <c r="Q33" s="147">
        <f t="shared" si="1"/>
        <v>389</v>
      </c>
    </row>
    <row r="34" spans="1:17" ht="30" customHeight="1">
      <c r="A34" s="111" t="s">
        <v>473</v>
      </c>
      <c r="B34" s="31">
        <f t="shared" ref="B34:Q34" si="2">SUM(B35:B40)</f>
        <v>122</v>
      </c>
      <c r="C34" s="119">
        <f t="shared" si="2"/>
        <v>88</v>
      </c>
      <c r="D34" s="139">
        <f t="shared" si="2"/>
        <v>34</v>
      </c>
      <c r="E34" s="120">
        <f t="shared" si="2"/>
        <v>0</v>
      </c>
      <c r="F34" s="119">
        <f t="shared" si="2"/>
        <v>0</v>
      </c>
      <c r="G34" s="139">
        <f t="shared" si="2"/>
        <v>0</v>
      </c>
      <c r="H34" s="120">
        <f t="shared" si="2"/>
        <v>0</v>
      </c>
      <c r="I34" s="119">
        <f t="shared" si="2"/>
        <v>0</v>
      </c>
      <c r="J34" s="139">
        <f t="shared" si="2"/>
        <v>0</v>
      </c>
      <c r="K34" s="120">
        <f t="shared" si="2"/>
        <v>0</v>
      </c>
      <c r="L34" s="119">
        <f t="shared" si="2"/>
        <v>0</v>
      </c>
      <c r="M34" s="139">
        <f t="shared" si="2"/>
        <v>0</v>
      </c>
      <c r="N34" s="120">
        <f t="shared" si="2"/>
        <v>62</v>
      </c>
      <c r="O34" s="119">
        <f t="shared" si="2"/>
        <v>36</v>
      </c>
      <c r="P34" s="139">
        <f t="shared" si="2"/>
        <v>26</v>
      </c>
      <c r="Q34" s="148">
        <f t="shared" si="2"/>
        <v>15</v>
      </c>
    </row>
    <row r="35" spans="1:17" ht="30" customHeight="1">
      <c r="A35" s="110" t="s">
        <v>216</v>
      </c>
      <c r="B35" s="29">
        <f t="shared" ref="B35:Q36" si="3">SUM(B21)</f>
        <v>0</v>
      </c>
      <c r="C35" s="118">
        <f t="shared" si="3"/>
        <v>0</v>
      </c>
      <c r="D35" s="138">
        <f t="shared" si="3"/>
        <v>0</v>
      </c>
      <c r="E35" s="48">
        <f t="shared" si="3"/>
        <v>0</v>
      </c>
      <c r="F35" s="118">
        <f t="shared" si="3"/>
        <v>0</v>
      </c>
      <c r="G35" s="138">
        <f t="shared" si="3"/>
        <v>0</v>
      </c>
      <c r="H35" s="48">
        <f t="shared" si="3"/>
        <v>0</v>
      </c>
      <c r="I35" s="118">
        <f t="shared" si="3"/>
        <v>0</v>
      </c>
      <c r="J35" s="138">
        <f t="shared" si="3"/>
        <v>0</v>
      </c>
      <c r="K35" s="48">
        <f t="shared" si="3"/>
        <v>0</v>
      </c>
      <c r="L35" s="118">
        <f t="shared" si="3"/>
        <v>0</v>
      </c>
      <c r="M35" s="138">
        <f t="shared" si="3"/>
        <v>0</v>
      </c>
      <c r="N35" s="48">
        <f t="shared" si="3"/>
        <v>0</v>
      </c>
      <c r="O35" s="118">
        <f t="shared" si="3"/>
        <v>0</v>
      </c>
      <c r="P35" s="138">
        <f t="shared" si="3"/>
        <v>0</v>
      </c>
      <c r="Q35" s="147">
        <f t="shared" si="3"/>
        <v>0</v>
      </c>
    </row>
    <row r="36" spans="1:17" ht="30" customHeight="1">
      <c r="A36" s="110" t="s">
        <v>221</v>
      </c>
      <c r="B36" s="29">
        <f t="shared" si="3"/>
        <v>0</v>
      </c>
      <c r="C36" s="118">
        <f t="shared" si="3"/>
        <v>0</v>
      </c>
      <c r="D36" s="150">
        <f t="shared" si="3"/>
        <v>0</v>
      </c>
      <c r="E36" s="48">
        <f t="shared" si="3"/>
        <v>0</v>
      </c>
      <c r="F36" s="118">
        <f t="shared" si="3"/>
        <v>0</v>
      </c>
      <c r="G36" s="138">
        <f t="shared" si="3"/>
        <v>0</v>
      </c>
      <c r="H36" s="48">
        <f t="shared" si="3"/>
        <v>0</v>
      </c>
      <c r="I36" s="118">
        <f t="shared" si="3"/>
        <v>0</v>
      </c>
      <c r="J36" s="138">
        <f t="shared" si="3"/>
        <v>0</v>
      </c>
      <c r="K36" s="48">
        <f t="shared" si="3"/>
        <v>0</v>
      </c>
      <c r="L36" s="118">
        <f t="shared" si="3"/>
        <v>0</v>
      </c>
      <c r="M36" s="138">
        <f t="shared" si="3"/>
        <v>0</v>
      </c>
      <c r="N36" s="118">
        <f t="shared" si="3"/>
        <v>0</v>
      </c>
      <c r="O36" s="118">
        <f t="shared" si="3"/>
        <v>0</v>
      </c>
      <c r="P36" s="138">
        <f t="shared" si="3"/>
        <v>0</v>
      </c>
      <c r="Q36" s="147">
        <f t="shared" si="3"/>
        <v>0</v>
      </c>
    </row>
    <row r="37" spans="1:17" ht="30" customHeight="1">
      <c r="A37" s="110" t="s">
        <v>223</v>
      </c>
      <c r="B37" s="29">
        <f t="shared" ref="B37:Q37" si="4">SUM(B23:B25)</f>
        <v>0</v>
      </c>
      <c r="C37" s="118">
        <f t="shared" si="4"/>
        <v>0</v>
      </c>
      <c r="D37" s="150">
        <f t="shared" si="4"/>
        <v>0</v>
      </c>
      <c r="E37" s="48">
        <f t="shared" si="4"/>
        <v>0</v>
      </c>
      <c r="F37" s="118">
        <f t="shared" si="4"/>
        <v>0</v>
      </c>
      <c r="G37" s="150">
        <f t="shared" si="4"/>
        <v>0</v>
      </c>
      <c r="H37" s="48">
        <f t="shared" si="4"/>
        <v>0</v>
      </c>
      <c r="I37" s="118">
        <f t="shared" si="4"/>
        <v>0</v>
      </c>
      <c r="J37" s="150">
        <f t="shared" si="4"/>
        <v>0</v>
      </c>
      <c r="K37" s="48">
        <f t="shared" si="4"/>
        <v>0</v>
      </c>
      <c r="L37" s="118">
        <f t="shared" si="4"/>
        <v>0</v>
      </c>
      <c r="M37" s="150">
        <f t="shared" si="4"/>
        <v>0</v>
      </c>
      <c r="N37" s="118">
        <f t="shared" si="4"/>
        <v>0</v>
      </c>
      <c r="O37" s="118">
        <f t="shared" si="4"/>
        <v>0</v>
      </c>
      <c r="P37" s="138">
        <f t="shared" si="4"/>
        <v>0</v>
      </c>
      <c r="Q37" s="147">
        <f t="shared" si="4"/>
        <v>0</v>
      </c>
    </row>
    <row r="38" spans="1:17" ht="30" customHeight="1">
      <c r="A38" s="110" t="s">
        <v>75</v>
      </c>
      <c r="B38" s="29">
        <f t="shared" ref="B38:Q38" si="5">SUM(B26:B29)</f>
        <v>40</v>
      </c>
      <c r="C38" s="118">
        <f t="shared" si="5"/>
        <v>29</v>
      </c>
      <c r="D38" s="150">
        <f t="shared" si="5"/>
        <v>11</v>
      </c>
      <c r="E38" s="48">
        <f t="shared" si="5"/>
        <v>0</v>
      </c>
      <c r="F38" s="118">
        <f t="shared" si="5"/>
        <v>0</v>
      </c>
      <c r="G38" s="138">
        <f t="shared" si="5"/>
        <v>0</v>
      </c>
      <c r="H38" s="48">
        <f t="shared" si="5"/>
        <v>0</v>
      </c>
      <c r="I38" s="118">
        <f t="shared" si="5"/>
        <v>0</v>
      </c>
      <c r="J38" s="138">
        <f t="shared" si="5"/>
        <v>0</v>
      </c>
      <c r="K38" s="48">
        <f t="shared" si="5"/>
        <v>0</v>
      </c>
      <c r="L38" s="118">
        <f t="shared" si="5"/>
        <v>0</v>
      </c>
      <c r="M38" s="138">
        <f t="shared" si="5"/>
        <v>0</v>
      </c>
      <c r="N38" s="118">
        <f t="shared" si="5"/>
        <v>22</v>
      </c>
      <c r="O38" s="118">
        <f t="shared" si="5"/>
        <v>14</v>
      </c>
      <c r="P38" s="138">
        <f t="shared" si="5"/>
        <v>8</v>
      </c>
      <c r="Q38" s="147">
        <f t="shared" si="5"/>
        <v>4</v>
      </c>
    </row>
    <row r="39" spans="1:17" ht="30" customHeight="1">
      <c r="A39" s="110" t="s">
        <v>227</v>
      </c>
      <c r="B39" s="118">
        <f t="shared" ref="B39:Q39" si="6">SUM(B30)</f>
        <v>59</v>
      </c>
      <c r="C39" s="118">
        <f t="shared" si="6"/>
        <v>41</v>
      </c>
      <c r="D39" s="150">
        <f t="shared" si="6"/>
        <v>18</v>
      </c>
      <c r="E39" s="48">
        <f t="shared" si="6"/>
        <v>0</v>
      </c>
      <c r="F39" s="118">
        <f t="shared" si="6"/>
        <v>0</v>
      </c>
      <c r="G39" s="150">
        <f t="shared" si="6"/>
        <v>0</v>
      </c>
      <c r="H39" s="48">
        <f t="shared" si="6"/>
        <v>0</v>
      </c>
      <c r="I39" s="118">
        <f t="shared" si="6"/>
        <v>0</v>
      </c>
      <c r="J39" s="150">
        <f t="shared" si="6"/>
        <v>0</v>
      </c>
      <c r="K39" s="48">
        <f t="shared" si="6"/>
        <v>0</v>
      </c>
      <c r="L39" s="118">
        <f t="shared" si="6"/>
        <v>0</v>
      </c>
      <c r="M39" s="150">
        <f t="shared" si="6"/>
        <v>0</v>
      </c>
      <c r="N39" s="118">
        <f t="shared" si="6"/>
        <v>22</v>
      </c>
      <c r="O39" s="118">
        <f t="shared" si="6"/>
        <v>13</v>
      </c>
      <c r="P39" s="138">
        <f t="shared" si="6"/>
        <v>9</v>
      </c>
      <c r="Q39" s="147">
        <f t="shared" si="6"/>
        <v>6</v>
      </c>
    </row>
    <row r="40" spans="1:17" ht="30" customHeight="1">
      <c r="A40" s="112" t="s">
        <v>229</v>
      </c>
      <c r="B40" s="115">
        <f t="shared" ref="B40:Q40" si="7">SUM(B31:B32)</f>
        <v>23</v>
      </c>
      <c r="C40" s="121">
        <f t="shared" si="7"/>
        <v>18</v>
      </c>
      <c r="D40" s="143">
        <f t="shared" si="7"/>
        <v>5</v>
      </c>
      <c r="E40" s="122">
        <f t="shared" si="7"/>
        <v>0</v>
      </c>
      <c r="F40" s="121">
        <f t="shared" si="7"/>
        <v>0</v>
      </c>
      <c r="G40" s="153">
        <f t="shared" si="7"/>
        <v>0</v>
      </c>
      <c r="H40" s="122">
        <f t="shared" si="7"/>
        <v>0</v>
      </c>
      <c r="I40" s="121">
        <f t="shared" si="7"/>
        <v>0</v>
      </c>
      <c r="J40" s="153">
        <f t="shared" si="7"/>
        <v>0</v>
      </c>
      <c r="K40" s="122">
        <f t="shared" si="7"/>
        <v>0</v>
      </c>
      <c r="L40" s="121">
        <f t="shared" si="7"/>
        <v>0</v>
      </c>
      <c r="M40" s="143">
        <f t="shared" si="7"/>
        <v>0</v>
      </c>
      <c r="N40" s="122">
        <f t="shared" si="7"/>
        <v>18</v>
      </c>
      <c r="O40" s="121">
        <f t="shared" si="7"/>
        <v>9</v>
      </c>
      <c r="P40" s="143">
        <f t="shared" si="7"/>
        <v>9</v>
      </c>
      <c r="Q40" s="149">
        <f t="shared" si="7"/>
        <v>5</v>
      </c>
    </row>
    <row r="41" spans="1:17" ht="30" customHeight="1"/>
    <row r="42" spans="1:17" ht="30" customHeight="1">
      <c r="B42" s="315"/>
      <c r="C42" s="315"/>
      <c r="D42" s="315"/>
      <c r="E42" s="315"/>
      <c r="F42" s="315"/>
      <c r="G42" s="315"/>
      <c r="H42" s="315"/>
      <c r="I42" s="315"/>
      <c r="J42" s="315"/>
      <c r="K42" s="315"/>
      <c r="L42" s="315"/>
      <c r="M42" s="315"/>
      <c r="N42" s="315"/>
      <c r="O42" s="315"/>
      <c r="P42" s="315"/>
      <c r="Q42" s="315"/>
    </row>
    <row r="43" spans="1:17" ht="30" customHeight="1">
      <c r="B43" s="316"/>
      <c r="C43" s="316"/>
      <c r="D43" s="316"/>
      <c r="E43" s="316"/>
      <c r="F43" s="316"/>
      <c r="G43" s="316"/>
      <c r="H43" s="316"/>
      <c r="I43" s="316"/>
      <c r="J43" s="316"/>
      <c r="K43" s="316"/>
      <c r="L43" s="316"/>
      <c r="M43" s="316"/>
      <c r="N43" s="316"/>
      <c r="O43" s="316"/>
      <c r="P43" s="316"/>
      <c r="Q43" s="316"/>
    </row>
    <row r="44" spans="1:17" ht="30" customHeight="1"/>
    <row r="45" spans="1:17" ht="30" customHeight="1"/>
    <row r="46" spans="1:17" ht="30" customHeight="1"/>
  </sheetData>
  <customSheetViews>
    <customSheetView guid="{BCB66D60-CECF-5B4D-99D1-4C00FBCE7EFB}" showGridLines="0" printArea="1" view="pageBreakPreview">
      <pageMargins left="0.35433070866141736" right="0.39370078740157483" top="0.39370078740157483" bottom="0.94488188976377951" header="0" footer="0.51181102362204722"/>
      <printOptions horizontalCentered="1"/>
      <pageSetup paperSize="9" scale="66" firstPageNumber="65" useFirstPageNumber="1" r:id="rId1"/>
      <headerFooter scaleWithDoc="0" alignWithMargins="0">
        <oddFooter>&amp;C- &amp;P -</oddFooter>
        <evenFooter>&amp;C- &amp;P -</evenFooter>
        <firstFooter>&amp;C- &amp;P -</firstFooter>
      </headerFooter>
    </customSheetView>
  </customSheetViews>
  <mergeCells count="5">
    <mergeCell ref="A2:A5"/>
    <mergeCell ref="Q3:Q5"/>
    <mergeCell ref="N4:N5"/>
    <mergeCell ref="O4:O5"/>
    <mergeCell ref="P4:P5"/>
  </mergeCells>
  <phoneticPr fontId="10"/>
  <printOptions horizontalCentered="1"/>
  <pageMargins left="0.35433070866141736" right="0.39370078740157483" top="0.39370078740157483" bottom="0.94488188976377951" header="0" footer="0.51181102362204722"/>
  <pageSetup paperSize="9" scale="66" firstPageNumber="65" orientation="portrait" useFirstPageNumber="1" r:id="rId2"/>
  <headerFooter scaleWithDoc="0" alignWithMargins="0">
    <oddFooter>&amp;C- 61 -</oddFooter>
    <evenFooter>&amp;C- &amp;P -</evenFooter>
    <firstFooter>&amp;C- &amp;P -</first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X51"/>
  <sheetViews>
    <sheetView showGridLines="0" view="pageBreakPreview" zoomScaleSheetLayoutView="100" workbookViewId="0">
      <selection activeCell="A43" sqref="A43"/>
    </sheetView>
  </sheetViews>
  <sheetFormatPr defaultColWidth="9" defaultRowHeight="16.2"/>
  <cols>
    <col min="1" max="1" width="16.33203125" style="74" customWidth="1" collapsed="1"/>
    <col min="2" max="2" width="6.44140625" style="7" customWidth="1" collapsed="1"/>
    <col min="3" max="3" width="6.109375" style="7" customWidth="1" collapsed="1"/>
    <col min="4" max="4" width="4.44140625" style="7" customWidth="1" collapsed="1"/>
    <col min="5" max="5" width="6.44140625" style="7" customWidth="1" collapsed="1"/>
    <col min="6" max="6" width="5.33203125" style="7" customWidth="1" collapsed="1"/>
    <col min="7" max="7" width="4.77734375" style="7" customWidth="1" collapsed="1"/>
    <col min="8" max="8" width="4.6640625" style="7" customWidth="1" collapsed="1"/>
    <col min="9" max="14" width="8.77734375" style="7" customWidth="1" collapsed="1"/>
    <col min="15" max="17" width="5.88671875" style="7" customWidth="1" collapsed="1"/>
    <col min="18" max="19" width="7.77734375" style="7" customWidth="1" collapsed="1"/>
    <col min="20" max="20" width="7.88671875" style="7" customWidth="1" collapsed="1"/>
    <col min="21" max="21" width="4.109375" style="7" customWidth="1" collapsed="1"/>
    <col min="22" max="22" width="9" style="7" customWidth="1" collapsed="1"/>
    <col min="23" max="16384" width="9" style="7" collapsed="1"/>
  </cols>
  <sheetData>
    <row r="1" spans="1:24" ht="27.9" customHeight="1">
      <c r="A1" s="74" t="s">
        <v>773</v>
      </c>
      <c r="T1" s="89" t="s">
        <v>120</v>
      </c>
    </row>
    <row r="2" spans="1:24" s="8" customFormat="1" ht="22.65" customHeight="1">
      <c r="A2" s="1347" t="s">
        <v>194</v>
      </c>
      <c r="B2" s="1439" t="s">
        <v>309</v>
      </c>
      <c r="C2" s="1391"/>
      <c r="D2" s="1391"/>
      <c r="E2" s="1391"/>
      <c r="F2" s="1391"/>
      <c r="G2" s="1391"/>
      <c r="H2" s="1440"/>
      <c r="I2" s="1428" t="s">
        <v>325</v>
      </c>
      <c r="J2" s="1429"/>
      <c r="K2" s="1429"/>
      <c r="L2" s="1429"/>
      <c r="M2" s="1429"/>
      <c r="N2" s="1429"/>
      <c r="O2" s="1429"/>
      <c r="P2" s="1429"/>
      <c r="Q2" s="1429"/>
      <c r="R2" s="1429"/>
      <c r="S2" s="1429"/>
      <c r="T2" s="1430"/>
    </row>
    <row r="3" spans="1:24" s="8" customFormat="1" ht="15.9" customHeight="1">
      <c r="A3" s="1353"/>
      <c r="B3" s="1441"/>
      <c r="C3" s="1394"/>
      <c r="D3" s="1394"/>
      <c r="E3" s="1394"/>
      <c r="F3" s="1394"/>
      <c r="G3" s="1394"/>
      <c r="H3" s="1442"/>
      <c r="I3" s="1436" t="s">
        <v>33</v>
      </c>
      <c r="J3" s="1437"/>
      <c r="K3" s="1443"/>
      <c r="L3" s="1431" t="s">
        <v>343</v>
      </c>
      <c r="M3" s="1432"/>
      <c r="N3" s="1432"/>
      <c r="O3" s="1432"/>
      <c r="P3" s="1432"/>
      <c r="Q3" s="1433"/>
      <c r="R3" s="1431" t="s">
        <v>347</v>
      </c>
      <c r="S3" s="1432"/>
      <c r="T3" s="1434"/>
    </row>
    <row r="4" spans="1:24" s="8" customFormat="1" ht="15.9" customHeight="1">
      <c r="A4" s="1353"/>
      <c r="B4" s="1435" t="s">
        <v>33</v>
      </c>
      <c r="C4" s="1432"/>
      <c r="D4" s="1433"/>
      <c r="E4" s="1431" t="s">
        <v>343</v>
      </c>
      <c r="F4" s="1432"/>
      <c r="G4" s="1433"/>
      <c r="H4" s="357" t="s">
        <v>347</v>
      </c>
      <c r="I4" s="1444"/>
      <c r="J4" s="1445"/>
      <c r="K4" s="1446"/>
      <c r="L4" s="1436" t="s">
        <v>40</v>
      </c>
      <c r="M4" s="1437"/>
      <c r="N4" s="1443"/>
      <c r="O4" s="1436" t="s">
        <v>46</v>
      </c>
      <c r="P4" s="1437"/>
      <c r="Q4" s="1443"/>
      <c r="R4" s="1436" t="s">
        <v>40</v>
      </c>
      <c r="S4" s="1437"/>
      <c r="T4" s="1438"/>
    </row>
    <row r="5" spans="1:24" s="8" customFormat="1" ht="15.9" customHeight="1">
      <c r="A5" s="1353"/>
      <c r="B5" s="1447" t="s">
        <v>33</v>
      </c>
      <c r="C5" s="1450" t="s">
        <v>40</v>
      </c>
      <c r="D5" s="1453" t="s">
        <v>46</v>
      </c>
      <c r="E5" s="1450" t="s">
        <v>33</v>
      </c>
      <c r="F5" s="1450" t="s">
        <v>40</v>
      </c>
      <c r="G5" s="1453" t="s">
        <v>46</v>
      </c>
      <c r="H5" s="1450" t="s">
        <v>40</v>
      </c>
      <c r="I5" s="1393"/>
      <c r="J5" s="1394"/>
      <c r="K5" s="1442"/>
      <c r="L5" s="1393"/>
      <c r="M5" s="1394"/>
      <c r="N5" s="1442"/>
      <c r="O5" s="1393"/>
      <c r="P5" s="1394"/>
      <c r="Q5" s="1442"/>
      <c r="R5" s="1393"/>
      <c r="S5" s="1394"/>
      <c r="T5" s="1395"/>
    </row>
    <row r="6" spans="1:24" s="8" customFormat="1" ht="15.9" customHeight="1">
      <c r="A6" s="1353"/>
      <c r="B6" s="1448"/>
      <c r="C6" s="1451"/>
      <c r="D6" s="1454"/>
      <c r="E6" s="1451"/>
      <c r="F6" s="1451"/>
      <c r="G6" s="1454"/>
      <c r="H6" s="1451"/>
      <c r="I6" s="1456" t="s">
        <v>33</v>
      </c>
      <c r="J6" s="1436" t="s">
        <v>7</v>
      </c>
      <c r="K6" s="1459" t="s">
        <v>34</v>
      </c>
      <c r="L6" s="1456" t="s">
        <v>33</v>
      </c>
      <c r="M6" s="1436" t="s">
        <v>7</v>
      </c>
      <c r="N6" s="1459" t="s">
        <v>34</v>
      </c>
      <c r="O6" s="1456" t="s">
        <v>33</v>
      </c>
      <c r="P6" s="1436" t="s">
        <v>7</v>
      </c>
      <c r="Q6" s="1459" t="s">
        <v>34</v>
      </c>
      <c r="R6" s="1456" t="s">
        <v>33</v>
      </c>
      <c r="S6" s="1436" t="s">
        <v>7</v>
      </c>
      <c r="T6" s="1461" t="s">
        <v>34</v>
      </c>
    </row>
    <row r="7" spans="1:24" s="8" customFormat="1" ht="15.9" customHeight="1">
      <c r="A7" s="1348"/>
      <c r="B7" s="1449"/>
      <c r="C7" s="1452"/>
      <c r="D7" s="1455"/>
      <c r="E7" s="1452"/>
      <c r="F7" s="1452"/>
      <c r="G7" s="1455"/>
      <c r="H7" s="1452"/>
      <c r="I7" s="1457"/>
      <c r="J7" s="1458"/>
      <c r="K7" s="1460"/>
      <c r="L7" s="1457"/>
      <c r="M7" s="1458"/>
      <c r="N7" s="1460"/>
      <c r="O7" s="1457"/>
      <c r="P7" s="1458"/>
      <c r="Q7" s="1460"/>
      <c r="R7" s="1457"/>
      <c r="S7" s="1458"/>
      <c r="T7" s="1462"/>
    </row>
    <row r="8" spans="1:24" ht="15.9" customHeight="1">
      <c r="A8" s="327" t="s">
        <v>33</v>
      </c>
      <c r="B8" s="334">
        <v>105</v>
      </c>
      <c r="C8" s="345">
        <v>99</v>
      </c>
      <c r="D8" s="334">
        <v>6</v>
      </c>
      <c r="E8" s="334">
        <v>99</v>
      </c>
      <c r="F8" s="345">
        <v>93</v>
      </c>
      <c r="G8" s="334">
        <v>6</v>
      </c>
      <c r="H8" s="334">
        <v>6</v>
      </c>
      <c r="I8" s="334">
        <v>20070</v>
      </c>
      <c r="J8" s="345">
        <v>10235</v>
      </c>
      <c r="K8" s="334">
        <v>9835</v>
      </c>
      <c r="L8" s="334">
        <v>17190</v>
      </c>
      <c r="M8" s="359">
        <v>8891</v>
      </c>
      <c r="N8" s="334">
        <v>8299</v>
      </c>
      <c r="O8" s="334">
        <v>706</v>
      </c>
      <c r="P8" s="345">
        <v>340</v>
      </c>
      <c r="Q8" s="334">
        <v>366</v>
      </c>
      <c r="R8" s="334">
        <v>2174</v>
      </c>
      <c r="S8" s="345">
        <v>1004</v>
      </c>
      <c r="T8" s="366">
        <v>1170</v>
      </c>
    </row>
    <row r="9" spans="1:24" ht="15.9" customHeight="1">
      <c r="A9" s="328" t="s">
        <v>397</v>
      </c>
      <c r="B9" s="334">
        <v>45</v>
      </c>
      <c r="C9" s="345">
        <v>39</v>
      </c>
      <c r="D9" s="334">
        <v>6</v>
      </c>
      <c r="E9" s="334">
        <v>40</v>
      </c>
      <c r="F9" s="345">
        <v>34</v>
      </c>
      <c r="G9" s="334">
        <v>6</v>
      </c>
      <c r="H9" s="334">
        <v>5</v>
      </c>
      <c r="I9" s="334">
        <v>13310</v>
      </c>
      <c r="J9" s="345">
        <v>6055</v>
      </c>
      <c r="K9" s="334">
        <v>7255</v>
      </c>
      <c r="L9" s="334">
        <v>10542</v>
      </c>
      <c r="M9" s="345">
        <v>4769</v>
      </c>
      <c r="N9" s="334">
        <v>5773</v>
      </c>
      <c r="O9" s="334">
        <v>706</v>
      </c>
      <c r="P9" s="345">
        <v>340</v>
      </c>
      <c r="Q9" s="334">
        <v>366</v>
      </c>
      <c r="R9" s="334">
        <v>2062</v>
      </c>
      <c r="S9" s="345">
        <v>946</v>
      </c>
      <c r="T9" s="366">
        <v>1116</v>
      </c>
    </row>
    <row r="10" spans="1:24" ht="15.9" customHeight="1">
      <c r="A10" s="329" t="s">
        <v>398</v>
      </c>
      <c r="B10" s="335">
        <v>14</v>
      </c>
      <c r="C10" s="346">
        <v>14</v>
      </c>
      <c r="D10" s="351">
        <v>0</v>
      </c>
      <c r="E10" s="335">
        <v>14</v>
      </c>
      <c r="F10" s="346">
        <v>14</v>
      </c>
      <c r="G10" s="351">
        <v>0</v>
      </c>
      <c r="H10" s="342">
        <v>0</v>
      </c>
      <c r="I10" s="335">
        <v>1338</v>
      </c>
      <c r="J10" s="346">
        <v>678</v>
      </c>
      <c r="K10" s="335">
        <v>660</v>
      </c>
      <c r="L10" s="335">
        <v>1338</v>
      </c>
      <c r="M10" s="346">
        <v>678</v>
      </c>
      <c r="N10" s="335">
        <v>660</v>
      </c>
      <c r="O10" s="340">
        <v>0</v>
      </c>
      <c r="P10" s="349">
        <v>0</v>
      </c>
      <c r="Q10" s="342">
        <v>0</v>
      </c>
      <c r="R10" s="342">
        <v>0</v>
      </c>
      <c r="S10" s="349">
        <v>0</v>
      </c>
      <c r="T10" s="367">
        <v>0</v>
      </c>
      <c r="V10" s="93"/>
      <c r="W10" s="93"/>
      <c r="X10" s="93"/>
    </row>
    <row r="11" spans="1:24" ht="15.9" customHeight="1">
      <c r="A11" s="330" t="s">
        <v>603</v>
      </c>
      <c r="B11" s="336">
        <v>3</v>
      </c>
      <c r="C11" s="347">
        <v>3</v>
      </c>
      <c r="D11" s="339">
        <v>0</v>
      </c>
      <c r="E11" s="336">
        <v>3</v>
      </c>
      <c r="F11" s="347">
        <v>3</v>
      </c>
      <c r="G11" s="339">
        <v>0</v>
      </c>
      <c r="H11" s="339">
        <v>0</v>
      </c>
      <c r="I11" s="339">
        <v>377</v>
      </c>
      <c r="J11" s="347">
        <v>234</v>
      </c>
      <c r="K11" s="339">
        <v>143</v>
      </c>
      <c r="L11" s="339">
        <v>377</v>
      </c>
      <c r="M11" s="347">
        <v>234</v>
      </c>
      <c r="N11" s="339">
        <v>143</v>
      </c>
      <c r="O11" s="336">
        <v>0</v>
      </c>
      <c r="P11" s="347">
        <v>0</v>
      </c>
      <c r="Q11" s="339">
        <v>0</v>
      </c>
      <c r="R11" s="336">
        <v>0</v>
      </c>
      <c r="S11" s="347">
        <v>0</v>
      </c>
      <c r="T11" s="368">
        <v>0</v>
      </c>
    </row>
    <row r="12" spans="1:24" ht="15.9" customHeight="1">
      <c r="A12" s="330" t="s">
        <v>604</v>
      </c>
      <c r="B12" s="337">
        <v>1</v>
      </c>
      <c r="C12" s="347">
        <v>1</v>
      </c>
      <c r="D12" s="339">
        <v>0</v>
      </c>
      <c r="E12" s="337">
        <v>1</v>
      </c>
      <c r="F12" s="347">
        <v>1</v>
      </c>
      <c r="G12" s="339">
        <v>0</v>
      </c>
      <c r="H12" s="339">
        <v>0</v>
      </c>
      <c r="I12" s="337">
        <v>101</v>
      </c>
      <c r="J12" s="347">
        <v>41</v>
      </c>
      <c r="K12" s="339">
        <v>60</v>
      </c>
      <c r="L12" s="337">
        <v>101</v>
      </c>
      <c r="M12" s="347">
        <v>41</v>
      </c>
      <c r="N12" s="339">
        <v>60</v>
      </c>
      <c r="O12" s="337">
        <v>0</v>
      </c>
      <c r="P12" s="347">
        <v>0</v>
      </c>
      <c r="Q12" s="339">
        <v>0</v>
      </c>
      <c r="R12" s="337">
        <v>0</v>
      </c>
      <c r="S12" s="347">
        <v>0</v>
      </c>
      <c r="T12" s="368">
        <v>0</v>
      </c>
    </row>
    <row r="13" spans="1:24" ht="15.9" customHeight="1">
      <c r="A13" s="330" t="s">
        <v>605</v>
      </c>
      <c r="B13" s="337">
        <v>1</v>
      </c>
      <c r="C13" s="347">
        <v>1</v>
      </c>
      <c r="D13" s="339">
        <v>0</v>
      </c>
      <c r="E13" s="337">
        <v>1</v>
      </c>
      <c r="F13" s="347">
        <v>1</v>
      </c>
      <c r="G13" s="339">
        <v>0</v>
      </c>
      <c r="H13" s="339">
        <v>0</v>
      </c>
      <c r="I13" s="339">
        <v>93</v>
      </c>
      <c r="J13" s="347">
        <v>90</v>
      </c>
      <c r="K13" s="339">
        <v>3</v>
      </c>
      <c r="L13" s="339">
        <v>93</v>
      </c>
      <c r="M13" s="347">
        <v>90</v>
      </c>
      <c r="N13" s="339">
        <v>3</v>
      </c>
      <c r="O13" s="337">
        <v>0</v>
      </c>
      <c r="P13" s="347">
        <v>0</v>
      </c>
      <c r="Q13" s="339">
        <v>0</v>
      </c>
      <c r="R13" s="337">
        <v>0</v>
      </c>
      <c r="S13" s="347">
        <v>0</v>
      </c>
      <c r="T13" s="368">
        <v>0</v>
      </c>
    </row>
    <row r="14" spans="1:24" ht="15.9" customHeight="1">
      <c r="A14" s="330" t="s">
        <v>606</v>
      </c>
      <c r="B14" s="337">
        <v>1</v>
      </c>
      <c r="C14" s="347">
        <v>1</v>
      </c>
      <c r="D14" s="339">
        <v>0</v>
      </c>
      <c r="E14" s="337">
        <v>1</v>
      </c>
      <c r="F14" s="347">
        <v>1</v>
      </c>
      <c r="G14" s="339">
        <v>0</v>
      </c>
      <c r="H14" s="339">
        <v>0</v>
      </c>
      <c r="I14" s="339">
        <v>97</v>
      </c>
      <c r="J14" s="347">
        <v>60</v>
      </c>
      <c r="K14" s="339">
        <v>37</v>
      </c>
      <c r="L14" s="339">
        <v>97</v>
      </c>
      <c r="M14" s="347">
        <v>60</v>
      </c>
      <c r="N14" s="339">
        <v>37</v>
      </c>
      <c r="O14" s="337">
        <v>0</v>
      </c>
      <c r="P14" s="347">
        <v>0</v>
      </c>
      <c r="Q14" s="339">
        <v>0</v>
      </c>
      <c r="R14" s="337">
        <v>0</v>
      </c>
      <c r="S14" s="347">
        <v>0</v>
      </c>
      <c r="T14" s="368">
        <v>0</v>
      </c>
    </row>
    <row r="15" spans="1:24" ht="15.9" customHeight="1">
      <c r="A15" s="330" t="s">
        <v>607</v>
      </c>
      <c r="B15" s="337">
        <v>2</v>
      </c>
      <c r="C15" s="347">
        <v>2</v>
      </c>
      <c r="D15" s="339">
        <v>0</v>
      </c>
      <c r="E15" s="337">
        <v>2</v>
      </c>
      <c r="F15" s="347">
        <v>2</v>
      </c>
      <c r="G15" s="339">
        <v>0</v>
      </c>
      <c r="H15" s="339">
        <v>0</v>
      </c>
      <c r="I15" s="339">
        <v>177</v>
      </c>
      <c r="J15" s="347">
        <v>2</v>
      </c>
      <c r="K15" s="339">
        <v>175</v>
      </c>
      <c r="L15" s="339">
        <v>177</v>
      </c>
      <c r="M15" s="347">
        <v>2</v>
      </c>
      <c r="N15" s="339">
        <v>175</v>
      </c>
      <c r="O15" s="337">
        <v>0</v>
      </c>
      <c r="P15" s="347">
        <v>0</v>
      </c>
      <c r="Q15" s="339">
        <v>0</v>
      </c>
      <c r="R15" s="337">
        <v>0</v>
      </c>
      <c r="S15" s="347">
        <v>0</v>
      </c>
      <c r="T15" s="368">
        <v>0</v>
      </c>
    </row>
    <row r="16" spans="1:24" ht="15.9" customHeight="1">
      <c r="A16" s="330" t="s">
        <v>187</v>
      </c>
      <c r="B16" s="337">
        <v>1</v>
      </c>
      <c r="C16" s="347">
        <v>1</v>
      </c>
      <c r="D16" s="339">
        <v>0</v>
      </c>
      <c r="E16" s="337">
        <v>1</v>
      </c>
      <c r="F16" s="347">
        <v>1</v>
      </c>
      <c r="G16" s="339">
        <v>0</v>
      </c>
      <c r="H16" s="339">
        <v>0</v>
      </c>
      <c r="I16" s="339">
        <v>97</v>
      </c>
      <c r="J16" s="347">
        <v>44</v>
      </c>
      <c r="K16" s="339">
        <v>53</v>
      </c>
      <c r="L16" s="339">
        <v>97</v>
      </c>
      <c r="M16" s="347">
        <v>44</v>
      </c>
      <c r="N16" s="339">
        <v>53</v>
      </c>
      <c r="O16" s="337">
        <v>0</v>
      </c>
      <c r="P16" s="347">
        <v>0</v>
      </c>
      <c r="Q16" s="339">
        <v>0</v>
      </c>
      <c r="R16" s="337">
        <v>0</v>
      </c>
      <c r="S16" s="347">
        <v>0</v>
      </c>
      <c r="T16" s="368">
        <v>0</v>
      </c>
    </row>
    <row r="17" spans="1:24" ht="15.9" customHeight="1">
      <c r="A17" s="328" t="s">
        <v>171</v>
      </c>
      <c r="B17" s="338">
        <v>5</v>
      </c>
      <c r="C17" s="345">
        <v>5</v>
      </c>
      <c r="D17" s="334">
        <v>0</v>
      </c>
      <c r="E17" s="338">
        <v>5</v>
      </c>
      <c r="F17" s="345">
        <v>5</v>
      </c>
      <c r="G17" s="334">
        <v>0</v>
      </c>
      <c r="H17" s="334">
        <v>0</v>
      </c>
      <c r="I17" s="334">
        <v>396</v>
      </c>
      <c r="J17" s="345">
        <v>207</v>
      </c>
      <c r="K17" s="334">
        <v>189</v>
      </c>
      <c r="L17" s="334">
        <v>396</v>
      </c>
      <c r="M17" s="345">
        <v>207</v>
      </c>
      <c r="N17" s="334">
        <v>189</v>
      </c>
      <c r="O17" s="338">
        <v>0</v>
      </c>
      <c r="P17" s="345">
        <v>0</v>
      </c>
      <c r="Q17" s="334">
        <v>0</v>
      </c>
      <c r="R17" s="338">
        <v>0</v>
      </c>
      <c r="S17" s="345">
        <v>0</v>
      </c>
      <c r="T17" s="366">
        <v>0</v>
      </c>
    </row>
    <row r="18" spans="1:24" ht="15.9" customHeight="1">
      <c r="A18" s="329" t="s">
        <v>402</v>
      </c>
      <c r="B18" s="335">
        <v>24</v>
      </c>
      <c r="C18" s="346">
        <v>24</v>
      </c>
      <c r="D18" s="351">
        <v>0</v>
      </c>
      <c r="E18" s="335">
        <v>24</v>
      </c>
      <c r="F18" s="346">
        <v>24</v>
      </c>
      <c r="G18" s="351">
        <v>0</v>
      </c>
      <c r="H18" s="342">
        <v>0</v>
      </c>
      <c r="I18" s="335">
        <v>2346</v>
      </c>
      <c r="J18" s="346">
        <v>2026</v>
      </c>
      <c r="K18" s="335">
        <v>320</v>
      </c>
      <c r="L18" s="335">
        <v>2346</v>
      </c>
      <c r="M18" s="346">
        <v>2026</v>
      </c>
      <c r="N18" s="335">
        <v>320</v>
      </c>
      <c r="O18" s="340">
        <v>0</v>
      </c>
      <c r="P18" s="349">
        <v>0</v>
      </c>
      <c r="Q18" s="342">
        <v>0</v>
      </c>
      <c r="R18" s="342">
        <v>0</v>
      </c>
      <c r="S18" s="349">
        <v>0</v>
      </c>
      <c r="T18" s="367">
        <v>0</v>
      </c>
      <c r="V18" s="93"/>
      <c r="W18" s="93"/>
      <c r="X18" s="93"/>
    </row>
    <row r="19" spans="1:24" ht="15.9" customHeight="1">
      <c r="A19" s="330" t="s">
        <v>608</v>
      </c>
      <c r="B19" s="336">
        <v>6</v>
      </c>
      <c r="C19" s="347">
        <v>6</v>
      </c>
      <c r="D19" s="339">
        <v>0</v>
      </c>
      <c r="E19" s="336">
        <v>6</v>
      </c>
      <c r="F19" s="347">
        <v>6</v>
      </c>
      <c r="G19" s="339">
        <v>0</v>
      </c>
      <c r="H19" s="339">
        <v>0</v>
      </c>
      <c r="I19" s="339">
        <v>601</v>
      </c>
      <c r="J19" s="347">
        <v>565</v>
      </c>
      <c r="K19" s="339">
        <v>36</v>
      </c>
      <c r="L19" s="339">
        <v>601</v>
      </c>
      <c r="M19" s="347">
        <v>565</v>
      </c>
      <c r="N19" s="339">
        <v>36</v>
      </c>
      <c r="O19" s="336">
        <v>0</v>
      </c>
      <c r="P19" s="347">
        <v>0</v>
      </c>
      <c r="Q19" s="339">
        <v>0</v>
      </c>
      <c r="R19" s="336">
        <v>0</v>
      </c>
      <c r="S19" s="347">
        <v>0</v>
      </c>
      <c r="T19" s="368">
        <v>0</v>
      </c>
    </row>
    <row r="20" spans="1:24" ht="15.9" customHeight="1">
      <c r="A20" s="330" t="s">
        <v>610</v>
      </c>
      <c r="B20" s="337">
        <v>6</v>
      </c>
      <c r="C20" s="347">
        <v>6</v>
      </c>
      <c r="D20" s="339">
        <v>0</v>
      </c>
      <c r="E20" s="337">
        <v>6</v>
      </c>
      <c r="F20" s="347">
        <v>6</v>
      </c>
      <c r="G20" s="339">
        <v>0</v>
      </c>
      <c r="H20" s="339">
        <v>0</v>
      </c>
      <c r="I20" s="339">
        <v>555</v>
      </c>
      <c r="J20" s="347">
        <v>510</v>
      </c>
      <c r="K20" s="339">
        <v>45</v>
      </c>
      <c r="L20" s="339">
        <v>555</v>
      </c>
      <c r="M20" s="347">
        <v>510</v>
      </c>
      <c r="N20" s="339">
        <v>45</v>
      </c>
      <c r="O20" s="337">
        <v>0</v>
      </c>
      <c r="P20" s="347">
        <v>0</v>
      </c>
      <c r="Q20" s="339">
        <v>0</v>
      </c>
      <c r="R20" s="337">
        <v>0</v>
      </c>
      <c r="S20" s="347">
        <v>0</v>
      </c>
      <c r="T20" s="368">
        <v>0</v>
      </c>
    </row>
    <row r="21" spans="1:24" ht="15.9" customHeight="1">
      <c r="A21" s="330" t="s">
        <v>505</v>
      </c>
      <c r="B21" s="337">
        <v>3</v>
      </c>
      <c r="C21" s="347">
        <v>3</v>
      </c>
      <c r="D21" s="339">
        <v>0</v>
      </c>
      <c r="E21" s="337">
        <v>3</v>
      </c>
      <c r="F21" s="347">
        <v>3</v>
      </c>
      <c r="G21" s="339">
        <v>0</v>
      </c>
      <c r="H21" s="339">
        <v>0</v>
      </c>
      <c r="I21" s="339">
        <v>237</v>
      </c>
      <c r="J21" s="347">
        <v>176</v>
      </c>
      <c r="K21" s="339">
        <v>61</v>
      </c>
      <c r="L21" s="339">
        <v>237</v>
      </c>
      <c r="M21" s="347">
        <v>176</v>
      </c>
      <c r="N21" s="339">
        <v>61</v>
      </c>
      <c r="O21" s="337">
        <v>0</v>
      </c>
      <c r="P21" s="347">
        <v>0</v>
      </c>
      <c r="Q21" s="339">
        <v>0</v>
      </c>
      <c r="R21" s="337">
        <v>0</v>
      </c>
      <c r="S21" s="347">
        <v>0</v>
      </c>
      <c r="T21" s="368">
        <v>0</v>
      </c>
    </row>
    <row r="22" spans="1:24" ht="15.9" customHeight="1">
      <c r="A22" s="330" t="s">
        <v>522</v>
      </c>
      <c r="B22" s="337">
        <v>2</v>
      </c>
      <c r="C22" s="347">
        <v>2</v>
      </c>
      <c r="D22" s="339">
        <v>0</v>
      </c>
      <c r="E22" s="337">
        <v>2</v>
      </c>
      <c r="F22" s="347">
        <v>2</v>
      </c>
      <c r="G22" s="339">
        <v>0</v>
      </c>
      <c r="H22" s="339">
        <v>0</v>
      </c>
      <c r="I22" s="339">
        <v>180</v>
      </c>
      <c r="J22" s="347">
        <v>139</v>
      </c>
      <c r="K22" s="339">
        <v>41</v>
      </c>
      <c r="L22" s="339">
        <v>180</v>
      </c>
      <c r="M22" s="347">
        <v>139</v>
      </c>
      <c r="N22" s="339">
        <v>41</v>
      </c>
      <c r="O22" s="337">
        <v>0</v>
      </c>
      <c r="P22" s="347">
        <v>0</v>
      </c>
      <c r="Q22" s="339">
        <v>0</v>
      </c>
      <c r="R22" s="337">
        <v>0</v>
      </c>
      <c r="S22" s="347">
        <v>0</v>
      </c>
      <c r="T22" s="368">
        <v>0</v>
      </c>
    </row>
    <row r="23" spans="1:24" ht="15.9" customHeight="1">
      <c r="A23" s="330" t="s">
        <v>493</v>
      </c>
      <c r="B23" s="337">
        <v>3</v>
      </c>
      <c r="C23" s="347">
        <v>3</v>
      </c>
      <c r="D23" s="339">
        <v>0</v>
      </c>
      <c r="E23" s="337">
        <v>3</v>
      </c>
      <c r="F23" s="347">
        <v>3</v>
      </c>
      <c r="G23" s="339">
        <v>0</v>
      </c>
      <c r="H23" s="339">
        <v>0</v>
      </c>
      <c r="I23" s="339">
        <v>302</v>
      </c>
      <c r="J23" s="347">
        <v>227</v>
      </c>
      <c r="K23" s="339">
        <v>75</v>
      </c>
      <c r="L23" s="339">
        <v>302</v>
      </c>
      <c r="M23" s="347">
        <v>227</v>
      </c>
      <c r="N23" s="339">
        <v>75</v>
      </c>
      <c r="O23" s="337">
        <v>0</v>
      </c>
      <c r="P23" s="347">
        <v>0</v>
      </c>
      <c r="Q23" s="339">
        <v>0</v>
      </c>
      <c r="R23" s="337">
        <v>0</v>
      </c>
      <c r="S23" s="347">
        <v>0</v>
      </c>
      <c r="T23" s="368">
        <v>0</v>
      </c>
    </row>
    <row r="24" spans="1:24" ht="15.9" customHeight="1">
      <c r="A24" s="330" t="s">
        <v>24</v>
      </c>
      <c r="B24" s="337">
        <v>1</v>
      </c>
      <c r="C24" s="347">
        <v>1</v>
      </c>
      <c r="D24" s="339">
        <v>0</v>
      </c>
      <c r="E24" s="337">
        <v>1</v>
      </c>
      <c r="F24" s="347">
        <v>1</v>
      </c>
      <c r="G24" s="339">
        <v>0</v>
      </c>
      <c r="H24" s="339">
        <v>0</v>
      </c>
      <c r="I24" s="339">
        <v>105</v>
      </c>
      <c r="J24" s="347">
        <v>67</v>
      </c>
      <c r="K24" s="339">
        <v>38</v>
      </c>
      <c r="L24" s="339">
        <v>105</v>
      </c>
      <c r="M24" s="347">
        <v>67</v>
      </c>
      <c r="N24" s="339">
        <v>38</v>
      </c>
      <c r="O24" s="337">
        <v>0</v>
      </c>
      <c r="P24" s="347">
        <v>0</v>
      </c>
      <c r="Q24" s="339">
        <v>0</v>
      </c>
      <c r="R24" s="337">
        <v>0</v>
      </c>
      <c r="S24" s="347">
        <v>0</v>
      </c>
      <c r="T24" s="368">
        <v>0</v>
      </c>
    </row>
    <row r="25" spans="1:24" ht="15.9" customHeight="1">
      <c r="A25" s="328" t="s">
        <v>171</v>
      </c>
      <c r="B25" s="338">
        <v>3</v>
      </c>
      <c r="C25" s="345">
        <v>3</v>
      </c>
      <c r="D25" s="334">
        <v>0</v>
      </c>
      <c r="E25" s="338">
        <v>3</v>
      </c>
      <c r="F25" s="345">
        <v>3</v>
      </c>
      <c r="G25" s="334">
        <v>0</v>
      </c>
      <c r="H25" s="334">
        <v>0</v>
      </c>
      <c r="I25" s="334">
        <v>366</v>
      </c>
      <c r="J25" s="345">
        <v>342</v>
      </c>
      <c r="K25" s="334">
        <v>24</v>
      </c>
      <c r="L25" s="334">
        <v>366</v>
      </c>
      <c r="M25" s="345">
        <v>342</v>
      </c>
      <c r="N25" s="334">
        <v>24</v>
      </c>
      <c r="O25" s="338">
        <v>0</v>
      </c>
      <c r="P25" s="345">
        <v>0</v>
      </c>
      <c r="Q25" s="334">
        <v>0</v>
      </c>
      <c r="R25" s="338">
        <v>0</v>
      </c>
      <c r="S25" s="345">
        <v>0</v>
      </c>
      <c r="T25" s="366">
        <v>0</v>
      </c>
    </row>
    <row r="26" spans="1:24" ht="15.9" customHeight="1">
      <c r="A26" s="329" t="s">
        <v>404</v>
      </c>
      <c r="B26" s="335">
        <v>6</v>
      </c>
      <c r="C26" s="346">
        <v>6</v>
      </c>
      <c r="D26" s="351">
        <v>0</v>
      </c>
      <c r="E26" s="335">
        <v>6</v>
      </c>
      <c r="F26" s="346">
        <v>6</v>
      </c>
      <c r="G26" s="351">
        <v>0</v>
      </c>
      <c r="H26" s="342">
        <v>0</v>
      </c>
      <c r="I26" s="335">
        <v>1379</v>
      </c>
      <c r="J26" s="346">
        <v>654</v>
      </c>
      <c r="K26" s="335">
        <v>725</v>
      </c>
      <c r="L26" s="335">
        <v>1379</v>
      </c>
      <c r="M26" s="346">
        <v>654</v>
      </c>
      <c r="N26" s="335">
        <v>725</v>
      </c>
      <c r="O26" s="340">
        <v>0</v>
      </c>
      <c r="P26" s="349">
        <v>0</v>
      </c>
      <c r="Q26" s="342">
        <v>0</v>
      </c>
      <c r="R26" s="342">
        <v>0</v>
      </c>
      <c r="S26" s="349">
        <v>0</v>
      </c>
      <c r="T26" s="367">
        <v>0</v>
      </c>
    </row>
    <row r="27" spans="1:24" ht="15.9" customHeight="1">
      <c r="A27" s="330" t="s">
        <v>405</v>
      </c>
      <c r="B27" s="339">
        <v>4</v>
      </c>
      <c r="C27" s="347">
        <v>4</v>
      </c>
      <c r="D27" s="339">
        <v>0</v>
      </c>
      <c r="E27" s="339">
        <v>4</v>
      </c>
      <c r="F27" s="347">
        <v>4</v>
      </c>
      <c r="G27" s="339">
        <v>0</v>
      </c>
      <c r="H27" s="339">
        <v>0</v>
      </c>
      <c r="I27" s="339">
        <v>1037</v>
      </c>
      <c r="J27" s="347">
        <v>485</v>
      </c>
      <c r="K27" s="339">
        <v>552</v>
      </c>
      <c r="L27" s="339">
        <v>1037</v>
      </c>
      <c r="M27" s="347">
        <v>485</v>
      </c>
      <c r="N27" s="339">
        <v>552</v>
      </c>
      <c r="O27" s="336">
        <v>0</v>
      </c>
      <c r="P27" s="347">
        <v>0</v>
      </c>
      <c r="Q27" s="339">
        <v>0</v>
      </c>
      <c r="R27" s="336">
        <v>0</v>
      </c>
      <c r="S27" s="347">
        <v>0</v>
      </c>
      <c r="T27" s="368">
        <v>0</v>
      </c>
    </row>
    <row r="28" spans="1:24" ht="15.9" customHeight="1">
      <c r="A28" s="330" t="s">
        <v>436</v>
      </c>
      <c r="B28" s="339">
        <v>1</v>
      </c>
      <c r="C28" s="347">
        <v>1</v>
      </c>
      <c r="D28" s="339">
        <v>0</v>
      </c>
      <c r="E28" s="339">
        <v>1</v>
      </c>
      <c r="F28" s="347">
        <v>1</v>
      </c>
      <c r="G28" s="339">
        <v>0</v>
      </c>
      <c r="H28" s="339">
        <v>0</v>
      </c>
      <c r="I28" s="337">
        <v>176</v>
      </c>
      <c r="J28" s="347">
        <v>96</v>
      </c>
      <c r="K28" s="339">
        <v>80</v>
      </c>
      <c r="L28" s="337">
        <v>176</v>
      </c>
      <c r="M28" s="347">
        <v>96</v>
      </c>
      <c r="N28" s="339">
        <v>80</v>
      </c>
      <c r="O28" s="337">
        <v>0</v>
      </c>
      <c r="P28" s="347">
        <v>0</v>
      </c>
      <c r="Q28" s="339">
        <v>0</v>
      </c>
      <c r="R28" s="337">
        <v>0</v>
      </c>
      <c r="S28" s="347">
        <v>0</v>
      </c>
      <c r="T28" s="368">
        <v>0</v>
      </c>
    </row>
    <row r="29" spans="1:24" ht="15.9" customHeight="1">
      <c r="A29" s="330" t="s">
        <v>329</v>
      </c>
      <c r="B29" s="339">
        <v>1</v>
      </c>
      <c r="C29" s="347">
        <v>1</v>
      </c>
      <c r="D29" s="339">
        <v>0</v>
      </c>
      <c r="E29" s="339">
        <v>1</v>
      </c>
      <c r="F29" s="347">
        <v>1</v>
      </c>
      <c r="G29" s="339">
        <v>0</v>
      </c>
      <c r="H29" s="339">
        <v>0</v>
      </c>
      <c r="I29" s="339">
        <v>166</v>
      </c>
      <c r="J29" s="347">
        <v>73</v>
      </c>
      <c r="K29" s="339">
        <v>93</v>
      </c>
      <c r="L29" s="339">
        <v>166</v>
      </c>
      <c r="M29" s="347">
        <v>73</v>
      </c>
      <c r="N29" s="339">
        <v>93</v>
      </c>
      <c r="O29" s="337">
        <v>0</v>
      </c>
      <c r="P29" s="347">
        <v>0</v>
      </c>
      <c r="Q29" s="339">
        <v>0</v>
      </c>
      <c r="R29" s="337">
        <v>0</v>
      </c>
      <c r="S29" s="347">
        <v>0</v>
      </c>
      <c r="T29" s="368">
        <v>0</v>
      </c>
    </row>
    <row r="30" spans="1:24" ht="15.9" customHeight="1">
      <c r="A30" s="328" t="s">
        <v>171</v>
      </c>
      <c r="B30" s="334">
        <v>0</v>
      </c>
      <c r="C30" s="345">
        <v>0</v>
      </c>
      <c r="D30" s="334">
        <v>0</v>
      </c>
      <c r="E30" s="334">
        <v>0</v>
      </c>
      <c r="F30" s="345">
        <v>0</v>
      </c>
      <c r="G30" s="334">
        <v>0</v>
      </c>
      <c r="H30" s="334">
        <v>0</v>
      </c>
      <c r="I30" s="338">
        <v>0</v>
      </c>
      <c r="J30" s="345">
        <v>0</v>
      </c>
      <c r="K30" s="334">
        <v>0</v>
      </c>
      <c r="L30" s="338">
        <v>0</v>
      </c>
      <c r="M30" s="345">
        <v>0</v>
      </c>
      <c r="N30" s="334">
        <v>0</v>
      </c>
      <c r="O30" s="338">
        <v>0</v>
      </c>
      <c r="P30" s="345">
        <v>0</v>
      </c>
      <c r="Q30" s="334">
        <v>0</v>
      </c>
      <c r="R30" s="338">
        <v>0</v>
      </c>
      <c r="S30" s="345">
        <v>0</v>
      </c>
      <c r="T30" s="366">
        <v>0</v>
      </c>
    </row>
    <row r="31" spans="1:24" ht="15.9" customHeight="1">
      <c r="A31" s="329" t="s">
        <v>406</v>
      </c>
      <c r="B31" s="340">
        <v>2</v>
      </c>
      <c r="C31" s="346">
        <v>2</v>
      </c>
      <c r="D31" s="351">
        <v>0</v>
      </c>
      <c r="E31" s="340">
        <v>2</v>
      </c>
      <c r="F31" s="346">
        <v>2</v>
      </c>
      <c r="G31" s="351">
        <v>0</v>
      </c>
      <c r="H31" s="342">
        <v>0</v>
      </c>
      <c r="I31" s="335">
        <v>77</v>
      </c>
      <c r="J31" s="346">
        <v>59</v>
      </c>
      <c r="K31" s="335">
        <v>18</v>
      </c>
      <c r="L31" s="335">
        <v>77</v>
      </c>
      <c r="M31" s="346">
        <v>59</v>
      </c>
      <c r="N31" s="335">
        <v>18</v>
      </c>
      <c r="O31" s="340">
        <v>0</v>
      </c>
      <c r="P31" s="349">
        <v>0</v>
      </c>
      <c r="Q31" s="342">
        <v>0</v>
      </c>
      <c r="R31" s="342">
        <v>0</v>
      </c>
      <c r="S31" s="349">
        <v>0</v>
      </c>
      <c r="T31" s="367">
        <v>0</v>
      </c>
    </row>
    <row r="32" spans="1:24" ht="15.9" customHeight="1">
      <c r="A32" s="330" t="s">
        <v>613</v>
      </c>
      <c r="B32" s="337">
        <v>1</v>
      </c>
      <c r="C32" s="347">
        <v>1</v>
      </c>
      <c r="D32" s="352">
        <v>0</v>
      </c>
      <c r="E32" s="337">
        <v>1</v>
      </c>
      <c r="F32" s="347">
        <v>1</v>
      </c>
      <c r="G32" s="352">
        <v>0</v>
      </c>
      <c r="H32" s="339">
        <v>0</v>
      </c>
      <c r="I32" s="339">
        <v>52</v>
      </c>
      <c r="J32" s="347">
        <v>48</v>
      </c>
      <c r="K32" s="339">
        <v>4</v>
      </c>
      <c r="L32" s="339">
        <v>52</v>
      </c>
      <c r="M32" s="347">
        <v>48</v>
      </c>
      <c r="N32" s="339">
        <v>4</v>
      </c>
      <c r="O32" s="337">
        <v>0</v>
      </c>
      <c r="P32" s="347">
        <v>0</v>
      </c>
      <c r="Q32" s="339">
        <v>0</v>
      </c>
      <c r="R32" s="337">
        <v>0</v>
      </c>
      <c r="S32" s="347">
        <v>0</v>
      </c>
      <c r="T32" s="368">
        <v>0</v>
      </c>
    </row>
    <row r="33" spans="1:20" ht="15.9" customHeight="1">
      <c r="A33" s="330" t="s">
        <v>454</v>
      </c>
      <c r="B33" s="337">
        <v>1</v>
      </c>
      <c r="C33" s="347">
        <v>1</v>
      </c>
      <c r="D33" s="352">
        <v>0</v>
      </c>
      <c r="E33" s="337">
        <v>1</v>
      </c>
      <c r="F33" s="347">
        <v>1</v>
      </c>
      <c r="G33" s="352">
        <v>0</v>
      </c>
      <c r="H33" s="339">
        <v>0</v>
      </c>
      <c r="I33" s="339">
        <v>25</v>
      </c>
      <c r="J33" s="347">
        <v>11</v>
      </c>
      <c r="K33" s="339">
        <v>14</v>
      </c>
      <c r="L33" s="339">
        <v>25</v>
      </c>
      <c r="M33" s="347">
        <v>11</v>
      </c>
      <c r="N33" s="339">
        <v>14</v>
      </c>
      <c r="O33" s="337">
        <v>0</v>
      </c>
      <c r="P33" s="347">
        <v>0</v>
      </c>
      <c r="Q33" s="339">
        <v>0</v>
      </c>
      <c r="R33" s="337">
        <v>0</v>
      </c>
      <c r="S33" s="347">
        <v>0</v>
      </c>
      <c r="T33" s="368">
        <v>0</v>
      </c>
    </row>
    <row r="34" spans="1:20" ht="15.9" customHeight="1">
      <c r="A34" s="328" t="s">
        <v>171</v>
      </c>
      <c r="B34" s="338">
        <v>0</v>
      </c>
      <c r="C34" s="345">
        <v>0</v>
      </c>
      <c r="D34" s="353">
        <v>0</v>
      </c>
      <c r="E34" s="338">
        <v>0</v>
      </c>
      <c r="F34" s="345">
        <v>0</v>
      </c>
      <c r="G34" s="353">
        <v>0</v>
      </c>
      <c r="H34" s="334">
        <v>0</v>
      </c>
      <c r="I34" s="338">
        <v>0</v>
      </c>
      <c r="J34" s="345">
        <v>0</v>
      </c>
      <c r="K34" s="334">
        <v>0</v>
      </c>
      <c r="L34" s="338">
        <v>0</v>
      </c>
      <c r="M34" s="345">
        <v>0</v>
      </c>
      <c r="N34" s="334">
        <v>0</v>
      </c>
      <c r="O34" s="338">
        <v>0</v>
      </c>
      <c r="P34" s="345">
        <v>0</v>
      </c>
      <c r="Q34" s="334">
        <v>0</v>
      </c>
      <c r="R34" s="338">
        <v>0</v>
      </c>
      <c r="S34" s="345">
        <v>0</v>
      </c>
      <c r="T34" s="366">
        <v>0</v>
      </c>
    </row>
    <row r="35" spans="1:20" ht="15.9" customHeight="1">
      <c r="A35" s="329" t="s">
        <v>408</v>
      </c>
      <c r="B35" s="335">
        <v>2</v>
      </c>
      <c r="C35" s="346">
        <v>2</v>
      </c>
      <c r="D35" s="351">
        <v>0</v>
      </c>
      <c r="E35" s="335">
        <v>1</v>
      </c>
      <c r="F35" s="346">
        <v>1</v>
      </c>
      <c r="G35" s="351">
        <v>0</v>
      </c>
      <c r="H35" s="335">
        <v>1</v>
      </c>
      <c r="I35" s="335">
        <v>211</v>
      </c>
      <c r="J35" s="346">
        <v>75</v>
      </c>
      <c r="K35" s="335">
        <v>136</v>
      </c>
      <c r="L35" s="335">
        <v>99</v>
      </c>
      <c r="M35" s="346">
        <v>17</v>
      </c>
      <c r="N35" s="335">
        <v>82</v>
      </c>
      <c r="O35" s="340">
        <v>0</v>
      </c>
      <c r="P35" s="349">
        <v>0</v>
      </c>
      <c r="Q35" s="342">
        <v>0</v>
      </c>
      <c r="R35" s="335">
        <v>112</v>
      </c>
      <c r="S35" s="346">
        <v>58</v>
      </c>
      <c r="T35" s="369">
        <v>54</v>
      </c>
    </row>
    <row r="36" spans="1:20" ht="15.9" customHeight="1">
      <c r="A36" s="330" t="s">
        <v>410</v>
      </c>
      <c r="B36" s="339">
        <v>1</v>
      </c>
      <c r="C36" s="347">
        <v>1</v>
      </c>
      <c r="D36" s="339">
        <v>0</v>
      </c>
      <c r="E36" s="339">
        <v>1</v>
      </c>
      <c r="F36" s="347">
        <v>1</v>
      </c>
      <c r="G36" s="339">
        <v>0</v>
      </c>
      <c r="H36" s="339">
        <v>0</v>
      </c>
      <c r="I36" s="339">
        <v>99</v>
      </c>
      <c r="J36" s="347">
        <v>17</v>
      </c>
      <c r="K36" s="339">
        <v>82</v>
      </c>
      <c r="L36" s="339">
        <v>99</v>
      </c>
      <c r="M36" s="347">
        <v>17</v>
      </c>
      <c r="N36" s="339">
        <v>82</v>
      </c>
      <c r="O36" s="336">
        <v>0</v>
      </c>
      <c r="P36" s="347">
        <v>0</v>
      </c>
      <c r="Q36" s="339">
        <v>0</v>
      </c>
      <c r="R36" s="336">
        <v>0</v>
      </c>
      <c r="S36" s="347">
        <v>0</v>
      </c>
      <c r="T36" s="368">
        <v>0</v>
      </c>
    </row>
    <row r="37" spans="1:20" ht="15.9" customHeight="1">
      <c r="A37" s="330" t="s">
        <v>317</v>
      </c>
      <c r="B37" s="339">
        <v>1</v>
      </c>
      <c r="C37" s="347">
        <v>1</v>
      </c>
      <c r="D37" s="352">
        <v>0</v>
      </c>
      <c r="E37" s="337">
        <v>0</v>
      </c>
      <c r="F37" s="347">
        <v>0</v>
      </c>
      <c r="G37" s="352">
        <v>0</v>
      </c>
      <c r="H37" s="339">
        <v>1</v>
      </c>
      <c r="I37" s="339">
        <v>112</v>
      </c>
      <c r="J37" s="347">
        <v>58</v>
      </c>
      <c r="K37" s="339">
        <v>54</v>
      </c>
      <c r="L37" s="337">
        <v>0</v>
      </c>
      <c r="M37" s="347">
        <v>0</v>
      </c>
      <c r="N37" s="339">
        <v>0</v>
      </c>
      <c r="O37" s="337">
        <v>0</v>
      </c>
      <c r="P37" s="347">
        <v>0</v>
      </c>
      <c r="Q37" s="339">
        <v>0</v>
      </c>
      <c r="R37" s="339">
        <v>112</v>
      </c>
      <c r="S37" s="347">
        <v>58</v>
      </c>
      <c r="T37" s="368">
        <v>54</v>
      </c>
    </row>
    <row r="38" spans="1:20" ht="15.9" customHeight="1">
      <c r="A38" s="328" t="s">
        <v>171</v>
      </c>
      <c r="B38" s="338">
        <v>0</v>
      </c>
      <c r="C38" s="345">
        <v>0</v>
      </c>
      <c r="D38" s="353">
        <v>0</v>
      </c>
      <c r="E38" s="338">
        <v>0</v>
      </c>
      <c r="F38" s="345">
        <v>0</v>
      </c>
      <c r="G38" s="353">
        <v>0</v>
      </c>
      <c r="H38" s="334">
        <v>0</v>
      </c>
      <c r="I38" s="338">
        <v>0</v>
      </c>
      <c r="J38" s="345">
        <v>0</v>
      </c>
      <c r="K38" s="334">
        <v>0</v>
      </c>
      <c r="L38" s="338">
        <v>0</v>
      </c>
      <c r="M38" s="345">
        <v>0</v>
      </c>
      <c r="N38" s="334">
        <v>0</v>
      </c>
      <c r="O38" s="338">
        <v>0</v>
      </c>
      <c r="P38" s="345">
        <v>0</v>
      </c>
      <c r="Q38" s="334">
        <v>0</v>
      </c>
      <c r="R38" s="338">
        <v>0</v>
      </c>
      <c r="S38" s="345">
        <v>0</v>
      </c>
      <c r="T38" s="366">
        <v>0</v>
      </c>
    </row>
    <row r="39" spans="1:20" ht="15.9" customHeight="1">
      <c r="A39" s="329" t="s">
        <v>220</v>
      </c>
      <c r="B39" s="337">
        <v>0</v>
      </c>
      <c r="C39" s="347">
        <v>0</v>
      </c>
      <c r="D39" s="352">
        <v>0</v>
      </c>
      <c r="E39" s="337">
        <v>0</v>
      </c>
      <c r="F39" s="347">
        <v>0</v>
      </c>
      <c r="G39" s="352">
        <v>0</v>
      </c>
      <c r="H39" s="339">
        <v>0</v>
      </c>
      <c r="I39" s="342">
        <v>0</v>
      </c>
      <c r="J39" s="349">
        <v>0</v>
      </c>
      <c r="K39" s="351">
        <v>0</v>
      </c>
      <c r="L39" s="342">
        <v>0</v>
      </c>
      <c r="M39" s="349">
        <v>0</v>
      </c>
      <c r="N39" s="351">
        <v>0</v>
      </c>
      <c r="O39" s="342">
        <v>0</v>
      </c>
      <c r="P39" s="349">
        <v>0</v>
      </c>
      <c r="Q39" s="351">
        <v>0</v>
      </c>
      <c r="R39" s="342">
        <v>0</v>
      </c>
      <c r="S39" s="349">
        <v>0</v>
      </c>
      <c r="T39" s="367">
        <v>0</v>
      </c>
    </row>
    <row r="40" spans="1:20" ht="15.9" customHeight="1">
      <c r="A40" s="328" t="s">
        <v>416</v>
      </c>
      <c r="B40" s="341">
        <v>0</v>
      </c>
      <c r="C40" s="348">
        <v>0</v>
      </c>
      <c r="D40" s="354">
        <v>0</v>
      </c>
      <c r="E40" s="356">
        <v>0</v>
      </c>
      <c r="F40" s="348">
        <v>0</v>
      </c>
      <c r="G40" s="354">
        <v>0</v>
      </c>
      <c r="H40" s="358">
        <v>0</v>
      </c>
      <c r="I40" s="356">
        <v>0</v>
      </c>
      <c r="J40" s="348">
        <v>0</v>
      </c>
      <c r="K40" s="354">
        <v>0</v>
      </c>
      <c r="L40" s="356">
        <v>0</v>
      </c>
      <c r="M40" s="348">
        <v>0</v>
      </c>
      <c r="N40" s="354">
        <v>0</v>
      </c>
      <c r="O40" s="356">
        <v>0</v>
      </c>
      <c r="P40" s="348">
        <v>0</v>
      </c>
      <c r="Q40" s="354">
        <v>0</v>
      </c>
      <c r="R40" s="358">
        <v>0</v>
      </c>
      <c r="S40" s="348">
        <v>0</v>
      </c>
      <c r="T40" s="370">
        <v>0</v>
      </c>
    </row>
    <row r="41" spans="1:20" ht="15.9" customHeight="1">
      <c r="A41" s="329" t="s">
        <v>445</v>
      </c>
      <c r="B41" s="342">
        <v>1</v>
      </c>
      <c r="C41" s="349">
        <v>1</v>
      </c>
      <c r="D41" s="351">
        <v>0</v>
      </c>
      <c r="E41" s="335">
        <v>1</v>
      </c>
      <c r="F41" s="346">
        <v>1</v>
      </c>
      <c r="G41" s="351">
        <v>0</v>
      </c>
      <c r="H41" s="351">
        <v>0</v>
      </c>
      <c r="I41" s="335">
        <v>60</v>
      </c>
      <c r="J41" s="346">
        <v>46</v>
      </c>
      <c r="K41" s="335">
        <v>14</v>
      </c>
      <c r="L41" s="335">
        <v>60</v>
      </c>
      <c r="M41" s="346">
        <v>46</v>
      </c>
      <c r="N41" s="335">
        <v>14</v>
      </c>
      <c r="O41" s="342">
        <v>0</v>
      </c>
      <c r="P41" s="349">
        <v>0</v>
      </c>
      <c r="Q41" s="351">
        <v>0</v>
      </c>
      <c r="R41" s="342">
        <v>0</v>
      </c>
      <c r="S41" s="349">
        <v>0</v>
      </c>
      <c r="T41" s="367">
        <v>0</v>
      </c>
    </row>
    <row r="42" spans="1:20" ht="15.9" customHeight="1">
      <c r="A42" s="331" t="s">
        <v>701</v>
      </c>
      <c r="B42" s="343">
        <v>1</v>
      </c>
      <c r="C42" s="345">
        <v>1</v>
      </c>
      <c r="D42" s="353">
        <v>0</v>
      </c>
      <c r="E42" s="334">
        <v>1</v>
      </c>
      <c r="F42" s="345">
        <v>1</v>
      </c>
      <c r="G42" s="353">
        <v>0</v>
      </c>
      <c r="H42" s="353">
        <v>0</v>
      </c>
      <c r="I42" s="339">
        <v>60</v>
      </c>
      <c r="J42" s="347">
        <v>46</v>
      </c>
      <c r="K42" s="339">
        <v>14</v>
      </c>
      <c r="L42" s="339">
        <v>60</v>
      </c>
      <c r="M42" s="347">
        <v>46</v>
      </c>
      <c r="N42" s="339">
        <v>14</v>
      </c>
      <c r="O42" s="334">
        <v>0</v>
      </c>
      <c r="P42" s="345">
        <v>0</v>
      </c>
      <c r="Q42" s="353">
        <v>0</v>
      </c>
      <c r="R42" s="334">
        <v>0</v>
      </c>
      <c r="S42" s="345">
        <v>0</v>
      </c>
      <c r="T42" s="366">
        <v>0</v>
      </c>
    </row>
    <row r="43" spans="1:20" ht="15.9" customHeight="1">
      <c r="A43" s="332" t="s">
        <v>401</v>
      </c>
      <c r="B43" s="342">
        <v>1</v>
      </c>
      <c r="C43" s="349">
        <v>1</v>
      </c>
      <c r="D43" s="351">
        <v>0</v>
      </c>
      <c r="E43" s="335">
        <v>1</v>
      </c>
      <c r="F43" s="346">
        <v>1</v>
      </c>
      <c r="G43" s="351">
        <v>0</v>
      </c>
      <c r="H43" s="351">
        <v>0</v>
      </c>
      <c r="I43" s="342">
        <v>35</v>
      </c>
      <c r="J43" s="349">
        <v>18</v>
      </c>
      <c r="K43" s="342">
        <v>17</v>
      </c>
      <c r="L43" s="342">
        <v>35</v>
      </c>
      <c r="M43" s="349">
        <v>18</v>
      </c>
      <c r="N43" s="342">
        <v>17</v>
      </c>
      <c r="O43" s="342">
        <v>0</v>
      </c>
      <c r="P43" s="349">
        <v>0</v>
      </c>
      <c r="Q43" s="351">
        <v>0</v>
      </c>
      <c r="R43" s="342">
        <v>0</v>
      </c>
      <c r="S43" s="349">
        <v>0</v>
      </c>
      <c r="T43" s="367">
        <v>0</v>
      </c>
    </row>
    <row r="44" spans="1:20" ht="15.9" customHeight="1">
      <c r="A44" s="328" t="s">
        <v>323</v>
      </c>
      <c r="B44" s="343">
        <v>1</v>
      </c>
      <c r="C44" s="345">
        <v>1</v>
      </c>
      <c r="D44" s="353">
        <v>0</v>
      </c>
      <c r="E44" s="334">
        <v>1</v>
      </c>
      <c r="F44" s="345">
        <v>1</v>
      </c>
      <c r="G44" s="353">
        <v>0</v>
      </c>
      <c r="H44" s="353">
        <v>0</v>
      </c>
      <c r="I44" s="334">
        <v>35</v>
      </c>
      <c r="J44" s="345">
        <v>18</v>
      </c>
      <c r="K44" s="334">
        <v>17</v>
      </c>
      <c r="L44" s="334">
        <v>35</v>
      </c>
      <c r="M44" s="345">
        <v>18</v>
      </c>
      <c r="N44" s="334">
        <v>17</v>
      </c>
      <c r="O44" s="356">
        <v>0</v>
      </c>
      <c r="P44" s="348">
        <v>0</v>
      </c>
      <c r="Q44" s="354">
        <v>0</v>
      </c>
      <c r="R44" s="358">
        <v>0</v>
      </c>
      <c r="S44" s="348">
        <v>0</v>
      </c>
      <c r="T44" s="370">
        <v>0</v>
      </c>
    </row>
    <row r="45" spans="1:20" ht="15.9" customHeight="1">
      <c r="A45" s="329" t="s">
        <v>417</v>
      </c>
      <c r="B45" s="342">
        <v>8</v>
      </c>
      <c r="C45" s="349">
        <v>8</v>
      </c>
      <c r="D45" s="351">
        <v>0</v>
      </c>
      <c r="E45" s="335">
        <v>8</v>
      </c>
      <c r="F45" s="346">
        <v>8</v>
      </c>
      <c r="G45" s="351">
        <v>0</v>
      </c>
      <c r="H45" s="351">
        <v>0</v>
      </c>
      <c r="I45" s="335">
        <v>775</v>
      </c>
      <c r="J45" s="346">
        <v>401</v>
      </c>
      <c r="K45" s="335">
        <v>374</v>
      </c>
      <c r="L45" s="335">
        <v>775</v>
      </c>
      <c r="M45" s="346">
        <v>401</v>
      </c>
      <c r="N45" s="335">
        <v>374</v>
      </c>
      <c r="O45" s="342">
        <v>0</v>
      </c>
      <c r="P45" s="349">
        <v>0</v>
      </c>
      <c r="Q45" s="351">
        <v>0</v>
      </c>
      <c r="R45" s="342">
        <v>0</v>
      </c>
      <c r="S45" s="349">
        <v>0</v>
      </c>
      <c r="T45" s="367">
        <v>0</v>
      </c>
    </row>
    <row r="46" spans="1:20" ht="15.9" customHeight="1">
      <c r="A46" s="330" t="s">
        <v>420</v>
      </c>
      <c r="B46" s="339">
        <v>6</v>
      </c>
      <c r="C46" s="347">
        <v>6</v>
      </c>
      <c r="D46" s="339">
        <v>0</v>
      </c>
      <c r="E46" s="339">
        <v>6</v>
      </c>
      <c r="F46" s="347">
        <v>6</v>
      </c>
      <c r="G46" s="339">
        <v>0</v>
      </c>
      <c r="H46" s="339">
        <v>0</v>
      </c>
      <c r="I46" s="339">
        <v>571</v>
      </c>
      <c r="J46" s="347">
        <v>328</v>
      </c>
      <c r="K46" s="339">
        <v>243</v>
      </c>
      <c r="L46" s="339">
        <v>571</v>
      </c>
      <c r="M46" s="347">
        <v>328</v>
      </c>
      <c r="N46" s="339">
        <v>243</v>
      </c>
      <c r="O46" s="336">
        <v>0</v>
      </c>
      <c r="P46" s="361">
        <v>0</v>
      </c>
      <c r="Q46" s="363">
        <v>0</v>
      </c>
      <c r="R46" s="365">
        <v>0</v>
      </c>
      <c r="S46" s="361">
        <v>0</v>
      </c>
      <c r="T46" s="371">
        <v>0</v>
      </c>
    </row>
    <row r="47" spans="1:20" ht="15.9" customHeight="1">
      <c r="A47" s="330" t="s">
        <v>110</v>
      </c>
      <c r="B47" s="337">
        <v>1</v>
      </c>
      <c r="C47" s="347">
        <v>1</v>
      </c>
      <c r="D47" s="339">
        <v>0</v>
      </c>
      <c r="E47" s="337">
        <v>1</v>
      </c>
      <c r="F47" s="347">
        <v>1</v>
      </c>
      <c r="G47" s="339">
        <v>0</v>
      </c>
      <c r="H47" s="339">
        <v>0</v>
      </c>
      <c r="I47" s="339">
        <v>101</v>
      </c>
      <c r="J47" s="347">
        <v>36</v>
      </c>
      <c r="K47" s="339">
        <v>65</v>
      </c>
      <c r="L47" s="339">
        <v>101</v>
      </c>
      <c r="M47" s="347">
        <v>36</v>
      </c>
      <c r="N47" s="339">
        <v>65</v>
      </c>
      <c r="O47" s="337">
        <v>0</v>
      </c>
      <c r="P47" s="347">
        <v>0</v>
      </c>
      <c r="Q47" s="339">
        <v>0</v>
      </c>
      <c r="R47" s="337">
        <v>0</v>
      </c>
      <c r="S47" s="347">
        <v>0</v>
      </c>
      <c r="T47" s="368">
        <v>0</v>
      </c>
    </row>
    <row r="48" spans="1:20" ht="15.9" customHeight="1">
      <c r="A48" s="328" t="s">
        <v>171</v>
      </c>
      <c r="B48" s="334">
        <v>1</v>
      </c>
      <c r="C48" s="345">
        <v>1</v>
      </c>
      <c r="D48" s="334">
        <v>0</v>
      </c>
      <c r="E48" s="334">
        <v>1</v>
      </c>
      <c r="F48" s="345">
        <v>1</v>
      </c>
      <c r="G48" s="334">
        <v>0</v>
      </c>
      <c r="H48" s="334">
        <v>0</v>
      </c>
      <c r="I48" s="334">
        <v>103</v>
      </c>
      <c r="J48" s="345">
        <v>37</v>
      </c>
      <c r="K48" s="334">
        <v>66</v>
      </c>
      <c r="L48" s="334">
        <v>103</v>
      </c>
      <c r="M48" s="345">
        <v>37</v>
      </c>
      <c r="N48" s="334">
        <v>66</v>
      </c>
      <c r="O48" s="338">
        <v>0</v>
      </c>
      <c r="P48" s="345">
        <v>0</v>
      </c>
      <c r="Q48" s="334">
        <v>0</v>
      </c>
      <c r="R48" s="338">
        <v>0</v>
      </c>
      <c r="S48" s="345">
        <v>0</v>
      </c>
      <c r="T48" s="366">
        <v>0</v>
      </c>
    </row>
    <row r="49" spans="1:20" ht="15.9" customHeight="1">
      <c r="A49" s="333" t="s">
        <v>132</v>
      </c>
      <c r="B49" s="344">
        <v>2</v>
      </c>
      <c r="C49" s="350">
        <v>2</v>
      </c>
      <c r="D49" s="355">
        <v>0</v>
      </c>
      <c r="E49" s="344">
        <v>2</v>
      </c>
      <c r="F49" s="350">
        <v>2</v>
      </c>
      <c r="G49" s="355">
        <v>0</v>
      </c>
      <c r="H49" s="344">
        <v>0</v>
      </c>
      <c r="I49" s="344">
        <v>539</v>
      </c>
      <c r="J49" s="350">
        <v>223</v>
      </c>
      <c r="K49" s="344">
        <v>316</v>
      </c>
      <c r="L49" s="344">
        <v>539</v>
      </c>
      <c r="M49" s="350">
        <v>223</v>
      </c>
      <c r="N49" s="344">
        <v>316</v>
      </c>
      <c r="O49" s="360">
        <v>0</v>
      </c>
      <c r="P49" s="362">
        <v>0</v>
      </c>
      <c r="Q49" s="364">
        <v>0</v>
      </c>
      <c r="R49" s="344">
        <v>0</v>
      </c>
      <c r="S49" s="350">
        <v>0</v>
      </c>
      <c r="T49" s="372">
        <v>0</v>
      </c>
    </row>
    <row r="50" spans="1:20" ht="13.2">
      <c r="A50" s="7"/>
    </row>
    <row r="51" spans="1:20" ht="14.4">
      <c r="A51" s="8"/>
      <c r="B51" s="8"/>
      <c r="C51" s="8"/>
      <c r="D51" s="8"/>
      <c r="E51" s="8"/>
      <c r="F51" s="8"/>
      <c r="G51" s="8"/>
      <c r="H51" s="8"/>
      <c r="I51" s="8"/>
      <c r="J51" s="8"/>
      <c r="K51" s="8"/>
      <c r="L51" s="8"/>
      <c r="M51" s="8"/>
      <c r="N51" s="8"/>
      <c r="O51" s="8"/>
      <c r="P51" s="8"/>
      <c r="Q51" s="8"/>
      <c r="R51" s="8"/>
      <c r="S51" s="8"/>
      <c r="T51" s="8"/>
    </row>
  </sheetData>
  <customSheetViews>
    <customSheetView guid="{BCB66D60-CECF-5B4D-99D1-4C00FBCE7EFB}" showGridLines="0" printArea="1" view="pageBreakPreview">
      <pageMargins left="0.43307086614173218" right="0.11811023622047244" top="0.11811023622047244" bottom="0.27559055118110237" header="0.11811023622047244" footer="0.31496062992125984"/>
      <pageSetup paperSize="9" scale="64" firstPageNumber="66" useFirstPageNumber="1" r:id="rId1"/>
      <headerFooter scaleWithDoc="0" alignWithMargins="0">
        <oddFooter>&amp;C- &amp;P -</oddFooter>
        <evenFooter>&amp;C- &amp;P -</evenFooter>
        <firstFooter>&amp;C- &amp;P -</firstFooter>
      </headerFooter>
    </customSheetView>
  </customSheetViews>
  <mergeCells count="30">
    <mergeCell ref="R6:R7"/>
    <mergeCell ref="S6:S7"/>
    <mergeCell ref="T6:T7"/>
    <mergeCell ref="M6:M7"/>
    <mergeCell ref="N6:N7"/>
    <mergeCell ref="O6:O7"/>
    <mergeCell ref="P6:P7"/>
    <mergeCell ref="Q6:Q7"/>
    <mergeCell ref="A2:A7"/>
    <mergeCell ref="B2:H3"/>
    <mergeCell ref="I3:K5"/>
    <mergeCell ref="L4:N5"/>
    <mergeCell ref="O4:Q5"/>
    <mergeCell ref="B5:B7"/>
    <mergeCell ref="C5:C7"/>
    <mergeCell ref="D5:D7"/>
    <mergeCell ref="E5:E7"/>
    <mergeCell ref="F5:F7"/>
    <mergeCell ref="G5:G7"/>
    <mergeCell ref="H5:H7"/>
    <mergeCell ref="I6:I7"/>
    <mergeCell ref="J6:J7"/>
    <mergeCell ref="K6:K7"/>
    <mergeCell ref="L6:L7"/>
    <mergeCell ref="I2:T2"/>
    <mergeCell ref="L3:Q3"/>
    <mergeCell ref="R3:T3"/>
    <mergeCell ref="B4:D4"/>
    <mergeCell ref="E4:G4"/>
    <mergeCell ref="R4:T5"/>
  </mergeCells>
  <phoneticPr fontId="10"/>
  <pageMargins left="0.43307086614173218" right="0.11811023622047244" top="0.11811023622047244" bottom="0.27559055118110237" header="0.11811023622047244" footer="0.31496062992125984"/>
  <pageSetup paperSize="9" scale="64" firstPageNumber="66" orientation="portrait" useFirstPageNumber="1" r:id="rId2"/>
  <headerFooter scaleWithDoc="0" alignWithMargins="0">
    <oddFooter>&amp;C- 62 -</oddFooter>
    <evenFooter>&amp;C- &amp;P -</evenFooter>
    <firstFooter>&amp;C- &amp;P -</first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79"/>
  <sheetViews>
    <sheetView showGridLines="0" view="pageBreakPreview" zoomScaleSheetLayoutView="100" workbookViewId="0">
      <pane ySplit="4" topLeftCell="A55" activePane="bottomLeft" state="frozen"/>
      <selection activeCell="A43" sqref="A43"/>
      <selection pane="bottomLeft" activeCell="A43" sqref="A43"/>
    </sheetView>
  </sheetViews>
  <sheetFormatPr defaultColWidth="9" defaultRowHeight="13.2"/>
  <cols>
    <col min="1" max="1" width="5.6640625" style="7" customWidth="1" collapsed="1"/>
    <col min="2" max="2" width="3.6640625" style="7" customWidth="1" collapsed="1"/>
    <col min="3" max="3" width="8.6640625" style="7" customWidth="1" collapsed="1"/>
    <col min="4" max="4" width="11.6640625" style="7" customWidth="1" collapsed="1"/>
    <col min="5" max="6" width="10.88671875" style="7" bestFit="1" customWidth="1" collapsed="1"/>
    <col min="7" max="7" width="12.44140625" style="7" bestFit="1" customWidth="1" collapsed="1"/>
    <col min="8" max="9" width="10.88671875" style="7" bestFit="1" customWidth="1" collapsed="1"/>
    <col min="10" max="14" width="8.88671875" style="7" customWidth="1" collapsed="1"/>
    <col min="15" max="15" width="10" style="7" customWidth="1" collapsed="1"/>
    <col min="16" max="16" width="5.6640625" style="7" customWidth="1" collapsed="1"/>
    <col min="17" max="17" width="9" style="7" customWidth="1" collapsed="1"/>
    <col min="18" max="16384" width="9" style="7" collapsed="1"/>
  </cols>
  <sheetData>
    <row r="1" spans="1:22" ht="39.9" customHeight="1">
      <c r="A1" s="105" t="s">
        <v>423</v>
      </c>
      <c r="O1" s="89" t="s">
        <v>55</v>
      </c>
    </row>
    <row r="2" spans="1:22" ht="15.9" customHeight="1">
      <c r="A2" s="1439" t="s">
        <v>194</v>
      </c>
      <c r="B2" s="1391"/>
      <c r="C2" s="1392"/>
      <c r="D2" s="1411" t="s">
        <v>424</v>
      </c>
      <c r="E2" s="1406"/>
      <c r="F2" s="1407"/>
      <c r="G2" s="1405" t="s">
        <v>425</v>
      </c>
      <c r="H2" s="1406"/>
      <c r="I2" s="1406"/>
      <c r="J2" s="390"/>
      <c r="K2" s="390"/>
      <c r="L2" s="390"/>
      <c r="M2" s="390"/>
      <c r="N2" s="390"/>
      <c r="O2" s="397"/>
    </row>
    <row r="3" spans="1:22" ht="21.75" customHeight="1">
      <c r="A3" s="1463"/>
      <c r="B3" s="1445"/>
      <c r="C3" s="1464"/>
      <c r="D3" s="1468"/>
      <c r="E3" s="1409"/>
      <c r="F3" s="1469"/>
      <c r="G3" s="1408"/>
      <c r="H3" s="1409"/>
      <c r="I3" s="1409"/>
      <c r="J3" s="391" t="s">
        <v>428</v>
      </c>
      <c r="K3" s="35"/>
      <c r="L3" s="174"/>
      <c r="M3" s="35" t="s">
        <v>429</v>
      </c>
      <c r="N3" s="35"/>
      <c r="O3" s="320"/>
    </row>
    <row r="4" spans="1:22" s="23" customFormat="1" ht="18" customHeight="1">
      <c r="A4" s="1465"/>
      <c r="B4" s="1466"/>
      <c r="C4" s="1467"/>
      <c r="D4" s="276" t="s">
        <v>33</v>
      </c>
      <c r="E4" s="288" t="s">
        <v>7</v>
      </c>
      <c r="F4" s="276" t="s">
        <v>34</v>
      </c>
      <c r="G4" s="276" t="s">
        <v>33</v>
      </c>
      <c r="H4" s="288" t="s">
        <v>7</v>
      </c>
      <c r="I4" s="276" t="s">
        <v>34</v>
      </c>
      <c r="J4" s="276" t="s">
        <v>33</v>
      </c>
      <c r="K4" s="288" t="s">
        <v>7</v>
      </c>
      <c r="L4" s="276" t="s">
        <v>34</v>
      </c>
      <c r="M4" s="276" t="s">
        <v>33</v>
      </c>
      <c r="N4" s="288" t="s">
        <v>7</v>
      </c>
      <c r="O4" s="277" t="s">
        <v>34</v>
      </c>
    </row>
    <row r="5" spans="1:22" ht="23.4" customHeight="1">
      <c r="A5" s="373" t="s">
        <v>928</v>
      </c>
      <c r="B5" s="374"/>
      <c r="C5" s="281"/>
      <c r="D5" s="375">
        <v>8701</v>
      </c>
      <c r="E5" s="381">
        <v>4455</v>
      </c>
      <c r="F5" s="379">
        <v>4246</v>
      </c>
      <c r="G5" s="379">
        <v>6773</v>
      </c>
      <c r="H5" s="381">
        <v>3469</v>
      </c>
      <c r="I5" s="379">
        <v>3304</v>
      </c>
      <c r="J5" s="379">
        <v>91</v>
      </c>
      <c r="K5" s="381">
        <v>81</v>
      </c>
      <c r="L5" s="379">
        <v>10</v>
      </c>
      <c r="M5" s="379">
        <v>9</v>
      </c>
      <c r="N5" s="381">
        <v>5</v>
      </c>
      <c r="O5" s="398">
        <v>4</v>
      </c>
    </row>
    <row r="6" spans="1:22" ht="15.75" customHeight="1">
      <c r="A6" s="265"/>
      <c r="B6" s="274"/>
      <c r="C6" s="279" t="s">
        <v>33</v>
      </c>
      <c r="D6" s="376">
        <v>8406</v>
      </c>
      <c r="E6" s="382">
        <v>4250</v>
      </c>
      <c r="F6" s="376">
        <v>4156</v>
      </c>
      <c r="G6" s="376">
        <v>6623</v>
      </c>
      <c r="H6" s="382">
        <v>3360</v>
      </c>
      <c r="I6" s="376">
        <v>3263</v>
      </c>
      <c r="J6" s="376">
        <v>103</v>
      </c>
      <c r="K6" s="382">
        <v>80</v>
      </c>
      <c r="L6" s="376">
        <v>23</v>
      </c>
      <c r="M6" s="376">
        <v>18</v>
      </c>
      <c r="N6" s="382">
        <v>7</v>
      </c>
      <c r="O6" s="399">
        <v>11</v>
      </c>
      <c r="Q6" s="93"/>
      <c r="R6" s="93"/>
      <c r="S6" s="93"/>
      <c r="T6" s="93"/>
      <c r="U6" s="93"/>
      <c r="V6" s="93"/>
    </row>
    <row r="7" spans="1:22" ht="15.75" customHeight="1">
      <c r="A7" s="265"/>
      <c r="B7" s="274"/>
      <c r="C7" s="280" t="s">
        <v>373</v>
      </c>
      <c r="D7" s="377">
        <v>6032</v>
      </c>
      <c r="E7" s="383">
        <v>2813</v>
      </c>
      <c r="F7" s="377">
        <v>3219</v>
      </c>
      <c r="G7" s="377">
        <v>4389</v>
      </c>
      <c r="H7" s="383">
        <v>2011</v>
      </c>
      <c r="I7" s="377">
        <v>2378</v>
      </c>
      <c r="J7" s="377">
        <v>83</v>
      </c>
      <c r="K7" s="383">
        <v>63</v>
      </c>
      <c r="L7" s="377">
        <v>20</v>
      </c>
      <c r="M7" s="377">
        <v>18</v>
      </c>
      <c r="N7" s="383">
        <v>7</v>
      </c>
      <c r="O7" s="400">
        <v>11</v>
      </c>
    </row>
    <row r="8" spans="1:22" ht="15.75" customHeight="1">
      <c r="A8" s="265"/>
      <c r="B8" s="274"/>
      <c r="C8" s="280" t="s">
        <v>374</v>
      </c>
      <c r="D8" s="377">
        <v>454</v>
      </c>
      <c r="E8" s="383">
        <v>228</v>
      </c>
      <c r="F8" s="377">
        <v>226</v>
      </c>
      <c r="G8" s="377">
        <v>441</v>
      </c>
      <c r="H8" s="383">
        <v>219</v>
      </c>
      <c r="I8" s="377">
        <v>222</v>
      </c>
      <c r="J8" s="387">
        <v>5</v>
      </c>
      <c r="K8" s="383">
        <v>4</v>
      </c>
      <c r="L8" s="377">
        <v>1</v>
      </c>
      <c r="M8" s="387">
        <v>0</v>
      </c>
      <c r="N8" s="383">
        <v>0</v>
      </c>
      <c r="O8" s="400">
        <v>0</v>
      </c>
    </row>
    <row r="9" spans="1:22" ht="15.75" customHeight="1">
      <c r="A9" s="265"/>
      <c r="B9" s="274"/>
      <c r="C9" s="280" t="s">
        <v>375</v>
      </c>
      <c r="D9" s="377">
        <v>801</v>
      </c>
      <c r="E9" s="383">
        <v>687</v>
      </c>
      <c r="F9" s="377">
        <v>114</v>
      </c>
      <c r="G9" s="377">
        <v>762</v>
      </c>
      <c r="H9" s="383">
        <v>656</v>
      </c>
      <c r="I9" s="377">
        <v>106</v>
      </c>
      <c r="J9" s="377">
        <v>11</v>
      </c>
      <c r="K9" s="383">
        <v>10</v>
      </c>
      <c r="L9" s="377">
        <v>1</v>
      </c>
      <c r="M9" s="387">
        <v>0</v>
      </c>
      <c r="N9" s="383">
        <v>0</v>
      </c>
      <c r="O9" s="400">
        <v>0</v>
      </c>
    </row>
    <row r="10" spans="1:22" ht="15.75" customHeight="1">
      <c r="A10" s="265" t="s">
        <v>570</v>
      </c>
      <c r="B10" s="274"/>
      <c r="C10" s="280" t="s">
        <v>39</v>
      </c>
      <c r="D10" s="377">
        <v>526</v>
      </c>
      <c r="E10" s="383">
        <v>251</v>
      </c>
      <c r="F10" s="377">
        <v>275</v>
      </c>
      <c r="G10" s="377">
        <v>464</v>
      </c>
      <c r="H10" s="383">
        <v>217</v>
      </c>
      <c r="I10" s="377">
        <v>247</v>
      </c>
      <c r="J10" s="377">
        <v>3</v>
      </c>
      <c r="K10" s="383">
        <v>2</v>
      </c>
      <c r="L10" s="377">
        <v>1</v>
      </c>
      <c r="M10" s="387">
        <v>0</v>
      </c>
      <c r="N10" s="383">
        <v>0</v>
      </c>
      <c r="O10" s="400">
        <v>0</v>
      </c>
    </row>
    <row r="11" spans="1:22" ht="15.75" customHeight="1">
      <c r="A11" s="265"/>
      <c r="B11" s="274" t="s">
        <v>33</v>
      </c>
      <c r="C11" s="280" t="s">
        <v>240</v>
      </c>
      <c r="D11" s="377">
        <v>34</v>
      </c>
      <c r="E11" s="383">
        <v>27</v>
      </c>
      <c r="F11" s="377">
        <v>7</v>
      </c>
      <c r="G11" s="377">
        <v>31</v>
      </c>
      <c r="H11" s="383">
        <v>26</v>
      </c>
      <c r="I11" s="377">
        <v>5</v>
      </c>
      <c r="J11" s="387">
        <v>1</v>
      </c>
      <c r="K11" s="383">
        <v>1</v>
      </c>
      <c r="L11" s="377">
        <v>0</v>
      </c>
      <c r="M11" s="387">
        <v>0</v>
      </c>
      <c r="N11" s="383">
        <v>0</v>
      </c>
      <c r="O11" s="400">
        <v>0</v>
      </c>
    </row>
    <row r="12" spans="1:22" ht="15.75" customHeight="1">
      <c r="A12" s="265" t="s">
        <v>472</v>
      </c>
      <c r="B12" s="274"/>
      <c r="C12" s="280" t="s">
        <v>263</v>
      </c>
      <c r="D12" s="377">
        <v>87</v>
      </c>
      <c r="E12" s="383">
        <v>39</v>
      </c>
      <c r="F12" s="377">
        <v>48</v>
      </c>
      <c r="G12" s="377">
        <v>74</v>
      </c>
      <c r="H12" s="383">
        <v>30</v>
      </c>
      <c r="I12" s="377">
        <v>44</v>
      </c>
      <c r="J12" s="387">
        <v>0</v>
      </c>
      <c r="K12" s="383">
        <v>0</v>
      </c>
      <c r="L12" s="377">
        <v>0</v>
      </c>
      <c r="M12" s="387">
        <v>0</v>
      </c>
      <c r="N12" s="383">
        <v>0</v>
      </c>
      <c r="O12" s="400">
        <v>0</v>
      </c>
      <c r="R12" s="104"/>
    </row>
    <row r="13" spans="1:22" ht="15.75" customHeight="1">
      <c r="A13" s="265"/>
      <c r="B13" s="274"/>
      <c r="C13" s="280" t="s">
        <v>376</v>
      </c>
      <c r="D13" s="378">
        <v>0</v>
      </c>
      <c r="E13" s="383">
        <v>0</v>
      </c>
      <c r="F13" s="377">
        <v>0</v>
      </c>
      <c r="G13" s="387">
        <v>0</v>
      </c>
      <c r="H13" s="383">
        <v>0</v>
      </c>
      <c r="I13" s="377">
        <v>0</v>
      </c>
      <c r="J13" s="387">
        <v>0</v>
      </c>
      <c r="K13" s="383">
        <v>0</v>
      </c>
      <c r="L13" s="377">
        <v>0</v>
      </c>
      <c r="M13" s="387">
        <v>0</v>
      </c>
      <c r="N13" s="383">
        <v>0</v>
      </c>
      <c r="O13" s="400">
        <v>0</v>
      </c>
    </row>
    <row r="14" spans="1:22" ht="15.75" customHeight="1">
      <c r="A14" s="265"/>
      <c r="B14" s="274"/>
      <c r="C14" s="280" t="s">
        <v>443</v>
      </c>
      <c r="D14" s="377">
        <v>16</v>
      </c>
      <c r="E14" s="383">
        <v>12</v>
      </c>
      <c r="F14" s="377">
        <v>4</v>
      </c>
      <c r="G14" s="377">
        <v>16</v>
      </c>
      <c r="H14" s="383">
        <v>12</v>
      </c>
      <c r="I14" s="377">
        <v>4</v>
      </c>
      <c r="J14" s="387">
        <v>0</v>
      </c>
      <c r="K14" s="383">
        <v>0</v>
      </c>
      <c r="L14" s="377">
        <v>0</v>
      </c>
      <c r="M14" s="387">
        <v>0</v>
      </c>
      <c r="N14" s="383">
        <v>0</v>
      </c>
      <c r="O14" s="400">
        <v>0</v>
      </c>
    </row>
    <row r="15" spans="1:22" ht="15.75" customHeight="1">
      <c r="A15" s="265">
        <v>6</v>
      </c>
      <c r="B15" s="274"/>
      <c r="C15" s="280" t="s">
        <v>444</v>
      </c>
      <c r="D15" s="377">
        <v>14</v>
      </c>
      <c r="E15" s="383">
        <v>6</v>
      </c>
      <c r="F15" s="377">
        <v>8</v>
      </c>
      <c r="G15" s="377">
        <v>14</v>
      </c>
      <c r="H15" s="383">
        <v>6</v>
      </c>
      <c r="I15" s="377">
        <v>8</v>
      </c>
      <c r="J15" s="387">
        <v>0</v>
      </c>
      <c r="K15" s="383">
        <v>0</v>
      </c>
      <c r="L15" s="377">
        <v>0</v>
      </c>
      <c r="M15" s="387">
        <v>0</v>
      </c>
      <c r="N15" s="383">
        <v>0</v>
      </c>
      <c r="O15" s="400">
        <v>0</v>
      </c>
    </row>
    <row r="16" spans="1:22" ht="15.75" customHeight="1">
      <c r="A16" s="265"/>
      <c r="B16" s="274"/>
      <c r="C16" s="280" t="s">
        <v>359</v>
      </c>
      <c r="D16" s="377">
        <v>273</v>
      </c>
      <c r="E16" s="383">
        <v>129</v>
      </c>
      <c r="F16" s="377">
        <v>144</v>
      </c>
      <c r="G16" s="377">
        <v>263</v>
      </c>
      <c r="H16" s="383">
        <v>125</v>
      </c>
      <c r="I16" s="377">
        <v>138</v>
      </c>
      <c r="J16" s="387">
        <v>0</v>
      </c>
      <c r="K16" s="383">
        <v>0</v>
      </c>
      <c r="L16" s="377">
        <v>0</v>
      </c>
      <c r="M16" s="387">
        <v>0</v>
      </c>
      <c r="N16" s="383">
        <v>0</v>
      </c>
      <c r="O16" s="400">
        <v>0</v>
      </c>
    </row>
    <row r="17" spans="1:22" ht="15.75" customHeight="1">
      <c r="A17" s="265"/>
      <c r="B17" s="275"/>
      <c r="C17" s="281" t="s">
        <v>379</v>
      </c>
      <c r="D17" s="379">
        <v>169</v>
      </c>
      <c r="E17" s="381">
        <v>58</v>
      </c>
      <c r="F17" s="379">
        <v>111</v>
      </c>
      <c r="G17" s="379">
        <v>169</v>
      </c>
      <c r="H17" s="381">
        <v>58</v>
      </c>
      <c r="I17" s="379">
        <v>111</v>
      </c>
      <c r="J17" s="379">
        <v>0</v>
      </c>
      <c r="K17" s="381">
        <v>0</v>
      </c>
      <c r="L17" s="394">
        <v>0</v>
      </c>
      <c r="M17" s="389">
        <v>0</v>
      </c>
      <c r="N17" s="381">
        <v>0</v>
      </c>
      <c r="O17" s="401">
        <v>0</v>
      </c>
    </row>
    <row r="18" spans="1:22" ht="15.75" customHeight="1">
      <c r="A18" s="265" t="s">
        <v>380</v>
      </c>
      <c r="B18" s="274"/>
      <c r="C18" s="279" t="s">
        <v>33</v>
      </c>
      <c r="D18" s="376">
        <v>8167</v>
      </c>
      <c r="E18" s="382">
        <v>4141</v>
      </c>
      <c r="F18" s="376">
        <v>4026</v>
      </c>
      <c r="G18" s="376">
        <v>6399</v>
      </c>
      <c r="H18" s="382">
        <v>3260</v>
      </c>
      <c r="I18" s="376">
        <v>3139</v>
      </c>
      <c r="J18" s="376">
        <v>98</v>
      </c>
      <c r="K18" s="382">
        <v>80</v>
      </c>
      <c r="L18" s="376">
        <v>18</v>
      </c>
      <c r="M18" s="376">
        <v>1</v>
      </c>
      <c r="N18" s="382">
        <v>1</v>
      </c>
      <c r="O18" s="399">
        <v>0</v>
      </c>
      <c r="Q18" s="93"/>
      <c r="R18" s="93"/>
      <c r="S18" s="93"/>
      <c r="T18" s="93"/>
      <c r="U18" s="93"/>
      <c r="V18" s="93"/>
    </row>
    <row r="19" spans="1:22" ht="15.75" customHeight="1">
      <c r="A19" s="265"/>
      <c r="B19" s="274" t="s">
        <v>352</v>
      </c>
      <c r="C19" s="280" t="s">
        <v>373</v>
      </c>
      <c r="D19" s="377">
        <v>5793</v>
      </c>
      <c r="E19" s="383">
        <v>2704</v>
      </c>
      <c r="F19" s="377">
        <v>3089</v>
      </c>
      <c r="G19" s="377">
        <v>4165</v>
      </c>
      <c r="H19" s="383">
        <v>1911</v>
      </c>
      <c r="I19" s="377">
        <v>2254</v>
      </c>
      <c r="J19" s="377">
        <v>78</v>
      </c>
      <c r="K19" s="383">
        <v>63</v>
      </c>
      <c r="L19" s="377">
        <v>15</v>
      </c>
      <c r="M19" s="377">
        <v>1</v>
      </c>
      <c r="N19" s="383">
        <v>1</v>
      </c>
      <c r="O19" s="400">
        <v>0</v>
      </c>
    </row>
    <row r="20" spans="1:22" ht="15.75" customHeight="1">
      <c r="A20" s="265" t="s">
        <v>381</v>
      </c>
      <c r="B20" s="274" t="s">
        <v>382</v>
      </c>
      <c r="C20" s="280" t="s">
        <v>374</v>
      </c>
      <c r="D20" s="377">
        <v>454</v>
      </c>
      <c r="E20" s="383">
        <v>228</v>
      </c>
      <c r="F20" s="377">
        <v>226</v>
      </c>
      <c r="G20" s="377">
        <v>441</v>
      </c>
      <c r="H20" s="383">
        <v>219</v>
      </c>
      <c r="I20" s="377">
        <v>222</v>
      </c>
      <c r="J20" s="387">
        <v>5</v>
      </c>
      <c r="K20" s="383">
        <v>4</v>
      </c>
      <c r="L20" s="377">
        <v>1</v>
      </c>
      <c r="M20" s="387">
        <v>0</v>
      </c>
      <c r="N20" s="383">
        <v>0</v>
      </c>
      <c r="O20" s="400">
        <v>0</v>
      </c>
    </row>
    <row r="21" spans="1:22" ht="15.75" customHeight="1">
      <c r="A21" s="265"/>
      <c r="B21" s="274"/>
      <c r="C21" s="280" t="s">
        <v>375</v>
      </c>
      <c r="D21" s="377">
        <v>801</v>
      </c>
      <c r="E21" s="383">
        <v>687</v>
      </c>
      <c r="F21" s="377">
        <v>114</v>
      </c>
      <c r="G21" s="377">
        <v>762</v>
      </c>
      <c r="H21" s="383">
        <v>656</v>
      </c>
      <c r="I21" s="377">
        <v>106</v>
      </c>
      <c r="J21" s="377">
        <v>11</v>
      </c>
      <c r="K21" s="383">
        <v>10</v>
      </c>
      <c r="L21" s="377">
        <v>1</v>
      </c>
      <c r="M21" s="387">
        <v>0</v>
      </c>
      <c r="N21" s="383">
        <v>0</v>
      </c>
      <c r="O21" s="400">
        <v>0</v>
      </c>
    </row>
    <row r="22" spans="1:22" ht="15.75" customHeight="1">
      <c r="A22" s="265"/>
      <c r="B22" s="274" t="s">
        <v>96</v>
      </c>
      <c r="C22" s="280" t="s">
        <v>39</v>
      </c>
      <c r="D22" s="377">
        <v>526</v>
      </c>
      <c r="E22" s="383">
        <v>251</v>
      </c>
      <c r="F22" s="377">
        <v>275</v>
      </c>
      <c r="G22" s="377">
        <v>464</v>
      </c>
      <c r="H22" s="383">
        <v>217</v>
      </c>
      <c r="I22" s="377">
        <v>247</v>
      </c>
      <c r="J22" s="377">
        <v>3</v>
      </c>
      <c r="K22" s="383">
        <v>2</v>
      </c>
      <c r="L22" s="377">
        <v>1</v>
      </c>
      <c r="M22" s="387">
        <v>0</v>
      </c>
      <c r="N22" s="383">
        <v>0</v>
      </c>
      <c r="O22" s="400">
        <v>0</v>
      </c>
    </row>
    <row r="23" spans="1:22" ht="15.75" customHeight="1">
      <c r="A23" s="265"/>
      <c r="B23" s="274" t="s">
        <v>384</v>
      </c>
      <c r="C23" s="280" t="s">
        <v>240</v>
      </c>
      <c r="D23" s="377">
        <v>34</v>
      </c>
      <c r="E23" s="383">
        <v>27</v>
      </c>
      <c r="F23" s="377">
        <v>7</v>
      </c>
      <c r="G23" s="377">
        <v>31</v>
      </c>
      <c r="H23" s="383">
        <v>26</v>
      </c>
      <c r="I23" s="377">
        <v>5</v>
      </c>
      <c r="J23" s="387">
        <v>1</v>
      </c>
      <c r="K23" s="383">
        <v>1</v>
      </c>
      <c r="L23" s="377">
        <v>0</v>
      </c>
      <c r="M23" s="387">
        <v>0</v>
      </c>
      <c r="N23" s="383">
        <v>0</v>
      </c>
      <c r="O23" s="400">
        <v>0</v>
      </c>
    </row>
    <row r="24" spans="1:22" ht="15.75" customHeight="1">
      <c r="A24" s="265"/>
      <c r="B24" s="274" t="s">
        <v>386</v>
      </c>
      <c r="C24" s="280" t="s">
        <v>263</v>
      </c>
      <c r="D24" s="377">
        <v>87</v>
      </c>
      <c r="E24" s="383">
        <v>39</v>
      </c>
      <c r="F24" s="377">
        <v>48</v>
      </c>
      <c r="G24" s="377">
        <v>74</v>
      </c>
      <c r="H24" s="383">
        <v>30</v>
      </c>
      <c r="I24" s="377">
        <v>44</v>
      </c>
      <c r="J24" s="387">
        <v>0</v>
      </c>
      <c r="K24" s="383">
        <v>0</v>
      </c>
      <c r="L24" s="377">
        <v>0</v>
      </c>
      <c r="M24" s="387">
        <v>0</v>
      </c>
      <c r="N24" s="383">
        <v>0</v>
      </c>
      <c r="O24" s="400">
        <v>0</v>
      </c>
    </row>
    <row r="25" spans="1:22" ht="15.75" customHeight="1">
      <c r="A25" s="265"/>
      <c r="B25" s="274"/>
      <c r="C25" s="280" t="s">
        <v>376</v>
      </c>
      <c r="D25" s="378">
        <v>0</v>
      </c>
      <c r="E25" s="383">
        <v>0</v>
      </c>
      <c r="F25" s="377">
        <v>0</v>
      </c>
      <c r="G25" s="387">
        <v>0</v>
      </c>
      <c r="H25" s="383">
        <v>0</v>
      </c>
      <c r="I25" s="377">
        <v>0</v>
      </c>
      <c r="J25" s="387">
        <v>0</v>
      </c>
      <c r="K25" s="383">
        <v>0</v>
      </c>
      <c r="L25" s="377">
        <v>0</v>
      </c>
      <c r="M25" s="387">
        <v>0</v>
      </c>
      <c r="N25" s="383">
        <v>0</v>
      </c>
      <c r="O25" s="400">
        <v>0</v>
      </c>
    </row>
    <row r="26" spans="1:22" ht="15.75" customHeight="1">
      <c r="A26" s="265"/>
      <c r="B26" s="274"/>
      <c r="C26" s="280" t="s">
        <v>443</v>
      </c>
      <c r="D26" s="377">
        <v>16</v>
      </c>
      <c r="E26" s="383">
        <v>12</v>
      </c>
      <c r="F26" s="377">
        <v>4</v>
      </c>
      <c r="G26" s="377">
        <v>16</v>
      </c>
      <c r="H26" s="383">
        <v>12</v>
      </c>
      <c r="I26" s="377">
        <v>4</v>
      </c>
      <c r="J26" s="387">
        <v>0</v>
      </c>
      <c r="K26" s="383">
        <v>0</v>
      </c>
      <c r="L26" s="377">
        <v>0</v>
      </c>
      <c r="M26" s="387">
        <v>0</v>
      </c>
      <c r="N26" s="383">
        <v>0</v>
      </c>
      <c r="O26" s="400">
        <v>0</v>
      </c>
    </row>
    <row r="27" spans="1:22" ht="15.75" customHeight="1">
      <c r="A27" s="265"/>
      <c r="B27" s="274"/>
      <c r="C27" s="280" t="s">
        <v>444</v>
      </c>
      <c r="D27" s="377">
        <v>14</v>
      </c>
      <c r="E27" s="383">
        <v>6</v>
      </c>
      <c r="F27" s="377">
        <v>8</v>
      </c>
      <c r="G27" s="377">
        <v>14</v>
      </c>
      <c r="H27" s="383">
        <v>6</v>
      </c>
      <c r="I27" s="377">
        <v>8</v>
      </c>
      <c r="J27" s="387">
        <v>0</v>
      </c>
      <c r="K27" s="383">
        <v>0</v>
      </c>
      <c r="L27" s="377">
        <v>0</v>
      </c>
      <c r="M27" s="387">
        <v>0</v>
      </c>
      <c r="N27" s="383">
        <v>0</v>
      </c>
      <c r="O27" s="400">
        <v>0</v>
      </c>
    </row>
    <row r="28" spans="1:22" ht="15.75" customHeight="1">
      <c r="A28" s="265"/>
      <c r="B28" s="274"/>
      <c r="C28" s="280" t="s">
        <v>359</v>
      </c>
      <c r="D28" s="377">
        <v>273</v>
      </c>
      <c r="E28" s="383">
        <v>129</v>
      </c>
      <c r="F28" s="377">
        <v>144</v>
      </c>
      <c r="G28" s="377">
        <v>263</v>
      </c>
      <c r="H28" s="383">
        <v>125</v>
      </c>
      <c r="I28" s="377">
        <v>138</v>
      </c>
      <c r="J28" s="387">
        <v>0</v>
      </c>
      <c r="K28" s="383">
        <v>0</v>
      </c>
      <c r="L28" s="377">
        <v>0</v>
      </c>
      <c r="M28" s="387">
        <v>0</v>
      </c>
      <c r="N28" s="383">
        <v>0</v>
      </c>
      <c r="O28" s="400">
        <v>0</v>
      </c>
    </row>
    <row r="29" spans="1:22" ht="15.75" customHeight="1">
      <c r="A29" s="250"/>
      <c r="B29" s="275"/>
      <c r="C29" s="281" t="s">
        <v>379</v>
      </c>
      <c r="D29" s="379">
        <v>169</v>
      </c>
      <c r="E29" s="381">
        <v>58</v>
      </c>
      <c r="F29" s="379">
        <v>111</v>
      </c>
      <c r="G29" s="379">
        <v>169</v>
      </c>
      <c r="H29" s="381">
        <v>58</v>
      </c>
      <c r="I29" s="379">
        <v>111</v>
      </c>
      <c r="J29" s="379">
        <v>0</v>
      </c>
      <c r="K29" s="381">
        <v>0</v>
      </c>
      <c r="L29" s="394">
        <v>0</v>
      </c>
      <c r="M29" s="389">
        <v>0</v>
      </c>
      <c r="N29" s="381">
        <v>0</v>
      </c>
      <c r="O29" s="401">
        <v>0</v>
      </c>
    </row>
    <row r="30" spans="1:22" ht="15.75" customHeight="1">
      <c r="A30" s="265"/>
      <c r="B30" s="274"/>
      <c r="C30" s="279" t="s">
        <v>33</v>
      </c>
      <c r="D30" s="376">
        <v>6257</v>
      </c>
      <c r="E30" s="382">
        <v>3208</v>
      </c>
      <c r="F30" s="376">
        <v>3049</v>
      </c>
      <c r="G30" s="376">
        <v>5867</v>
      </c>
      <c r="H30" s="382">
        <v>3003</v>
      </c>
      <c r="I30" s="376">
        <v>2864</v>
      </c>
      <c r="J30" s="376">
        <v>38</v>
      </c>
      <c r="K30" s="382">
        <v>28</v>
      </c>
      <c r="L30" s="376">
        <v>10</v>
      </c>
      <c r="M30" s="376">
        <v>18</v>
      </c>
      <c r="N30" s="382">
        <v>7</v>
      </c>
      <c r="O30" s="399">
        <v>11</v>
      </c>
      <c r="Q30" s="93"/>
      <c r="R30" s="93"/>
      <c r="S30" s="93"/>
      <c r="T30" s="93"/>
      <c r="U30" s="93"/>
      <c r="V30" s="93"/>
    </row>
    <row r="31" spans="1:22" ht="15.75" customHeight="1">
      <c r="A31" s="265"/>
      <c r="B31" s="274"/>
      <c r="C31" s="280" t="s">
        <v>373</v>
      </c>
      <c r="D31" s="377">
        <v>3933</v>
      </c>
      <c r="E31" s="383">
        <v>1800</v>
      </c>
      <c r="F31" s="377">
        <v>2133</v>
      </c>
      <c r="G31" s="377">
        <v>3672</v>
      </c>
      <c r="H31" s="383">
        <v>1675</v>
      </c>
      <c r="I31" s="377">
        <v>1997</v>
      </c>
      <c r="J31" s="377">
        <v>18</v>
      </c>
      <c r="K31" s="383">
        <v>11</v>
      </c>
      <c r="L31" s="377">
        <v>7</v>
      </c>
      <c r="M31" s="377">
        <v>18</v>
      </c>
      <c r="N31" s="383">
        <v>7</v>
      </c>
      <c r="O31" s="400">
        <v>11</v>
      </c>
    </row>
    <row r="32" spans="1:22" ht="15.75" customHeight="1">
      <c r="A32" s="265"/>
      <c r="B32" s="274"/>
      <c r="C32" s="280" t="s">
        <v>374</v>
      </c>
      <c r="D32" s="377">
        <v>454</v>
      </c>
      <c r="E32" s="383">
        <v>228</v>
      </c>
      <c r="F32" s="377">
        <v>226</v>
      </c>
      <c r="G32" s="377">
        <v>441</v>
      </c>
      <c r="H32" s="383">
        <v>219</v>
      </c>
      <c r="I32" s="377">
        <v>222</v>
      </c>
      <c r="J32" s="387">
        <v>5</v>
      </c>
      <c r="K32" s="383">
        <v>4</v>
      </c>
      <c r="L32" s="377">
        <v>1</v>
      </c>
      <c r="M32" s="387">
        <v>0</v>
      </c>
      <c r="N32" s="383">
        <v>0</v>
      </c>
      <c r="O32" s="400">
        <v>0</v>
      </c>
    </row>
    <row r="33" spans="1:22" ht="15.75" customHeight="1">
      <c r="A33" s="265"/>
      <c r="B33" s="274"/>
      <c r="C33" s="280" t="s">
        <v>375</v>
      </c>
      <c r="D33" s="377">
        <v>801</v>
      </c>
      <c r="E33" s="383">
        <v>687</v>
      </c>
      <c r="F33" s="377">
        <v>114</v>
      </c>
      <c r="G33" s="377">
        <v>762</v>
      </c>
      <c r="H33" s="383">
        <v>656</v>
      </c>
      <c r="I33" s="377">
        <v>106</v>
      </c>
      <c r="J33" s="377">
        <v>11</v>
      </c>
      <c r="K33" s="383">
        <v>10</v>
      </c>
      <c r="L33" s="377">
        <v>1</v>
      </c>
      <c r="M33" s="387">
        <v>0</v>
      </c>
      <c r="N33" s="383">
        <v>0</v>
      </c>
      <c r="O33" s="400">
        <v>0</v>
      </c>
    </row>
    <row r="34" spans="1:22" ht="15.75" customHeight="1">
      <c r="A34" s="265"/>
      <c r="B34" s="274" t="s">
        <v>33</v>
      </c>
      <c r="C34" s="280" t="s">
        <v>39</v>
      </c>
      <c r="D34" s="377">
        <v>526</v>
      </c>
      <c r="E34" s="383">
        <v>251</v>
      </c>
      <c r="F34" s="377">
        <v>275</v>
      </c>
      <c r="G34" s="377">
        <v>464</v>
      </c>
      <c r="H34" s="383">
        <v>217</v>
      </c>
      <c r="I34" s="377">
        <v>247</v>
      </c>
      <c r="J34" s="377">
        <v>3</v>
      </c>
      <c r="K34" s="383">
        <v>2</v>
      </c>
      <c r="L34" s="377">
        <v>1</v>
      </c>
      <c r="M34" s="387">
        <v>0</v>
      </c>
      <c r="N34" s="383">
        <v>0</v>
      </c>
      <c r="O34" s="400">
        <v>0</v>
      </c>
    </row>
    <row r="35" spans="1:22" ht="15.75" customHeight="1">
      <c r="A35" s="265"/>
      <c r="B35" s="274"/>
      <c r="C35" s="280" t="s">
        <v>240</v>
      </c>
      <c r="D35" s="377">
        <v>34</v>
      </c>
      <c r="E35" s="383">
        <v>27</v>
      </c>
      <c r="F35" s="377">
        <v>7</v>
      </c>
      <c r="G35" s="377">
        <v>31</v>
      </c>
      <c r="H35" s="383">
        <v>26</v>
      </c>
      <c r="I35" s="377">
        <v>5</v>
      </c>
      <c r="J35" s="387">
        <v>1</v>
      </c>
      <c r="K35" s="383">
        <v>1</v>
      </c>
      <c r="L35" s="377">
        <v>0</v>
      </c>
      <c r="M35" s="387">
        <v>0</v>
      </c>
      <c r="N35" s="383">
        <v>0</v>
      </c>
      <c r="O35" s="400">
        <v>0</v>
      </c>
    </row>
    <row r="36" spans="1:22" ht="15.75" customHeight="1">
      <c r="A36" s="265" t="s">
        <v>105</v>
      </c>
      <c r="B36" s="274"/>
      <c r="C36" s="280" t="s">
        <v>263</v>
      </c>
      <c r="D36" s="377">
        <v>37</v>
      </c>
      <c r="E36" s="383">
        <v>10</v>
      </c>
      <c r="F36" s="377">
        <v>27</v>
      </c>
      <c r="G36" s="377">
        <v>35</v>
      </c>
      <c r="H36" s="383">
        <v>9</v>
      </c>
      <c r="I36" s="377">
        <v>26</v>
      </c>
      <c r="J36" s="387">
        <v>0</v>
      </c>
      <c r="K36" s="383">
        <v>0</v>
      </c>
      <c r="L36" s="377">
        <v>0</v>
      </c>
      <c r="M36" s="387">
        <v>0</v>
      </c>
      <c r="N36" s="383">
        <v>0</v>
      </c>
      <c r="O36" s="400">
        <v>0</v>
      </c>
    </row>
    <row r="37" spans="1:22" ht="15.75" customHeight="1">
      <c r="A37" s="265"/>
      <c r="B37" s="274"/>
      <c r="C37" s="280" t="s">
        <v>376</v>
      </c>
      <c r="D37" s="378">
        <v>0</v>
      </c>
      <c r="E37" s="383">
        <v>0</v>
      </c>
      <c r="F37" s="377">
        <v>0</v>
      </c>
      <c r="G37" s="387">
        <v>0</v>
      </c>
      <c r="H37" s="383">
        <v>0</v>
      </c>
      <c r="I37" s="377">
        <v>0</v>
      </c>
      <c r="J37" s="387">
        <v>0</v>
      </c>
      <c r="K37" s="383">
        <v>0</v>
      </c>
      <c r="L37" s="377">
        <v>0</v>
      </c>
      <c r="M37" s="387">
        <v>0</v>
      </c>
      <c r="N37" s="383">
        <v>0</v>
      </c>
      <c r="O37" s="400">
        <v>0</v>
      </c>
    </row>
    <row r="38" spans="1:22" ht="15.75" customHeight="1">
      <c r="A38" s="265"/>
      <c r="B38" s="274"/>
      <c r="C38" s="280" t="s">
        <v>443</v>
      </c>
      <c r="D38" s="377">
        <v>16</v>
      </c>
      <c r="E38" s="383">
        <v>12</v>
      </c>
      <c r="F38" s="377">
        <v>4</v>
      </c>
      <c r="G38" s="377">
        <v>16</v>
      </c>
      <c r="H38" s="383">
        <v>12</v>
      </c>
      <c r="I38" s="377">
        <v>4</v>
      </c>
      <c r="J38" s="387">
        <v>0</v>
      </c>
      <c r="K38" s="383">
        <v>0</v>
      </c>
      <c r="L38" s="377">
        <v>0</v>
      </c>
      <c r="M38" s="387">
        <v>0</v>
      </c>
      <c r="N38" s="383">
        <v>0</v>
      </c>
      <c r="O38" s="400">
        <v>0</v>
      </c>
    </row>
    <row r="39" spans="1:22" ht="15.75" customHeight="1">
      <c r="A39" s="265"/>
      <c r="B39" s="274"/>
      <c r="C39" s="280" t="s">
        <v>444</v>
      </c>
      <c r="D39" s="377">
        <v>14</v>
      </c>
      <c r="E39" s="383">
        <v>6</v>
      </c>
      <c r="F39" s="377">
        <v>8</v>
      </c>
      <c r="G39" s="377">
        <v>14</v>
      </c>
      <c r="H39" s="383">
        <v>6</v>
      </c>
      <c r="I39" s="377">
        <v>8</v>
      </c>
      <c r="J39" s="387">
        <v>0</v>
      </c>
      <c r="K39" s="383">
        <v>0</v>
      </c>
      <c r="L39" s="377">
        <v>0</v>
      </c>
      <c r="M39" s="387">
        <v>0</v>
      </c>
      <c r="N39" s="383">
        <v>0</v>
      </c>
      <c r="O39" s="400">
        <v>0</v>
      </c>
    </row>
    <row r="40" spans="1:22" ht="15.75" customHeight="1">
      <c r="A40" s="265"/>
      <c r="B40" s="274"/>
      <c r="C40" s="280" t="s">
        <v>359</v>
      </c>
      <c r="D40" s="377">
        <v>273</v>
      </c>
      <c r="E40" s="383">
        <v>129</v>
      </c>
      <c r="F40" s="377">
        <v>144</v>
      </c>
      <c r="G40" s="377">
        <v>263</v>
      </c>
      <c r="H40" s="383">
        <v>125</v>
      </c>
      <c r="I40" s="377">
        <v>138</v>
      </c>
      <c r="J40" s="387">
        <v>0</v>
      </c>
      <c r="K40" s="383">
        <v>0</v>
      </c>
      <c r="L40" s="377">
        <v>0</v>
      </c>
      <c r="M40" s="387">
        <v>0</v>
      </c>
      <c r="N40" s="383">
        <v>0</v>
      </c>
      <c r="O40" s="400">
        <v>0</v>
      </c>
    </row>
    <row r="41" spans="1:22" ht="15.75" customHeight="1">
      <c r="A41" s="265"/>
      <c r="B41" s="275"/>
      <c r="C41" s="281" t="s">
        <v>379</v>
      </c>
      <c r="D41" s="379">
        <v>169</v>
      </c>
      <c r="E41" s="381">
        <v>58</v>
      </c>
      <c r="F41" s="379">
        <v>111</v>
      </c>
      <c r="G41" s="379">
        <v>169</v>
      </c>
      <c r="H41" s="381">
        <v>58</v>
      </c>
      <c r="I41" s="379">
        <v>111</v>
      </c>
      <c r="J41" s="389">
        <v>0</v>
      </c>
      <c r="K41" s="381">
        <v>0</v>
      </c>
      <c r="L41" s="379">
        <v>0</v>
      </c>
      <c r="M41" s="389">
        <v>0</v>
      </c>
      <c r="N41" s="381">
        <v>0</v>
      </c>
      <c r="O41" s="398">
        <v>0</v>
      </c>
    </row>
    <row r="42" spans="1:22" ht="15.75" customHeight="1">
      <c r="A42" s="265"/>
      <c r="B42" s="274"/>
      <c r="C42" s="279" t="s">
        <v>33</v>
      </c>
      <c r="D42" s="376">
        <v>6018</v>
      </c>
      <c r="E42" s="382">
        <v>3099</v>
      </c>
      <c r="F42" s="376">
        <v>2919</v>
      </c>
      <c r="G42" s="376">
        <v>5643</v>
      </c>
      <c r="H42" s="382">
        <v>2903</v>
      </c>
      <c r="I42" s="376">
        <v>2740</v>
      </c>
      <c r="J42" s="376">
        <v>33</v>
      </c>
      <c r="K42" s="382">
        <v>28</v>
      </c>
      <c r="L42" s="376">
        <v>5</v>
      </c>
      <c r="M42" s="376">
        <v>1</v>
      </c>
      <c r="N42" s="382">
        <v>1</v>
      </c>
      <c r="O42" s="399">
        <v>0</v>
      </c>
      <c r="Q42" s="93"/>
      <c r="R42" s="93"/>
      <c r="S42" s="93"/>
      <c r="T42" s="93"/>
      <c r="U42" s="93"/>
      <c r="V42" s="93"/>
    </row>
    <row r="43" spans="1:22" ht="15.75" customHeight="1">
      <c r="A43" s="265"/>
      <c r="B43" s="274"/>
      <c r="C43" s="280" t="s">
        <v>373</v>
      </c>
      <c r="D43" s="377">
        <v>3694</v>
      </c>
      <c r="E43" s="383">
        <v>1691</v>
      </c>
      <c r="F43" s="377">
        <v>2003</v>
      </c>
      <c r="G43" s="377">
        <v>3448</v>
      </c>
      <c r="H43" s="383">
        <v>1575</v>
      </c>
      <c r="I43" s="377">
        <v>1873</v>
      </c>
      <c r="J43" s="377">
        <v>13</v>
      </c>
      <c r="K43" s="383">
        <v>11</v>
      </c>
      <c r="L43" s="377">
        <v>2</v>
      </c>
      <c r="M43" s="377">
        <v>1</v>
      </c>
      <c r="N43" s="383">
        <v>1</v>
      </c>
      <c r="O43" s="400">
        <v>0</v>
      </c>
    </row>
    <row r="44" spans="1:22" ht="15.75" customHeight="1">
      <c r="A44" s="265"/>
      <c r="B44" s="274" t="s">
        <v>96</v>
      </c>
      <c r="C44" s="280" t="s">
        <v>374</v>
      </c>
      <c r="D44" s="377">
        <v>454</v>
      </c>
      <c r="E44" s="383">
        <v>228</v>
      </c>
      <c r="F44" s="377">
        <v>226</v>
      </c>
      <c r="G44" s="377">
        <v>441</v>
      </c>
      <c r="H44" s="383">
        <v>219</v>
      </c>
      <c r="I44" s="377">
        <v>222</v>
      </c>
      <c r="J44" s="387">
        <v>5</v>
      </c>
      <c r="K44" s="383">
        <v>4</v>
      </c>
      <c r="L44" s="377">
        <v>1</v>
      </c>
      <c r="M44" s="387">
        <v>0</v>
      </c>
      <c r="N44" s="383">
        <v>0</v>
      </c>
      <c r="O44" s="400">
        <v>0</v>
      </c>
    </row>
    <row r="45" spans="1:22" ht="15.75" customHeight="1">
      <c r="A45" s="265"/>
      <c r="B45" s="274"/>
      <c r="C45" s="280" t="s">
        <v>375</v>
      </c>
      <c r="D45" s="377">
        <v>801</v>
      </c>
      <c r="E45" s="383">
        <v>687</v>
      </c>
      <c r="F45" s="377">
        <v>114</v>
      </c>
      <c r="G45" s="377">
        <v>762</v>
      </c>
      <c r="H45" s="383">
        <v>656</v>
      </c>
      <c r="I45" s="377">
        <v>106</v>
      </c>
      <c r="J45" s="377">
        <v>11</v>
      </c>
      <c r="K45" s="383">
        <v>10</v>
      </c>
      <c r="L45" s="377">
        <v>1</v>
      </c>
      <c r="M45" s="387">
        <v>0</v>
      </c>
      <c r="N45" s="383">
        <v>0</v>
      </c>
      <c r="O45" s="400">
        <v>0</v>
      </c>
    </row>
    <row r="46" spans="1:22" ht="15.75" customHeight="1">
      <c r="A46" s="265" t="s">
        <v>388</v>
      </c>
      <c r="B46" s="274" t="s">
        <v>384</v>
      </c>
      <c r="C46" s="280" t="s">
        <v>39</v>
      </c>
      <c r="D46" s="377">
        <v>526</v>
      </c>
      <c r="E46" s="383">
        <v>251</v>
      </c>
      <c r="F46" s="377">
        <v>275</v>
      </c>
      <c r="G46" s="377">
        <v>464</v>
      </c>
      <c r="H46" s="383">
        <v>217</v>
      </c>
      <c r="I46" s="377">
        <v>247</v>
      </c>
      <c r="J46" s="377">
        <v>3</v>
      </c>
      <c r="K46" s="383">
        <v>2</v>
      </c>
      <c r="L46" s="377">
        <v>1</v>
      </c>
      <c r="M46" s="387">
        <v>0</v>
      </c>
      <c r="N46" s="383">
        <v>0</v>
      </c>
      <c r="O46" s="400">
        <v>0</v>
      </c>
    </row>
    <row r="47" spans="1:22" ht="15.75" customHeight="1">
      <c r="A47" s="265"/>
      <c r="B47" s="274"/>
      <c r="C47" s="280" t="s">
        <v>240</v>
      </c>
      <c r="D47" s="377">
        <v>34</v>
      </c>
      <c r="E47" s="383">
        <v>27</v>
      </c>
      <c r="F47" s="377">
        <v>7</v>
      </c>
      <c r="G47" s="377">
        <v>31</v>
      </c>
      <c r="H47" s="383">
        <v>26</v>
      </c>
      <c r="I47" s="377">
        <v>5</v>
      </c>
      <c r="J47" s="387">
        <v>1</v>
      </c>
      <c r="K47" s="383">
        <v>1</v>
      </c>
      <c r="L47" s="377">
        <v>0</v>
      </c>
      <c r="M47" s="387">
        <v>0</v>
      </c>
      <c r="N47" s="383">
        <v>0</v>
      </c>
      <c r="O47" s="400">
        <v>0</v>
      </c>
    </row>
    <row r="48" spans="1:22" ht="15.75" customHeight="1">
      <c r="A48" s="265"/>
      <c r="B48" s="274" t="s">
        <v>386</v>
      </c>
      <c r="C48" s="280" t="s">
        <v>263</v>
      </c>
      <c r="D48" s="377">
        <v>37</v>
      </c>
      <c r="E48" s="383">
        <v>10</v>
      </c>
      <c r="F48" s="377">
        <v>27</v>
      </c>
      <c r="G48" s="377">
        <v>35</v>
      </c>
      <c r="H48" s="383">
        <v>9</v>
      </c>
      <c r="I48" s="377">
        <v>26</v>
      </c>
      <c r="J48" s="387">
        <v>0</v>
      </c>
      <c r="K48" s="383">
        <v>0</v>
      </c>
      <c r="L48" s="377">
        <v>0</v>
      </c>
      <c r="M48" s="387">
        <v>0</v>
      </c>
      <c r="N48" s="383">
        <v>0</v>
      </c>
      <c r="O48" s="400">
        <v>0</v>
      </c>
    </row>
    <row r="49" spans="1:15" ht="15.75" customHeight="1">
      <c r="A49" s="265"/>
      <c r="B49" s="274"/>
      <c r="C49" s="280" t="s">
        <v>376</v>
      </c>
      <c r="D49" s="378">
        <v>0</v>
      </c>
      <c r="E49" s="383">
        <v>0</v>
      </c>
      <c r="F49" s="377">
        <v>0</v>
      </c>
      <c r="G49" s="387">
        <v>0</v>
      </c>
      <c r="H49" s="383">
        <v>0</v>
      </c>
      <c r="I49" s="377">
        <v>0</v>
      </c>
      <c r="J49" s="387">
        <v>0</v>
      </c>
      <c r="K49" s="383">
        <v>0</v>
      </c>
      <c r="L49" s="377">
        <v>0</v>
      </c>
      <c r="M49" s="387">
        <v>0</v>
      </c>
      <c r="N49" s="383">
        <v>0</v>
      </c>
      <c r="O49" s="400">
        <v>0</v>
      </c>
    </row>
    <row r="50" spans="1:15" ht="15.75" customHeight="1">
      <c r="A50" s="265"/>
      <c r="B50" s="274"/>
      <c r="C50" s="280" t="s">
        <v>443</v>
      </c>
      <c r="D50" s="377">
        <v>16</v>
      </c>
      <c r="E50" s="383">
        <v>12</v>
      </c>
      <c r="F50" s="377">
        <v>4</v>
      </c>
      <c r="G50" s="377">
        <v>16</v>
      </c>
      <c r="H50" s="383">
        <v>12</v>
      </c>
      <c r="I50" s="377">
        <v>4</v>
      </c>
      <c r="J50" s="387">
        <v>0</v>
      </c>
      <c r="K50" s="383">
        <v>0</v>
      </c>
      <c r="L50" s="377">
        <v>0</v>
      </c>
      <c r="M50" s="387">
        <v>0</v>
      </c>
      <c r="N50" s="383">
        <v>0</v>
      </c>
      <c r="O50" s="400">
        <v>0</v>
      </c>
    </row>
    <row r="51" spans="1:15" ht="15.75" customHeight="1">
      <c r="A51" s="265"/>
      <c r="B51" s="274"/>
      <c r="C51" s="280" t="s">
        <v>444</v>
      </c>
      <c r="D51" s="377">
        <v>14</v>
      </c>
      <c r="E51" s="383">
        <v>6</v>
      </c>
      <c r="F51" s="377">
        <v>8</v>
      </c>
      <c r="G51" s="377">
        <v>14</v>
      </c>
      <c r="H51" s="383">
        <v>6</v>
      </c>
      <c r="I51" s="377">
        <v>8</v>
      </c>
      <c r="J51" s="387">
        <v>0</v>
      </c>
      <c r="K51" s="383">
        <v>0</v>
      </c>
      <c r="L51" s="377">
        <v>0</v>
      </c>
      <c r="M51" s="387">
        <v>0</v>
      </c>
      <c r="N51" s="383">
        <v>0</v>
      </c>
      <c r="O51" s="400">
        <v>0</v>
      </c>
    </row>
    <row r="52" spans="1:15" ht="15.75" customHeight="1">
      <c r="A52" s="265"/>
      <c r="B52" s="274"/>
      <c r="C52" s="280" t="s">
        <v>359</v>
      </c>
      <c r="D52" s="377">
        <v>273</v>
      </c>
      <c r="E52" s="383">
        <v>129</v>
      </c>
      <c r="F52" s="377">
        <v>144</v>
      </c>
      <c r="G52" s="377">
        <v>263</v>
      </c>
      <c r="H52" s="383">
        <v>125</v>
      </c>
      <c r="I52" s="377">
        <v>138</v>
      </c>
      <c r="J52" s="387">
        <v>0</v>
      </c>
      <c r="K52" s="383">
        <v>0</v>
      </c>
      <c r="L52" s="377">
        <v>0</v>
      </c>
      <c r="M52" s="387">
        <v>0</v>
      </c>
      <c r="N52" s="383">
        <v>0</v>
      </c>
      <c r="O52" s="400">
        <v>0</v>
      </c>
    </row>
    <row r="53" spans="1:15" ht="15.75" customHeight="1">
      <c r="A53" s="265"/>
      <c r="B53" s="275"/>
      <c r="C53" s="281" t="s">
        <v>379</v>
      </c>
      <c r="D53" s="379">
        <v>169</v>
      </c>
      <c r="E53" s="381">
        <v>58</v>
      </c>
      <c r="F53" s="379">
        <v>111</v>
      </c>
      <c r="G53" s="379">
        <v>169</v>
      </c>
      <c r="H53" s="381">
        <v>58</v>
      </c>
      <c r="I53" s="379">
        <v>111</v>
      </c>
      <c r="J53" s="387">
        <v>0</v>
      </c>
      <c r="K53" s="381">
        <v>0</v>
      </c>
      <c r="L53" s="379">
        <v>0</v>
      </c>
      <c r="M53" s="389">
        <v>0</v>
      </c>
      <c r="N53" s="381">
        <v>0</v>
      </c>
      <c r="O53" s="398">
        <v>0</v>
      </c>
    </row>
    <row r="54" spans="1:15" ht="15.75" customHeight="1">
      <c r="A54" s="265"/>
      <c r="B54" s="274"/>
      <c r="C54" s="279" t="s">
        <v>33</v>
      </c>
      <c r="D54" s="376">
        <v>239</v>
      </c>
      <c r="E54" s="382">
        <v>109</v>
      </c>
      <c r="F54" s="376">
        <v>130</v>
      </c>
      <c r="G54" s="376">
        <v>224</v>
      </c>
      <c r="H54" s="382">
        <v>100</v>
      </c>
      <c r="I54" s="376">
        <v>124</v>
      </c>
      <c r="J54" s="392">
        <v>5</v>
      </c>
      <c r="K54" s="393">
        <v>0</v>
      </c>
      <c r="L54" s="395">
        <v>5</v>
      </c>
      <c r="M54" s="376">
        <v>17</v>
      </c>
      <c r="N54" s="382">
        <v>6</v>
      </c>
      <c r="O54" s="399">
        <v>11</v>
      </c>
    </row>
    <row r="55" spans="1:15" ht="15.75" customHeight="1">
      <c r="A55" s="265"/>
      <c r="B55" s="274"/>
      <c r="C55" s="280" t="s">
        <v>373</v>
      </c>
      <c r="D55" s="377">
        <v>239</v>
      </c>
      <c r="E55" s="383">
        <v>109</v>
      </c>
      <c r="F55" s="377">
        <v>130</v>
      </c>
      <c r="G55" s="388">
        <v>224</v>
      </c>
      <c r="H55" s="383">
        <v>100</v>
      </c>
      <c r="I55" s="377">
        <v>124</v>
      </c>
      <c r="J55" s="387">
        <v>5</v>
      </c>
      <c r="K55" s="383">
        <v>0</v>
      </c>
      <c r="L55" s="377">
        <v>5</v>
      </c>
      <c r="M55" s="377">
        <v>17</v>
      </c>
      <c r="N55" s="383">
        <v>6</v>
      </c>
      <c r="O55" s="400">
        <v>11</v>
      </c>
    </row>
    <row r="56" spans="1:15" ht="15.75" customHeight="1">
      <c r="A56" s="265"/>
      <c r="B56" s="274" t="s">
        <v>389</v>
      </c>
      <c r="C56" s="280" t="s">
        <v>374</v>
      </c>
      <c r="D56" s="378">
        <v>0</v>
      </c>
      <c r="E56" s="383">
        <v>0</v>
      </c>
      <c r="F56" s="377">
        <v>0</v>
      </c>
      <c r="G56" s="387">
        <v>0</v>
      </c>
      <c r="H56" s="383">
        <v>0</v>
      </c>
      <c r="I56" s="377">
        <v>0</v>
      </c>
      <c r="J56" s="387">
        <v>0</v>
      </c>
      <c r="K56" s="383">
        <v>0</v>
      </c>
      <c r="L56" s="377">
        <v>0</v>
      </c>
      <c r="M56" s="387">
        <v>0</v>
      </c>
      <c r="N56" s="383">
        <v>0</v>
      </c>
      <c r="O56" s="402">
        <v>0</v>
      </c>
    </row>
    <row r="57" spans="1:15" ht="15.75" customHeight="1">
      <c r="A57" s="265"/>
      <c r="B57" s="274"/>
      <c r="C57" s="280" t="s">
        <v>375</v>
      </c>
      <c r="D57" s="378">
        <v>0</v>
      </c>
      <c r="E57" s="383">
        <v>0</v>
      </c>
      <c r="F57" s="377">
        <v>0</v>
      </c>
      <c r="G57" s="387">
        <v>0</v>
      </c>
      <c r="H57" s="383">
        <v>0</v>
      </c>
      <c r="I57" s="377">
        <v>0</v>
      </c>
      <c r="J57" s="387">
        <v>0</v>
      </c>
      <c r="K57" s="383">
        <v>0</v>
      </c>
      <c r="L57" s="377">
        <v>0</v>
      </c>
      <c r="M57" s="387">
        <v>0</v>
      </c>
      <c r="N57" s="383">
        <v>0</v>
      </c>
      <c r="O57" s="402">
        <v>0</v>
      </c>
    </row>
    <row r="58" spans="1:15" ht="15.75" customHeight="1">
      <c r="A58" s="265"/>
      <c r="B58" s="274" t="s">
        <v>390</v>
      </c>
      <c r="C58" s="280" t="s">
        <v>39</v>
      </c>
      <c r="D58" s="378">
        <v>0</v>
      </c>
      <c r="E58" s="383">
        <v>0</v>
      </c>
      <c r="F58" s="377">
        <v>0</v>
      </c>
      <c r="G58" s="387">
        <v>0</v>
      </c>
      <c r="H58" s="383">
        <v>0</v>
      </c>
      <c r="I58" s="377">
        <v>0</v>
      </c>
      <c r="J58" s="387">
        <v>0</v>
      </c>
      <c r="K58" s="383">
        <v>0</v>
      </c>
      <c r="L58" s="377">
        <v>0</v>
      </c>
      <c r="M58" s="387">
        <v>0</v>
      </c>
      <c r="N58" s="383">
        <v>0</v>
      </c>
      <c r="O58" s="402">
        <v>0</v>
      </c>
    </row>
    <row r="59" spans="1:15" ht="15.75" customHeight="1">
      <c r="A59" s="265"/>
      <c r="B59" s="274"/>
      <c r="C59" s="280" t="s">
        <v>240</v>
      </c>
      <c r="D59" s="378">
        <v>0</v>
      </c>
      <c r="E59" s="383">
        <v>0</v>
      </c>
      <c r="F59" s="377">
        <v>0</v>
      </c>
      <c r="G59" s="387">
        <v>0</v>
      </c>
      <c r="H59" s="383">
        <v>0</v>
      </c>
      <c r="I59" s="377">
        <v>0</v>
      </c>
      <c r="J59" s="387">
        <v>0</v>
      </c>
      <c r="K59" s="383">
        <v>0</v>
      </c>
      <c r="L59" s="377">
        <v>0</v>
      </c>
      <c r="M59" s="387">
        <v>0</v>
      </c>
      <c r="N59" s="383">
        <v>0</v>
      </c>
      <c r="O59" s="402">
        <v>0</v>
      </c>
    </row>
    <row r="60" spans="1:15" ht="15.75" customHeight="1">
      <c r="A60" s="265"/>
      <c r="B60" s="274" t="s">
        <v>386</v>
      </c>
      <c r="C60" s="280" t="s">
        <v>263</v>
      </c>
      <c r="D60" s="378">
        <v>0</v>
      </c>
      <c r="E60" s="383">
        <v>0</v>
      </c>
      <c r="F60" s="377">
        <v>0</v>
      </c>
      <c r="G60" s="387">
        <v>0</v>
      </c>
      <c r="H60" s="383">
        <v>0</v>
      </c>
      <c r="I60" s="377">
        <v>0</v>
      </c>
      <c r="J60" s="387">
        <v>0</v>
      </c>
      <c r="K60" s="383">
        <v>0</v>
      </c>
      <c r="L60" s="377">
        <v>0</v>
      </c>
      <c r="M60" s="387">
        <v>0</v>
      </c>
      <c r="N60" s="383">
        <v>0</v>
      </c>
      <c r="O60" s="402">
        <v>0</v>
      </c>
    </row>
    <row r="61" spans="1:15" ht="15.75" customHeight="1">
      <c r="A61" s="265"/>
      <c r="B61" s="274"/>
      <c r="C61" s="280" t="s">
        <v>376</v>
      </c>
      <c r="D61" s="378">
        <v>0</v>
      </c>
      <c r="E61" s="383">
        <v>0</v>
      </c>
      <c r="F61" s="377">
        <v>0</v>
      </c>
      <c r="G61" s="387">
        <v>0</v>
      </c>
      <c r="H61" s="383">
        <v>0</v>
      </c>
      <c r="I61" s="377">
        <v>0</v>
      </c>
      <c r="J61" s="387">
        <v>0</v>
      </c>
      <c r="K61" s="383">
        <v>0</v>
      </c>
      <c r="L61" s="377">
        <v>0</v>
      </c>
      <c r="M61" s="387">
        <v>0</v>
      </c>
      <c r="N61" s="383">
        <v>0</v>
      </c>
      <c r="O61" s="402">
        <v>0</v>
      </c>
    </row>
    <row r="62" spans="1:15" ht="15.75" customHeight="1">
      <c r="A62" s="265"/>
      <c r="B62" s="274"/>
      <c r="C62" s="280" t="s">
        <v>443</v>
      </c>
      <c r="D62" s="378">
        <v>0</v>
      </c>
      <c r="E62" s="383">
        <v>0</v>
      </c>
      <c r="F62" s="377">
        <v>0</v>
      </c>
      <c r="G62" s="387">
        <v>0</v>
      </c>
      <c r="H62" s="383">
        <v>0</v>
      </c>
      <c r="I62" s="377">
        <v>0</v>
      </c>
      <c r="J62" s="387">
        <v>0</v>
      </c>
      <c r="K62" s="383">
        <v>0</v>
      </c>
      <c r="L62" s="377">
        <v>0</v>
      </c>
      <c r="M62" s="387">
        <v>0</v>
      </c>
      <c r="N62" s="383">
        <v>0</v>
      </c>
      <c r="O62" s="402">
        <v>0</v>
      </c>
    </row>
    <row r="63" spans="1:15" ht="15.75" customHeight="1">
      <c r="A63" s="265"/>
      <c r="B63" s="274"/>
      <c r="C63" s="280" t="s">
        <v>444</v>
      </c>
      <c r="D63" s="378">
        <v>0</v>
      </c>
      <c r="E63" s="383">
        <v>0</v>
      </c>
      <c r="F63" s="377">
        <v>0</v>
      </c>
      <c r="G63" s="387">
        <v>0</v>
      </c>
      <c r="H63" s="383">
        <v>0</v>
      </c>
      <c r="I63" s="377">
        <v>0</v>
      </c>
      <c r="J63" s="387">
        <v>0</v>
      </c>
      <c r="K63" s="383">
        <v>0</v>
      </c>
      <c r="L63" s="377">
        <v>0</v>
      </c>
      <c r="M63" s="387">
        <v>0</v>
      </c>
      <c r="N63" s="383">
        <v>0</v>
      </c>
      <c r="O63" s="402">
        <v>0</v>
      </c>
    </row>
    <row r="64" spans="1:15" ht="15.75" customHeight="1">
      <c r="A64" s="265"/>
      <c r="B64" s="274"/>
      <c r="C64" s="280" t="s">
        <v>359</v>
      </c>
      <c r="D64" s="378">
        <v>0</v>
      </c>
      <c r="E64" s="383">
        <v>0</v>
      </c>
      <c r="F64" s="377">
        <v>0</v>
      </c>
      <c r="G64" s="387">
        <v>0</v>
      </c>
      <c r="H64" s="383">
        <v>0</v>
      </c>
      <c r="I64" s="377">
        <v>0</v>
      </c>
      <c r="J64" s="387">
        <v>0</v>
      </c>
      <c r="K64" s="383">
        <v>0</v>
      </c>
      <c r="L64" s="377">
        <v>0</v>
      </c>
      <c r="M64" s="387">
        <v>0</v>
      </c>
      <c r="N64" s="383">
        <v>0</v>
      </c>
      <c r="O64" s="402">
        <v>0</v>
      </c>
    </row>
    <row r="65" spans="1:15" ht="15.75" customHeight="1">
      <c r="A65" s="250"/>
      <c r="B65" s="275"/>
      <c r="C65" s="281" t="s">
        <v>379</v>
      </c>
      <c r="D65" s="375">
        <v>0</v>
      </c>
      <c r="E65" s="381">
        <v>0</v>
      </c>
      <c r="F65" s="379">
        <v>0</v>
      </c>
      <c r="G65" s="389">
        <v>0</v>
      </c>
      <c r="H65" s="381">
        <v>0</v>
      </c>
      <c r="I65" s="379">
        <v>0</v>
      </c>
      <c r="J65" s="389">
        <v>0</v>
      </c>
      <c r="K65" s="381">
        <v>0</v>
      </c>
      <c r="L65" s="379">
        <v>0</v>
      </c>
      <c r="M65" s="389">
        <v>0</v>
      </c>
      <c r="N65" s="381">
        <v>0</v>
      </c>
      <c r="O65" s="401">
        <v>0</v>
      </c>
    </row>
    <row r="66" spans="1:15" ht="15.75" customHeight="1">
      <c r="A66" s="265"/>
      <c r="B66" s="274"/>
      <c r="C66" s="279" t="s">
        <v>33</v>
      </c>
      <c r="D66" s="376">
        <v>2149</v>
      </c>
      <c r="E66" s="382">
        <v>1042</v>
      </c>
      <c r="F66" s="376">
        <v>1107</v>
      </c>
      <c r="G66" s="376">
        <v>756</v>
      </c>
      <c r="H66" s="382">
        <v>357</v>
      </c>
      <c r="I66" s="376">
        <v>399</v>
      </c>
      <c r="J66" s="376">
        <v>65</v>
      </c>
      <c r="K66" s="382">
        <v>52</v>
      </c>
      <c r="L66" s="376">
        <v>13</v>
      </c>
      <c r="M66" s="392">
        <v>0</v>
      </c>
      <c r="N66" s="393">
        <v>0</v>
      </c>
      <c r="O66" s="403">
        <v>0</v>
      </c>
    </row>
    <row r="67" spans="1:15" ht="15.75" customHeight="1">
      <c r="A67" s="265"/>
      <c r="B67" s="274"/>
      <c r="C67" s="280" t="s">
        <v>373</v>
      </c>
      <c r="D67" s="377">
        <v>2099</v>
      </c>
      <c r="E67" s="383">
        <v>1013</v>
      </c>
      <c r="F67" s="377">
        <v>1086</v>
      </c>
      <c r="G67" s="377">
        <v>717</v>
      </c>
      <c r="H67" s="383">
        <v>336</v>
      </c>
      <c r="I67" s="377">
        <v>381</v>
      </c>
      <c r="J67" s="377">
        <v>65</v>
      </c>
      <c r="K67" s="383">
        <v>52</v>
      </c>
      <c r="L67" s="377">
        <v>13</v>
      </c>
      <c r="M67" s="387">
        <v>0</v>
      </c>
      <c r="N67" s="383">
        <v>0</v>
      </c>
      <c r="O67" s="402">
        <v>0</v>
      </c>
    </row>
    <row r="68" spans="1:15" ht="15.75" customHeight="1">
      <c r="A68" s="265" t="s">
        <v>147</v>
      </c>
      <c r="B68" s="274" t="s">
        <v>96</v>
      </c>
      <c r="C68" s="280" t="s">
        <v>374</v>
      </c>
      <c r="D68" s="378">
        <v>0</v>
      </c>
      <c r="E68" s="383">
        <v>0</v>
      </c>
      <c r="F68" s="386">
        <v>0</v>
      </c>
      <c r="G68" s="387">
        <v>0</v>
      </c>
      <c r="H68" s="383">
        <v>0</v>
      </c>
      <c r="I68" s="377">
        <v>0</v>
      </c>
      <c r="J68" s="387">
        <v>0</v>
      </c>
      <c r="K68" s="383">
        <v>0</v>
      </c>
      <c r="L68" s="377">
        <v>0</v>
      </c>
      <c r="M68" s="387">
        <v>0</v>
      </c>
      <c r="N68" s="383">
        <v>0</v>
      </c>
      <c r="O68" s="400">
        <v>0</v>
      </c>
    </row>
    <row r="69" spans="1:15" ht="15.75" customHeight="1">
      <c r="A69" s="265"/>
      <c r="B69" s="274"/>
      <c r="C69" s="280" t="s">
        <v>375</v>
      </c>
      <c r="D69" s="378">
        <v>0</v>
      </c>
      <c r="E69" s="383">
        <v>0</v>
      </c>
      <c r="F69" s="386">
        <v>0</v>
      </c>
      <c r="G69" s="387">
        <v>0</v>
      </c>
      <c r="H69" s="383">
        <v>0</v>
      </c>
      <c r="I69" s="377">
        <v>0</v>
      </c>
      <c r="J69" s="387">
        <v>0</v>
      </c>
      <c r="K69" s="383">
        <v>0</v>
      </c>
      <c r="L69" s="377">
        <v>0</v>
      </c>
      <c r="M69" s="387">
        <v>0</v>
      </c>
      <c r="N69" s="383">
        <v>0</v>
      </c>
      <c r="O69" s="400">
        <v>0</v>
      </c>
    </row>
    <row r="70" spans="1:15" ht="15.75" customHeight="1">
      <c r="A70" s="265"/>
      <c r="B70" s="274" t="s">
        <v>384</v>
      </c>
      <c r="C70" s="280" t="s">
        <v>39</v>
      </c>
      <c r="D70" s="378">
        <v>0</v>
      </c>
      <c r="E70" s="383">
        <v>0</v>
      </c>
      <c r="F70" s="386">
        <v>0</v>
      </c>
      <c r="G70" s="387">
        <v>0</v>
      </c>
      <c r="H70" s="383">
        <v>0</v>
      </c>
      <c r="I70" s="377">
        <v>0</v>
      </c>
      <c r="J70" s="387">
        <v>0</v>
      </c>
      <c r="K70" s="383">
        <v>0</v>
      </c>
      <c r="L70" s="377">
        <v>0</v>
      </c>
      <c r="M70" s="387">
        <v>0</v>
      </c>
      <c r="N70" s="383">
        <v>0</v>
      </c>
      <c r="O70" s="400">
        <v>0</v>
      </c>
    </row>
    <row r="71" spans="1:15" ht="15.75" customHeight="1">
      <c r="A71" s="265" t="s">
        <v>388</v>
      </c>
      <c r="B71" s="274"/>
      <c r="C71" s="280" t="s">
        <v>240</v>
      </c>
      <c r="D71" s="378">
        <v>0</v>
      </c>
      <c r="E71" s="383">
        <v>0</v>
      </c>
      <c r="F71" s="386">
        <v>0</v>
      </c>
      <c r="G71" s="387">
        <v>0</v>
      </c>
      <c r="H71" s="383">
        <v>0</v>
      </c>
      <c r="I71" s="377">
        <v>0</v>
      </c>
      <c r="J71" s="387">
        <v>0</v>
      </c>
      <c r="K71" s="383">
        <v>0</v>
      </c>
      <c r="L71" s="377">
        <v>0</v>
      </c>
      <c r="M71" s="387">
        <v>0</v>
      </c>
      <c r="N71" s="383">
        <v>0</v>
      </c>
      <c r="O71" s="400">
        <v>0</v>
      </c>
    </row>
    <row r="72" spans="1:15" ht="15.75" customHeight="1">
      <c r="A72" s="265"/>
      <c r="B72" s="274" t="s">
        <v>386</v>
      </c>
      <c r="C72" s="280" t="s">
        <v>263</v>
      </c>
      <c r="D72" s="377">
        <v>50</v>
      </c>
      <c r="E72" s="383">
        <v>29</v>
      </c>
      <c r="F72" s="377">
        <v>21</v>
      </c>
      <c r="G72" s="377">
        <v>39</v>
      </c>
      <c r="H72" s="383">
        <v>21</v>
      </c>
      <c r="I72" s="377">
        <v>18</v>
      </c>
      <c r="J72" s="387">
        <v>0</v>
      </c>
      <c r="K72" s="383">
        <v>0</v>
      </c>
      <c r="L72" s="377">
        <v>0</v>
      </c>
      <c r="M72" s="387">
        <v>0</v>
      </c>
      <c r="N72" s="383">
        <v>0</v>
      </c>
      <c r="O72" s="400">
        <v>0</v>
      </c>
    </row>
    <row r="73" spans="1:15" ht="15.75" customHeight="1">
      <c r="A73" s="265"/>
      <c r="B73" s="274"/>
      <c r="C73" s="280" t="s">
        <v>376</v>
      </c>
      <c r="D73" s="378">
        <v>0</v>
      </c>
      <c r="E73" s="383">
        <v>0</v>
      </c>
      <c r="F73" s="386">
        <v>0</v>
      </c>
      <c r="G73" s="387">
        <v>0</v>
      </c>
      <c r="H73" s="383">
        <v>0</v>
      </c>
      <c r="I73" s="377">
        <v>0</v>
      </c>
      <c r="J73" s="387">
        <v>0</v>
      </c>
      <c r="K73" s="383">
        <v>0</v>
      </c>
      <c r="L73" s="377">
        <v>0</v>
      </c>
      <c r="M73" s="387">
        <v>0</v>
      </c>
      <c r="N73" s="383">
        <v>0</v>
      </c>
      <c r="O73" s="400">
        <v>0</v>
      </c>
    </row>
    <row r="74" spans="1:15" ht="15.75" customHeight="1">
      <c r="A74" s="265"/>
      <c r="B74" s="274"/>
      <c r="C74" s="280" t="s">
        <v>443</v>
      </c>
      <c r="D74" s="378">
        <v>0</v>
      </c>
      <c r="E74" s="383">
        <v>0</v>
      </c>
      <c r="F74" s="386">
        <v>0</v>
      </c>
      <c r="G74" s="387">
        <v>0</v>
      </c>
      <c r="H74" s="383">
        <v>0</v>
      </c>
      <c r="I74" s="377">
        <v>0</v>
      </c>
      <c r="J74" s="387">
        <v>0</v>
      </c>
      <c r="K74" s="383">
        <v>0</v>
      </c>
      <c r="L74" s="377">
        <v>0</v>
      </c>
      <c r="M74" s="387">
        <v>0</v>
      </c>
      <c r="N74" s="383">
        <v>0</v>
      </c>
      <c r="O74" s="400">
        <v>0</v>
      </c>
    </row>
    <row r="75" spans="1:15" ht="15.75" customHeight="1">
      <c r="A75" s="265"/>
      <c r="B75" s="274"/>
      <c r="C75" s="280" t="s">
        <v>444</v>
      </c>
      <c r="D75" s="378">
        <v>0</v>
      </c>
      <c r="E75" s="383">
        <v>0</v>
      </c>
      <c r="F75" s="386">
        <v>0</v>
      </c>
      <c r="G75" s="387">
        <v>0</v>
      </c>
      <c r="H75" s="383">
        <v>0</v>
      </c>
      <c r="I75" s="377">
        <v>0</v>
      </c>
      <c r="J75" s="387">
        <v>0</v>
      </c>
      <c r="K75" s="383">
        <v>0</v>
      </c>
      <c r="L75" s="377">
        <v>0</v>
      </c>
      <c r="M75" s="387">
        <v>0</v>
      </c>
      <c r="N75" s="383">
        <v>0</v>
      </c>
      <c r="O75" s="400">
        <v>0</v>
      </c>
    </row>
    <row r="76" spans="1:15" ht="15.75" customHeight="1">
      <c r="A76" s="265"/>
      <c r="B76" s="274"/>
      <c r="C76" s="280" t="s">
        <v>359</v>
      </c>
      <c r="D76" s="378">
        <v>0</v>
      </c>
      <c r="E76" s="383">
        <v>0</v>
      </c>
      <c r="F76" s="386">
        <v>0</v>
      </c>
      <c r="G76" s="387">
        <v>0</v>
      </c>
      <c r="H76" s="383">
        <v>0</v>
      </c>
      <c r="I76" s="377">
        <v>0</v>
      </c>
      <c r="J76" s="387">
        <v>0</v>
      </c>
      <c r="K76" s="383">
        <v>0</v>
      </c>
      <c r="L76" s="377">
        <v>0</v>
      </c>
      <c r="M76" s="387">
        <v>0</v>
      </c>
      <c r="N76" s="383">
        <v>0</v>
      </c>
      <c r="O76" s="400">
        <v>0</v>
      </c>
    </row>
    <row r="77" spans="1:15" ht="15.75" customHeight="1">
      <c r="A77" s="79"/>
      <c r="B77" s="276"/>
      <c r="C77" s="282" t="s">
        <v>379</v>
      </c>
      <c r="D77" s="380">
        <v>0</v>
      </c>
      <c r="E77" s="384">
        <v>0</v>
      </c>
      <c r="F77" s="380">
        <v>0</v>
      </c>
      <c r="G77" s="380">
        <v>0</v>
      </c>
      <c r="H77" s="384">
        <v>0</v>
      </c>
      <c r="I77" s="380">
        <v>0</v>
      </c>
      <c r="J77" s="380">
        <v>0</v>
      </c>
      <c r="K77" s="384">
        <v>0</v>
      </c>
      <c r="L77" s="380">
        <v>0</v>
      </c>
      <c r="M77" s="396">
        <v>0</v>
      </c>
      <c r="N77" s="384">
        <v>0</v>
      </c>
      <c r="O77" s="404">
        <v>0</v>
      </c>
    </row>
    <row r="78" spans="1:15" ht="15.75" customHeight="1"/>
    <row r="79" spans="1:15" ht="15.75" customHeight="1"/>
  </sheetData>
  <customSheetViews>
    <customSheetView guid="{BCB66D60-CECF-5B4D-99D1-4C00FBCE7EFB}" showGridLines="0" printArea="1" view="pageBreakPreview">
      <pane ySplit="4" topLeftCell="A5" state="frozen"/>
      <pageMargins left="0.19685039370078741" right="0.19685039370078741" top="0.39370078740157483" bottom="0.51181102362204722" header="0" footer="0.23622047244094488"/>
      <printOptions horizontalCentered="1"/>
      <pageSetup paperSize="9" scale="67" firstPageNumber="67" useFirstPageNumber="1" r:id="rId1"/>
      <headerFooter scaleWithDoc="0" alignWithMargins="0">
        <oddFooter>&amp;C- &amp;P -</oddFooter>
        <evenFooter>&amp;C- &amp;P -</evenFooter>
        <firstFooter>&amp;C- &amp;P -</firstFooter>
      </headerFooter>
    </customSheetView>
  </customSheetViews>
  <mergeCells count="3">
    <mergeCell ref="A2:C4"/>
    <mergeCell ref="D2:F3"/>
    <mergeCell ref="G2:I3"/>
  </mergeCells>
  <phoneticPr fontId="10"/>
  <printOptions horizontalCentered="1"/>
  <pageMargins left="0.19685039370078741" right="0.19685039370078741" top="0.39370078740157483" bottom="0.51181102362204722" header="0" footer="0.23622047244094488"/>
  <pageSetup paperSize="9" scale="65" firstPageNumber="67" orientation="portrait" useFirstPageNumber="1" r:id="rId2"/>
  <headerFooter scaleWithDoc="0" alignWithMargins="0">
    <oddFooter>&amp;C- 63 -</oddFooter>
    <evenFooter>&amp;C- &amp;P -</evenFooter>
    <firstFooter>&amp;C- &amp;P -</first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145"/>
  <sheetViews>
    <sheetView showGridLines="0" view="pageBreakPreview" topLeftCell="A38" zoomScaleNormal="75" zoomScaleSheetLayoutView="100" workbookViewId="0">
      <selection activeCell="A64" sqref="A64"/>
    </sheetView>
  </sheetViews>
  <sheetFormatPr defaultColWidth="9" defaultRowHeight="13.2"/>
  <cols>
    <col min="1" max="1" width="17.44140625" style="7" customWidth="1" collapsed="1"/>
    <col min="2" max="10" width="10.6640625" style="7" customWidth="1" collapsed="1"/>
    <col min="11" max="12" width="8.44140625" style="7" bestFit="1" customWidth="1" collapsed="1"/>
    <col min="13" max="18" width="7.6640625" style="7" customWidth="1" collapsed="1"/>
    <col min="19" max="19" width="9" style="7" customWidth="1" collapsed="1"/>
    <col min="20" max="16384" width="9" style="7" collapsed="1"/>
  </cols>
  <sheetData>
    <row r="1" spans="1:16" ht="29.25" customHeight="1">
      <c r="A1" s="405" t="s">
        <v>82</v>
      </c>
    </row>
    <row r="2" spans="1:16" ht="18" customHeight="1">
      <c r="A2" s="73" t="s">
        <v>284</v>
      </c>
      <c r="B2" s="70"/>
      <c r="C2" s="70"/>
      <c r="D2" s="70"/>
      <c r="E2" s="70"/>
      <c r="F2" s="70"/>
      <c r="G2" s="70"/>
      <c r="H2" s="1470" t="s">
        <v>875</v>
      </c>
      <c r="I2" s="1470"/>
      <c r="J2" s="71"/>
      <c r="K2" s="70"/>
      <c r="L2" s="70"/>
      <c r="M2" s="70"/>
      <c r="N2" s="70"/>
      <c r="O2" s="70"/>
      <c r="P2" s="102"/>
    </row>
    <row r="3" spans="1:16" s="8" customFormat="1" ht="18" customHeight="1">
      <c r="A3" s="1483" t="s">
        <v>194</v>
      </c>
      <c r="B3" s="225" t="s">
        <v>13</v>
      </c>
      <c r="C3" s="225"/>
      <c r="D3" s="225"/>
      <c r="E3" s="430"/>
      <c r="F3" s="1342" t="s">
        <v>21</v>
      </c>
      <c r="G3" s="1342"/>
      <c r="H3" s="1342"/>
      <c r="I3" s="1351"/>
      <c r="J3" s="451"/>
      <c r="K3" s="324"/>
      <c r="L3" s="324"/>
      <c r="M3" s="324"/>
      <c r="N3" s="324"/>
      <c r="O3" s="324"/>
      <c r="P3" s="324"/>
    </row>
    <row r="4" spans="1:16" s="8" customFormat="1" ht="18" customHeight="1">
      <c r="A4" s="1484"/>
      <c r="B4" s="413"/>
      <c r="C4" s="413"/>
      <c r="D4" s="324"/>
      <c r="E4" s="431" t="s">
        <v>385</v>
      </c>
      <c r="F4" s="1486" t="s">
        <v>239</v>
      </c>
      <c r="G4" s="1471" t="s">
        <v>541</v>
      </c>
      <c r="H4" s="1472"/>
      <c r="I4" s="1473"/>
      <c r="J4" s="451"/>
      <c r="K4" s="324"/>
      <c r="L4" s="324"/>
      <c r="M4" s="324"/>
      <c r="N4" s="324"/>
      <c r="O4" s="324"/>
      <c r="P4" s="324"/>
    </row>
    <row r="5" spans="1:16" s="8" customFormat="1" ht="18" customHeight="1">
      <c r="A5" s="1485"/>
      <c r="B5" s="255" t="s">
        <v>33</v>
      </c>
      <c r="C5" s="255" t="s">
        <v>3</v>
      </c>
      <c r="D5" s="269" t="s">
        <v>29</v>
      </c>
      <c r="E5" s="432" t="s">
        <v>643</v>
      </c>
      <c r="F5" s="1469"/>
      <c r="G5" s="255" t="s">
        <v>33</v>
      </c>
      <c r="H5" s="255" t="s">
        <v>62</v>
      </c>
      <c r="I5" s="269" t="s">
        <v>205</v>
      </c>
      <c r="J5" s="451"/>
      <c r="K5" s="324"/>
      <c r="L5" s="324"/>
      <c r="M5" s="324"/>
      <c r="N5" s="324"/>
      <c r="O5" s="324"/>
      <c r="P5" s="324"/>
    </row>
    <row r="6" spans="1:16" ht="18" customHeight="1">
      <c r="A6" s="406" t="s">
        <v>928</v>
      </c>
      <c r="B6" s="414">
        <v>15</v>
      </c>
      <c r="C6" s="418">
        <v>12</v>
      </c>
      <c r="D6" s="427">
        <v>3</v>
      </c>
      <c r="E6" s="433">
        <v>376</v>
      </c>
      <c r="F6" s="418">
        <v>3</v>
      </c>
      <c r="G6" s="418">
        <v>133</v>
      </c>
      <c r="H6" s="418">
        <v>113</v>
      </c>
      <c r="I6" s="445">
        <v>20</v>
      </c>
      <c r="J6" s="451"/>
      <c r="K6" s="324"/>
      <c r="L6" s="324"/>
      <c r="M6" s="324"/>
      <c r="N6" s="324"/>
      <c r="O6" s="324"/>
      <c r="P6" s="324"/>
    </row>
    <row r="7" spans="1:16" ht="18" customHeight="1">
      <c r="A7" s="204" t="s">
        <v>936</v>
      </c>
      <c r="B7" s="415">
        <v>15</v>
      </c>
      <c r="C7" s="419">
        <v>12</v>
      </c>
      <c r="D7" s="428">
        <v>3</v>
      </c>
      <c r="E7" s="434">
        <v>381</v>
      </c>
      <c r="F7" s="419">
        <v>3</v>
      </c>
      <c r="G7" s="419">
        <v>136</v>
      </c>
      <c r="H7" s="419">
        <v>119</v>
      </c>
      <c r="I7" s="428">
        <v>17</v>
      </c>
      <c r="J7" s="451"/>
      <c r="K7" s="324"/>
      <c r="L7" s="324"/>
      <c r="M7" s="324"/>
      <c r="N7" s="324"/>
      <c r="O7" s="324"/>
      <c r="P7" s="324"/>
    </row>
    <row r="8" spans="1:16" ht="18" customHeight="1">
      <c r="A8" s="407"/>
      <c r="B8" s="416"/>
      <c r="C8" s="416"/>
      <c r="D8" s="416"/>
      <c r="E8" s="416"/>
      <c r="F8" s="416"/>
      <c r="G8" s="416"/>
      <c r="H8" s="416"/>
      <c r="I8" s="416"/>
      <c r="J8" s="324"/>
      <c r="K8" s="324"/>
      <c r="L8" s="324"/>
      <c r="M8" s="324"/>
      <c r="N8" s="324"/>
      <c r="O8" s="324"/>
      <c r="P8" s="324"/>
    </row>
    <row r="9" spans="1:16" ht="18" customHeight="1">
      <c r="A9" s="1483" t="s">
        <v>194</v>
      </c>
      <c r="B9" s="1474" t="s">
        <v>21</v>
      </c>
      <c r="C9" s="1475"/>
      <c r="D9" s="1475"/>
      <c r="E9" s="1475"/>
      <c r="F9" s="1475"/>
      <c r="G9" s="1475"/>
      <c r="H9" s="1476"/>
      <c r="I9" s="446"/>
      <c r="J9" s="324"/>
      <c r="K9" s="324"/>
      <c r="L9" s="324"/>
      <c r="M9" s="324"/>
      <c r="N9" s="324"/>
      <c r="O9" s="324"/>
      <c r="P9" s="324"/>
    </row>
    <row r="10" spans="1:16" ht="18" customHeight="1">
      <c r="A10" s="1484"/>
      <c r="B10" s="1477" t="s">
        <v>641</v>
      </c>
      <c r="C10" s="1478"/>
      <c r="D10" s="1479"/>
      <c r="E10" s="1477" t="s">
        <v>642</v>
      </c>
      <c r="F10" s="1478"/>
      <c r="G10" s="1478"/>
      <c r="H10" s="1480"/>
      <c r="I10" s="446"/>
      <c r="J10" s="452"/>
      <c r="K10" s="324"/>
      <c r="L10" s="324"/>
      <c r="M10" s="452"/>
      <c r="N10" s="324"/>
      <c r="O10" s="324"/>
      <c r="P10" s="324"/>
    </row>
    <row r="11" spans="1:16" ht="18" customHeight="1">
      <c r="A11" s="1485"/>
      <c r="B11" s="417" t="s">
        <v>33</v>
      </c>
      <c r="C11" s="417" t="s">
        <v>62</v>
      </c>
      <c r="D11" s="417" t="s">
        <v>205</v>
      </c>
      <c r="E11" s="417" t="s">
        <v>33</v>
      </c>
      <c r="F11" s="435" t="s">
        <v>394</v>
      </c>
      <c r="G11" s="417" t="s">
        <v>183</v>
      </c>
      <c r="H11" s="441" t="s">
        <v>361</v>
      </c>
      <c r="I11" s="447"/>
      <c r="J11" s="453"/>
      <c r="K11" s="453"/>
      <c r="L11" s="453"/>
      <c r="M11" s="453"/>
      <c r="N11" s="453"/>
      <c r="O11" s="453"/>
      <c r="P11" s="453"/>
    </row>
    <row r="12" spans="1:16" ht="18" customHeight="1">
      <c r="A12" s="406" t="s">
        <v>928</v>
      </c>
      <c r="B12" s="418">
        <v>98</v>
      </c>
      <c r="C12" s="418">
        <v>93</v>
      </c>
      <c r="D12" s="418">
        <v>5</v>
      </c>
      <c r="E12" s="418">
        <v>142</v>
      </c>
      <c r="F12" s="418">
        <v>132</v>
      </c>
      <c r="G12" s="418">
        <v>10</v>
      </c>
      <c r="H12" s="442">
        <v>0</v>
      </c>
      <c r="I12" s="416"/>
      <c r="J12" s="300"/>
      <c r="K12" s="300"/>
      <c r="L12" s="300"/>
      <c r="M12" s="300"/>
      <c r="N12" s="300"/>
      <c r="O12" s="300"/>
      <c r="P12" s="300"/>
    </row>
    <row r="13" spans="1:16" ht="18" customHeight="1">
      <c r="A13" s="204" t="s">
        <v>936</v>
      </c>
      <c r="B13" s="419">
        <v>96</v>
      </c>
      <c r="C13" s="419">
        <v>92</v>
      </c>
      <c r="D13" s="419">
        <v>4</v>
      </c>
      <c r="E13" s="419">
        <v>146</v>
      </c>
      <c r="F13" s="419">
        <v>138</v>
      </c>
      <c r="G13" s="419">
        <v>8</v>
      </c>
      <c r="H13" s="443">
        <v>0</v>
      </c>
      <c r="I13" s="416"/>
      <c r="J13" s="300"/>
      <c r="K13" s="300"/>
      <c r="L13" s="300"/>
      <c r="M13" s="300"/>
      <c r="N13" s="300"/>
      <c r="O13" s="300"/>
      <c r="P13" s="300"/>
    </row>
    <row r="14" spans="1:16" ht="18" customHeight="1">
      <c r="A14" s="73"/>
      <c r="B14" s="300"/>
      <c r="C14" s="300"/>
      <c r="D14" s="300"/>
      <c r="E14" s="300"/>
      <c r="F14" s="300"/>
      <c r="G14" s="300"/>
      <c r="H14" s="300"/>
      <c r="I14" s="300"/>
      <c r="J14" s="300"/>
      <c r="K14" s="300"/>
      <c r="L14" s="300"/>
      <c r="M14" s="300"/>
      <c r="N14" s="300"/>
      <c r="O14" s="300"/>
      <c r="P14" s="300"/>
    </row>
    <row r="15" spans="1:16" ht="18" customHeight="1">
      <c r="A15" s="73" t="s">
        <v>448</v>
      </c>
      <c r="G15" s="89" t="s">
        <v>55</v>
      </c>
      <c r="P15" s="89"/>
    </row>
    <row r="16" spans="1:16" s="8" customFormat="1" ht="18" customHeight="1">
      <c r="A16" s="1483" t="s">
        <v>194</v>
      </c>
      <c r="B16" s="225" t="s">
        <v>569</v>
      </c>
      <c r="C16" s="225"/>
      <c r="D16" s="243"/>
      <c r="E16" s="225" t="s">
        <v>239</v>
      </c>
      <c r="F16" s="225"/>
      <c r="G16" s="227"/>
      <c r="H16" s="7"/>
      <c r="I16" s="7"/>
      <c r="J16" s="7"/>
      <c r="K16" s="7"/>
      <c r="L16" s="7"/>
      <c r="M16" s="7"/>
      <c r="N16" s="7"/>
      <c r="O16" s="7"/>
      <c r="P16" s="7"/>
    </row>
    <row r="17" spans="1:16" s="8" customFormat="1" ht="18" customHeight="1">
      <c r="A17" s="1484"/>
      <c r="B17" s="413"/>
      <c r="C17" s="413"/>
      <c r="D17" s="413"/>
      <c r="E17" s="35" t="s">
        <v>25</v>
      </c>
      <c r="F17" s="35"/>
      <c r="G17" s="320"/>
      <c r="H17" s="7"/>
      <c r="I17" s="7"/>
      <c r="J17" s="7"/>
      <c r="K17" s="7"/>
      <c r="L17" s="7"/>
      <c r="M17" s="7"/>
      <c r="N17" s="7"/>
      <c r="O17" s="7"/>
      <c r="P17" s="7"/>
    </row>
    <row r="18" spans="1:16" s="8" customFormat="1" ht="18" customHeight="1">
      <c r="A18" s="1485"/>
      <c r="B18" s="255" t="s">
        <v>33</v>
      </c>
      <c r="C18" s="255" t="s">
        <v>7</v>
      </c>
      <c r="D18" s="255" t="s">
        <v>34</v>
      </c>
      <c r="E18" s="255" t="s">
        <v>33</v>
      </c>
      <c r="F18" s="255" t="s">
        <v>7</v>
      </c>
      <c r="G18" s="264" t="s">
        <v>34</v>
      </c>
      <c r="H18" s="7"/>
      <c r="I18" s="7"/>
      <c r="J18" s="7"/>
      <c r="K18" s="7"/>
      <c r="L18" s="7"/>
      <c r="M18" s="7"/>
      <c r="N18" s="7"/>
      <c r="O18" s="7"/>
      <c r="P18" s="7"/>
    </row>
    <row r="19" spans="1:16" ht="18" customHeight="1">
      <c r="A19" s="406" t="s">
        <v>928</v>
      </c>
      <c r="B19" s="420">
        <v>1308</v>
      </c>
      <c r="C19" s="421">
        <v>878</v>
      </c>
      <c r="D19" s="421">
        <v>430</v>
      </c>
      <c r="E19" s="421">
        <v>5</v>
      </c>
      <c r="F19" s="421">
        <v>4</v>
      </c>
      <c r="G19" s="436">
        <v>1</v>
      </c>
    </row>
    <row r="20" spans="1:16" ht="18" customHeight="1">
      <c r="A20" s="204" t="s">
        <v>936</v>
      </c>
      <c r="B20" s="396">
        <v>1325</v>
      </c>
      <c r="C20" s="380">
        <v>910</v>
      </c>
      <c r="D20" s="380">
        <v>415</v>
      </c>
      <c r="E20" s="380">
        <v>5</v>
      </c>
      <c r="F20" s="380">
        <v>3</v>
      </c>
      <c r="G20" s="437">
        <v>2</v>
      </c>
    </row>
    <row r="21" spans="1:16" ht="18" customHeight="1">
      <c r="A21" s="408"/>
      <c r="B21" s="386"/>
      <c r="C21" s="386"/>
      <c r="D21" s="386"/>
      <c r="E21" s="386"/>
      <c r="F21" s="386"/>
      <c r="G21" s="386"/>
      <c r="H21" s="386"/>
      <c r="I21" s="386"/>
      <c r="J21" s="386"/>
      <c r="K21" s="386"/>
      <c r="L21" s="386"/>
      <c r="M21" s="386"/>
      <c r="N21" s="386"/>
      <c r="O21" s="386"/>
      <c r="P21" s="386"/>
    </row>
    <row r="22" spans="1:16" ht="18" customHeight="1">
      <c r="A22" s="1483" t="s">
        <v>194</v>
      </c>
      <c r="B22" s="1341" t="s">
        <v>541</v>
      </c>
      <c r="C22" s="1342"/>
      <c r="D22" s="1342"/>
      <c r="E22" s="1342"/>
      <c r="F22" s="1342"/>
      <c r="G22" s="1342"/>
      <c r="H22" s="1342"/>
      <c r="I22" s="1342"/>
      <c r="J22" s="1351"/>
      <c r="K22" s="386"/>
      <c r="L22" s="386"/>
      <c r="M22" s="386"/>
      <c r="N22" s="386"/>
      <c r="O22" s="386"/>
      <c r="P22" s="386"/>
    </row>
    <row r="23" spans="1:16" ht="18" customHeight="1">
      <c r="A23" s="1484"/>
      <c r="B23" s="35" t="s">
        <v>293</v>
      </c>
      <c r="C23" s="35"/>
      <c r="D23" s="174"/>
      <c r="E23" s="1487" t="s">
        <v>368</v>
      </c>
      <c r="F23" s="1487" t="s">
        <v>371</v>
      </c>
      <c r="G23" s="1487" t="s">
        <v>350</v>
      </c>
      <c r="H23" s="1487" t="s">
        <v>53</v>
      </c>
      <c r="I23" s="1487" t="s">
        <v>449</v>
      </c>
      <c r="J23" s="1489" t="s">
        <v>180</v>
      </c>
      <c r="K23" s="386"/>
      <c r="L23" s="386"/>
      <c r="M23" s="386"/>
      <c r="N23" s="386"/>
      <c r="O23" s="386"/>
      <c r="P23" s="386"/>
    </row>
    <row r="24" spans="1:16" ht="18" customHeight="1">
      <c r="A24" s="1485"/>
      <c r="B24" s="255" t="s">
        <v>33</v>
      </c>
      <c r="C24" s="255" t="s">
        <v>7</v>
      </c>
      <c r="D24" s="255" t="s">
        <v>34</v>
      </c>
      <c r="E24" s="1488"/>
      <c r="F24" s="1488"/>
      <c r="G24" s="1488"/>
      <c r="H24" s="1488"/>
      <c r="I24" s="1488"/>
      <c r="J24" s="1490"/>
      <c r="K24" s="386"/>
      <c r="L24" s="386"/>
      <c r="M24" s="386"/>
      <c r="N24" s="386"/>
      <c r="O24" s="386"/>
      <c r="P24" s="386"/>
    </row>
    <row r="25" spans="1:16" ht="18" customHeight="1">
      <c r="A25" s="406" t="s">
        <v>928</v>
      </c>
      <c r="B25" s="421">
        <v>372</v>
      </c>
      <c r="C25" s="421">
        <v>261</v>
      </c>
      <c r="D25" s="421">
        <v>111</v>
      </c>
      <c r="E25" s="421">
        <v>61</v>
      </c>
      <c r="F25" s="421">
        <v>58</v>
      </c>
      <c r="G25" s="421">
        <v>57</v>
      </c>
      <c r="H25" s="421">
        <v>64</v>
      </c>
      <c r="I25" s="421">
        <v>72</v>
      </c>
      <c r="J25" s="436">
        <v>60</v>
      </c>
      <c r="K25" s="386"/>
      <c r="L25" s="386"/>
      <c r="M25" s="386"/>
      <c r="N25" s="386"/>
      <c r="O25" s="386"/>
      <c r="P25" s="386"/>
    </row>
    <row r="26" spans="1:16" ht="18" customHeight="1">
      <c r="A26" s="204" t="s">
        <v>936</v>
      </c>
      <c r="B26" s="380">
        <v>394</v>
      </c>
      <c r="C26" s="380">
        <v>281</v>
      </c>
      <c r="D26" s="380">
        <v>113</v>
      </c>
      <c r="E26" s="380">
        <v>72</v>
      </c>
      <c r="F26" s="380">
        <v>59</v>
      </c>
      <c r="G26" s="380">
        <v>62</v>
      </c>
      <c r="H26" s="380">
        <v>63</v>
      </c>
      <c r="I26" s="380">
        <v>66</v>
      </c>
      <c r="J26" s="404">
        <v>72</v>
      </c>
      <c r="K26" s="386"/>
      <c r="L26" s="386"/>
      <c r="M26" s="386"/>
      <c r="N26" s="386"/>
      <c r="O26" s="386"/>
      <c r="P26" s="386"/>
    </row>
    <row r="27" spans="1:16" ht="18" customHeight="1">
      <c r="A27" s="73"/>
      <c r="B27" s="70"/>
      <c r="C27" s="70"/>
      <c r="D27" s="70"/>
      <c r="E27" s="70"/>
      <c r="F27" s="70"/>
      <c r="G27" s="70"/>
      <c r="H27" s="70"/>
      <c r="I27" s="70"/>
      <c r="J27" s="70"/>
      <c r="K27" s="70"/>
      <c r="L27" s="70"/>
      <c r="M27" s="70"/>
      <c r="N27" s="70"/>
      <c r="O27" s="70"/>
      <c r="P27" s="70"/>
    </row>
    <row r="28" spans="1:16" s="8" customFormat="1" ht="18" customHeight="1">
      <c r="A28" s="1483" t="s">
        <v>194</v>
      </c>
      <c r="B28" s="245" t="s">
        <v>641</v>
      </c>
      <c r="C28" s="225"/>
      <c r="D28" s="225"/>
      <c r="E28" s="225"/>
      <c r="F28" s="225"/>
      <c r="G28" s="227"/>
      <c r="H28" s="386"/>
      <c r="I28" s="386"/>
      <c r="J28" s="386"/>
      <c r="K28" s="386"/>
      <c r="L28" s="386"/>
      <c r="M28" s="386"/>
      <c r="N28" s="386"/>
      <c r="O28" s="386"/>
      <c r="P28" s="386"/>
    </row>
    <row r="29" spans="1:16" s="8" customFormat="1" ht="18" customHeight="1">
      <c r="A29" s="1484"/>
      <c r="B29" s="35" t="s">
        <v>632</v>
      </c>
      <c r="C29" s="35"/>
      <c r="D29" s="174"/>
      <c r="E29" s="1487" t="s">
        <v>368</v>
      </c>
      <c r="F29" s="1487" t="s">
        <v>371</v>
      </c>
      <c r="G29" s="1489" t="s">
        <v>350</v>
      </c>
      <c r="H29" s="386"/>
      <c r="I29" s="386"/>
      <c r="J29" s="386"/>
      <c r="K29" s="386"/>
      <c r="L29" s="386"/>
      <c r="M29" s="386"/>
      <c r="N29" s="386"/>
      <c r="O29" s="386"/>
      <c r="P29" s="386"/>
    </row>
    <row r="30" spans="1:16" s="8" customFormat="1" ht="18" customHeight="1">
      <c r="A30" s="1485"/>
      <c r="B30" s="255" t="s">
        <v>33</v>
      </c>
      <c r="C30" s="255" t="s">
        <v>7</v>
      </c>
      <c r="D30" s="255" t="s">
        <v>34</v>
      </c>
      <c r="E30" s="1488"/>
      <c r="F30" s="1488"/>
      <c r="G30" s="1490"/>
      <c r="H30" s="386"/>
      <c r="I30" s="386"/>
      <c r="J30" s="386"/>
      <c r="K30" s="386"/>
      <c r="L30" s="386"/>
      <c r="M30" s="386"/>
      <c r="N30" s="386"/>
      <c r="O30" s="386"/>
      <c r="P30" s="386"/>
    </row>
    <row r="31" spans="1:16" ht="18" customHeight="1">
      <c r="A31" s="406" t="s">
        <v>928</v>
      </c>
      <c r="B31" s="421">
        <v>337</v>
      </c>
      <c r="C31" s="421">
        <v>215</v>
      </c>
      <c r="D31" s="421">
        <v>122</v>
      </c>
      <c r="E31" s="421">
        <v>105</v>
      </c>
      <c r="F31" s="421">
        <v>114</v>
      </c>
      <c r="G31" s="436">
        <v>118</v>
      </c>
      <c r="H31" s="386"/>
      <c r="I31" s="386"/>
      <c r="J31" s="386"/>
      <c r="K31" s="386"/>
      <c r="L31" s="386"/>
      <c r="M31" s="386"/>
      <c r="N31" s="386"/>
      <c r="O31" s="386"/>
      <c r="P31" s="386"/>
    </row>
    <row r="32" spans="1:16" ht="18" customHeight="1">
      <c r="A32" s="204" t="s">
        <v>936</v>
      </c>
      <c r="B32" s="380">
        <v>340</v>
      </c>
      <c r="C32" s="380">
        <v>232</v>
      </c>
      <c r="D32" s="380">
        <v>108</v>
      </c>
      <c r="E32" s="380">
        <v>119</v>
      </c>
      <c r="F32" s="380">
        <v>109</v>
      </c>
      <c r="G32" s="437">
        <v>112</v>
      </c>
      <c r="H32" s="386"/>
      <c r="I32" s="386"/>
      <c r="J32" s="386"/>
      <c r="K32" s="386"/>
      <c r="L32" s="386"/>
      <c r="M32" s="386"/>
      <c r="N32" s="386"/>
      <c r="O32" s="386"/>
      <c r="P32" s="386"/>
    </row>
    <row r="33" spans="1:17" ht="18" customHeight="1">
      <c r="A33" s="408"/>
      <c r="B33" s="386"/>
      <c r="C33" s="386"/>
      <c r="D33" s="386"/>
      <c r="E33" s="386"/>
      <c r="F33" s="386"/>
      <c r="G33" s="386"/>
      <c r="H33" s="386"/>
      <c r="I33" s="386"/>
      <c r="J33" s="386"/>
      <c r="K33" s="386"/>
      <c r="L33" s="386"/>
      <c r="M33" s="386"/>
      <c r="N33" s="386"/>
      <c r="O33" s="386"/>
      <c r="P33" s="386"/>
    </row>
    <row r="34" spans="1:17" ht="18" customHeight="1">
      <c r="A34" s="1483" t="s">
        <v>194</v>
      </c>
      <c r="B34" s="225" t="s">
        <v>642</v>
      </c>
      <c r="C34" s="225"/>
      <c r="D34" s="225"/>
      <c r="E34" s="225"/>
      <c r="F34" s="225"/>
      <c r="G34" s="225"/>
      <c r="H34" s="225"/>
      <c r="I34" s="225"/>
      <c r="J34" s="225"/>
      <c r="K34" s="227"/>
      <c r="L34" s="386"/>
      <c r="M34" s="386"/>
      <c r="N34" s="386"/>
      <c r="O34" s="386"/>
      <c r="P34" s="386"/>
      <c r="Q34" s="386"/>
    </row>
    <row r="35" spans="1:17" ht="18" customHeight="1">
      <c r="A35" s="1484"/>
      <c r="B35" s="1497" t="s">
        <v>764</v>
      </c>
      <c r="C35" s="1498"/>
      <c r="D35" s="1486"/>
      <c r="E35" s="1471" t="s">
        <v>277</v>
      </c>
      <c r="F35" s="1472"/>
      <c r="G35" s="1472"/>
      <c r="H35" s="1481"/>
      <c r="I35" s="35" t="s">
        <v>183</v>
      </c>
      <c r="J35" s="35"/>
      <c r="K35" s="320"/>
      <c r="L35" s="386"/>
      <c r="M35" s="386"/>
      <c r="N35" s="386"/>
      <c r="O35" s="386"/>
      <c r="P35" s="386"/>
      <c r="Q35" s="386"/>
    </row>
    <row r="36" spans="1:17" ht="18" customHeight="1">
      <c r="A36" s="1484"/>
      <c r="B36" s="1408"/>
      <c r="C36" s="1409"/>
      <c r="D36" s="1469"/>
      <c r="E36" s="413" t="s">
        <v>640</v>
      </c>
      <c r="F36" s="1487" t="s">
        <v>368</v>
      </c>
      <c r="G36" s="1487" t="s">
        <v>371</v>
      </c>
      <c r="H36" s="1487" t="s">
        <v>350</v>
      </c>
      <c r="I36" s="1491" t="s">
        <v>33</v>
      </c>
      <c r="J36" s="1491" t="s">
        <v>7</v>
      </c>
      <c r="K36" s="1493" t="s">
        <v>34</v>
      </c>
      <c r="L36" s="386"/>
      <c r="M36" s="386"/>
      <c r="N36" s="386"/>
      <c r="O36" s="386"/>
      <c r="P36" s="386"/>
      <c r="Q36" s="386"/>
    </row>
    <row r="37" spans="1:17" ht="18" customHeight="1">
      <c r="A37" s="1485"/>
      <c r="B37" s="255" t="s">
        <v>33</v>
      </c>
      <c r="C37" s="255" t="s">
        <v>7</v>
      </c>
      <c r="D37" s="255" t="s">
        <v>34</v>
      </c>
      <c r="E37" s="255"/>
      <c r="F37" s="1488"/>
      <c r="G37" s="1488"/>
      <c r="H37" s="1488"/>
      <c r="I37" s="1492"/>
      <c r="J37" s="1492"/>
      <c r="K37" s="1494"/>
      <c r="L37" s="386"/>
      <c r="M37" s="386"/>
      <c r="N37" s="386"/>
      <c r="O37" s="386"/>
      <c r="P37" s="386"/>
      <c r="Q37" s="386"/>
    </row>
    <row r="38" spans="1:17" ht="18" customHeight="1">
      <c r="A38" s="406" t="s">
        <v>928</v>
      </c>
      <c r="B38" s="420">
        <v>594</v>
      </c>
      <c r="C38" s="421">
        <v>398</v>
      </c>
      <c r="D38" s="421">
        <v>196</v>
      </c>
      <c r="E38" s="421">
        <v>581</v>
      </c>
      <c r="F38" s="421">
        <v>205</v>
      </c>
      <c r="G38" s="421">
        <v>198</v>
      </c>
      <c r="H38" s="421">
        <v>178</v>
      </c>
      <c r="I38" s="421">
        <v>13</v>
      </c>
      <c r="J38" s="421">
        <v>8</v>
      </c>
      <c r="K38" s="436">
        <v>5</v>
      </c>
      <c r="L38" s="386"/>
      <c r="M38" s="386"/>
      <c r="N38" s="386"/>
      <c r="O38" s="386"/>
      <c r="P38" s="386"/>
      <c r="Q38" s="386"/>
    </row>
    <row r="39" spans="1:17" ht="18.899999999999999" customHeight="1">
      <c r="A39" s="204" t="s">
        <v>936</v>
      </c>
      <c r="B39" s="396">
        <v>586</v>
      </c>
      <c r="C39" s="380">
        <v>394</v>
      </c>
      <c r="D39" s="380">
        <v>192</v>
      </c>
      <c r="E39" s="380">
        <v>578</v>
      </c>
      <c r="F39" s="380">
        <v>183</v>
      </c>
      <c r="G39" s="380">
        <v>202</v>
      </c>
      <c r="H39" s="380">
        <v>193</v>
      </c>
      <c r="I39" s="380">
        <v>8</v>
      </c>
      <c r="J39" s="380">
        <v>5</v>
      </c>
      <c r="K39" s="404">
        <v>3</v>
      </c>
    </row>
    <row r="40" spans="1:17" ht="18" customHeight="1">
      <c r="B40" s="386"/>
      <c r="C40" s="386"/>
      <c r="D40" s="386"/>
      <c r="E40" s="386"/>
      <c r="F40" s="386"/>
      <c r="G40" s="386"/>
      <c r="H40" s="386"/>
      <c r="I40" s="386"/>
      <c r="J40" s="386"/>
    </row>
    <row r="41" spans="1:17" ht="11.25" customHeight="1">
      <c r="A41" s="8"/>
      <c r="B41" s="386"/>
      <c r="C41" s="386"/>
      <c r="D41" s="386"/>
      <c r="E41" s="386"/>
      <c r="F41" s="386"/>
      <c r="G41" s="386"/>
      <c r="H41" s="386"/>
      <c r="I41" s="386"/>
      <c r="J41" s="386"/>
    </row>
    <row r="42" spans="1:17" ht="18" customHeight="1">
      <c r="A42" s="73" t="s">
        <v>876</v>
      </c>
      <c r="B42" s="8"/>
      <c r="C42" s="8"/>
      <c r="D42" s="8"/>
      <c r="E42" s="8"/>
      <c r="F42" s="8"/>
      <c r="G42" s="145" t="s">
        <v>55</v>
      </c>
    </row>
    <row r="43" spans="1:17" s="8" customFormat="1" ht="18" customHeight="1">
      <c r="A43" s="1495" t="s">
        <v>194</v>
      </c>
      <c r="B43" s="422" t="s">
        <v>452</v>
      </c>
      <c r="C43" s="422"/>
      <c r="D43" s="429"/>
      <c r="E43" s="1344" t="s">
        <v>456</v>
      </c>
      <c r="F43" s="1345"/>
      <c r="G43" s="1346"/>
    </row>
    <row r="44" spans="1:17" s="8" customFormat="1" ht="18" customHeight="1">
      <c r="A44" s="1496"/>
      <c r="B44" s="423" t="s">
        <v>33</v>
      </c>
      <c r="C44" s="423" t="s">
        <v>7</v>
      </c>
      <c r="D44" s="423" t="s">
        <v>34</v>
      </c>
      <c r="E44" s="423" t="s">
        <v>33</v>
      </c>
      <c r="F44" s="423" t="s">
        <v>7</v>
      </c>
      <c r="G44" s="438" t="s">
        <v>34</v>
      </c>
    </row>
    <row r="45" spans="1:17" ht="18" customHeight="1">
      <c r="A45" s="409" t="s">
        <v>928</v>
      </c>
      <c r="B45" s="424">
        <v>897</v>
      </c>
      <c r="C45" s="424">
        <v>295</v>
      </c>
      <c r="D45" s="424">
        <v>602</v>
      </c>
      <c r="E45" s="424">
        <v>191</v>
      </c>
      <c r="F45" s="424">
        <v>84</v>
      </c>
      <c r="G45" s="439">
        <v>107</v>
      </c>
    </row>
    <row r="46" spans="1:17" ht="18.899999999999999" customHeight="1">
      <c r="A46" s="204" t="s">
        <v>936</v>
      </c>
      <c r="B46" s="419">
        <v>885</v>
      </c>
      <c r="C46" s="419">
        <v>287</v>
      </c>
      <c r="D46" s="419">
        <v>598</v>
      </c>
      <c r="E46" s="419">
        <v>187</v>
      </c>
      <c r="F46" s="419">
        <v>80</v>
      </c>
      <c r="G46" s="440">
        <v>107</v>
      </c>
    </row>
    <row r="47" spans="1:17" ht="18" customHeight="1"/>
    <row r="48" spans="1:17" ht="18" customHeight="1">
      <c r="A48" s="105" t="s">
        <v>774</v>
      </c>
    </row>
    <row r="49" spans="1:9" ht="18" customHeight="1">
      <c r="H49" s="444"/>
      <c r="I49" s="89" t="s">
        <v>393</v>
      </c>
    </row>
    <row r="50" spans="1:9" ht="18" customHeight="1">
      <c r="A50" s="1483" t="s">
        <v>194</v>
      </c>
      <c r="B50" s="1499" t="s">
        <v>634</v>
      </c>
      <c r="C50" s="1344" t="s">
        <v>85</v>
      </c>
      <c r="D50" s="1345"/>
      <c r="E50" s="1345"/>
      <c r="F50" s="1345"/>
      <c r="G50" s="1482"/>
      <c r="H50" s="1499" t="s">
        <v>877</v>
      </c>
      <c r="I50" s="1500" t="s">
        <v>878</v>
      </c>
    </row>
    <row r="51" spans="1:9" ht="18" customHeight="1">
      <c r="A51" s="1485"/>
      <c r="B51" s="1492"/>
      <c r="C51" s="254" t="s">
        <v>640</v>
      </c>
      <c r="D51" s="254" t="s">
        <v>333</v>
      </c>
      <c r="E51" s="254" t="s">
        <v>638</v>
      </c>
      <c r="F51" s="254" t="s">
        <v>635</v>
      </c>
      <c r="G51" s="254" t="s">
        <v>636</v>
      </c>
      <c r="H51" s="1492"/>
      <c r="I51" s="1494"/>
    </row>
    <row r="52" spans="1:9" ht="18" customHeight="1">
      <c r="A52" s="406" t="s">
        <v>928</v>
      </c>
      <c r="B52" s="421">
        <v>15</v>
      </c>
      <c r="C52" s="421">
        <v>1308</v>
      </c>
      <c r="D52" s="421">
        <v>5</v>
      </c>
      <c r="E52" s="421">
        <v>372</v>
      </c>
      <c r="F52" s="421">
        <v>337</v>
      </c>
      <c r="G52" s="421">
        <v>594</v>
      </c>
      <c r="H52" s="421">
        <v>897</v>
      </c>
      <c r="I52" s="448">
        <v>191</v>
      </c>
    </row>
    <row r="53" spans="1:9" ht="18" customHeight="1">
      <c r="A53" s="204" t="s">
        <v>936</v>
      </c>
      <c r="B53" s="380">
        <v>15</v>
      </c>
      <c r="C53" s="377">
        <v>1325</v>
      </c>
      <c r="D53" s="380">
        <v>5</v>
      </c>
      <c r="E53" s="380">
        <v>394</v>
      </c>
      <c r="F53" s="380">
        <v>340</v>
      </c>
      <c r="G53" s="380">
        <v>586</v>
      </c>
      <c r="H53" s="380">
        <v>885</v>
      </c>
      <c r="I53" s="437">
        <v>187</v>
      </c>
    </row>
    <row r="54" spans="1:9" ht="18" customHeight="1">
      <c r="A54" s="410" t="s">
        <v>209</v>
      </c>
      <c r="B54" s="425">
        <v>5</v>
      </c>
      <c r="C54" s="425">
        <v>456</v>
      </c>
      <c r="D54" s="425">
        <v>5</v>
      </c>
      <c r="E54" s="425">
        <v>151</v>
      </c>
      <c r="F54" s="425">
        <v>117</v>
      </c>
      <c r="G54" s="425">
        <v>183</v>
      </c>
      <c r="H54" s="425">
        <v>347</v>
      </c>
      <c r="I54" s="449">
        <v>61</v>
      </c>
    </row>
    <row r="55" spans="1:9" ht="18" customHeight="1">
      <c r="A55" s="411" t="s">
        <v>214</v>
      </c>
      <c r="B55" s="387">
        <v>1</v>
      </c>
      <c r="C55" s="387">
        <v>94</v>
      </c>
      <c r="D55" s="387">
        <v>0</v>
      </c>
      <c r="E55" s="387">
        <v>22</v>
      </c>
      <c r="F55" s="387">
        <v>26</v>
      </c>
      <c r="G55" s="387">
        <v>46</v>
      </c>
      <c r="H55" s="387">
        <v>61</v>
      </c>
      <c r="I55" s="450">
        <v>22</v>
      </c>
    </row>
    <row r="56" spans="1:9" ht="18" customHeight="1">
      <c r="A56" s="411" t="s">
        <v>218</v>
      </c>
      <c r="B56" s="387">
        <v>1</v>
      </c>
      <c r="C56" s="387">
        <v>95</v>
      </c>
      <c r="D56" s="387">
        <v>0</v>
      </c>
      <c r="E56" s="387">
        <v>32</v>
      </c>
      <c r="F56" s="387">
        <v>24</v>
      </c>
      <c r="G56" s="387">
        <v>39</v>
      </c>
      <c r="H56" s="387">
        <v>61</v>
      </c>
      <c r="I56" s="450">
        <v>7</v>
      </c>
    </row>
    <row r="57" spans="1:9" ht="18" customHeight="1">
      <c r="A57" s="411" t="s">
        <v>219</v>
      </c>
      <c r="B57" s="387">
        <v>1</v>
      </c>
      <c r="C57" s="387">
        <v>122</v>
      </c>
      <c r="D57" s="387">
        <v>0</v>
      </c>
      <c r="E57" s="387">
        <v>37</v>
      </c>
      <c r="F57" s="387">
        <v>26</v>
      </c>
      <c r="G57" s="387">
        <v>59</v>
      </c>
      <c r="H57" s="387">
        <v>63</v>
      </c>
      <c r="I57" s="450">
        <v>28</v>
      </c>
    </row>
    <row r="58" spans="1:9" ht="18" customHeight="1">
      <c r="A58" s="411" t="s">
        <v>409</v>
      </c>
      <c r="B58" s="387">
        <v>1</v>
      </c>
      <c r="C58" s="387">
        <v>80</v>
      </c>
      <c r="D58" s="387">
        <v>0</v>
      </c>
      <c r="E58" s="387">
        <v>26</v>
      </c>
      <c r="F58" s="387">
        <v>17</v>
      </c>
      <c r="G58" s="387">
        <v>37</v>
      </c>
      <c r="H58" s="387">
        <v>52</v>
      </c>
      <c r="I58" s="450">
        <v>7</v>
      </c>
    </row>
    <row r="59" spans="1:9" ht="18" customHeight="1">
      <c r="A59" s="411" t="s">
        <v>113</v>
      </c>
      <c r="B59" s="387">
        <v>1</v>
      </c>
      <c r="C59" s="387">
        <v>49</v>
      </c>
      <c r="D59" s="387">
        <v>0</v>
      </c>
      <c r="E59" s="387">
        <v>7</v>
      </c>
      <c r="F59" s="387">
        <v>16</v>
      </c>
      <c r="G59" s="387">
        <v>26</v>
      </c>
      <c r="H59" s="387">
        <v>31</v>
      </c>
      <c r="I59" s="450">
        <v>2</v>
      </c>
    </row>
    <row r="60" spans="1:9" ht="18" customHeight="1">
      <c r="A60" s="411" t="s">
        <v>439</v>
      </c>
      <c r="B60" s="387">
        <v>1</v>
      </c>
      <c r="C60" s="387">
        <v>132</v>
      </c>
      <c r="D60" s="387">
        <v>0</v>
      </c>
      <c r="E60" s="387">
        <v>37</v>
      </c>
      <c r="F60" s="387">
        <v>31</v>
      </c>
      <c r="G60" s="387">
        <v>64</v>
      </c>
      <c r="H60" s="387">
        <v>78</v>
      </c>
      <c r="I60" s="450">
        <v>23</v>
      </c>
    </row>
    <row r="61" spans="1:9" ht="18" customHeight="1">
      <c r="A61" s="411" t="s">
        <v>243</v>
      </c>
      <c r="B61" s="387">
        <v>1</v>
      </c>
      <c r="C61" s="387">
        <v>92</v>
      </c>
      <c r="D61" s="387">
        <v>0</v>
      </c>
      <c r="E61" s="387">
        <v>17</v>
      </c>
      <c r="F61" s="387">
        <v>31</v>
      </c>
      <c r="G61" s="387">
        <v>44</v>
      </c>
      <c r="H61" s="387">
        <v>66</v>
      </c>
      <c r="I61" s="450">
        <v>9</v>
      </c>
    </row>
    <row r="62" spans="1:9" ht="18" customHeight="1">
      <c r="A62" s="411" t="s">
        <v>258</v>
      </c>
      <c r="B62" s="387">
        <v>1</v>
      </c>
      <c r="C62" s="387">
        <v>125</v>
      </c>
      <c r="D62" s="387">
        <v>0</v>
      </c>
      <c r="E62" s="387">
        <v>46</v>
      </c>
      <c r="F62" s="387">
        <v>27</v>
      </c>
      <c r="G62" s="387">
        <v>52</v>
      </c>
      <c r="H62" s="387">
        <v>72</v>
      </c>
      <c r="I62" s="450">
        <v>23</v>
      </c>
    </row>
    <row r="63" spans="1:9" ht="18" customHeight="1">
      <c r="A63" s="411" t="s">
        <v>942</v>
      </c>
      <c r="B63" s="387">
        <v>1</v>
      </c>
      <c r="C63" s="387">
        <v>43</v>
      </c>
      <c r="D63" s="387">
        <v>0</v>
      </c>
      <c r="E63" s="387">
        <v>12</v>
      </c>
      <c r="F63" s="387">
        <v>12</v>
      </c>
      <c r="G63" s="387">
        <v>19</v>
      </c>
      <c r="H63" s="387">
        <v>31</v>
      </c>
      <c r="I63" s="450">
        <v>3</v>
      </c>
    </row>
    <row r="64" spans="1:9" ht="18" customHeight="1">
      <c r="A64" s="412" t="s">
        <v>943</v>
      </c>
      <c r="B64" s="396">
        <v>1</v>
      </c>
      <c r="C64" s="396">
        <v>37</v>
      </c>
      <c r="D64" s="396">
        <v>0</v>
      </c>
      <c r="E64" s="396">
        <v>7</v>
      </c>
      <c r="F64" s="396">
        <v>13</v>
      </c>
      <c r="G64" s="396">
        <v>17</v>
      </c>
      <c r="H64" s="396">
        <v>23</v>
      </c>
      <c r="I64" s="437">
        <v>2</v>
      </c>
    </row>
    <row r="65" spans="3:9" ht="18" customHeight="1"/>
    <row r="66" spans="3:9" ht="18" customHeight="1">
      <c r="C66" s="426"/>
      <c r="E66" s="426"/>
      <c r="F66" s="426"/>
      <c r="G66" s="426"/>
      <c r="H66" s="426"/>
      <c r="I66" s="426"/>
    </row>
    <row r="67" spans="3:9" ht="18" customHeight="1"/>
    <row r="68" spans="3:9" ht="18" customHeight="1"/>
    <row r="69" spans="3:9" ht="18" customHeight="1"/>
    <row r="70" spans="3:9" ht="18" customHeight="1"/>
    <row r="71" spans="3:9" ht="18" customHeight="1"/>
    <row r="72" spans="3:9" ht="18" customHeight="1"/>
    <row r="73" spans="3:9" ht="18" customHeight="1"/>
    <row r="74" spans="3:9" ht="18" customHeight="1"/>
    <row r="75" spans="3:9" ht="18" customHeight="1"/>
    <row r="76" spans="3:9" ht="18" customHeight="1"/>
    <row r="77" spans="3:9" ht="18" customHeight="1"/>
    <row r="78" spans="3:9" ht="18" customHeight="1"/>
    <row r="79" spans="3:9" ht="18" customHeight="1"/>
    <row r="80" spans="3:9"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sheetData>
  <customSheetViews>
    <customSheetView guid="{BCB66D60-CECF-5B4D-99D1-4C00FBCE7EFB}" showGridLines="0" printArea="1" view="pageBreakPreview">
      <pageMargins left="0.6692913385826772" right="0.27559055118110237" top="0.31496062992125984" bottom="0.19685039370078741" header="0.19685039370078741" footer="0.19685039370078741"/>
      <pageSetup paperSize="9" scale="72" firstPageNumber="68" useFirstPageNumber="1" r:id="rId1"/>
      <headerFooter scaleWithDoc="0" alignWithMargins="0">
        <oddFooter>&amp;C- &amp;P -</oddFooter>
        <evenFooter>&amp;C- &amp;P -</evenFooter>
        <firstFooter>&amp;C- &amp;P -</firstFooter>
      </headerFooter>
    </customSheetView>
  </customSheetViews>
  <mergeCells count="38">
    <mergeCell ref="A50:A51"/>
    <mergeCell ref="B50:B51"/>
    <mergeCell ref="H50:H51"/>
    <mergeCell ref="I50:I51"/>
    <mergeCell ref="H36:H37"/>
    <mergeCell ref="I36:I37"/>
    <mergeCell ref="J36:J37"/>
    <mergeCell ref="K36:K37"/>
    <mergeCell ref="A43:A44"/>
    <mergeCell ref="E29:E30"/>
    <mergeCell ref="F29:F30"/>
    <mergeCell ref="G29:G30"/>
    <mergeCell ref="A34:A37"/>
    <mergeCell ref="B35:D36"/>
    <mergeCell ref="F36:F37"/>
    <mergeCell ref="G36:G37"/>
    <mergeCell ref="B22:J22"/>
    <mergeCell ref="E35:H35"/>
    <mergeCell ref="E43:G43"/>
    <mergeCell ref="C50:G50"/>
    <mergeCell ref="A3:A5"/>
    <mergeCell ref="F4:F5"/>
    <mergeCell ref="A9:A11"/>
    <mergeCell ref="A16:A18"/>
    <mergeCell ref="A22:A24"/>
    <mergeCell ref="E23:E24"/>
    <mergeCell ref="F23:F24"/>
    <mergeCell ref="G23:G24"/>
    <mergeCell ref="H23:H24"/>
    <mergeCell ref="I23:I24"/>
    <mergeCell ref="J23:J24"/>
    <mergeCell ref="A28:A30"/>
    <mergeCell ref="H2:I2"/>
    <mergeCell ref="F3:I3"/>
    <mergeCell ref="G4:I4"/>
    <mergeCell ref="B9:H9"/>
    <mergeCell ref="B10:D10"/>
    <mergeCell ref="E10:H10"/>
  </mergeCells>
  <phoneticPr fontId="10"/>
  <pageMargins left="0.6692913385826772" right="0.27559055118110237" top="0.31496062992125984" bottom="0.19685039370078741" header="0.19685039370078741" footer="0.19685039370078741"/>
  <pageSetup paperSize="9" scale="72" firstPageNumber="68" orientation="portrait" useFirstPageNumber="1" r:id="rId2"/>
  <headerFooter scaleWithDoc="0" alignWithMargins="0">
    <oddFooter>&amp;C- 64 -</oddFooter>
    <evenFooter>&amp;C- &amp;P -</evenFooter>
    <firstFooter>&amp;C- &amp;P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7"/>
  <sheetViews>
    <sheetView showGridLines="0" view="pageBreakPreview" topLeftCell="A19" zoomScaleNormal="75" zoomScaleSheetLayoutView="100" workbookViewId="0">
      <selection activeCell="A43" sqref="A43"/>
    </sheetView>
  </sheetViews>
  <sheetFormatPr defaultColWidth="9" defaultRowHeight="13.2"/>
  <cols>
    <col min="1" max="1" width="14.88671875" style="7" customWidth="1" collapsed="1"/>
    <col min="2" max="2" width="10.21875" style="7" customWidth="1" collapsed="1"/>
    <col min="3" max="16" width="7.33203125" style="7" customWidth="1" collapsed="1"/>
    <col min="17" max="17" width="7.88671875" style="7" customWidth="1" collapsed="1"/>
    <col min="18" max="19" width="7.33203125" style="7" customWidth="1" collapsed="1"/>
    <col min="20" max="27" width="8.88671875" style="7" customWidth="1" collapsed="1"/>
    <col min="28" max="28" width="9" style="7" customWidth="1" collapsed="1"/>
    <col min="29" max="16384" width="9" style="7" collapsed="1"/>
  </cols>
  <sheetData>
    <row r="1" spans="1:20" ht="39.9" customHeight="1">
      <c r="A1" s="74" t="s">
        <v>48</v>
      </c>
    </row>
    <row r="2" spans="1:20" ht="32.1" customHeight="1">
      <c r="A2" s="73" t="s">
        <v>54</v>
      </c>
      <c r="B2" s="70"/>
      <c r="C2" s="70"/>
      <c r="D2" s="70"/>
      <c r="E2" s="70"/>
      <c r="F2" s="70"/>
      <c r="G2" s="70"/>
      <c r="H2" s="70"/>
      <c r="I2" s="70"/>
      <c r="J2" s="70"/>
      <c r="K2" s="71"/>
      <c r="L2" s="70"/>
      <c r="Q2" s="89" t="s">
        <v>59</v>
      </c>
      <c r="R2" s="89"/>
    </row>
    <row r="3" spans="1:20" s="8" customFormat="1" ht="24.9" customHeight="1">
      <c r="A3" s="75" t="s">
        <v>194</v>
      </c>
      <c r="B3" s="80" t="s">
        <v>25</v>
      </c>
      <c r="C3" s="80" t="s">
        <v>285</v>
      </c>
      <c r="D3" s="80" t="s">
        <v>28</v>
      </c>
      <c r="E3" s="80" t="s">
        <v>63</v>
      </c>
      <c r="F3" s="80" t="s">
        <v>69</v>
      </c>
      <c r="G3" s="80" t="s">
        <v>35</v>
      </c>
      <c r="H3" s="80" t="s">
        <v>73</v>
      </c>
      <c r="I3" s="80" t="s">
        <v>76</v>
      </c>
      <c r="J3" s="80" t="s">
        <v>70</v>
      </c>
      <c r="K3" s="80" t="s">
        <v>49</v>
      </c>
      <c r="L3" s="80" t="s">
        <v>58</v>
      </c>
      <c r="M3" s="80" t="s">
        <v>81</v>
      </c>
      <c r="N3" s="80" t="s">
        <v>42</v>
      </c>
      <c r="O3" s="80" t="s">
        <v>5</v>
      </c>
      <c r="P3" s="80" t="s">
        <v>52</v>
      </c>
      <c r="Q3" s="94" t="s">
        <v>14</v>
      </c>
      <c r="R3" s="99"/>
    </row>
    <row r="4" spans="1:20" ht="24.9" customHeight="1">
      <c r="A4" s="76" t="s">
        <v>928</v>
      </c>
      <c r="B4" s="28">
        <v>174</v>
      </c>
      <c r="C4" s="86">
        <v>0</v>
      </c>
      <c r="D4" s="28">
        <v>1</v>
      </c>
      <c r="E4" s="28">
        <v>0</v>
      </c>
      <c r="F4" s="28">
        <v>1</v>
      </c>
      <c r="G4" s="28">
        <v>4</v>
      </c>
      <c r="H4" s="28">
        <v>7</v>
      </c>
      <c r="I4" s="28">
        <v>7</v>
      </c>
      <c r="J4" s="28">
        <v>13</v>
      </c>
      <c r="K4" s="28">
        <v>52</v>
      </c>
      <c r="L4" s="28">
        <v>20</v>
      </c>
      <c r="M4" s="28">
        <v>4</v>
      </c>
      <c r="N4" s="28">
        <v>4</v>
      </c>
      <c r="O4" s="28">
        <v>4</v>
      </c>
      <c r="P4" s="28">
        <v>5</v>
      </c>
      <c r="Q4" s="95">
        <v>8</v>
      </c>
      <c r="R4" s="100"/>
      <c r="S4" s="103"/>
    </row>
    <row r="5" spans="1:20" ht="24.9" customHeight="1">
      <c r="A5" s="76" t="s">
        <v>936</v>
      </c>
      <c r="B5" s="28">
        <v>173</v>
      </c>
      <c r="C5" s="86">
        <v>1</v>
      </c>
      <c r="D5" s="28">
        <v>0</v>
      </c>
      <c r="E5" s="28">
        <v>1</v>
      </c>
      <c r="F5" s="28">
        <v>0</v>
      </c>
      <c r="G5" s="28">
        <v>7</v>
      </c>
      <c r="H5" s="28">
        <v>4</v>
      </c>
      <c r="I5" s="28">
        <v>8</v>
      </c>
      <c r="J5" s="28">
        <v>17</v>
      </c>
      <c r="K5" s="28">
        <v>47</v>
      </c>
      <c r="L5" s="28">
        <v>18</v>
      </c>
      <c r="M5" s="28">
        <v>8</v>
      </c>
      <c r="N5" s="28">
        <v>7</v>
      </c>
      <c r="O5" s="28">
        <v>5</v>
      </c>
      <c r="P5" s="28">
        <v>3</v>
      </c>
      <c r="Q5" s="95">
        <v>4</v>
      </c>
      <c r="R5" s="100"/>
      <c r="S5" s="103"/>
      <c r="T5" s="93"/>
    </row>
    <row r="6" spans="1:20" ht="24.9" customHeight="1">
      <c r="A6" s="76" t="s">
        <v>87</v>
      </c>
      <c r="B6" s="28">
        <v>172</v>
      </c>
      <c r="C6" s="86">
        <v>0</v>
      </c>
      <c r="D6" s="86">
        <v>0</v>
      </c>
      <c r="E6" s="28">
        <v>1</v>
      </c>
      <c r="F6" s="28">
        <v>0</v>
      </c>
      <c r="G6" s="28">
        <v>7</v>
      </c>
      <c r="H6" s="28">
        <v>4</v>
      </c>
      <c r="I6" s="28">
        <v>8</v>
      </c>
      <c r="J6" s="28">
        <v>17</v>
      </c>
      <c r="K6" s="28">
        <v>47</v>
      </c>
      <c r="L6" s="28">
        <v>18</v>
      </c>
      <c r="M6" s="28">
        <v>8</v>
      </c>
      <c r="N6" s="28">
        <v>7</v>
      </c>
      <c r="O6" s="28">
        <v>5</v>
      </c>
      <c r="P6" s="28">
        <v>3</v>
      </c>
      <c r="Q6" s="95">
        <v>4</v>
      </c>
      <c r="R6" s="100"/>
      <c r="S6" s="103"/>
    </row>
    <row r="7" spans="1:20" ht="24.9" customHeight="1">
      <c r="A7" s="77" t="s">
        <v>89</v>
      </c>
      <c r="B7" s="81">
        <v>1</v>
      </c>
      <c r="C7" s="82">
        <v>1</v>
      </c>
      <c r="D7" s="81">
        <v>0</v>
      </c>
      <c r="E7" s="82">
        <v>0</v>
      </c>
      <c r="F7" s="82">
        <v>0</v>
      </c>
      <c r="G7" s="82">
        <v>0</v>
      </c>
      <c r="H7" s="82">
        <v>0</v>
      </c>
      <c r="I7" s="82">
        <v>0</v>
      </c>
      <c r="J7" s="82">
        <v>0</v>
      </c>
      <c r="K7" s="82">
        <v>0</v>
      </c>
      <c r="L7" s="82">
        <v>0</v>
      </c>
      <c r="M7" s="82">
        <v>0</v>
      </c>
      <c r="N7" s="82">
        <v>0</v>
      </c>
      <c r="O7" s="82">
        <v>0</v>
      </c>
      <c r="P7" s="82">
        <v>0</v>
      </c>
      <c r="Q7" s="92">
        <v>0</v>
      </c>
      <c r="R7" s="101"/>
      <c r="S7" s="103"/>
    </row>
    <row r="8" spans="1:20" ht="24.9" customHeight="1">
      <c r="A8" s="74"/>
    </row>
    <row r="9" spans="1:20" s="8" customFormat="1" ht="24.9" customHeight="1">
      <c r="A9" s="75" t="s">
        <v>194</v>
      </c>
      <c r="B9" s="80" t="s">
        <v>84</v>
      </c>
      <c r="C9" s="80" t="s">
        <v>94</v>
      </c>
      <c r="D9" s="80" t="s">
        <v>98</v>
      </c>
      <c r="E9" s="80" t="s">
        <v>99</v>
      </c>
      <c r="F9" s="80" t="s">
        <v>101</v>
      </c>
      <c r="G9" s="80" t="s">
        <v>112</v>
      </c>
      <c r="H9" s="80" t="s">
        <v>115</v>
      </c>
      <c r="I9" s="80" t="s">
        <v>118</v>
      </c>
      <c r="J9" s="80" t="s">
        <v>91</v>
      </c>
      <c r="K9" s="80" t="s">
        <v>71</v>
      </c>
      <c r="L9" s="80" t="s">
        <v>88</v>
      </c>
      <c r="M9" s="80" t="s">
        <v>119</v>
      </c>
      <c r="N9" s="80" t="s">
        <v>121</v>
      </c>
      <c r="O9" s="80" t="s">
        <v>111</v>
      </c>
      <c r="P9" s="80" t="s">
        <v>126</v>
      </c>
      <c r="Q9" s="94" t="s">
        <v>127</v>
      </c>
      <c r="R9" s="99"/>
    </row>
    <row r="10" spans="1:20" ht="24.9" customHeight="1">
      <c r="A10" s="76" t="s">
        <v>928</v>
      </c>
      <c r="B10" s="28">
        <v>8</v>
      </c>
      <c r="C10" s="28">
        <v>8</v>
      </c>
      <c r="D10" s="28">
        <v>1</v>
      </c>
      <c r="E10" s="28">
        <v>8</v>
      </c>
      <c r="F10" s="28">
        <v>2</v>
      </c>
      <c r="G10" s="28">
        <v>3</v>
      </c>
      <c r="H10" s="86">
        <v>2</v>
      </c>
      <c r="I10" s="86">
        <v>4</v>
      </c>
      <c r="J10" s="86">
        <v>2</v>
      </c>
      <c r="K10" s="28">
        <v>1</v>
      </c>
      <c r="L10" s="86">
        <v>2</v>
      </c>
      <c r="M10" s="86">
        <v>0</v>
      </c>
      <c r="N10" s="86">
        <v>0</v>
      </c>
      <c r="O10" s="86">
        <v>0</v>
      </c>
      <c r="P10" s="86">
        <v>1</v>
      </c>
      <c r="Q10" s="95">
        <v>0</v>
      </c>
      <c r="R10" s="100"/>
      <c r="S10" s="103"/>
    </row>
    <row r="11" spans="1:20" ht="24.9" customHeight="1">
      <c r="A11" s="76" t="s">
        <v>936</v>
      </c>
      <c r="B11" s="28">
        <v>8</v>
      </c>
      <c r="C11" s="28">
        <v>7</v>
      </c>
      <c r="D11" s="28">
        <v>3</v>
      </c>
      <c r="E11" s="28">
        <v>6</v>
      </c>
      <c r="F11" s="28">
        <v>2</v>
      </c>
      <c r="G11" s="28">
        <v>2</v>
      </c>
      <c r="H11" s="86">
        <v>4</v>
      </c>
      <c r="I11" s="86">
        <v>4</v>
      </c>
      <c r="J11" s="86">
        <v>1</v>
      </c>
      <c r="K11" s="28">
        <v>2</v>
      </c>
      <c r="L11" s="86">
        <v>0</v>
      </c>
      <c r="M11" s="86">
        <v>1</v>
      </c>
      <c r="N11" s="86">
        <v>0</v>
      </c>
      <c r="O11" s="86">
        <v>0</v>
      </c>
      <c r="P11" s="86">
        <v>1</v>
      </c>
      <c r="Q11" s="95">
        <v>0</v>
      </c>
      <c r="R11" s="100"/>
      <c r="S11" s="103"/>
      <c r="T11" s="93"/>
    </row>
    <row r="12" spans="1:20" ht="24.9" customHeight="1">
      <c r="A12" s="76" t="s">
        <v>87</v>
      </c>
      <c r="B12" s="28">
        <v>8</v>
      </c>
      <c r="C12" s="28">
        <v>7</v>
      </c>
      <c r="D12" s="28">
        <v>3</v>
      </c>
      <c r="E12" s="28">
        <v>6</v>
      </c>
      <c r="F12" s="28">
        <v>2</v>
      </c>
      <c r="G12" s="28">
        <v>2</v>
      </c>
      <c r="H12" s="86">
        <v>4</v>
      </c>
      <c r="I12" s="86">
        <v>4</v>
      </c>
      <c r="J12" s="86">
        <v>1</v>
      </c>
      <c r="K12" s="28">
        <v>2</v>
      </c>
      <c r="L12" s="86">
        <v>0</v>
      </c>
      <c r="M12" s="86">
        <v>1</v>
      </c>
      <c r="N12" s="86">
        <v>0</v>
      </c>
      <c r="O12" s="86">
        <v>0</v>
      </c>
      <c r="P12" s="86">
        <v>1</v>
      </c>
      <c r="Q12" s="95">
        <v>0</v>
      </c>
      <c r="R12" s="100"/>
      <c r="S12" s="103"/>
    </row>
    <row r="13" spans="1:20" ht="24.9" customHeight="1">
      <c r="A13" s="77" t="s">
        <v>89</v>
      </c>
      <c r="B13" s="82">
        <v>0</v>
      </c>
      <c r="C13" s="82">
        <v>0</v>
      </c>
      <c r="D13" s="82">
        <v>0</v>
      </c>
      <c r="E13" s="82">
        <v>0</v>
      </c>
      <c r="F13" s="82">
        <v>0</v>
      </c>
      <c r="G13" s="82">
        <v>0</v>
      </c>
      <c r="H13" s="82">
        <v>0</v>
      </c>
      <c r="I13" s="82">
        <v>0</v>
      </c>
      <c r="J13" s="82">
        <v>0</v>
      </c>
      <c r="K13" s="82">
        <v>0</v>
      </c>
      <c r="L13" s="82">
        <v>0</v>
      </c>
      <c r="M13" s="82">
        <v>0</v>
      </c>
      <c r="N13" s="82">
        <v>0</v>
      </c>
      <c r="O13" s="82">
        <v>0</v>
      </c>
      <c r="P13" s="82">
        <v>0</v>
      </c>
      <c r="Q13" s="92">
        <v>0</v>
      </c>
      <c r="R13" s="101"/>
      <c r="S13" s="103"/>
    </row>
    <row r="14" spans="1:20" ht="24.9" customHeight="1">
      <c r="A14" s="74"/>
    </row>
    <row r="15" spans="1:20" s="8" customFormat="1" ht="24.9" customHeight="1">
      <c r="A15" s="75" t="s">
        <v>194</v>
      </c>
      <c r="B15" s="83" t="s">
        <v>1</v>
      </c>
      <c r="C15" s="83" t="s">
        <v>8</v>
      </c>
      <c r="D15" s="83" t="s">
        <v>131</v>
      </c>
      <c r="E15" s="83" t="s">
        <v>18</v>
      </c>
      <c r="F15" s="83" t="s">
        <v>45</v>
      </c>
      <c r="G15" s="83" t="s">
        <v>133</v>
      </c>
      <c r="H15" s="83" t="s">
        <v>79</v>
      </c>
      <c r="I15" s="83" t="s">
        <v>77</v>
      </c>
      <c r="J15" s="83" t="s">
        <v>47</v>
      </c>
      <c r="K15" s="83" t="s">
        <v>65</v>
      </c>
      <c r="L15" s="83" t="s">
        <v>136</v>
      </c>
      <c r="M15" s="83" t="s">
        <v>64</v>
      </c>
      <c r="N15" s="83" t="s">
        <v>114</v>
      </c>
      <c r="O15" s="83" t="s">
        <v>102</v>
      </c>
      <c r="P15" s="83" t="s">
        <v>97</v>
      </c>
      <c r="Q15" s="96" t="s">
        <v>137</v>
      </c>
      <c r="R15" s="99"/>
    </row>
    <row r="16" spans="1:20" ht="24.9" customHeight="1">
      <c r="A16" s="76" t="s">
        <v>928</v>
      </c>
      <c r="B16" s="28">
        <v>1</v>
      </c>
      <c r="C16" s="28">
        <v>0</v>
      </c>
      <c r="D16" s="28">
        <v>0</v>
      </c>
      <c r="E16" s="28">
        <v>1</v>
      </c>
      <c r="F16" s="28">
        <v>0</v>
      </c>
      <c r="G16" s="28">
        <v>0</v>
      </c>
      <c r="H16" s="28">
        <v>0</v>
      </c>
      <c r="I16" s="28">
        <v>0</v>
      </c>
      <c r="J16" s="28">
        <v>0</v>
      </c>
      <c r="K16" s="28">
        <v>0</v>
      </c>
      <c r="L16" s="28">
        <v>0</v>
      </c>
      <c r="M16" s="28">
        <v>0</v>
      </c>
      <c r="N16" s="28">
        <v>0</v>
      </c>
      <c r="O16" s="28">
        <v>0</v>
      </c>
      <c r="P16" s="28">
        <v>0</v>
      </c>
      <c r="Q16" s="95">
        <v>0</v>
      </c>
      <c r="R16" s="100"/>
    </row>
    <row r="17" spans="1:20" ht="24.9" customHeight="1">
      <c r="A17" s="76" t="s">
        <v>936</v>
      </c>
      <c r="B17" s="28">
        <v>0</v>
      </c>
      <c r="C17" s="28">
        <v>1</v>
      </c>
      <c r="D17" s="28">
        <v>1</v>
      </c>
      <c r="E17" s="28">
        <v>0</v>
      </c>
      <c r="F17" s="28">
        <v>0</v>
      </c>
      <c r="G17" s="28">
        <v>0</v>
      </c>
      <c r="H17" s="28">
        <v>0</v>
      </c>
      <c r="I17" s="28">
        <v>0</v>
      </c>
      <c r="J17" s="28">
        <v>0</v>
      </c>
      <c r="K17" s="28">
        <v>0</v>
      </c>
      <c r="L17" s="28">
        <v>0</v>
      </c>
      <c r="M17" s="28">
        <v>0</v>
      </c>
      <c r="N17" s="28">
        <v>0</v>
      </c>
      <c r="O17" s="28">
        <v>0</v>
      </c>
      <c r="P17" s="28">
        <v>0</v>
      </c>
      <c r="Q17" s="95">
        <v>0</v>
      </c>
      <c r="R17" s="100"/>
      <c r="S17" s="103"/>
    </row>
    <row r="18" spans="1:20" ht="24.9" customHeight="1">
      <c r="A18" s="76" t="s">
        <v>87</v>
      </c>
      <c r="B18" s="28">
        <v>0</v>
      </c>
      <c r="C18" s="28">
        <v>1</v>
      </c>
      <c r="D18" s="28">
        <v>1</v>
      </c>
      <c r="E18" s="28">
        <v>0</v>
      </c>
      <c r="F18" s="28">
        <v>0</v>
      </c>
      <c r="G18" s="28">
        <v>0</v>
      </c>
      <c r="H18" s="28">
        <v>0</v>
      </c>
      <c r="I18" s="28">
        <v>0</v>
      </c>
      <c r="J18" s="28">
        <v>0</v>
      </c>
      <c r="K18" s="28">
        <v>0</v>
      </c>
      <c r="L18" s="28">
        <v>0</v>
      </c>
      <c r="M18" s="28">
        <v>0</v>
      </c>
      <c r="N18" s="28">
        <v>0</v>
      </c>
      <c r="O18" s="28">
        <v>0</v>
      </c>
      <c r="P18" s="28">
        <v>0</v>
      </c>
      <c r="Q18" s="95">
        <v>0</v>
      </c>
      <c r="R18" s="100"/>
      <c r="S18" s="103"/>
    </row>
    <row r="19" spans="1:20" ht="24.9" customHeight="1">
      <c r="A19" s="77" t="s">
        <v>89</v>
      </c>
      <c r="B19" s="81">
        <v>0</v>
      </c>
      <c r="C19" s="81">
        <v>0</v>
      </c>
      <c r="D19" s="81">
        <v>0</v>
      </c>
      <c r="E19" s="81">
        <v>0</v>
      </c>
      <c r="F19" s="81">
        <v>0</v>
      </c>
      <c r="G19" s="81">
        <v>0</v>
      </c>
      <c r="H19" s="81">
        <v>0</v>
      </c>
      <c r="I19" s="81">
        <v>0</v>
      </c>
      <c r="J19" s="81">
        <v>0</v>
      </c>
      <c r="K19" s="81">
        <v>0</v>
      </c>
      <c r="L19" s="81">
        <v>0</v>
      </c>
      <c r="M19" s="81">
        <v>0</v>
      </c>
      <c r="N19" s="81">
        <v>0</v>
      </c>
      <c r="O19" s="81">
        <v>0</v>
      </c>
      <c r="P19" s="81">
        <v>0</v>
      </c>
      <c r="Q19" s="97">
        <v>0</v>
      </c>
      <c r="R19" s="100"/>
      <c r="S19" s="103"/>
    </row>
    <row r="20" spans="1:20" ht="33.75" customHeight="1">
      <c r="A20" s="74"/>
    </row>
    <row r="21" spans="1:20" ht="32.1" customHeight="1">
      <c r="A21" s="73" t="s">
        <v>134</v>
      </c>
      <c r="Q21" s="98" t="s">
        <v>59</v>
      </c>
      <c r="R21" s="102"/>
    </row>
    <row r="22" spans="1:20" s="8" customFormat="1" ht="28.8">
      <c r="A22" s="78" t="s">
        <v>194</v>
      </c>
      <c r="B22" s="84" t="s">
        <v>25</v>
      </c>
      <c r="C22" s="84" t="s">
        <v>659</v>
      </c>
      <c r="D22" s="84" t="s">
        <v>138</v>
      </c>
      <c r="E22" s="84" t="s">
        <v>141</v>
      </c>
      <c r="F22" s="84" t="s">
        <v>143</v>
      </c>
      <c r="G22" s="84" t="s">
        <v>145</v>
      </c>
      <c r="H22" s="84" t="s">
        <v>146</v>
      </c>
      <c r="I22" s="84" t="s">
        <v>148</v>
      </c>
      <c r="J22" s="84" t="s">
        <v>26</v>
      </c>
      <c r="K22" s="84" t="s">
        <v>151</v>
      </c>
      <c r="L22" s="84" t="s">
        <v>152</v>
      </c>
      <c r="M22" s="84" t="s">
        <v>153</v>
      </c>
      <c r="N22" s="84" t="s">
        <v>158</v>
      </c>
      <c r="O22" s="84" t="s">
        <v>135</v>
      </c>
      <c r="P22" s="84" t="s">
        <v>36</v>
      </c>
      <c r="Q22" s="90" t="s">
        <v>734</v>
      </c>
    </row>
    <row r="23" spans="1:20" ht="24.9" customHeight="1">
      <c r="A23" s="76" t="s">
        <v>928</v>
      </c>
      <c r="B23" s="28">
        <v>174</v>
      </c>
      <c r="C23" s="86">
        <v>0</v>
      </c>
      <c r="D23" s="28">
        <v>15</v>
      </c>
      <c r="E23" s="28">
        <v>40</v>
      </c>
      <c r="F23" s="28">
        <v>32</v>
      </c>
      <c r="G23" s="28">
        <v>22</v>
      </c>
      <c r="H23" s="28">
        <v>15</v>
      </c>
      <c r="I23" s="28">
        <v>8</v>
      </c>
      <c r="J23" s="28">
        <v>16</v>
      </c>
      <c r="K23" s="28">
        <v>12</v>
      </c>
      <c r="L23" s="28">
        <v>10</v>
      </c>
      <c r="M23" s="28">
        <v>1</v>
      </c>
      <c r="N23" s="28">
        <v>2</v>
      </c>
      <c r="O23" s="28">
        <v>1</v>
      </c>
      <c r="P23" s="28">
        <v>0</v>
      </c>
      <c r="Q23" s="95">
        <v>0</v>
      </c>
    </row>
    <row r="24" spans="1:20" ht="24.9" customHeight="1">
      <c r="A24" s="76" t="s">
        <v>936</v>
      </c>
      <c r="B24" s="28">
        <v>173</v>
      </c>
      <c r="C24" s="86">
        <v>1</v>
      </c>
      <c r="D24" s="28">
        <v>17</v>
      </c>
      <c r="E24" s="28">
        <v>36</v>
      </c>
      <c r="F24" s="28">
        <v>35</v>
      </c>
      <c r="G24" s="28">
        <v>20</v>
      </c>
      <c r="H24" s="28">
        <v>15</v>
      </c>
      <c r="I24" s="28">
        <v>10</v>
      </c>
      <c r="J24" s="28">
        <v>13</v>
      </c>
      <c r="K24" s="28">
        <v>14</v>
      </c>
      <c r="L24" s="28">
        <v>7</v>
      </c>
      <c r="M24" s="28">
        <v>2</v>
      </c>
      <c r="N24" s="28">
        <v>2</v>
      </c>
      <c r="O24" s="28">
        <v>1</v>
      </c>
      <c r="P24" s="28">
        <v>0</v>
      </c>
      <c r="Q24" s="95">
        <v>0</v>
      </c>
      <c r="S24" s="93"/>
      <c r="T24" s="93"/>
    </row>
    <row r="25" spans="1:20" ht="24.9" customHeight="1">
      <c r="A25" s="76" t="s">
        <v>87</v>
      </c>
      <c r="B25" s="28">
        <v>172</v>
      </c>
      <c r="C25" s="86">
        <v>0</v>
      </c>
      <c r="D25" s="28">
        <v>17</v>
      </c>
      <c r="E25" s="28">
        <v>36</v>
      </c>
      <c r="F25" s="28">
        <v>35</v>
      </c>
      <c r="G25" s="28">
        <v>20</v>
      </c>
      <c r="H25" s="28">
        <v>15</v>
      </c>
      <c r="I25" s="28">
        <v>10</v>
      </c>
      <c r="J25" s="28">
        <v>13</v>
      </c>
      <c r="K25" s="28">
        <v>14</v>
      </c>
      <c r="L25" s="28">
        <v>7</v>
      </c>
      <c r="M25" s="28">
        <v>2</v>
      </c>
      <c r="N25" s="28">
        <v>2</v>
      </c>
      <c r="O25" s="28">
        <v>1</v>
      </c>
      <c r="P25" s="28">
        <v>0</v>
      </c>
      <c r="Q25" s="95">
        <v>0</v>
      </c>
      <c r="S25" s="93"/>
    </row>
    <row r="26" spans="1:20" ht="24.9" customHeight="1">
      <c r="A26" s="77" t="s">
        <v>89</v>
      </c>
      <c r="B26" s="81">
        <v>1</v>
      </c>
      <c r="C26" s="82">
        <v>1</v>
      </c>
      <c r="D26" s="82">
        <v>0</v>
      </c>
      <c r="E26" s="82">
        <v>0</v>
      </c>
      <c r="F26" s="82">
        <v>0</v>
      </c>
      <c r="G26" s="82">
        <v>0</v>
      </c>
      <c r="H26" s="82">
        <v>0</v>
      </c>
      <c r="I26" s="82">
        <v>0</v>
      </c>
      <c r="J26" s="82">
        <v>0</v>
      </c>
      <c r="K26" s="87">
        <v>0</v>
      </c>
      <c r="L26" s="88">
        <v>0</v>
      </c>
      <c r="M26" s="81">
        <v>0</v>
      </c>
      <c r="N26" s="81">
        <v>0</v>
      </c>
      <c r="O26" s="81">
        <v>0</v>
      </c>
      <c r="P26" s="81">
        <v>0</v>
      </c>
      <c r="Q26" s="97">
        <v>0</v>
      </c>
      <c r="S26" s="93"/>
    </row>
    <row r="27" spans="1:20" ht="24.9" customHeight="1">
      <c r="A27" s="74"/>
    </row>
    <row r="28" spans="1:20" ht="32.1" customHeight="1">
      <c r="A28" s="73" t="s">
        <v>173</v>
      </c>
      <c r="M28" s="89" t="s">
        <v>176</v>
      </c>
    </row>
    <row r="29" spans="1:20" s="8" customFormat="1" ht="28.8">
      <c r="A29" s="78" t="s">
        <v>194</v>
      </c>
      <c r="B29" s="84" t="s">
        <v>25</v>
      </c>
      <c r="C29" s="84" t="s">
        <v>178</v>
      </c>
      <c r="D29" s="84" t="s">
        <v>179</v>
      </c>
      <c r="E29" s="84" t="s">
        <v>86</v>
      </c>
      <c r="F29" s="84" t="s">
        <v>181</v>
      </c>
      <c r="G29" s="84" t="s">
        <v>184</v>
      </c>
      <c r="H29" s="84" t="s">
        <v>189</v>
      </c>
      <c r="I29" s="84" t="s">
        <v>190</v>
      </c>
      <c r="J29" s="84" t="s">
        <v>192</v>
      </c>
      <c r="K29" s="84" t="s">
        <v>193</v>
      </c>
      <c r="L29" s="84" t="s">
        <v>200</v>
      </c>
      <c r="M29" s="90" t="s">
        <v>201</v>
      </c>
    </row>
    <row r="30" spans="1:20" ht="24.9" customHeight="1">
      <c r="A30" s="76" t="s">
        <v>928</v>
      </c>
      <c r="B30" s="28">
        <v>1944</v>
      </c>
      <c r="C30" s="28">
        <v>454</v>
      </c>
      <c r="D30" s="28">
        <v>132</v>
      </c>
      <c r="E30" s="28">
        <v>318</v>
      </c>
      <c r="F30" s="28">
        <v>370</v>
      </c>
      <c r="G30" s="28">
        <v>439</v>
      </c>
      <c r="H30" s="28">
        <v>214</v>
      </c>
      <c r="I30" s="28">
        <v>17</v>
      </c>
      <c r="J30" s="86">
        <v>0</v>
      </c>
      <c r="K30" s="86">
        <v>0</v>
      </c>
      <c r="L30" s="86">
        <v>0</v>
      </c>
      <c r="M30" s="91">
        <v>0</v>
      </c>
      <c r="N30" s="93"/>
      <c r="O30" s="8"/>
    </row>
    <row r="31" spans="1:20" ht="24.9" customHeight="1">
      <c r="A31" s="76" t="s">
        <v>936</v>
      </c>
      <c r="B31" s="28">
        <v>1899</v>
      </c>
      <c r="C31" s="28">
        <v>436</v>
      </c>
      <c r="D31" s="28">
        <v>153</v>
      </c>
      <c r="E31" s="28">
        <v>315</v>
      </c>
      <c r="F31" s="28">
        <v>378</v>
      </c>
      <c r="G31" s="28">
        <v>405</v>
      </c>
      <c r="H31" s="28">
        <v>200</v>
      </c>
      <c r="I31" s="28">
        <v>12</v>
      </c>
      <c r="J31" s="86">
        <v>0</v>
      </c>
      <c r="K31" s="86">
        <v>0</v>
      </c>
      <c r="L31" s="86">
        <v>0</v>
      </c>
      <c r="M31" s="91">
        <v>0</v>
      </c>
      <c r="O31" s="8"/>
      <c r="S31" s="93"/>
    </row>
    <row r="32" spans="1:20" ht="24.9" customHeight="1">
      <c r="A32" s="76" t="s">
        <v>203</v>
      </c>
      <c r="B32" s="28">
        <v>1455</v>
      </c>
      <c r="C32" s="28">
        <v>40</v>
      </c>
      <c r="D32" s="28">
        <v>128</v>
      </c>
      <c r="E32" s="28">
        <v>292</v>
      </c>
      <c r="F32" s="28">
        <v>378</v>
      </c>
      <c r="G32" s="28">
        <v>405</v>
      </c>
      <c r="H32" s="28">
        <v>200</v>
      </c>
      <c r="I32" s="28">
        <v>12</v>
      </c>
      <c r="J32" s="86">
        <v>0</v>
      </c>
      <c r="K32" s="86">
        <v>0</v>
      </c>
      <c r="L32" s="86">
        <v>0</v>
      </c>
      <c r="M32" s="91">
        <v>0</v>
      </c>
      <c r="O32" s="8"/>
      <c r="S32" s="93"/>
    </row>
    <row r="33" spans="1:19" ht="24.9" customHeight="1">
      <c r="A33" s="76" t="s">
        <v>16</v>
      </c>
      <c r="B33" s="28">
        <v>43</v>
      </c>
      <c r="C33" s="28">
        <v>7</v>
      </c>
      <c r="D33" s="28">
        <v>13</v>
      </c>
      <c r="E33" s="28">
        <v>23</v>
      </c>
      <c r="F33" s="86">
        <v>0</v>
      </c>
      <c r="G33" s="86">
        <v>0</v>
      </c>
      <c r="H33" s="86">
        <v>0</v>
      </c>
      <c r="I33" s="86">
        <v>0</v>
      </c>
      <c r="J33" s="86">
        <v>0</v>
      </c>
      <c r="K33" s="86">
        <v>0</v>
      </c>
      <c r="L33" s="86">
        <v>0</v>
      </c>
      <c r="M33" s="91">
        <v>0</v>
      </c>
      <c r="S33" s="93"/>
    </row>
    <row r="34" spans="1:19" ht="24.9" customHeight="1">
      <c r="A34" s="79" t="s">
        <v>403</v>
      </c>
      <c r="B34" s="85">
        <v>401</v>
      </c>
      <c r="C34" s="81">
        <v>389</v>
      </c>
      <c r="D34" s="82">
        <v>12</v>
      </c>
      <c r="E34" s="82">
        <v>0</v>
      </c>
      <c r="F34" s="82">
        <v>0</v>
      </c>
      <c r="G34" s="82">
        <v>0</v>
      </c>
      <c r="H34" s="82">
        <v>0</v>
      </c>
      <c r="I34" s="82">
        <v>0</v>
      </c>
      <c r="J34" s="82">
        <v>0</v>
      </c>
      <c r="K34" s="82">
        <v>0</v>
      </c>
      <c r="L34" s="82">
        <v>0</v>
      </c>
      <c r="M34" s="92">
        <v>0</v>
      </c>
      <c r="S34" s="93"/>
    </row>
    <row r="35" spans="1:19" ht="16.2">
      <c r="A35" s="74"/>
    </row>
    <row r="36" spans="1:19" ht="16.2">
      <c r="A36" s="74"/>
    </row>
    <row r="37" spans="1:19" ht="16.2">
      <c r="A37" s="74"/>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2" useFirstPageNumber="1" r:id="rId1"/>
      <headerFooter scaleWithDoc="0" alignWithMargins="0">
        <oddFooter>&amp;C- &amp;P -</oddFooter>
        <evenFooter>&amp;C- &amp;P -</evenFooter>
        <firstFooter>&amp;C- &amp;P -</firstFooter>
      </headerFooter>
    </customSheetView>
  </customSheetViews>
  <phoneticPr fontId="10"/>
  <pageMargins left="0.39370078740157483" right="0.59055118110236227" top="0.39370078740157483" bottom="0.70866141732283472" header="0" footer="0.31496062992125984"/>
  <pageSetup paperSize="9" scale="69" firstPageNumber="42" orientation="portrait" useFirstPageNumber="1" r:id="rId2"/>
  <headerFooter scaleWithDoc="0" alignWithMargins="0">
    <oddFooter>&amp;C- 38 -</oddFooter>
    <evenFooter>&amp;C- &amp;P -</evenFooter>
    <firstFooter>&amp;C- &amp;P -</first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77"/>
  <sheetViews>
    <sheetView showGridLines="0" view="pageBreakPreview" zoomScale="90" zoomScaleNormal="75" zoomScaleSheetLayoutView="90" workbookViewId="0">
      <selection activeCell="A43" sqref="A43"/>
    </sheetView>
  </sheetViews>
  <sheetFormatPr defaultColWidth="9" defaultRowHeight="13.2"/>
  <cols>
    <col min="1" max="1" width="21.21875" style="7" customWidth="1" collapsed="1"/>
    <col min="2" max="2" width="9.109375" style="7" bestFit="1" customWidth="1" collapsed="1"/>
    <col min="3" max="3" width="10.44140625" style="7" customWidth="1" collapsed="1"/>
    <col min="4" max="4" width="9.33203125" style="7" bestFit="1" customWidth="1" collapsed="1"/>
    <col min="5" max="6" width="10.88671875" style="7" bestFit="1" customWidth="1" collapsed="1"/>
    <col min="7" max="8" width="9.44140625" style="7" customWidth="1" collapsed="1"/>
    <col min="9" max="9" width="10.88671875" style="7" bestFit="1" customWidth="1" collapsed="1"/>
    <col min="10" max="11" width="9.44140625" style="7" customWidth="1" collapsed="1"/>
    <col min="12" max="12" width="10.88671875" style="7" bestFit="1" customWidth="1" collapsed="1"/>
    <col min="13" max="14" width="9.33203125" style="7" bestFit="1" customWidth="1" collapsed="1"/>
    <col min="15" max="17" width="9.6640625" style="7" customWidth="1" collapsed="1"/>
    <col min="18" max="18" width="9" style="7" customWidth="1" collapsed="1"/>
    <col min="19" max="16384" width="9" style="7" collapsed="1"/>
  </cols>
  <sheetData>
    <row r="1" spans="1:17" ht="27" customHeight="1">
      <c r="A1" s="454" t="s">
        <v>144</v>
      </c>
    </row>
    <row r="2" spans="1:17" ht="18" customHeight="1">
      <c r="A2" s="105" t="s">
        <v>775</v>
      </c>
    </row>
    <row r="3" spans="1:17" ht="18" customHeight="1">
      <c r="A3" s="455" t="s">
        <v>32</v>
      </c>
      <c r="B3" s="23"/>
      <c r="C3" s="23"/>
      <c r="D3" s="23"/>
      <c r="E3" s="23"/>
      <c r="F3" s="23"/>
      <c r="G3" s="23"/>
      <c r="H3" s="23"/>
      <c r="I3" s="23"/>
      <c r="J3" s="23"/>
      <c r="K3" s="23"/>
      <c r="L3" s="23"/>
      <c r="M3" s="23"/>
      <c r="N3" s="23"/>
      <c r="O3" s="23"/>
      <c r="P3" s="98"/>
      <c r="Q3" s="98" t="s">
        <v>458</v>
      </c>
    </row>
    <row r="4" spans="1:17" ht="21" customHeight="1">
      <c r="A4" s="1335" t="s">
        <v>194</v>
      </c>
      <c r="B4" s="1501" t="s">
        <v>460</v>
      </c>
      <c r="C4" s="1405" t="s">
        <v>462</v>
      </c>
      <c r="D4" s="1406"/>
      <c r="E4" s="1406"/>
      <c r="F4" s="1406"/>
      <c r="G4" s="1406"/>
      <c r="H4" s="1406"/>
      <c r="I4" s="1406"/>
      <c r="J4" s="1406"/>
      <c r="K4" s="1406"/>
      <c r="L4" s="1406"/>
      <c r="M4" s="1406"/>
      <c r="N4" s="1407"/>
      <c r="O4" s="1503" t="s">
        <v>117</v>
      </c>
      <c r="P4" s="1505" t="s">
        <v>124</v>
      </c>
      <c r="Q4" s="1507" t="s">
        <v>464</v>
      </c>
    </row>
    <row r="5" spans="1:17" ht="21" customHeight="1">
      <c r="A5" s="1416"/>
      <c r="B5" s="1502"/>
      <c r="C5" s="1408"/>
      <c r="D5" s="1409"/>
      <c r="E5" s="1409"/>
      <c r="F5" s="1409"/>
      <c r="G5" s="1409"/>
      <c r="H5" s="1409"/>
      <c r="I5" s="1409"/>
      <c r="J5" s="1409"/>
      <c r="K5" s="1409"/>
      <c r="L5" s="1409"/>
      <c r="M5" s="1409"/>
      <c r="N5" s="1469"/>
      <c r="O5" s="1504"/>
      <c r="P5" s="1506"/>
      <c r="Q5" s="1508"/>
    </row>
    <row r="6" spans="1:17" ht="21" customHeight="1">
      <c r="A6" s="1416"/>
      <c r="B6" s="1502"/>
      <c r="C6" s="1471" t="s">
        <v>25</v>
      </c>
      <c r="D6" s="1472"/>
      <c r="E6" s="1481"/>
      <c r="F6" s="1471" t="s">
        <v>465</v>
      </c>
      <c r="G6" s="1472"/>
      <c r="H6" s="1481"/>
      <c r="I6" s="1471" t="s">
        <v>466</v>
      </c>
      <c r="J6" s="1472"/>
      <c r="K6" s="1481"/>
      <c r="L6" s="1471" t="s">
        <v>468</v>
      </c>
      <c r="M6" s="1472"/>
      <c r="N6" s="1481"/>
      <c r="O6" s="1504" t="s">
        <v>154</v>
      </c>
      <c r="P6" s="1506" t="s">
        <v>37</v>
      </c>
      <c r="Q6" s="1426" t="s">
        <v>37</v>
      </c>
    </row>
    <row r="7" spans="1:17" ht="21" customHeight="1">
      <c r="A7" s="1336"/>
      <c r="B7" s="1419"/>
      <c r="C7" s="36" t="s">
        <v>33</v>
      </c>
      <c r="D7" s="53" t="s">
        <v>7</v>
      </c>
      <c r="E7" s="144" t="s">
        <v>34</v>
      </c>
      <c r="F7" s="36" t="s">
        <v>33</v>
      </c>
      <c r="G7" s="53" t="s">
        <v>7</v>
      </c>
      <c r="H7" s="248" t="s">
        <v>34</v>
      </c>
      <c r="I7" s="36" t="s">
        <v>33</v>
      </c>
      <c r="J7" s="53" t="s">
        <v>7</v>
      </c>
      <c r="K7" s="137" t="s">
        <v>34</v>
      </c>
      <c r="L7" s="36" t="s">
        <v>33</v>
      </c>
      <c r="M7" s="53" t="s">
        <v>7</v>
      </c>
      <c r="N7" s="144" t="s">
        <v>34</v>
      </c>
      <c r="O7" s="1509"/>
      <c r="P7" s="1421"/>
      <c r="Q7" s="1427"/>
    </row>
    <row r="8" spans="1:17" ht="30" customHeight="1">
      <c r="A8" s="16" t="s">
        <v>928</v>
      </c>
      <c r="B8" s="29">
        <v>32</v>
      </c>
      <c r="C8" s="118">
        <v>1715</v>
      </c>
      <c r="D8" s="134">
        <v>857</v>
      </c>
      <c r="E8" s="26">
        <v>858</v>
      </c>
      <c r="F8" s="118">
        <v>537</v>
      </c>
      <c r="G8" s="134">
        <v>286</v>
      </c>
      <c r="H8" s="142">
        <v>251</v>
      </c>
      <c r="I8" s="118">
        <v>564</v>
      </c>
      <c r="J8" s="134">
        <v>288</v>
      </c>
      <c r="K8" s="138">
        <v>276</v>
      </c>
      <c r="L8" s="118">
        <v>614</v>
      </c>
      <c r="M8" s="134">
        <v>283</v>
      </c>
      <c r="N8" s="26">
        <v>331</v>
      </c>
      <c r="O8" s="48">
        <v>673</v>
      </c>
      <c r="P8" s="48">
        <v>296</v>
      </c>
      <c r="Q8" s="126">
        <v>31</v>
      </c>
    </row>
    <row r="9" spans="1:17" ht="30" customHeight="1">
      <c r="A9" s="237" t="s">
        <v>936</v>
      </c>
      <c r="B9" s="31">
        <v>31</v>
      </c>
      <c r="C9" s="119">
        <v>1559</v>
      </c>
      <c r="D9" s="135">
        <v>788</v>
      </c>
      <c r="E9" s="132">
        <v>771</v>
      </c>
      <c r="F9" s="119">
        <v>468</v>
      </c>
      <c r="G9" s="135">
        <v>221</v>
      </c>
      <c r="H9" s="246">
        <v>247</v>
      </c>
      <c r="I9" s="119">
        <v>526</v>
      </c>
      <c r="J9" s="135">
        <v>283</v>
      </c>
      <c r="K9" s="139">
        <v>243</v>
      </c>
      <c r="L9" s="119">
        <v>565</v>
      </c>
      <c r="M9" s="135">
        <v>284</v>
      </c>
      <c r="N9" s="132">
        <v>281</v>
      </c>
      <c r="O9" s="120">
        <v>628</v>
      </c>
      <c r="P9" s="120">
        <v>293</v>
      </c>
      <c r="Q9" s="127">
        <v>33</v>
      </c>
    </row>
    <row r="10" spans="1:17" ht="30" customHeight="1">
      <c r="A10" s="108" t="s">
        <v>256</v>
      </c>
      <c r="B10" s="29">
        <v>15</v>
      </c>
      <c r="C10" s="118">
        <v>890</v>
      </c>
      <c r="D10" s="134">
        <v>459</v>
      </c>
      <c r="E10" s="26">
        <v>431</v>
      </c>
      <c r="F10" s="118">
        <v>265</v>
      </c>
      <c r="G10" s="134">
        <v>126</v>
      </c>
      <c r="H10" s="142">
        <v>139</v>
      </c>
      <c r="I10" s="118">
        <v>296</v>
      </c>
      <c r="J10" s="134">
        <v>166</v>
      </c>
      <c r="K10" s="138">
        <v>130</v>
      </c>
      <c r="L10" s="118">
        <v>329</v>
      </c>
      <c r="M10" s="134">
        <v>167</v>
      </c>
      <c r="N10" s="26">
        <v>162</v>
      </c>
      <c r="O10" s="118">
        <v>383</v>
      </c>
      <c r="P10" s="48">
        <v>140</v>
      </c>
      <c r="Q10" s="126">
        <v>11</v>
      </c>
    </row>
    <row r="11" spans="1:17" ht="30" customHeight="1">
      <c r="A11" s="108" t="s">
        <v>587</v>
      </c>
      <c r="B11" s="29">
        <v>2</v>
      </c>
      <c r="C11" s="118">
        <v>159</v>
      </c>
      <c r="D11" s="134">
        <v>74</v>
      </c>
      <c r="E11" s="26">
        <v>85</v>
      </c>
      <c r="F11" s="118">
        <v>43</v>
      </c>
      <c r="G11" s="134">
        <v>21</v>
      </c>
      <c r="H11" s="142">
        <v>22</v>
      </c>
      <c r="I11" s="118">
        <v>56</v>
      </c>
      <c r="J11" s="134">
        <v>25</v>
      </c>
      <c r="K11" s="138">
        <v>31</v>
      </c>
      <c r="L11" s="118">
        <v>60</v>
      </c>
      <c r="M11" s="134">
        <v>28</v>
      </c>
      <c r="N11" s="26">
        <v>32</v>
      </c>
      <c r="O11" s="118">
        <v>52</v>
      </c>
      <c r="P11" s="48">
        <v>18</v>
      </c>
      <c r="Q11" s="126">
        <v>1</v>
      </c>
    </row>
    <row r="12" spans="1:17" ht="30" customHeight="1">
      <c r="A12" s="108" t="s">
        <v>278</v>
      </c>
      <c r="B12" s="29">
        <v>4</v>
      </c>
      <c r="C12" s="118">
        <v>177</v>
      </c>
      <c r="D12" s="134">
        <v>99</v>
      </c>
      <c r="E12" s="26">
        <v>78</v>
      </c>
      <c r="F12" s="118">
        <v>57</v>
      </c>
      <c r="G12" s="134">
        <v>27</v>
      </c>
      <c r="H12" s="142">
        <v>30</v>
      </c>
      <c r="I12" s="118">
        <v>54</v>
      </c>
      <c r="J12" s="134">
        <v>33</v>
      </c>
      <c r="K12" s="138">
        <v>21</v>
      </c>
      <c r="L12" s="118">
        <v>66</v>
      </c>
      <c r="M12" s="134">
        <v>39</v>
      </c>
      <c r="N12" s="26">
        <v>27</v>
      </c>
      <c r="O12" s="118">
        <v>74</v>
      </c>
      <c r="P12" s="118">
        <v>48</v>
      </c>
      <c r="Q12" s="126">
        <v>3</v>
      </c>
    </row>
    <row r="13" spans="1:17" ht="30" customHeight="1">
      <c r="A13" s="108" t="s">
        <v>306</v>
      </c>
      <c r="B13" s="29">
        <v>1</v>
      </c>
      <c r="C13" s="118">
        <v>19</v>
      </c>
      <c r="D13" s="134">
        <v>7</v>
      </c>
      <c r="E13" s="26">
        <v>12</v>
      </c>
      <c r="F13" s="118">
        <v>7</v>
      </c>
      <c r="G13" s="134">
        <v>1</v>
      </c>
      <c r="H13" s="142">
        <v>6</v>
      </c>
      <c r="I13" s="118">
        <v>7</v>
      </c>
      <c r="J13" s="134">
        <v>3</v>
      </c>
      <c r="K13" s="138">
        <v>4</v>
      </c>
      <c r="L13" s="118">
        <v>5</v>
      </c>
      <c r="M13" s="134">
        <v>3</v>
      </c>
      <c r="N13" s="26">
        <v>2</v>
      </c>
      <c r="O13" s="118">
        <v>7</v>
      </c>
      <c r="P13" s="118">
        <v>4</v>
      </c>
      <c r="Q13" s="126">
        <v>0</v>
      </c>
    </row>
    <row r="14" spans="1:17" ht="30" customHeight="1">
      <c r="A14" s="108" t="s">
        <v>538</v>
      </c>
      <c r="B14" s="29">
        <v>1</v>
      </c>
      <c r="C14" s="118">
        <v>40</v>
      </c>
      <c r="D14" s="134">
        <v>26</v>
      </c>
      <c r="E14" s="26">
        <v>14</v>
      </c>
      <c r="F14" s="118">
        <v>14</v>
      </c>
      <c r="G14" s="134">
        <v>9</v>
      </c>
      <c r="H14" s="142">
        <v>5</v>
      </c>
      <c r="I14" s="118">
        <v>13</v>
      </c>
      <c r="J14" s="134">
        <v>9</v>
      </c>
      <c r="K14" s="138">
        <v>4</v>
      </c>
      <c r="L14" s="118">
        <v>13</v>
      </c>
      <c r="M14" s="134">
        <v>8</v>
      </c>
      <c r="N14" s="26">
        <v>5</v>
      </c>
      <c r="O14" s="118">
        <v>21</v>
      </c>
      <c r="P14" s="118">
        <v>7</v>
      </c>
      <c r="Q14" s="126">
        <v>4</v>
      </c>
    </row>
    <row r="15" spans="1:17" ht="30" customHeight="1">
      <c r="A15" s="108" t="s">
        <v>489</v>
      </c>
      <c r="B15" s="29">
        <v>2</v>
      </c>
      <c r="C15" s="118">
        <v>83</v>
      </c>
      <c r="D15" s="134">
        <v>35</v>
      </c>
      <c r="E15" s="26">
        <v>48</v>
      </c>
      <c r="F15" s="118">
        <v>28</v>
      </c>
      <c r="G15" s="134">
        <v>11</v>
      </c>
      <c r="H15" s="142">
        <v>17</v>
      </c>
      <c r="I15" s="118">
        <v>28</v>
      </c>
      <c r="J15" s="118">
        <v>14</v>
      </c>
      <c r="K15" s="138">
        <v>14</v>
      </c>
      <c r="L15" s="118">
        <v>27</v>
      </c>
      <c r="M15" s="134">
        <v>10</v>
      </c>
      <c r="N15" s="26">
        <v>17</v>
      </c>
      <c r="O15" s="118">
        <v>28</v>
      </c>
      <c r="P15" s="118">
        <v>29</v>
      </c>
      <c r="Q15" s="126">
        <v>5</v>
      </c>
    </row>
    <row r="16" spans="1:17" ht="30" customHeight="1">
      <c r="A16" s="108" t="s">
        <v>627</v>
      </c>
      <c r="B16" s="29">
        <v>1</v>
      </c>
      <c r="C16" s="118">
        <v>28</v>
      </c>
      <c r="D16" s="134">
        <v>6</v>
      </c>
      <c r="E16" s="26">
        <v>22</v>
      </c>
      <c r="F16" s="118">
        <v>10</v>
      </c>
      <c r="G16" s="134">
        <v>2</v>
      </c>
      <c r="H16" s="142">
        <v>8</v>
      </c>
      <c r="I16" s="118">
        <v>8</v>
      </c>
      <c r="J16" s="134">
        <v>2</v>
      </c>
      <c r="K16" s="138">
        <v>6</v>
      </c>
      <c r="L16" s="118">
        <v>10</v>
      </c>
      <c r="M16" s="134">
        <v>2</v>
      </c>
      <c r="N16" s="26">
        <v>8</v>
      </c>
      <c r="O16" s="118">
        <v>8</v>
      </c>
      <c r="P16" s="118">
        <v>6</v>
      </c>
      <c r="Q16" s="126">
        <v>0</v>
      </c>
    </row>
    <row r="17" spans="1:17" ht="30" customHeight="1">
      <c r="A17" s="108" t="s">
        <v>129</v>
      </c>
      <c r="B17" s="29">
        <v>1</v>
      </c>
      <c r="C17" s="118">
        <v>30</v>
      </c>
      <c r="D17" s="134">
        <v>15</v>
      </c>
      <c r="E17" s="26">
        <v>15</v>
      </c>
      <c r="F17" s="118">
        <v>10</v>
      </c>
      <c r="G17" s="134">
        <v>4</v>
      </c>
      <c r="H17" s="142">
        <v>6</v>
      </c>
      <c r="I17" s="118">
        <v>8</v>
      </c>
      <c r="J17" s="134">
        <v>6</v>
      </c>
      <c r="K17" s="138">
        <v>2</v>
      </c>
      <c r="L17" s="118">
        <v>12</v>
      </c>
      <c r="M17" s="134">
        <v>5</v>
      </c>
      <c r="N17" s="26">
        <v>7</v>
      </c>
      <c r="O17" s="118">
        <v>10</v>
      </c>
      <c r="P17" s="118">
        <v>9</v>
      </c>
      <c r="Q17" s="126">
        <v>0</v>
      </c>
    </row>
    <row r="18" spans="1:17" ht="30" customHeight="1">
      <c r="A18" s="108" t="s">
        <v>308</v>
      </c>
      <c r="B18" s="29">
        <v>1</v>
      </c>
      <c r="C18" s="118">
        <v>108</v>
      </c>
      <c r="D18" s="134">
        <v>53</v>
      </c>
      <c r="E18" s="26">
        <v>55</v>
      </c>
      <c r="F18" s="118">
        <v>29</v>
      </c>
      <c r="G18" s="134">
        <v>16</v>
      </c>
      <c r="H18" s="142">
        <v>13</v>
      </c>
      <c r="I18" s="118">
        <v>48</v>
      </c>
      <c r="J18" s="134">
        <v>21</v>
      </c>
      <c r="K18" s="138">
        <v>27</v>
      </c>
      <c r="L18" s="118">
        <v>31</v>
      </c>
      <c r="M18" s="134">
        <v>16</v>
      </c>
      <c r="N18" s="26">
        <v>15</v>
      </c>
      <c r="O18" s="118">
        <v>32</v>
      </c>
      <c r="P18" s="118">
        <v>28</v>
      </c>
      <c r="Q18" s="126">
        <v>7</v>
      </c>
    </row>
    <row r="19" spans="1:17" ht="30" customHeight="1">
      <c r="A19" s="108" t="s">
        <v>733</v>
      </c>
      <c r="B19" s="29">
        <v>0</v>
      </c>
      <c r="C19" s="118">
        <v>0</v>
      </c>
      <c r="D19" s="134">
        <v>0</v>
      </c>
      <c r="E19" s="26">
        <v>0</v>
      </c>
      <c r="F19" s="118">
        <v>0</v>
      </c>
      <c r="G19" s="134">
        <v>0</v>
      </c>
      <c r="H19" s="142">
        <v>0</v>
      </c>
      <c r="I19" s="118">
        <v>0</v>
      </c>
      <c r="J19" s="134">
        <v>0</v>
      </c>
      <c r="K19" s="138">
        <v>0</v>
      </c>
      <c r="L19" s="118">
        <v>0</v>
      </c>
      <c r="M19" s="134">
        <v>0</v>
      </c>
      <c r="N19" s="26">
        <v>0</v>
      </c>
      <c r="O19" s="118">
        <v>0</v>
      </c>
      <c r="P19" s="118">
        <v>0</v>
      </c>
      <c r="Q19" s="126">
        <v>0</v>
      </c>
    </row>
    <row r="20" spans="1:17" ht="30" customHeight="1">
      <c r="A20" s="108" t="s">
        <v>450</v>
      </c>
      <c r="B20" s="29">
        <v>0</v>
      </c>
      <c r="C20" s="118">
        <v>0</v>
      </c>
      <c r="D20" s="134">
        <v>0</v>
      </c>
      <c r="E20" s="26">
        <v>0</v>
      </c>
      <c r="F20" s="118">
        <v>0</v>
      </c>
      <c r="G20" s="134">
        <v>0</v>
      </c>
      <c r="H20" s="142">
        <v>0</v>
      </c>
      <c r="I20" s="118">
        <v>0</v>
      </c>
      <c r="J20" s="134">
        <v>0</v>
      </c>
      <c r="K20" s="138">
        <v>0</v>
      </c>
      <c r="L20" s="118">
        <v>0</v>
      </c>
      <c r="M20" s="134">
        <v>0</v>
      </c>
      <c r="N20" s="26">
        <v>0</v>
      </c>
      <c r="O20" s="118">
        <v>0</v>
      </c>
      <c r="P20" s="118">
        <v>0</v>
      </c>
      <c r="Q20" s="126">
        <v>0</v>
      </c>
    </row>
    <row r="21" spans="1:17" ht="30" customHeight="1">
      <c r="A21" s="108" t="s">
        <v>206</v>
      </c>
      <c r="B21" s="29">
        <v>1</v>
      </c>
      <c r="C21" s="118">
        <v>0</v>
      </c>
      <c r="D21" s="134">
        <v>0</v>
      </c>
      <c r="E21" s="26">
        <v>0</v>
      </c>
      <c r="F21" s="118">
        <v>0</v>
      </c>
      <c r="G21" s="134">
        <v>0</v>
      </c>
      <c r="H21" s="142">
        <v>0</v>
      </c>
      <c r="I21" s="118">
        <v>0</v>
      </c>
      <c r="J21" s="134">
        <v>0</v>
      </c>
      <c r="K21" s="138">
        <v>0</v>
      </c>
      <c r="L21" s="118">
        <v>0</v>
      </c>
      <c r="M21" s="134">
        <v>0</v>
      </c>
      <c r="N21" s="26">
        <v>0</v>
      </c>
      <c r="O21" s="118">
        <v>0</v>
      </c>
      <c r="P21" s="118">
        <v>0</v>
      </c>
      <c r="Q21" s="126">
        <v>0</v>
      </c>
    </row>
    <row r="22" spans="1:17" ht="30" customHeight="1">
      <c r="A22" s="109" t="s">
        <v>735</v>
      </c>
      <c r="B22" s="30">
        <v>0</v>
      </c>
      <c r="C22" s="119">
        <v>0</v>
      </c>
      <c r="D22" s="119">
        <v>0</v>
      </c>
      <c r="E22" s="139">
        <v>0</v>
      </c>
      <c r="F22" s="119">
        <v>0</v>
      </c>
      <c r="G22" s="119">
        <v>0</v>
      </c>
      <c r="H22" s="139">
        <v>0</v>
      </c>
      <c r="I22" s="119">
        <v>0</v>
      </c>
      <c r="J22" s="119">
        <v>0</v>
      </c>
      <c r="K22" s="139">
        <v>0</v>
      </c>
      <c r="L22" s="119">
        <v>0</v>
      </c>
      <c r="M22" s="119">
        <v>0</v>
      </c>
      <c r="N22" s="139">
        <v>0</v>
      </c>
      <c r="O22" s="119">
        <v>0</v>
      </c>
      <c r="P22" s="120">
        <v>0</v>
      </c>
      <c r="Q22" s="127">
        <v>0</v>
      </c>
    </row>
    <row r="23" spans="1:17" ht="30" customHeight="1">
      <c r="A23" s="108" t="s">
        <v>639</v>
      </c>
      <c r="B23" s="29">
        <v>0</v>
      </c>
      <c r="C23" s="118">
        <v>0</v>
      </c>
      <c r="D23" s="118">
        <v>0</v>
      </c>
      <c r="E23" s="138">
        <v>0</v>
      </c>
      <c r="F23" s="118">
        <v>0</v>
      </c>
      <c r="G23" s="134">
        <v>0</v>
      </c>
      <c r="H23" s="138">
        <v>0</v>
      </c>
      <c r="I23" s="118">
        <v>0</v>
      </c>
      <c r="J23" s="134">
        <v>0</v>
      </c>
      <c r="K23" s="138">
        <v>0</v>
      </c>
      <c r="L23" s="118">
        <v>0</v>
      </c>
      <c r="M23" s="134">
        <v>0</v>
      </c>
      <c r="N23" s="138">
        <v>0</v>
      </c>
      <c r="O23" s="118">
        <v>0</v>
      </c>
      <c r="P23" s="48">
        <v>0</v>
      </c>
      <c r="Q23" s="126">
        <v>0</v>
      </c>
    </row>
    <row r="24" spans="1:17" ht="30" customHeight="1">
      <c r="A24" s="108" t="s">
        <v>702</v>
      </c>
      <c r="B24" s="29">
        <v>0</v>
      </c>
      <c r="C24" s="118">
        <v>0</v>
      </c>
      <c r="D24" s="134">
        <v>0</v>
      </c>
      <c r="E24" s="26">
        <v>0</v>
      </c>
      <c r="F24" s="118">
        <v>0</v>
      </c>
      <c r="G24" s="134">
        <v>0</v>
      </c>
      <c r="H24" s="142">
        <v>0</v>
      </c>
      <c r="I24" s="118">
        <v>0</v>
      </c>
      <c r="J24" s="134">
        <v>0</v>
      </c>
      <c r="K24" s="138">
        <v>0</v>
      </c>
      <c r="L24" s="118">
        <v>0</v>
      </c>
      <c r="M24" s="134">
        <v>0</v>
      </c>
      <c r="N24" s="26">
        <v>0</v>
      </c>
      <c r="O24" s="118">
        <v>0</v>
      </c>
      <c r="P24" s="48">
        <v>0</v>
      </c>
      <c r="Q24" s="126">
        <v>0</v>
      </c>
    </row>
    <row r="25" spans="1:17" ht="30" customHeight="1">
      <c r="A25" s="108" t="s">
        <v>208</v>
      </c>
      <c r="B25" s="114">
        <v>1</v>
      </c>
      <c r="C25" s="48">
        <v>25</v>
      </c>
      <c r="D25" s="134">
        <v>14</v>
      </c>
      <c r="E25" s="138">
        <v>11</v>
      </c>
      <c r="F25" s="48">
        <v>5</v>
      </c>
      <c r="G25" s="134">
        <v>4</v>
      </c>
      <c r="H25" s="138">
        <v>1</v>
      </c>
      <c r="I25" s="48">
        <v>8</v>
      </c>
      <c r="J25" s="134">
        <v>4</v>
      </c>
      <c r="K25" s="138">
        <v>4</v>
      </c>
      <c r="L25" s="48">
        <v>12</v>
      </c>
      <c r="M25" s="134">
        <v>6</v>
      </c>
      <c r="N25" s="150">
        <v>6</v>
      </c>
      <c r="O25" s="48">
        <v>7</v>
      </c>
      <c r="P25" s="48">
        <v>3</v>
      </c>
      <c r="Q25" s="126">
        <v>2</v>
      </c>
    </row>
    <row r="26" spans="1:17" ht="30" customHeight="1">
      <c r="A26" s="108" t="s">
        <v>611</v>
      </c>
      <c r="B26" s="114">
        <v>1</v>
      </c>
      <c r="C26" s="48">
        <v>0</v>
      </c>
      <c r="D26" s="134">
        <v>0</v>
      </c>
      <c r="E26" s="138">
        <v>0</v>
      </c>
      <c r="F26" s="48">
        <v>0</v>
      </c>
      <c r="G26" s="134">
        <v>0</v>
      </c>
      <c r="H26" s="138">
        <v>0</v>
      </c>
      <c r="I26" s="48">
        <v>0</v>
      </c>
      <c r="J26" s="134">
        <v>0</v>
      </c>
      <c r="K26" s="138">
        <v>0</v>
      </c>
      <c r="L26" s="48">
        <v>0</v>
      </c>
      <c r="M26" s="134">
        <v>0</v>
      </c>
      <c r="N26" s="138">
        <v>0</v>
      </c>
      <c r="O26" s="118">
        <v>6</v>
      </c>
      <c r="P26" s="48">
        <v>1</v>
      </c>
      <c r="Q26" s="213">
        <v>0</v>
      </c>
    </row>
    <row r="27" spans="1:17" ht="30" customHeight="1">
      <c r="A27" s="108" t="s">
        <v>736</v>
      </c>
      <c r="B27" s="114">
        <v>0</v>
      </c>
      <c r="C27" s="48">
        <v>0</v>
      </c>
      <c r="D27" s="134">
        <v>0</v>
      </c>
      <c r="E27" s="138">
        <v>0</v>
      </c>
      <c r="F27" s="48">
        <v>0</v>
      </c>
      <c r="G27" s="134">
        <v>0</v>
      </c>
      <c r="H27" s="138">
        <v>0</v>
      </c>
      <c r="I27" s="48">
        <v>0</v>
      </c>
      <c r="J27" s="134">
        <v>0</v>
      </c>
      <c r="K27" s="138">
        <v>0</v>
      </c>
      <c r="L27" s="48">
        <v>0</v>
      </c>
      <c r="M27" s="134">
        <v>0</v>
      </c>
      <c r="N27" s="138">
        <v>0</v>
      </c>
      <c r="O27" s="48">
        <v>0</v>
      </c>
      <c r="P27" s="48">
        <v>0</v>
      </c>
      <c r="Q27" s="126">
        <v>0</v>
      </c>
    </row>
    <row r="28" spans="1:17" ht="30" customHeight="1">
      <c r="A28" s="108" t="s">
        <v>737</v>
      </c>
      <c r="B28" s="29">
        <v>0</v>
      </c>
      <c r="C28" s="48">
        <v>0</v>
      </c>
      <c r="D28" s="134">
        <v>0</v>
      </c>
      <c r="E28" s="138">
        <v>0</v>
      </c>
      <c r="F28" s="48">
        <v>0</v>
      </c>
      <c r="G28" s="134">
        <v>0</v>
      </c>
      <c r="H28" s="138">
        <v>0</v>
      </c>
      <c r="I28" s="48">
        <v>0</v>
      </c>
      <c r="J28" s="134">
        <v>0</v>
      </c>
      <c r="K28" s="138">
        <v>0</v>
      </c>
      <c r="L28" s="48">
        <v>0</v>
      </c>
      <c r="M28" s="134">
        <v>0</v>
      </c>
      <c r="N28" s="138">
        <v>0</v>
      </c>
      <c r="O28" s="118">
        <v>0</v>
      </c>
      <c r="P28" s="48">
        <v>0</v>
      </c>
      <c r="Q28" s="126">
        <v>0</v>
      </c>
    </row>
    <row r="29" spans="1:17" ht="30" customHeight="1">
      <c r="A29" s="108" t="s">
        <v>693</v>
      </c>
      <c r="B29" s="29">
        <v>0</v>
      </c>
      <c r="C29" s="118">
        <v>0</v>
      </c>
      <c r="D29" s="134">
        <v>0</v>
      </c>
      <c r="E29" s="26">
        <v>0</v>
      </c>
      <c r="F29" s="118">
        <v>0</v>
      </c>
      <c r="G29" s="134">
        <v>0</v>
      </c>
      <c r="H29" s="142">
        <v>0</v>
      </c>
      <c r="I29" s="118">
        <v>0</v>
      </c>
      <c r="J29" s="134">
        <v>0</v>
      </c>
      <c r="K29" s="138">
        <v>0</v>
      </c>
      <c r="L29" s="118">
        <v>0</v>
      </c>
      <c r="M29" s="134">
        <v>0</v>
      </c>
      <c r="N29" s="26">
        <v>0</v>
      </c>
      <c r="O29" s="48">
        <v>0</v>
      </c>
      <c r="P29" s="48">
        <v>0</v>
      </c>
      <c r="Q29" s="126">
        <v>0</v>
      </c>
    </row>
    <row r="30" spans="1:17" ht="30" customHeight="1">
      <c r="A30" s="108" t="s">
        <v>590</v>
      </c>
      <c r="B30" s="29">
        <v>0</v>
      </c>
      <c r="C30" s="118">
        <v>0</v>
      </c>
      <c r="D30" s="134">
        <v>0</v>
      </c>
      <c r="E30" s="26">
        <v>0</v>
      </c>
      <c r="F30" s="118">
        <v>0</v>
      </c>
      <c r="G30" s="134">
        <v>0</v>
      </c>
      <c r="H30" s="142">
        <v>0</v>
      </c>
      <c r="I30" s="118">
        <v>0</v>
      </c>
      <c r="J30" s="134">
        <v>0</v>
      </c>
      <c r="K30" s="138">
        <v>0</v>
      </c>
      <c r="L30" s="118">
        <v>0</v>
      </c>
      <c r="M30" s="134">
        <v>0</v>
      </c>
      <c r="N30" s="26">
        <v>0</v>
      </c>
      <c r="O30" s="118">
        <v>0</v>
      </c>
      <c r="P30" s="48">
        <v>0</v>
      </c>
      <c r="Q30" s="126">
        <v>0</v>
      </c>
    </row>
    <row r="31" spans="1:17" ht="30" customHeight="1">
      <c r="A31" s="108" t="s">
        <v>67</v>
      </c>
      <c r="B31" s="29">
        <v>0</v>
      </c>
      <c r="C31" s="118">
        <v>0</v>
      </c>
      <c r="D31" s="134">
        <v>0</v>
      </c>
      <c r="E31" s="26">
        <v>0</v>
      </c>
      <c r="F31" s="118">
        <v>0</v>
      </c>
      <c r="G31" s="134">
        <v>0</v>
      </c>
      <c r="H31" s="142">
        <v>0</v>
      </c>
      <c r="I31" s="118">
        <v>0</v>
      </c>
      <c r="J31" s="134">
        <v>0</v>
      </c>
      <c r="K31" s="138">
        <v>0</v>
      </c>
      <c r="L31" s="118">
        <v>0</v>
      </c>
      <c r="M31" s="134">
        <v>0</v>
      </c>
      <c r="N31" s="138">
        <v>0</v>
      </c>
      <c r="O31" s="48">
        <v>0</v>
      </c>
      <c r="P31" s="48">
        <v>0</v>
      </c>
      <c r="Q31" s="126">
        <v>0</v>
      </c>
    </row>
    <row r="32" spans="1:17" ht="30" customHeight="1">
      <c r="A32" s="108" t="s">
        <v>644</v>
      </c>
      <c r="B32" s="29">
        <v>0</v>
      </c>
      <c r="C32" s="48">
        <v>0</v>
      </c>
      <c r="D32" s="134">
        <v>0</v>
      </c>
      <c r="E32" s="138">
        <v>0</v>
      </c>
      <c r="F32" s="48">
        <v>0</v>
      </c>
      <c r="G32" s="134">
        <v>0</v>
      </c>
      <c r="H32" s="138">
        <v>0</v>
      </c>
      <c r="I32" s="48">
        <v>0</v>
      </c>
      <c r="J32" s="134">
        <v>0</v>
      </c>
      <c r="K32" s="138">
        <v>0</v>
      </c>
      <c r="L32" s="48">
        <v>0</v>
      </c>
      <c r="M32" s="134">
        <v>0</v>
      </c>
      <c r="N32" s="138">
        <v>0</v>
      </c>
      <c r="O32" s="48">
        <v>0</v>
      </c>
      <c r="P32" s="48">
        <v>0</v>
      </c>
      <c r="Q32" s="213">
        <v>0</v>
      </c>
    </row>
    <row r="33" spans="1:17" ht="30" customHeight="1">
      <c r="A33" s="108" t="s">
        <v>738</v>
      </c>
      <c r="B33" s="29">
        <v>0</v>
      </c>
      <c r="C33" s="118">
        <v>0</v>
      </c>
      <c r="D33" s="134">
        <v>0</v>
      </c>
      <c r="E33" s="26">
        <v>0</v>
      </c>
      <c r="F33" s="118">
        <v>0</v>
      </c>
      <c r="G33" s="134">
        <v>0</v>
      </c>
      <c r="H33" s="142">
        <v>0</v>
      </c>
      <c r="I33" s="118">
        <v>0</v>
      </c>
      <c r="J33" s="134">
        <v>0</v>
      </c>
      <c r="K33" s="138">
        <v>0</v>
      </c>
      <c r="L33" s="118">
        <v>0</v>
      </c>
      <c r="M33" s="134">
        <v>0</v>
      </c>
      <c r="N33" s="26">
        <v>0</v>
      </c>
      <c r="O33" s="48">
        <v>0</v>
      </c>
      <c r="P33" s="48">
        <v>0</v>
      </c>
      <c r="Q33" s="126">
        <v>0</v>
      </c>
    </row>
    <row r="34" spans="1:17" ht="30" customHeight="1">
      <c r="A34" s="109" t="s">
        <v>739</v>
      </c>
      <c r="B34" s="30">
        <v>0</v>
      </c>
      <c r="C34" s="120">
        <v>0</v>
      </c>
      <c r="D34" s="135">
        <v>0</v>
      </c>
      <c r="E34" s="139">
        <v>0</v>
      </c>
      <c r="F34" s="120">
        <v>0</v>
      </c>
      <c r="G34" s="135">
        <v>0</v>
      </c>
      <c r="H34" s="139">
        <v>0</v>
      </c>
      <c r="I34" s="120">
        <v>0</v>
      </c>
      <c r="J34" s="135">
        <v>0</v>
      </c>
      <c r="K34" s="139">
        <v>0</v>
      </c>
      <c r="L34" s="120">
        <v>0</v>
      </c>
      <c r="M34" s="135">
        <v>0</v>
      </c>
      <c r="N34" s="139">
        <v>0</v>
      </c>
      <c r="O34" s="120">
        <v>0</v>
      </c>
      <c r="P34" s="120">
        <v>0</v>
      </c>
      <c r="Q34" s="127">
        <v>0</v>
      </c>
    </row>
    <row r="35" spans="1:17" ht="30" customHeight="1">
      <c r="A35" s="110" t="s">
        <v>691</v>
      </c>
      <c r="B35" s="29">
        <f t="shared" ref="B35:Q35" si="0">SUM(B10:B22)</f>
        <v>29</v>
      </c>
      <c r="C35" s="118">
        <f t="shared" si="0"/>
        <v>1534</v>
      </c>
      <c r="D35" s="134">
        <f t="shared" si="0"/>
        <v>774</v>
      </c>
      <c r="E35" s="26">
        <f t="shared" si="0"/>
        <v>760</v>
      </c>
      <c r="F35" s="118">
        <f t="shared" si="0"/>
        <v>463</v>
      </c>
      <c r="G35" s="134">
        <f t="shared" si="0"/>
        <v>217</v>
      </c>
      <c r="H35" s="142">
        <f t="shared" si="0"/>
        <v>246</v>
      </c>
      <c r="I35" s="118">
        <f t="shared" si="0"/>
        <v>518</v>
      </c>
      <c r="J35" s="134">
        <f t="shared" si="0"/>
        <v>279</v>
      </c>
      <c r="K35" s="138">
        <f t="shared" si="0"/>
        <v>239</v>
      </c>
      <c r="L35" s="118">
        <f t="shared" si="0"/>
        <v>553</v>
      </c>
      <c r="M35" s="134">
        <f t="shared" si="0"/>
        <v>278</v>
      </c>
      <c r="N35" s="26">
        <f t="shared" si="0"/>
        <v>275</v>
      </c>
      <c r="O35" s="118">
        <f t="shared" si="0"/>
        <v>615</v>
      </c>
      <c r="P35" s="48">
        <f t="shared" si="0"/>
        <v>289</v>
      </c>
      <c r="Q35" s="126">
        <f t="shared" si="0"/>
        <v>31</v>
      </c>
    </row>
    <row r="36" spans="1:17" ht="30" customHeight="1">
      <c r="A36" s="111" t="s">
        <v>473</v>
      </c>
      <c r="B36" s="30">
        <f t="shared" ref="B36:Q36" si="1">SUM(B37:B42)</f>
        <v>2</v>
      </c>
      <c r="C36" s="120">
        <f t="shared" si="1"/>
        <v>25</v>
      </c>
      <c r="D36" s="135">
        <f t="shared" si="1"/>
        <v>14</v>
      </c>
      <c r="E36" s="139">
        <f t="shared" si="1"/>
        <v>11</v>
      </c>
      <c r="F36" s="120">
        <f t="shared" si="1"/>
        <v>5</v>
      </c>
      <c r="G36" s="135">
        <f t="shared" si="1"/>
        <v>4</v>
      </c>
      <c r="H36" s="139">
        <f t="shared" si="1"/>
        <v>1</v>
      </c>
      <c r="I36" s="120">
        <f t="shared" si="1"/>
        <v>8</v>
      </c>
      <c r="J36" s="135">
        <f t="shared" si="1"/>
        <v>4</v>
      </c>
      <c r="K36" s="139">
        <f t="shared" si="1"/>
        <v>4</v>
      </c>
      <c r="L36" s="120">
        <f t="shared" si="1"/>
        <v>12</v>
      </c>
      <c r="M36" s="135">
        <f t="shared" si="1"/>
        <v>6</v>
      </c>
      <c r="N36" s="139">
        <f t="shared" si="1"/>
        <v>6</v>
      </c>
      <c r="O36" s="120">
        <f t="shared" si="1"/>
        <v>13</v>
      </c>
      <c r="P36" s="120">
        <f t="shared" si="1"/>
        <v>4</v>
      </c>
      <c r="Q36" s="127">
        <f t="shared" si="1"/>
        <v>2</v>
      </c>
    </row>
    <row r="37" spans="1:17" ht="30" customHeight="1">
      <c r="A37" s="110" t="s">
        <v>216</v>
      </c>
      <c r="B37" s="29">
        <f t="shared" ref="B37:Q38" si="2">SUM(B23)</f>
        <v>0</v>
      </c>
      <c r="C37" s="118">
        <f t="shared" si="2"/>
        <v>0</v>
      </c>
      <c r="D37" s="134">
        <f t="shared" si="2"/>
        <v>0</v>
      </c>
      <c r="E37" s="26">
        <f t="shared" si="2"/>
        <v>0</v>
      </c>
      <c r="F37" s="118">
        <f t="shared" si="2"/>
        <v>0</v>
      </c>
      <c r="G37" s="134">
        <f t="shared" si="2"/>
        <v>0</v>
      </c>
      <c r="H37" s="142">
        <f t="shared" si="2"/>
        <v>0</v>
      </c>
      <c r="I37" s="118">
        <f t="shared" si="2"/>
        <v>0</v>
      </c>
      <c r="J37" s="134">
        <f t="shared" si="2"/>
        <v>0</v>
      </c>
      <c r="K37" s="138">
        <f t="shared" si="2"/>
        <v>0</v>
      </c>
      <c r="L37" s="118">
        <f t="shared" si="2"/>
        <v>0</v>
      </c>
      <c r="M37" s="134">
        <f t="shared" si="2"/>
        <v>0</v>
      </c>
      <c r="N37" s="26">
        <f t="shared" si="2"/>
        <v>0</v>
      </c>
      <c r="O37" s="118">
        <f t="shared" si="2"/>
        <v>0</v>
      </c>
      <c r="P37" s="48">
        <f t="shared" si="2"/>
        <v>0</v>
      </c>
      <c r="Q37" s="126">
        <f t="shared" si="2"/>
        <v>0</v>
      </c>
    </row>
    <row r="38" spans="1:17" ht="30" customHeight="1">
      <c r="A38" s="110" t="s">
        <v>221</v>
      </c>
      <c r="B38" s="114">
        <f t="shared" si="2"/>
        <v>0</v>
      </c>
      <c r="C38" s="48">
        <f t="shared" si="2"/>
        <v>0</v>
      </c>
      <c r="D38" s="134">
        <f t="shared" si="2"/>
        <v>0</v>
      </c>
      <c r="E38" s="138">
        <f t="shared" si="2"/>
        <v>0</v>
      </c>
      <c r="F38" s="48">
        <f t="shared" si="2"/>
        <v>0</v>
      </c>
      <c r="G38" s="134">
        <f t="shared" si="2"/>
        <v>0</v>
      </c>
      <c r="H38" s="138">
        <f t="shared" si="2"/>
        <v>0</v>
      </c>
      <c r="I38" s="48">
        <f t="shared" si="2"/>
        <v>0</v>
      </c>
      <c r="J38" s="134">
        <f t="shared" si="2"/>
        <v>0</v>
      </c>
      <c r="K38" s="138">
        <f t="shared" si="2"/>
        <v>0</v>
      </c>
      <c r="L38" s="48">
        <f t="shared" si="2"/>
        <v>0</v>
      </c>
      <c r="M38" s="134">
        <f t="shared" si="2"/>
        <v>0</v>
      </c>
      <c r="N38" s="138">
        <f t="shared" si="2"/>
        <v>0</v>
      </c>
      <c r="O38" s="48">
        <f t="shared" si="2"/>
        <v>0</v>
      </c>
      <c r="P38" s="48">
        <f t="shared" si="2"/>
        <v>0</v>
      </c>
      <c r="Q38" s="126">
        <f t="shared" si="2"/>
        <v>0</v>
      </c>
    </row>
    <row r="39" spans="1:17" ht="30" customHeight="1">
      <c r="A39" s="110" t="s">
        <v>223</v>
      </c>
      <c r="B39" s="114">
        <f t="shared" ref="B39:Q39" si="3">SUM(B25:B27)</f>
        <v>2</v>
      </c>
      <c r="C39" s="48">
        <f t="shared" si="3"/>
        <v>25</v>
      </c>
      <c r="D39" s="134">
        <f t="shared" si="3"/>
        <v>14</v>
      </c>
      <c r="E39" s="138">
        <f t="shared" si="3"/>
        <v>11</v>
      </c>
      <c r="F39" s="48">
        <f t="shared" si="3"/>
        <v>5</v>
      </c>
      <c r="G39" s="134">
        <f t="shared" si="3"/>
        <v>4</v>
      </c>
      <c r="H39" s="138">
        <f t="shared" si="3"/>
        <v>1</v>
      </c>
      <c r="I39" s="48">
        <f t="shared" si="3"/>
        <v>8</v>
      </c>
      <c r="J39" s="134">
        <f t="shared" si="3"/>
        <v>4</v>
      </c>
      <c r="K39" s="138">
        <f t="shared" si="3"/>
        <v>4</v>
      </c>
      <c r="L39" s="48">
        <f t="shared" si="3"/>
        <v>12</v>
      </c>
      <c r="M39" s="134">
        <f t="shared" si="3"/>
        <v>6</v>
      </c>
      <c r="N39" s="138">
        <f t="shared" si="3"/>
        <v>6</v>
      </c>
      <c r="O39" s="48">
        <f t="shared" si="3"/>
        <v>13</v>
      </c>
      <c r="P39" s="48">
        <f t="shared" si="3"/>
        <v>4</v>
      </c>
      <c r="Q39" s="126">
        <f t="shared" si="3"/>
        <v>2</v>
      </c>
    </row>
    <row r="40" spans="1:17" ht="30" customHeight="1">
      <c r="A40" s="110" t="s">
        <v>75</v>
      </c>
      <c r="B40" s="114">
        <f t="shared" ref="B40:Q40" si="4">SUM(B28:B31)</f>
        <v>0</v>
      </c>
      <c r="C40" s="48">
        <f t="shared" si="4"/>
        <v>0</v>
      </c>
      <c r="D40" s="134">
        <f t="shared" si="4"/>
        <v>0</v>
      </c>
      <c r="E40" s="138">
        <f t="shared" si="4"/>
        <v>0</v>
      </c>
      <c r="F40" s="48">
        <f t="shared" si="4"/>
        <v>0</v>
      </c>
      <c r="G40" s="134">
        <f t="shared" si="4"/>
        <v>0</v>
      </c>
      <c r="H40" s="138">
        <f t="shared" si="4"/>
        <v>0</v>
      </c>
      <c r="I40" s="48">
        <f t="shared" si="4"/>
        <v>0</v>
      </c>
      <c r="J40" s="134">
        <f t="shared" si="4"/>
        <v>0</v>
      </c>
      <c r="K40" s="138">
        <f t="shared" si="4"/>
        <v>0</v>
      </c>
      <c r="L40" s="48">
        <f t="shared" si="4"/>
        <v>0</v>
      </c>
      <c r="M40" s="134">
        <f t="shared" si="4"/>
        <v>0</v>
      </c>
      <c r="N40" s="138">
        <f t="shared" si="4"/>
        <v>0</v>
      </c>
      <c r="O40" s="48">
        <f t="shared" si="4"/>
        <v>0</v>
      </c>
      <c r="P40" s="48">
        <f t="shared" si="4"/>
        <v>0</v>
      </c>
      <c r="Q40" s="126">
        <f t="shared" si="4"/>
        <v>0</v>
      </c>
    </row>
    <row r="41" spans="1:17" ht="30" customHeight="1">
      <c r="A41" s="110" t="s">
        <v>227</v>
      </c>
      <c r="B41" s="29">
        <f t="shared" ref="B41:Q41" si="5">SUM(B32)</f>
        <v>0</v>
      </c>
      <c r="C41" s="48">
        <f t="shared" si="5"/>
        <v>0</v>
      </c>
      <c r="D41" s="134">
        <f t="shared" si="5"/>
        <v>0</v>
      </c>
      <c r="E41" s="138">
        <f t="shared" si="5"/>
        <v>0</v>
      </c>
      <c r="F41" s="48">
        <f t="shared" si="5"/>
        <v>0</v>
      </c>
      <c r="G41" s="134">
        <f t="shared" si="5"/>
        <v>0</v>
      </c>
      <c r="H41" s="138">
        <f t="shared" si="5"/>
        <v>0</v>
      </c>
      <c r="I41" s="48">
        <f t="shared" si="5"/>
        <v>0</v>
      </c>
      <c r="J41" s="134">
        <f t="shared" si="5"/>
        <v>0</v>
      </c>
      <c r="K41" s="138">
        <f t="shared" si="5"/>
        <v>0</v>
      </c>
      <c r="L41" s="48">
        <f t="shared" si="5"/>
        <v>0</v>
      </c>
      <c r="M41" s="134">
        <f t="shared" si="5"/>
        <v>0</v>
      </c>
      <c r="N41" s="138">
        <f t="shared" si="5"/>
        <v>0</v>
      </c>
      <c r="O41" s="48">
        <f t="shared" si="5"/>
        <v>0</v>
      </c>
      <c r="P41" s="48">
        <f t="shared" si="5"/>
        <v>0</v>
      </c>
      <c r="Q41" s="126">
        <f t="shared" si="5"/>
        <v>0</v>
      </c>
    </row>
    <row r="42" spans="1:17" ht="30" customHeight="1">
      <c r="A42" s="112" t="s">
        <v>229</v>
      </c>
      <c r="B42" s="115">
        <f t="shared" ref="B42:Q42" si="6">SUM(B33:B34)</f>
        <v>0</v>
      </c>
      <c r="C42" s="122">
        <f t="shared" si="6"/>
        <v>0</v>
      </c>
      <c r="D42" s="136">
        <f t="shared" si="6"/>
        <v>0</v>
      </c>
      <c r="E42" s="143">
        <f t="shared" si="6"/>
        <v>0</v>
      </c>
      <c r="F42" s="122">
        <f t="shared" si="6"/>
        <v>0</v>
      </c>
      <c r="G42" s="136">
        <f t="shared" si="6"/>
        <v>0</v>
      </c>
      <c r="H42" s="143">
        <f t="shared" si="6"/>
        <v>0</v>
      </c>
      <c r="I42" s="122">
        <f t="shared" si="6"/>
        <v>0</v>
      </c>
      <c r="J42" s="136">
        <f t="shared" si="6"/>
        <v>0</v>
      </c>
      <c r="K42" s="143">
        <f t="shared" si="6"/>
        <v>0</v>
      </c>
      <c r="L42" s="122">
        <f t="shared" si="6"/>
        <v>0</v>
      </c>
      <c r="M42" s="136">
        <f t="shared" si="6"/>
        <v>0</v>
      </c>
      <c r="N42" s="143">
        <f t="shared" si="6"/>
        <v>0</v>
      </c>
      <c r="O42" s="122">
        <f t="shared" si="6"/>
        <v>0</v>
      </c>
      <c r="P42" s="122">
        <f t="shared" si="6"/>
        <v>0</v>
      </c>
      <c r="Q42" s="128">
        <f t="shared" si="6"/>
        <v>0</v>
      </c>
    </row>
    <row r="43" spans="1:17" ht="30" customHeight="1"/>
    <row r="44" spans="1:17" ht="30" customHeight="1">
      <c r="B44" s="426"/>
      <c r="C44" s="426"/>
      <c r="D44" s="426"/>
      <c r="E44" s="426"/>
      <c r="F44" s="426"/>
      <c r="G44" s="426"/>
      <c r="H44" s="426"/>
      <c r="I44" s="426"/>
      <c r="J44" s="426"/>
      <c r="K44" s="426"/>
      <c r="L44" s="426"/>
      <c r="M44" s="426"/>
      <c r="N44" s="426"/>
      <c r="O44" s="426"/>
      <c r="P44" s="426"/>
      <c r="Q44" s="426"/>
    </row>
    <row r="45" spans="1:17" ht="30" customHeight="1">
      <c r="B45" s="93"/>
      <c r="C45" s="93"/>
      <c r="D45" s="93"/>
      <c r="E45" s="93"/>
      <c r="F45" s="93"/>
      <c r="G45" s="93"/>
      <c r="H45" s="93"/>
      <c r="I45" s="93"/>
      <c r="J45" s="93"/>
      <c r="K45" s="93"/>
      <c r="L45" s="93"/>
      <c r="M45" s="93"/>
      <c r="N45" s="93"/>
      <c r="O45" s="93"/>
      <c r="P45" s="93"/>
      <c r="Q45" s="93"/>
    </row>
    <row r="46" spans="1:17" ht="30" customHeight="1"/>
    <row r="47" spans="1:17" ht="27" customHeight="1"/>
    <row r="48" spans="1:17"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sheetData>
  <customSheetViews>
    <customSheetView guid="{BCB66D60-CECF-5B4D-99D1-4C00FBCE7EFB}" scale="90" showPageBreaks="1" showGridLines="0" printArea="1" view="pageBreakPreview">
      <pageMargins left="0.27559055118110237" right="0.19685039370078741" top="0.39370078740157483" bottom="1.3779527559055118" header="0" footer="0.78740157480314965"/>
      <pageSetup paperSize="9" scale="53" firstPageNumber="69" useFirstPageNumber="1" r:id="rId1"/>
      <headerFooter scaleWithDoc="0" alignWithMargins="0">
        <oddFooter>&amp;C- &amp;P -</oddFooter>
        <evenFooter>&amp;C- &amp;P -</evenFooter>
        <firstFooter>&amp;C- &amp;P -</firstFooter>
      </headerFooter>
    </customSheetView>
  </customSheetViews>
  <mergeCells count="13">
    <mergeCell ref="O4:O5"/>
    <mergeCell ref="P4:P5"/>
    <mergeCell ref="Q4:Q5"/>
    <mergeCell ref="O6:O7"/>
    <mergeCell ref="P6:P7"/>
    <mergeCell ref="Q6:Q7"/>
    <mergeCell ref="C6:E6"/>
    <mergeCell ref="F6:H6"/>
    <mergeCell ref="I6:K6"/>
    <mergeCell ref="L6:N6"/>
    <mergeCell ref="A4:A7"/>
    <mergeCell ref="B4:B7"/>
    <mergeCell ref="C4:N5"/>
  </mergeCells>
  <phoneticPr fontId="10"/>
  <pageMargins left="0.27559055118110237" right="0.19685039370078741" top="0.39370078740157483" bottom="1.3779527559055118" header="0" footer="0.78740157480314965"/>
  <pageSetup paperSize="9" scale="53" firstPageNumber="69" orientation="portrait" useFirstPageNumber="1" r:id="rId2"/>
  <headerFooter scaleWithDoc="0" alignWithMargins="0">
    <oddFooter>&amp;C- 65 -</oddFooter>
    <evenFooter>&amp;C- &amp;P -</evenFooter>
    <firstFooter>&amp;C- &amp;P -</first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Q26"/>
  <sheetViews>
    <sheetView showGridLines="0" view="pageBreakPreview" zoomScale="75" zoomScaleNormal="75" zoomScaleSheetLayoutView="75" workbookViewId="0">
      <selection activeCell="Q11" sqref="Q11"/>
    </sheetView>
  </sheetViews>
  <sheetFormatPr defaultColWidth="9.88671875" defaultRowHeight="29.25" customHeight="1"/>
  <cols>
    <col min="1" max="1" width="21.21875" style="7" customWidth="1" collapsed="1"/>
    <col min="2" max="2" width="6.88671875" style="7" customWidth="1" collapsed="1"/>
    <col min="3" max="4" width="9.88671875" style="7" collapsed="1"/>
    <col min="5" max="5" width="8.88671875" style="7" bestFit="1" customWidth="1" collapsed="1"/>
    <col min="6" max="8" width="8" style="7" bestFit="1" customWidth="1" collapsed="1"/>
    <col min="9" max="9" width="8.77734375" style="7" bestFit="1" customWidth="1" collapsed="1"/>
    <col min="10" max="11" width="8" style="7" bestFit="1" customWidth="1" collapsed="1"/>
    <col min="12" max="12" width="8.77734375" style="7" bestFit="1" customWidth="1" collapsed="1"/>
    <col min="13" max="16" width="9.88671875" style="7" collapsed="1"/>
    <col min="17" max="17" width="10.6640625" style="7" customWidth="1" collapsed="1"/>
    <col min="18" max="16384" width="9.88671875" style="7" collapsed="1"/>
  </cols>
  <sheetData>
    <row r="1" spans="1:17" ht="25.5" customHeight="1">
      <c r="A1" s="455" t="s">
        <v>679</v>
      </c>
      <c r="B1" s="23"/>
      <c r="C1" s="23"/>
      <c r="D1" s="23"/>
      <c r="E1" s="23"/>
      <c r="F1" s="23"/>
      <c r="G1" s="23"/>
      <c r="H1" s="23"/>
      <c r="I1" s="23"/>
      <c r="J1" s="23"/>
      <c r="K1" s="23"/>
      <c r="L1" s="23"/>
      <c r="M1" s="23"/>
      <c r="N1" s="23"/>
      <c r="O1" s="23"/>
      <c r="P1" s="98"/>
      <c r="Q1" s="464" t="s">
        <v>458</v>
      </c>
    </row>
    <row r="2" spans="1:17" ht="19.5" customHeight="1">
      <c r="A2" s="1335" t="s">
        <v>156</v>
      </c>
      <c r="B2" s="1501" t="s">
        <v>460</v>
      </c>
      <c r="C2" s="245" t="s">
        <v>462</v>
      </c>
      <c r="D2" s="224"/>
      <c r="E2" s="225"/>
      <c r="F2" s="225"/>
      <c r="G2" s="225"/>
      <c r="H2" s="225"/>
      <c r="I2" s="225"/>
      <c r="J2" s="225"/>
      <c r="K2" s="225"/>
      <c r="L2" s="243"/>
      <c r="M2" s="225"/>
      <c r="N2" s="225"/>
      <c r="O2" s="1499" t="s">
        <v>657</v>
      </c>
      <c r="P2" s="1512" t="s">
        <v>658</v>
      </c>
      <c r="Q2" s="1507" t="s">
        <v>165</v>
      </c>
    </row>
    <row r="3" spans="1:17" ht="19.5" customHeight="1">
      <c r="A3" s="1416"/>
      <c r="B3" s="1502"/>
      <c r="C3" s="1471" t="s">
        <v>25</v>
      </c>
      <c r="D3" s="1472"/>
      <c r="E3" s="1481"/>
      <c r="F3" s="1471" t="s">
        <v>465</v>
      </c>
      <c r="G3" s="1472"/>
      <c r="H3" s="1481"/>
      <c r="I3" s="1471" t="s">
        <v>466</v>
      </c>
      <c r="J3" s="1472"/>
      <c r="K3" s="1481"/>
      <c r="L3" s="1471" t="s">
        <v>468</v>
      </c>
      <c r="M3" s="1472"/>
      <c r="N3" s="1481"/>
      <c r="O3" s="1510"/>
      <c r="P3" s="1510"/>
      <c r="Q3" s="1513"/>
    </row>
    <row r="4" spans="1:17" ht="19.5" customHeight="1">
      <c r="A4" s="1336"/>
      <c r="B4" s="1419"/>
      <c r="C4" s="36" t="s">
        <v>33</v>
      </c>
      <c r="D4" s="53" t="s">
        <v>7</v>
      </c>
      <c r="E4" s="144" t="s">
        <v>34</v>
      </c>
      <c r="F4" s="36" t="s">
        <v>33</v>
      </c>
      <c r="G4" s="53" t="s">
        <v>7</v>
      </c>
      <c r="H4" s="248" t="s">
        <v>34</v>
      </c>
      <c r="I4" s="36" t="s">
        <v>33</v>
      </c>
      <c r="J4" s="53" t="s">
        <v>7</v>
      </c>
      <c r="K4" s="137" t="s">
        <v>34</v>
      </c>
      <c r="L4" s="36" t="s">
        <v>33</v>
      </c>
      <c r="M4" s="53" t="s">
        <v>7</v>
      </c>
      <c r="N4" s="144" t="s">
        <v>34</v>
      </c>
      <c r="O4" s="1511"/>
      <c r="P4" s="1511"/>
      <c r="Q4" s="465" t="s">
        <v>37</v>
      </c>
    </row>
    <row r="5" spans="1:17" ht="30" customHeight="1">
      <c r="A5" s="456" t="s">
        <v>624</v>
      </c>
      <c r="B5" s="457"/>
      <c r="C5" s="459"/>
      <c r="D5" s="460"/>
      <c r="E5" s="461"/>
      <c r="F5" s="459"/>
      <c r="G5" s="460"/>
      <c r="H5" s="461"/>
      <c r="I5" s="459"/>
      <c r="J5" s="460"/>
      <c r="K5" s="461"/>
      <c r="L5" s="459"/>
      <c r="M5" s="460"/>
      <c r="N5" s="462"/>
      <c r="O5" s="459"/>
      <c r="P5" s="463"/>
      <c r="Q5" s="466"/>
    </row>
    <row r="6" spans="1:17" ht="30" customHeight="1">
      <c r="A6" s="16" t="s">
        <v>928</v>
      </c>
      <c r="B6" s="29">
        <v>2</v>
      </c>
      <c r="C6" s="118">
        <v>93</v>
      </c>
      <c r="D6" s="134">
        <v>48</v>
      </c>
      <c r="E6" s="26">
        <v>45</v>
      </c>
      <c r="F6" s="118">
        <v>21</v>
      </c>
      <c r="G6" s="134">
        <v>10</v>
      </c>
      <c r="H6" s="142">
        <v>11</v>
      </c>
      <c r="I6" s="118">
        <v>36</v>
      </c>
      <c r="J6" s="134">
        <v>19</v>
      </c>
      <c r="K6" s="142">
        <v>17</v>
      </c>
      <c r="L6" s="118">
        <v>36</v>
      </c>
      <c r="M6" s="134">
        <v>19</v>
      </c>
      <c r="N6" s="26">
        <v>17</v>
      </c>
      <c r="O6" s="118">
        <v>37</v>
      </c>
      <c r="P6" s="118">
        <v>11</v>
      </c>
      <c r="Q6" s="126">
        <v>3</v>
      </c>
    </row>
    <row r="7" spans="1:17" ht="30" customHeight="1">
      <c r="A7" s="237" t="s">
        <v>936</v>
      </c>
      <c r="B7" s="31">
        <f t="shared" ref="B7:Q7" si="0">SUM(B8:B9)</f>
        <v>2</v>
      </c>
      <c r="C7" s="119">
        <f t="shared" si="0"/>
        <v>76</v>
      </c>
      <c r="D7" s="135">
        <f t="shared" si="0"/>
        <v>41</v>
      </c>
      <c r="E7" s="132">
        <f t="shared" si="0"/>
        <v>35</v>
      </c>
      <c r="F7" s="119">
        <f t="shared" si="0"/>
        <v>16</v>
      </c>
      <c r="G7" s="135">
        <f t="shared" si="0"/>
        <v>10</v>
      </c>
      <c r="H7" s="246">
        <f t="shared" si="0"/>
        <v>6</v>
      </c>
      <c r="I7" s="119">
        <f t="shared" si="0"/>
        <v>20</v>
      </c>
      <c r="J7" s="135">
        <f t="shared" si="0"/>
        <v>10</v>
      </c>
      <c r="K7" s="246">
        <f t="shared" si="0"/>
        <v>10</v>
      </c>
      <c r="L7" s="119">
        <f t="shared" si="0"/>
        <v>40</v>
      </c>
      <c r="M7" s="135">
        <f t="shared" si="0"/>
        <v>21</v>
      </c>
      <c r="N7" s="132">
        <f t="shared" si="0"/>
        <v>19</v>
      </c>
      <c r="O7" s="119">
        <f t="shared" si="0"/>
        <v>35</v>
      </c>
      <c r="P7" s="119">
        <f t="shared" si="0"/>
        <v>10</v>
      </c>
      <c r="Q7" s="127">
        <f t="shared" si="0"/>
        <v>2</v>
      </c>
    </row>
    <row r="8" spans="1:17" ht="30" customHeight="1">
      <c r="A8" s="12" t="s">
        <v>256</v>
      </c>
      <c r="B8" s="29">
        <v>1</v>
      </c>
      <c r="C8" s="118">
        <v>51</v>
      </c>
      <c r="D8" s="134">
        <v>27</v>
      </c>
      <c r="E8" s="26">
        <v>24</v>
      </c>
      <c r="F8" s="118">
        <v>11</v>
      </c>
      <c r="G8" s="134">
        <v>6</v>
      </c>
      <c r="H8" s="142">
        <v>5</v>
      </c>
      <c r="I8" s="118">
        <v>12</v>
      </c>
      <c r="J8" s="134">
        <v>6</v>
      </c>
      <c r="K8" s="138">
        <v>6</v>
      </c>
      <c r="L8" s="118">
        <v>28</v>
      </c>
      <c r="M8" s="134">
        <v>15</v>
      </c>
      <c r="N8" s="26">
        <v>13</v>
      </c>
      <c r="O8" s="118">
        <v>28</v>
      </c>
      <c r="P8" s="48">
        <v>7</v>
      </c>
      <c r="Q8" s="126">
        <v>0</v>
      </c>
    </row>
    <row r="9" spans="1:17" ht="30" customHeight="1">
      <c r="A9" s="1225" t="s">
        <v>208</v>
      </c>
      <c r="B9" s="1226">
        <v>1</v>
      </c>
      <c r="C9" s="1227">
        <v>25</v>
      </c>
      <c r="D9" s="1221">
        <v>14</v>
      </c>
      <c r="E9" s="1228">
        <v>11</v>
      </c>
      <c r="F9" s="1227">
        <v>5</v>
      </c>
      <c r="G9" s="1221">
        <v>4</v>
      </c>
      <c r="H9" s="1222">
        <v>1</v>
      </c>
      <c r="I9" s="1227">
        <v>8</v>
      </c>
      <c r="J9" s="1221">
        <v>4</v>
      </c>
      <c r="K9" s="1229">
        <v>4</v>
      </c>
      <c r="L9" s="1227">
        <v>12</v>
      </c>
      <c r="M9" s="1221">
        <v>6</v>
      </c>
      <c r="N9" s="1228">
        <v>6</v>
      </c>
      <c r="O9" s="1227">
        <v>7</v>
      </c>
      <c r="P9" s="1220">
        <v>3</v>
      </c>
      <c r="Q9" s="1230">
        <v>2</v>
      </c>
    </row>
    <row r="10" spans="1:17" ht="30" customHeight="1">
      <c r="A10" s="456" t="s">
        <v>680</v>
      </c>
      <c r="B10" s="29"/>
      <c r="C10" s="118"/>
      <c r="D10" s="460"/>
      <c r="E10" s="142"/>
      <c r="F10" s="118"/>
      <c r="G10" s="460"/>
      <c r="H10" s="244"/>
      <c r="I10" s="118"/>
      <c r="J10" s="460"/>
      <c r="K10" s="244"/>
      <c r="L10" s="118"/>
      <c r="M10" s="460"/>
      <c r="N10" s="244"/>
      <c r="O10" s="118"/>
      <c r="P10" s="48"/>
      <c r="Q10" s="126"/>
    </row>
    <row r="11" spans="1:17" ht="30" customHeight="1">
      <c r="A11" s="16" t="s">
        <v>928</v>
      </c>
      <c r="B11" s="29">
        <v>30</v>
      </c>
      <c r="C11" s="118">
        <v>1622</v>
      </c>
      <c r="D11" s="134">
        <v>809</v>
      </c>
      <c r="E11" s="26">
        <v>813</v>
      </c>
      <c r="F11" s="118">
        <v>516</v>
      </c>
      <c r="G11" s="134">
        <v>276</v>
      </c>
      <c r="H11" s="138">
        <v>240</v>
      </c>
      <c r="I11" s="118">
        <v>528</v>
      </c>
      <c r="J11" s="134">
        <v>269</v>
      </c>
      <c r="K11" s="138">
        <v>259</v>
      </c>
      <c r="L11" s="118">
        <v>578</v>
      </c>
      <c r="M11" s="134">
        <v>264</v>
      </c>
      <c r="N11" s="138">
        <v>314</v>
      </c>
      <c r="O11" s="118">
        <v>636</v>
      </c>
      <c r="P11" s="118">
        <v>285</v>
      </c>
      <c r="Q11" s="126">
        <v>28</v>
      </c>
    </row>
    <row r="12" spans="1:17" ht="30" customHeight="1">
      <c r="A12" s="237" t="s">
        <v>936</v>
      </c>
      <c r="B12" s="31">
        <v>29</v>
      </c>
      <c r="C12" s="119">
        <v>1483</v>
      </c>
      <c r="D12" s="135">
        <v>747</v>
      </c>
      <c r="E12" s="132">
        <v>736</v>
      </c>
      <c r="F12" s="119">
        <v>452</v>
      </c>
      <c r="G12" s="135">
        <v>211</v>
      </c>
      <c r="H12" s="139">
        <v>241</v>
      </c>
      <c r="I12" s="119">
        <v>506</v>
      </c>
      <c r="J12" s="135">
        <v>273</v>
      </c>
      <c r="K12" s="139">
        <v>233</v>
      </c>
      <c r="L12" s="119">
        <v>525</v>
      </c>
      <c r="M12" s="135">
        <v>263</v>
      </c>
      <c r="N12" s="139">
        <v>262</v>
      </c>
      <c r="O12" s="119">
        <v>593</v>
      </c>
      <c r="P12" s="119">
        <v>283</v>
      </c>
      <c r="Q12" s="127">
        <v>31</v>
      </c>
    </row>
    <row r="13" spans="1:17" ht="30" customHeight="1">
      <c r="A13" s="12" t="s">
        <v>256</v>
      </c>
      <c r="B13" s="29">
        <v>14</v>
      </c>
      <c r="C13" s="118">
        <v>839</v>
      </c>
      <c r="D13" s="134">
        <v>432</v>
      </c>
      <c r="E13" s="26">
        <v>407</v>
      </c>
      <c r="F13" s="118">
        <v>254</v>
      </c>
      <c r="G13" s="134">
        <v>120</v>
      </c>
      <c r="H13" s="142">
        <v>134</v>
      </c>
      <c r="I13" s="118">
        <v>284</v>
      </c>
      <c r="J13" s="134">
        <v>160</v>
      </c>
      <c r="K13" s="138">
        <v>124</v>
      </c>
      <c r="L13" s="118">
        <v>301</v>
      </c>
      <c r="M13" s="134">
        <v>152</v>
      </c>
      <c r="N13" s="26">
        <v>149</v>
      </c>
      <c r="O13" s="118">
        <v>355</v>
      </c>
      <c r="P13" s="118">
        <v>133</v>
      </c>
      <c r="Q13" s="467">
        <v>11</v>
      </c>
    </row>
    <row r="14" spans="1:17" ht="30" customHeight="1">
      <c r="A14" s="12" t="s">
        <v>587</v>
      </c>
      <c r="B14" s="29">
        <v>2</v>
      </c>
      <c r="C14" s="118">
        <v>159</v>
      </c>
      <c r="D14" s="134">
        <v>74</v>
      </c>
      <c r="E14" s="26">
        <v>85</v>
      </c>
      <c r="F14" s="118">
        <v>43</v>
      </c>
      <c r="G14" s="134">
        <v>21</v>
      </c>
      <c r="H14" s="142">
        <v>22</v>
      </c>
      <c r="I14" s="118">
        <v>56</v>
      </c>
      <c r="J14" s="134">
        <v>25</v>
      </c>
      <c r="K14" s="138">
        <v>31</v>
      </c>
      <c r="L14" s="118">
        <v>60</v>
      </c>
      <c r="M14" s="134">
        <v>28</v>
      </c>
      <c r="N14" s="26">
        <v>32</v>
      </c>
      <c r="O14" s="118">
        <v>52</v>
      </c>
      <c r="P14" s="118">
        <v>18</v>
      </c>
      <c r="Q14" s="126">
        <v>1</v>
      </c>
    </row>
    <row r="15" spans="1:17" ht="30" customHeight="1">
      <c r="A15" s="12" t="s">
        <v>278</v>
      </c>
      <c r="B15" s="29">
        <v>4</v>
      </c>
      <c r="C15" s="118">
        <v>177</v>
      </c>
      <c r="D15" s="134">
        <v>99</v>
      </c>
      <c r="E15" s="26">
        <v>78</v>
      </c>
      <c r="F15" s="118">
        <v>57</v>
      </c>
      <c r="G15" s="134">
        <v>27</v>
      </c>
      <c r="H15" s="142">
        <v>30</v>
      </c>
      <c r="I15" s="118">
        <v>54</v>
      </c>
      <c r="J15" s="134">
        <v>33</v>
      </c>
      <c r="K15" s="138">
        <v>21</v>
      </c>
      <c r="L15" s="118">
        <v>66</v>
      </c>
      <c r="M15" s="134">
        <v>39</v>
      </c>
      <c r="N15" s="26">
        <v>27</v>
      </c>
      <c r="O15" s="118">
        <v>74</v>
      </c>
      <c r="P15" s="118">
        <v>48</v>
      </c>
      <c r="Q15" s="126">
        <v>3</v>
      </c>
    </row>
    <row r="16" spans="1:17" ht="30" customHeight="1">
      <c r="A16" s="12" t="s">
        <v>306</v>
      </c>
      <c r="B16" s="29">
        <v>1</v>
      </c>
      <c r="C16" s="118">
        <v>19</v>
      </c>
      <c r="D16" s="134">
        <v>7</v>
      </c>
      <c r="E16" s="26">
        <v>12</v>
      </c>
      <c r="F16" s="118">
        <v>7</v>
      </c>
      <c r="G16" s="134">
        <v>1</v>
      </c>
      <c r="H16" s="142">
        <v>6</v>
      </c>
      <c r="I16" s="118">
        <v>7</v>
      </c>
      <c r="J16" s="134">
        <v>3</v>
      </c>
      <c r="K16" s="138">
        <v>4</v>
      </c>
      <c r="L16" s="118">
        <v>5</v>
      </c>
      <c r="M16" s="134">
        <v>3</v>
      </c>
      <c r="N16" s="26">
        <v>2</v>
      </c>
      <c r="O16" s="118">
        <v>7</v>
      </c>
      <c r="P16" s="118">
        <v>4</v>
      </c>
      <c r="Q16" s="126">
        <v>0</v>
      </c>
    </row>
    <row r="17" spans="1:17" ht="30" customHeight="1">
      <c r="A17" s="12" t="s">
        <v>538</v>
      </c>
      <c r="B17" s="29">
        <v>1</v>
      </c>
      <c r="C17" s="118">
        <v>40</v>
      </c>
      <c r="D17" s="134">
        <v>26</v>
      </c>
      <c r="E17" s="26">
        <v>14</v>
      </c>
      <c r="F17" s="118">
        <v>14</v>
      </c>
      <c r="G17" s="134">
        <v>9</v>
      </c>
      <c r="H17" s="142">
        <v>5</v>
      </c>
      <c r="I17" s="118">
        <v>13</v>
      </c>
      <c r="J17" s="134">
        <v>9</v>
      </c>
      <c r="K17" s="138">
        <v>4</v>
      </c>
      <c r="L17" s="118">
        <v>13</v>
      </c>
      <c r="M17" s="134">
        <v>8</v>
      </c>
      <c r="N17" s="26">
        <v>5</v>
      </c>
      <c r="O17" s="118">
        <v>21</v>
      </c>
      <c r="P17" s="118">
        <v>7</v>
      </c>
      <c r="Q17" s="126">
        <v>4</v>
      </c>
    </row>
    <row r="18" spans="1:17" ht="30" customHeight="1">
      <c r="A18" s="12" t="s">
        <v>489</v>
      </c>
      <c r="B18" s="29">
        <v>2</v>
      </c>
      <c r="C18" s="118">
        <v>83</v>
      </c>
      <c r="D18" s="134">
        <v>35</v>
      </c>
      <c r="E18" s="26">
        <v>48</v>
      </c>
      <c r="F18" s="118">
        <v>28</v>
      </c>
      <c r="G18" s="134">
        <v>11</v>
      </c>
      <c r="H18" s="142">
        <v>17</v>
      </c>
      <c r="I18" s="118">
        <v>28</v>
      </c>
      <c r="J18" s="134">
        <v>14</v>
      </c>
      <c r="K18" s="138">
        <v>14</v>
      </c>
      <c r="L18" s="118">
        <v>27</v>
      </c>
      <c r="M18" s="134">
        <v>10</v>
      </c>
      <c r="N18" s="26">
        <v>17</v>
      </c>
      <c r="O18" s="118">
        <v>28</v>
      </c>
      <c r="P18" s="118">
        <v>29</v>
      </c>
      <c r="Q18" s="126">
        <v>5</v>
      </c>
    </row>
    <row r="19" spans="1:17" ht="30" customHeight="1">
      <c r="A19" s="12" t="s">
        <v>627</v>
      </c>
      <c r="B19" s="29">
        <v>1</v>
      </c>
      <c r="C19" s="118">
        <v>28</v>
      </c>
      <c r="D19" s="134">
        <v>6</v>
      </c>
      <c r="E19" s="26">
        <v>22</v>
      </c>
      <c r="F19" s="118">
        <v>10</v>
      </c>
      <c r="G19" s="134">
        <v>2</v>
      </c>
      <c r="H19" s="142">
        <v>8</v>
      </c>
      <c r="I19" s="118">
        <v>8</v>
      </c>
      <c r="J19" s="134">
        <v>2</v>
      </c>
      <c r="K19" s="138">
        <v>6</v>
      </c>
      <c r="L19" s="118">
        <v>10</v>
      </c>
      <c r="M19" s="134">
        <v>2</v>
      </c>
      <c r="N19" s="26">
        <v>8</v>
      </c>
      <c r="O19" s="118">
        <v>8</v>
      </c>
      <c r="P19" s="118">
        <v>6</v>
      </c>
      <c r="Q19" s="126">
        <v>0</v>
      </c>
    </row>
    <row r="20" spans="1:17" ht="30" customHeight="1">
      <c r="A20" s="12" t="s">
        <v>129</v>
      </c>
      <c r="B20" s="29">
        <v>1</v>
      </c>
      <c r="C20" s="118">
        <v>30</v>
      </c>
      <c r="D20" s="134">
        <v>15</v>
      </c>
      <c r="E20" s="26">
        <v>15</v>
      </c>
      <c r="F20" s="118">
        <v>10</v>
      </c>
      <c r="G20" s="134">
        <v>4</v>
      </c>
      <c r="H20" s="142">
        <v>6</v>
      </c>
      <c r="I20" s="118">
        <v>8</v>
      </c>
      <c r="J20" s="134">
        <v>6</v>
      </c>
      <c r="K20" s="138">
        <v>2</v>
      </c>
      <c r="L20" s="118">
        <v>12</v>
      </c>
      <c r="M20" s="134">
        <v>5</v>
      </c>
      <c r="N20" s="26">
        <v>7</v>
      </c>
      <c r="O20" s="118">
        <v>10</v>
      </c>
      <c r="P20" s="118">
        <v>9</v>
      </c>
      <c r="Q20" s="126">
        <v>0</v>
      </c>
    </row>
    <row r="21" spans="1:17" ht="30" customHeight="1">
      <c r="A21" s="12" t="s">
        <v>765</v>
      </c>
      <c r="B21" s="29">
        <v>1</v>
      </c>
      <c r="C21" s="118">
        <v>108</v>
      </c>
      <c r="D21" s="134">
        <v>53</v>
      </c>
      <c r="E21" s="26">
        <v>55</v>
      </c>
      <c r="F21" s="118">
        <v>29</v>
      </c>
      <c r="G21" s="134">
        <v>16</v>
      </c>
      <c r="H21" s="142">
        <v>13</v>
      </c>
      <c r="I21" s="118">
        <v>48</v>
      </c>
      <c r="J21" s="134">
        <v>21</v>
      </c>
      <c r="K21" s="138">
        <v>27</v>
      </c>
      <c r="L21" s="118">
        <v>31</v>
      </c>
      <c r="M21" s="134">
        <v>16</v>
      </c>
      <c r="N21" s="26">
        <v>15</v>
      </c>
      <c r="O21" s="118">
        <v>32</v>
      </c>
      <c r="P21" s="118">
        <v>28</v>
      </c>
      <c r="Q21" s="126">
        <v>7</v>
      </c>
    </row>
    <row r="22" spans="1:17" ht="30" customHeight="1">
      <c r="A22" s="240" t="s">
        <v>766</v>
      </c>
      <c r="B22" s="31">
        <v>1</v>
      </c>
      <c r="C22" s="120">
        <v>0</v>
      </c>
      <c r="D22" s="135">
        <v>0</v>
      </c>
      <c r="E22" s="139">
        <v>0</v>
      </c>
      <c r="F22" s="120">
        <v>0</v>
      </c>
      <c r="G22" s="135">
        <v>0</v>
      </c>
      <c r="H22" s="139">
        <v>0</v>
      </c>
      <c r="I22" s="120">
        <v>0</v>
      </c>
      <c r="J22" s="135">
        <v>0</v>
      </c>
      <c r="K22" s="139">
        <v>0</v>
      </c>
      <c r="L22" s="120">
        <v>0</v>
      </c>
      <c r="M22" s="135">
        <v>0</v>
      </c>
      <c r="N22" s="139">
        <v>0</v>
      </c>
      <c r="O22" s="120">
        <v>0</v>
      </c>
      <c r="P22" s="120">
        <v>0</v>
      </c>
      <c r="Q22" s="127">
        <v>0</v>
      </c>
    </row>
    <row r="23" spans="1:17" ht="30" customHeight="1">
      <c r="A23" s="241" t="s">
        <v>611</v>
      </c>
      <c r="B23" s="115">
        <v>1</v>
      </c>
      <c r="C23" s="121">
        <v>0</v>
      </c>
      <c r="D23" s="136">
        <v>0</v>
      </c>
      <c r="E23" s="133">
        <v>0</v>
      </c>
      <c r="F23" s="121">
        <v>0</v>
      </c>
      <c r="G23" s="136">
        <v>0</v>
      </c>
      <c r="H23" s="247">
        <v>0</v>
      </c>
      <c r="I23" s="121">
        <v>0</v>
      </c>
      <c r="J23" s="136">
        <v>0</v>
      </c>
      <c r="K23" s="143">
        <v>0</v>
      </c>
      <c r="L23" s="121">
        <v>0</v>
      </c>
      <c r="M23" s="121">
        <v>0</v>
      </c>
      <c r="N23" s="143">
        <v>0</v>
      </c>
      <c r="O23" s="122">
        <v>6</v>
      </c>
      <c r="P23" s="122">
        <v>1</v>
      </c>
      <c r="Q23" s="128">
        <v>0</v>
      </c>
    </row>
    <row r="24" spans="1:17" ht="30" customHeight="1">
      <c r="A24" s="239"/>
    </row>
    <row r="25" spans="1:17" ht="30" customHeight="1">
      <c r="B25" s="458"/>
      <c r="C25" s="458"/>
      <c r="D25" s="458"/>
      <c r="E25" s="458"/>
      <c r="F25" s="458"/>
      <c r="G25" s="458"/>
      <c r="H25" s="458"/>
      <c r="I25" s="458"/>
      <c r="J25" s="458"/>
      <c r="K25" s="458"/>
      <c r="L25" s="458"/>
      <c r="M25" s="458"/>
      <c r="N25" s="458"/>
      <c r="O25" s="458"/>
      <c r="P25" s="458"/>
      <c r="Q25" s="458"/>
    </row>
    <row r="26" spans="1:17" ht="30" customHeight="1">
      <c r="B26" s="74"/>
      <c r="C26" s="74"/>
      <c r="D26" s="74"/>
      <c r="E26" s="74"/>
      <c r="F26" s="74"/>
      <c r="G26" s="74"/>
      <c r="H26" s="74"/>
      <c r="I26" s="74"/>
      <c r="J26" s="74"/>
      <c r="K26" s="74"/>
      <c r="L26" s="74"/>
      <c r="M26" s="74"/>
      <c r="N26" s="74"/>
      <c r="O26" s="74"/>
      <c r="P26" s="74"/>
      <c r="Q26" s="74"/>
    </row>
  </sheetData>
  <customSheetViews>
    <customSheetView guid="{BCB66D60-CECF-5B4D-99D1-4C00FBCE7EFB}" scale="90" showGridLines="0" fitToPage="1" printArea="1" view="pageBreakPreview">
      <pageMargins left="0.39370078740157483" right="0.19685039370078741" top="0.39370078740157483" bottom="1.1023622047244095" header="0" footer="0.55118110236220474"/>
      <pageSetup paperSize="9" firstPageNumber="70" useFirstPageNumber="1" r:id="rId1"/>
      <headerFooter scaleWithDoc="0" alignWithMargins="0">
        <oddFooter>&amp;C- &amp;P -</oddFooter>
        <evenFooter>&amp;C- &amp;P -</evenFooter>
        <firstFooter>&amp;C- &amp;P -</firstFooter>
      </headerFooter>
    </customSheetView>
  </customSheetViews>
  <mergeCells count="9">
    <mergeCell ref="A2:A4"/>
    <mergeCell ref="B2:B4"/>
    <mergeCell ref="O2:O4"/>
    <mergeCell ref="P2:P4"/>
    <mergeCell ref="Q2:Q3"/>
    <mergeCell ref="C3:E3"/>
    <mergeCell ref="F3:H3"/>
    <mergeCell ref="I3:K3"/>
    <mergeCell ref="L3:N3"/>
  </mergeCells>
  <phoneticPr fontId="10"/>
  <pageMargins left="0.39370078740157483" right="0.19685039370078741" top="0.39370078740157483" bottom="1.1023622047244095" header="0" footer="0.55118110236220474"/>
  <pageSetup paperSize="9" scale="60" firstPageNumber="70" orientation="portrait" useFirstPageNumber="1" r:id="rId2"/>
  <headerFooter scaleWithDoc="0" alignWithMargins="0">
    <oddFooter>&amp;C- 66 -</oddFooter>
    <evenFooter>&amp;C- &amp;P -</evenFooter>
    <firstFooter>&amp;C- &amp;P -</first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41"/>
  <sheetViews>
    <sheetView showGridLines="0" view="pageBreakPreview" zoomScale="90" zoomScaleNormal="75" zoomScaleSheetLayoutView="90" workbookViewId="0">
      <selection activeCell="A43" sqref="A43"/>
    </sheetView>
  </sheetViews>
  <sheetFormatPr defaultColWidth="9" defaultRowHeight="30" customHeight="1"/>
  <cols>
    <col min="1" max="1" width="17.21875" style="7" customWidth="1" collapsed="1"/>
    <col min="2" max="2" width="7.88671875" style="7" customWidth="1" collapsed="1"/>
    <col min="3" max="5" width="9.6640625" style="7" customWidth="1" collapsed="1"/>
    <col min="6" max="13" width="8.6640625" style="7" customWidth="1" collapsed="1"/>
    <col min="14" max="17" width="9.21875" style="7" customWidth="1" collapsed="1"/>
    <col min="18" max="19" width="9.88671875" style="7" customWidth="1" collapsed="1"/>
    <col min="20" max="20" width="9" style="7" customWidth="1" collapsed="1"/>
    <col min="21" max="16384" width="9" style="7" collapsed="1"/>
  </cols>
  <sheetData>
    <row r="1" spans="1:19" ht="27" customHeight="1">
      <c r="A1" s="468" t="s">
        <v>487</v>
      </c>
    </row>
    <row r="2" spans="1:19" ht="24" customHeight="1">
      <c r="A2" s="105" t="s">
        <v>776</v>
      </c>
    </row>
    <row r="3" spans="1:19" ht="18" customHeight="1">
      <c r="A3" s="455" t="s">
        <v>32</v>
      </c>
      <c r="B3" s="23"/>
      <c r="C3" s="23"/>
      <c r="D3" s="23"/>
      <c r="E3" s="23"/>
      <c r="F3" s="23"/>
      <c r="G3" s="23"/>
      <c r="H3" s="23"/>
      <c r="I3" s="23"/>
      <c r="J3" s="23"/>
      <c r="K3" s="23"/>
      <c r="L3" s="23"/>
      <c r="M3" s="23"/>
      <c r="N3" s="23"/>
      <c r="O3" s="23"/>
      <c r="P3" s="23"/>
      <c r="Q3" s="23"/>
      <c r="R3" s="23"/>
      <c r="S3" s="98" t="s">
        <v>458</v>
      </c>
    </row>
    <row r="4" spans="1:19" ht="19.5" customHeight="1">
      <c r="A4" s="1335" t="s">
        <v>194</v>
      </c>
      <c r="B4" s="1501" t="s">
        <v>460</v>
      </c>
      <c r="C4" s="1341" t="s">
        <v>462</v>
      </c>
      <c r="D4" s="1342"/>
      <c r="E4" s="1342"/>
      <c r="F4" s="1342"/>
      <c r="G4" s="1342"/>
      <c r="H4" s="1342"/>
      <c r="I4" s="1342"/>
      <c r="J4" s="1342"/>
      <c r="K4" s="1342"/>
      <c r="L4" s="1342"/>
      <c r="M4" s="1342"/>
      <c r="N4" s="1342"/>
      <c r="O4" s="1342"/>
      <c r="P4" s="1342"/>
      <c r="Q4" s="1343"/>
      <c r="R4" s="1499" t="s">
        <v>657</v>
      </c>
      <c r="S4" s="1514" t="s">
        <v>658</v>
      </c>
    </row>
    <row r="5" spans="1:19" ht="21" customHeight="1">
      <c r="A5" s="1416"/>
      <c r="B5" s="1502"/>
      <c r="C5" s="318" t="s">
        <v>25</v>
      </c>
      <c r="D5" s="173"/>
      <c r="E5" s="174"/>
      <c r="F5" s="1354" t="s">
        <v>681</v>
      </c>
      <c r="G5" s="1356"/>
      <c r="H5" s="1354" t="s">
        <v>44</v>
      </c>
      <c r="I5" s="1356"/>
      <c r="J5" s="1354" t="s">
        <v>311</v>
      </c>
      <c r="K5" s="1356"/>
      <c r="L5" s="1354" t="s">
        <v>555</v>
      </c>
      <c r="M5" s="1356"/>
      <c r="N5" s="1354" t="s">
        <v>207</v>
      </c>
      <c r="O5" s="1356"/>
      <c r="P5" s="1354" t="s">
        <v>630</v>
      </c>
      <c r="Q5" s="1356"/>
      <c r="R5" s="1510"/>
      <c r="S5" s="1515"/>
    </row>
    <row r="6" spans="1:19" ht="21" customHeight="1">
      <c r="A6" s="1336"/>
      <c r="B6" s="1419"/>
      <c r="C6" s="36" t="s">
        <v>33</v>
      </c>
      <c r="D6" s="53" t="s">
        <v>7</v>
      </c>
      <c r="E6" s="144" t="s">
        <v>34</v>
      </c>
      <c r="F6" s="484" t="s">
        <v>7</v>
      </c>
      <c r="G6" s="210" t="s">
        <v>34</v>
      </c>
      <c r="H6" s="490" t="s">
        <v>7</v>
      </c>
      <c r="I6" s="210" t="s">
        <v>34</v>
      </c>
      <c r="J6" s="53" t="s">
        <v>7</v>
      </c>
      <c r="K6" s="210" t="s">
        <v>34</v>
      </c>
      <c r="L6" s="53" t="s">
        <v>7</v>
      </c>
      <c r="M6" s="210" t="s">
        <v>34</v>
      </c>
      <c r="N6" s="53" t="s">
        <v>7</v>
      </c>
      <c r="O6" s="210" t="s">
        <v>34</v>
      </c>
      <c r="P6" s="53" t="s">
        <v>7</v>
      </c>
      <c r="Q6" s="210" t="s">
        <v>34</v>
      </c>
      <c r="R6" s="1511"/>
      <c r="S6" s="1516"/>
    </row>
    <row r="7" spans="1:19" ht="30" customHeight="1">
      <c r="A7" s="16" t="s">
        <v>928</v>
      </c>
      <c r="B7" s="469">
        <v>87</v>
      </c>
      <c r="C7" s="154">
        <v>9188</v>
      </c>
      <c r="D7" s="476">
        <v>4659</v>
      </c>
      <c r="E7" s="175">
        <v>4529</v>
      </c>
      <c r="F7" s="154">
        <v>171</v>
      </c>
      <c r="G7" s="486">
        <v>177</v>
      </c>
      <c r="H7" s="154">
        <v>641</v>
      </c>
      <c r="I7" s="486">
        <v>587</v>
      </c>
      <c r="J7" s="476">
        <v>665</v>
      </c>
      <c r="K7" s="486">
        <v>678</v>
      </c>
      <c r="L7" s="476">
        <v>954</v>
      </c>
      <c r="M7" s="486">
        <v>997</v>
      </c>
      <c r="N7" s="476">
        <v>1100</v>
      </c>
      <c r="O7" s="486">
        <v>1005</v>
      </c>
      <c r="P7" s="476">
        <v>1128</v>
      </c>
      <c r="Q7" s="486">
        <v>1085</v>
      </c>
      <c r="R7" s="118">
        <v>2339</v>
      </c>
      <c r="S7" s="126">
        <v>1828</v>
      </c>
    </row>
    <row r="8" spans="1:19" ht="30" customHeight="1">
      <c r="A8" s="237" t="s">
        <v>936</v>
      </c>
      <c r="B8" s="470">
        <v>88</v>
      </c>
      <c r="C8" s="155">
        <v>8850</v>
      </c>
      <c r="D8" s="477">
        <v>4517</v>
      </c>
      <c r="E8" s="176">
        <v>4333</v>
      </c>
      <c r="F8" s="155">
        <v>180</v>
      </c>
      <c r="G8" s="481">
        <v>165</v>
      </c>
      <c r="H8" s="155">
        <v>624</v>
      </c>
      <c r="I8" s="481">
        <v>560</v>
      </c>
      <c r="J8" s="477">
        <v>707</v>
      </c>
      <c r="K8" s="481">
        <v>659</v>
      </c>
      <c r="L8" s="477">
        <v>923</v>
      </c>
      <c r="M8" s="481">
        <v>948</v>
      </c>
      <c r="N8" s="477">
        <v>965</v>
      </c>
      <c r="O8" s="481">
        <v>990</v>
      </c>
      <c r="P8" s="477">
        <v>1118</v>
      </c>
      <c r="Q8" s="481">
        <v>1011</v>
      </c>
      <c r="R8" s="119">
        <v>2214</v>
      </c>
      <c r="S8" s="127">
        <v>1840</v>
      </c>
    </row>
    <row r="9" spans="1:19" ht="30" customHeight="1">
      <c r="A9" s="108" t="s">
        <v>256</v>
      </c>
      <c r="B9" s="469">
        <v>25</v>
      </c>
      <c r="C9" s="154">
        <v>3431</v>
      </c>
      <c r="D9" s="476">
        <v>1769</v>
      </c>
      <c r="E9" s="175">
        <v>1662</v>
      </c>
      <c r="F9" s="154">
        <v>62</v>
      </c>
      <c r="G9" s="486">
        <v>49</v>
      </c>
      <c r="H9" s="154">
        <v>241</v>
      </c>
      <c r="I9" s="486">
        <v>211</v>
      </c>
      <c r="J9" s="476">
        <v>242</v>
      </c>
      <c r="K9" s="486">
        <v>244</v>
      </c>
      <c r="L9" s="476">
        <v>364</v>
      </c>
      <c r="M9" s="486">
        <v>364</v>
      </c>
      <c r="N9" s="476">
        <v>399</v>
      </c>
      <c r="O9" s="486">
        <v>370</v>
      </c>
      <c r="P9" s="476">
        <v>461</v>
      </c>
      <c r="Q9" s="486">
        <v>424</v>
      </c>
      <c r="R9" s="118">
        <v>825</v>
      </c>
      <c r="S9" s="126">
        <v>666</v>
      </c>
    </row>
    <row r="10" spans="1:19" ht="30" customHeight="1">
      <c r="A10" s="108" t="s">
        <v>587</v>
      </c>
      <c r="B10" s="469">
        <v>4</v>
      </c>
      <c r="C10" s="154">
        <v>325</v>
      </c>
      <c r="D10" s="476">
        <v>168</v>
      </c>
      <c r="E10" s="175">
        <v>157</v>
      </c>
      <c r="F10" s="154">
        <v>5</v>
      </c>
      <c r="G10" s="486">
        <v>5</v>
      </c>
      <c r="H10" s="154">
        <v>25</v>
      </c>
      <c r="I10" s="486">
        <v>22</v>
      </c>
      <c r="J10" s="476">
        <v>24</v>
      </c>
      <c r="K10" s="486">
        <v>20</v>
      </c>
      <c r="L10" s="476">
        <v>31</v>
      </c>
      <c r="M10" s="486">
        <v>44</v>
      </c>
      <c r="N10" s="476">
        <v>38</v>
      </c>
      <c r="O10" s="486">
        <v>38</v>
      </c>
      <c r="P10" s="476">
        <v>45</v>
      </c>
      <c r="Q10" s="486">
        <v>28</v>
      </c>
      <c r="R10" s="118">
        <v>71</v>
      </c>
      <c r="S10" s="126">
        <v>70</v>
      </c>
    </row>
    <row r="11" spans="1:19" ht="30" customHeight="1">
      <c r="A11" s="108" t="s">
        <v>278</v>
      </c>
      <c r="B11" s="469">
        <v>4</v>
      </c>
      <c r="C11" s="154">
        <v>333</v>
      </c>
      <c r="D11" s="476">
        <v>163</v>
      </c>
      <c r="E11" s="175">
        <v>170</v>
      </c>
      <c r="F11" s="154">
        <v>10</v>
      </c>
      <c r="G11" s="486">
        <v>5</v>
      </c>
      <c r="H11" s="154">
        <v>20</v>
      </c>
      <c r="I11" s="486">
        <v>17</v>
      </c>
      <c r="J11" s="476">
        <v>22</v>
      </c>
      <c r="K11" s="486">
        <v>29</v>
      </c>
      <c r="L11" s="476">
        <v>38</v>
      </c>
      <c r="M11" s="486">
        <v>37</v>
      </c>
      <c r="N11" s="476">
        <v>31</v>
      </c>
      <c r="O11" s="486">
        <v>44</v>
      </c>
      <c r="P11" s="476">
        <v>42</v>
      </c>
      <c r="Q11" s="486">
        <v>38</v>
      </c>
      <c r="R11" s="48">
        <v>84</v>
      </c>
      <c r="S11" s="126">
        <v>65</v>
      </c>
    </row>
    <row r="12" spans="1:19" ht="30" customHeight="1">
      <c r="A12" s="108" t="s">
        <v>306</v>
      </c>
      <c r="B12" s="469">
        <v>8</v>
      </c>
      <c r="C12" s="154">
        <v>723</v>
      </c>
      <c r="D12" s="476">
        <v>365</v>
      </c>
      <c r="E12" s="175">
        <v>358</v>
      </c>
      <c r="F12" s="154">
        <v>14</v>
      </c>
      <c r="G12" s="486">
        <v>21</v>
      </c>
      <c r="H12" s="154">
        <v>55</v>
      </c>
      <c r="I12" s="486">
        <v>50</v>
      </c>
      <c r="J12" s="476">
        <v>67</v>
      </c>
      <c r="K12" s="486">
        <v>44</v>
      </c>
      <c r="L12" s="476">
        <v>68</v>
      </c>
      <c r="M12" s="486">
        <v>69</v>
      </c>
      <c r="N12" s="476">
        <v>86</v>
      </c>
      <c r="O12" s="486">
        <v>92</v>
      </c>
      <c r="P12" s="476">
        <v>75</v>
      </c>
      <c r="Q12" s="486">
        <v>82</v>
      </c>
      <c r="R12" s="48">
        <v>188</v>
      </c>
      <c r="S12" s="126">
        <v>142</v>
      </c>
    </row>
    <row r="13" spans="1:19" ht="30" customHeight="1">
      <c r="A13" s="108" t="s">
        <v>538</v>
      </c>
      <c r="B13" s="471">
        <v>0</v>
      </c>
      <c r="C13" s="178">
        <v>0</v>
      </c>
      <c r="D13" s="188">
        <v>0</v>
      </c>
      <c r="E13" s="479">
        <v>0</v>
      </c>
      <c r="F13" s="178">
        <v>0</v>
      </c>
      <c r="G13" s="186">
        <v>0</v>
      </c>
      <c r="H13" s="178">
        <v>0</v>
      </c>
      <c r="I13" s="186">
        <v>0</v>
      </c>
      <c r="J13" s="188">
        <v>0</v>
      </c>
      <c r="K13" s="186">
        <v>0</v>
      </c>
      <c r="L13" s="188">
        <v>0</v>
      </c>
      <c r="M13" s="186">
        <v>0</v>
      </c>
      <c r="N13" s="188">
        <v>0</v>
      </c>
      <c r="O13" s="186">
        <v>0</v>
      </c>
      <c r="P13" s="188">
        <v>0</v>
      </c>
      <c r="Q13" s="186">
        <v>0</v>
      </c>
      <c r="R13" s="134">
        <v>0</v>
      </c>
      <c r="S13" s="126">
        <v>0</v>
      </c>
    </row>
    <row r="14" spans="1:19" ht="30" customHeight="1">
      <c r="A14" s="108" t="s">
        <v>489</v>
      </c>
      <c r="B14" s="469">
        <v>7</v>
      </c>
      <c r="C14" s="154">
        <v>559</v>
      </c>
      <c r="D14" s="476">
        <v>266</v>
      </c>
      <c r="E14" s="175">
        <v>293</v>
      </c>
      <c r="F14" s="154">
        <v>9</v>
      </c>
      <c r="G14" s="486">
        <v>12</v>
      </c>
      <c r="H14" s="154">
        <v>34</v>
      </c>
      <c r="I14" s="486">
        <v>41</v>
      </c>
      <c r="J14" s="476">
        <v>42</v>
      </c>
      <c r="K14" s="486">
        <v>46</v>
      </c>
      <c r="L14" s="476">
        <v>56</v>
      </c>
      <c r="M14" s="486">
        <v>61</v>
      </c>
      <c r="N14" s="476">
        <v>59</v>
      </c>
      <c r="O14" s="486">
        <v>63</v>
      </c>
      <c r="P14" s="476">
        <v>66</v>
      </c>
      <c r="Q14" s="486">
        <v>70</v>
      </c>
      <c r="R14" s="48">
        <v>147</v>
      </c>
      <c r="S14" s="126">
        <v>134</v>
      </c>
    </row>
    <row r="15" spans="1:19" ht="30" customHeight="1">
      <c r="A15" s="108" t="s">
        <v>627</v>
      </c>
      <c r="B15" s="471">
        <v>0</v>
      </c>
      <c r="C15" s="178">
        <v>0</v>
      </c>
      <c r="D15" s="188">
        <v>0</v>
      </c>
      <c r="E15" s="479">
        <v>0</v>
      </c>
      <c r="F15" s="178">
        <v>0</v>
      </c>
      <c r="G15" s="186">
        <v>0</v>
      </c>
      <c r="H15" s="178">
        <v>0</v>
      </c>
      <c r="I15" s="186">
        <v>0</v>
      </c>
      <c r="J15" s="188">
        <v>0</v>
      </c>
      <c r="K15" s="186">
        <v>0</v>
      </c>
      <c r="L15" s="188">
        <v>0</v>
      </c>
      <c r="M15" s="186">
        <v>0</v>
      </c>
      <c r="N15" s="188">
        <v>0</v>
      </c>
      <c r="O15" s="186">
        <v>0</v>
      </c>
      <c r="P15" s="188">
        <v>0</v>
      </c>
      <c r="Q15" s="186">
        <v>0</v>
      </c>
      <c r="R15" s="134">
        <v>0</v>
      </c>
      <c r="S15" s="126">
        <v>0</v>
      </c>
    </row>
    <row r="16" spans="1:19" ht="30" customHeight="1">
      <c r="A16" s="108" t="s">
        <v>129</v>
      </c>
      <c r="B16" s="469">
        <v>4</v>
      </c>
      <c r="C16" s="154">
        <v>332</v>
      </c>
      <c r="D16" s="476">
        <v>170</v>
      </c>
      <c r="E16" s="175">
        <v>162</v>
      </c>
      <c r="F16" s="154">
        <v>10</v>
      </c>
      <c r="G16" s="486">
        <v>7</v>
      </c>
      <c r="H16" s="154">
        <v>25</v>
      </c>
      <c r="I16" s="486">
        <v>14</v>
      </c>
      <c r="J16" s="476">
        <v>28</v>
      </c>
      <c r="K16" s="486">
        <v>23</v>
      </c>
      <c r="L16" s="476">
        <v>31</v>
      </c>
      <c r="M16" s="486">
        <v>42</v>
      </c>
      <c r="N16" s="476">
        <v>41</v>
      </c>
      <c r="O16" s="486">
        <v>39</v>
      </c>
      <c r="P16" s="476">
        <v>35</v>
      </c>
      <c r="Q16" s="486">
        <v>37</v>
      </c>
      <c r="R16" s="48">
        <v>91</v>
      </c>
      <c r="S16" s="126">
        <v>67</v>
      </c>
    </row>
    <row r="17" spans="1:19" ht="30" customHeight="1">
      <c r="A17" s="108" t="s">
        <v>308</v>
      </c>
      <c r="B17" s="471">
        <v>4</v>
      </c>
      <c r="C17" s="178">
        <v>443</v>
      </c>
      <c r="D17" s="188">
        <v>232</v>
      </c>
      <c r="E17" s="479">
        <v>211</v>
      </c>
      <c r="F17" s="178">
        <v>3</v>
      </c>
      <c r="G17" s="186">
        <v>4</v>
      </c>
      <c r="H17" s="178">
        <v>28</v>
      </c>
      <c r="I17" s="186">
        <v>18</v>
      </c>
      <c r="J17" s="188">
        <v>37</v>
      </c>
      <c r="K17" s="186">
        <v>36</v>
      </c>
      <c r="L17" s="188">
        <v>51</v>
      </c>
      <c r="M17" s="186">
        <v>44</v>
      </c>
      <c r="N17" s="188">
        <v>55</v>
      </c>
      <c r="O17" s="186">
        <v>59</v>
      </c>
      <c r="P17" s="188">
        <v>58</v>
      </c>
      <c r="Q17" s="186">
        <v>50</v>
      </c>
      <c r="R17" s="134">
        <v>131</v>
      </c>
      <c r="S17" s="126">
        <v>72</v>
      </c>
    </row>
    <row r="18" spans="1:19" ht="30" customHeight="1">
      <c r="A18" s="108" t="s">
        <v>733</v>
      </c>
      <c r="B18" s="469">
        <v>9</v>
      </c>
      <c r="C18" s="154">
        <v>901</v>
      </c>
      <c r="D18" s="476">
        <v>472</v>
      </c>
      <c r="E18" s="175">
        <v>429</v>
      </c>
      <c r="F18" s="154">
        <v>31</v>
      </c>
      <c r="G18" s="486">
        <v>19</v>
      </c>
      <c r="H18" s="154">
        <v>55</v>
      </c>
      <c r="I18" s="186">
        <v>65</v>
      </c>
      <c r="J18" s="188">
        <v>89</v>
      </c>
      <c r="K18" s="186">
        <v>71</v>
      </c>
      <c r="L18" s="188">
        <v>96</v>
      </c>
      <c r="M18" s="186">
        <v>92</v>
      </c>
      <c r="N18" s="476">
        <v>87</v>
      </c>
      <c r="O18" s="486">
        <v>91</v>
      </c>
      <c r="P18" s="476">
        <v>114</v>
      </c>
      <c r="Q18" s="486">
        <v>91</v>
      </c>
      <c r="R18" s="48">
        <v>225</v>
      </c>
      <c r="S18" s="126">
        <v>169</v>
      </c>
    </row>
    <row r="19" spans="1:19" ht="30" customHeight="1">
      <c r="A19" s="108" t="s">
        <v>450</v>
      </c>
      <c r="B19" s="469">
        <v>2</v>
      </c>
      <c r="C19" s="154">
        <v>177</v>
      </c>
      <c r="D19" s="476">
        <v>87</v>
      </c>
      <c r="E19" s="175">
        <v>90</v>
      </c>
      <c r="F19" s="476">
        <v>5</v>
      </c>
      <c r="G19" s="486">
        <v>4</v>
      </c>
      <c r="H19" s="476">
        <v>14</v>
      </c>
      <c r="I19" s="486">
        <v>16</v>
      </c>
      <c r="J19" s="476">
        <v>14</v>
      </c>
      <c r="K19" s="486">
        <v>13</v>
      </c>
      <c r="L19" s="476">
        <v>17</v>
      </c>
      <c r="M19" s="486">
        <v>19</v>
      </c>
      <c r="N19" s="476">
        <v>10</v>
      </c>
      <c r="O19" s="486">
        <v>24</v>
      </c>
      <c r="P19" s="476">
        <v>27</v>
      </c>
      <c r="Q19" s="486">
        <v>14</v>
      </c>
      <c r="R19" s="48">
        <v>37</v>
      </c>
      <c r="S19" s="126">
        <v>44</v>
      </c>
    </row>
    <row r="20" spans="1:19" ht="30" customHeight="1">
      <c r="A20" s="108" t="s">
        <v>206</v>
      </c>
      <c r="B20" s="469">
        <v>4</v>
      </c>
      <c r="C20" s="154">
        <v>174</v>
      </c>
      <c r="D20" s="476">
        <v>98</v>
      </c>
      <c r="E20" s="175">
        <v>76</v>
      </c>
      <c r="F20" s="154">
        <v>6</v>
      </c>
      <c r="G20" s="486">
        <v>3</v>
      </c>
      <c r="H20" s="154">
        <v>15</v>
      </c>
      <c r="I20" s="486">
        <v>11</v>
      </c>
      <c r="J20" s="476">
        <v>17</v>
      </c>
      <c r="K20" s="486">
        <v>16</v>
      </c>
      <c r="L20" s="476">
        <v>22</v>
      </c>
      <c r="M20" s="486">
        <v>13</v>
      </c>
      <c r="N20" s="476">
        <v>16</v>
      </c>
      <c r="O20" s="486">
        <v>19</v>
      </c>
      <c r="P20" s="476">
        <v>22</v>
      </c>
      <c r="Q20" s="486">
        <v>14</v>
      </c>
      <c r="R20" s="48">
        <v>39</v>
      </c>
      <c r="S20" s="126">
        <v>52</v>
      </c>
    </row>
    <row r="21" spans="1:19" ht="30" customHeight="1">
      <c r="A21" s="109" t="s">
        <v>735</v>
      </c>
      <c r="B21" s="470">
        <v>5</v>
      </c>
      <c r="C21" s="155">
        <v>362</v>
      </c>
      <c r="D21" s="477">
        <v>167</v>
      </c>
      <c r="E21" s="176">
        <v>195</v>
      </c>
      <c r="F21" s="155">
        <v>6</v>
      </c>
      <c r="G21" s="481">
        <v>15</v>
      </c>
      <c r="H21" s="155">
        <v>27</v>
      </c>
      <c r="I21" s="481">
        <v>27</v>
      </c>
      <c r="J21" s="477">
        <v>31</v>
      </c>
      <c r="K21" s="481">
        <v>30</v>
      </c>
      <c r="L21" s="477">
        <v>33</v>
      </c>
      <c r="M21" s="481">
        <v>44</v>
      </c>
      <c r="N21" s="477">
        <v>34</v>
      </c>
      <c r="O21" s="481">
        <v>32</v>
      </c>
      <c r="P21" s="477">
        <v>36</v>
      </c>
      <c r="Q21" s="481">
        <v>47</v>
      </c>
      <c r="R21" s="120">
        <v>88</v>
      </c>
      <c r="S21" s="127">
        <v>104</v>
      </c>
    </row>
    <row r="22" spans="1:19" ht="30" customHeight="1">
      <c r="A22" s="108" t="s">
        <v>639</v>
      </c>
      <c r="B22" s="469">
        <v>0</v>
      </c>
      <c r="C22" s="154">
        <v>0</v>
      </c>
      <c r="D22" s="476">
        <v>0</v>
      </c>
      <c r="E22" s="175">
        <v>0</v>
      </c>
      <c r="F22" s="154">
        <v>0</v>
      </c>
      <c r="G22" s="486">
        <v>0</v>
      </c>
      <c r="H22" s="154">
        <v>0</v>
      </c>
      <c r="I22" s="486">
        <v>0</v>
      </c>
      <c r="J22" s="476">
        <v>0</v>
      </c>
      <c r="K22" s="486">
        <v>0</v>
      </c>
      <c r="L22" s="476">
        <v>0</v>
      </c>
      <c r="M22" s="486">
        <v>0</v>
      </c>
      <c r="N22" s="476">
        <v>0</v>
      </c>
      <c r="O22" s="486">
        <v>0</v>
      </c>
      <c r="P22" s="476">
        <v>0</v>
      </c>
      <c r="Q22" s="486">
        <v>0</v>
      </c>
      <c r="R22" s="48">
        <v>0</v>
      </c>
      <c r="S22" s="126">
        <v>0</v>
      </c>
    </row>
    <row r="23" spans="1:19" ht="30" customHeight="1">
      <c r="A23" s="108" t="s">
        <v>702</v>
      </c>
      <c r="B23" s="469">
        <v>0</v>
      </c>
      <c r="C23" s="154">
        <v>0</v>
      </c>
      <c r="D23" s="476">
        <v>0</v>
      </c>
      <c r="E23" s="480">
        <v>0</v>
      </c>
      <c r="F23" s="154">
        <v>0</v>
      </c>
      <c r="G23" s="486">
        <v>0</v>
      </c>
      <c r="H23" s="154">
        <v>0</v>
      </c>
      <c r="I23" s="486">
        <v>0</v>
      </c>
      <c r="J23" s="476">
        <v>0</v>
      </c>
      <c r="K23" s="486">
        <v>0</v>
      </c>
      <c r="L23" s="476">
        <v>0</v>
      </c>
      <c r="M23" s="486">
        <v>0</v>
      </c>
      <c r="N23" s="476">
        <v>0</v>
      </c>
      <c r="O23" s="486">
        <v>0</v>
      </c>
      <c r="P23" s="476">
        <v>0</v>
      </c>
      <c r="Q23" s="486">
        <v>0</v>
      </c>
      <c r="R23" s="48">
        <v>0</v>
      </c>
      <c r="S23" s="126">
        <v>0</v>
      </c>
    </row>
    <row r="24" spans="1:19" ht="30" customHeight="1">
      <c r="A24" s="108" t="s">
        <v>208</v>
      </c>
      <c r="B24" s="471">
        <v>0</v>
      </c>
      <c r="C24" s="178">
        <v>0</v>
      </c>
      <c r="D24" s="188">
        <v>0</v>
      </c>
      <c r="E24" s="479">
        <v>0</v>
      </c>
      <c r="F24" s="178">
        <v>0</v>
      </c>
      <c r="G24" s="186">
        <v>0</v>
      </c>
      <c r="H24" s="178">
        <v>0</v>
      </c>
      <c r="I24" s="186">
        <v>0</v>
      </c>
      <c r="J24" s="188">
        <v>0</v>
      </c>
      <c r="K24" s="186">
        <v>0</v>
      </c>
      <c r="L24" s="188">
        <v>0</v>
      </c>
      <c r="M24" s="186">
        <v>0</v>
      </c>
      <c r="N24" s="188">
        <v>0</v>
      </c>
      <c r="O24" s="186">
        <v>0</v>
      </c>
      <c r="P24" s="188">
        <v>0</v>
      </c>
      <c r="Q24" s="186">
        <v>0</v>
      </c>
      <c r="R24" s="48">
        <v>0</v>
      </c>
      <c r="S24" s="126">
        <v>0</v>
      </c>
    </row>
    <row r="25" spans="1:19" ht="30" customHeight="1">
      <c r="A25" s="108" t="s">
        <v>611</v>
      </c>
      <c r="B25" s="471">
        <v>0</v>
      </c>
      <c r="C25" s="178">
        <v>0</v>
      </c>
      <c r="D25" s="188">
        <v>0</v>
      </c>
      <c r="E25" s="479">
        <v>0</v>
      </c>
      <c r="F25" s="178">
        <v>0</v>
      </c>
      <c r="G25" s="186">
        <v>0</v>
      </c>
      <c r="H25" s="178">
        <v>0</v>
      </c>
      <c r="I25" s="186">
        <v>0</v>
      </c>
      <c r="J25" s="188">
        <v>0</v>
      </c>
      <c r="K25" s="186">
        <v>0</v>
      </c>
      <c r="L25" s="188">
        <v>0</v>
      </c>
      <c r="M25" s="186">
        <v>0</v>
      </c>
      <c r="N25" s="188">
        <v>0</v>
      </c>
      <c r="O25" s="186">
        <v>0</v>
      </c>
      <c r="P25" s="188">
        <v>0</v>
      </c>
      <c r="Q25" s="186">
        <v>0</v>
      </c>
      <c r="R25" s="48">
        <v>0</v>
      </c>
      <c r="S25" s="213">
        <v>0</v>
      </c>
    </row>
    <row r="26" spans="1:19" ht="30" customHeight="1">
      <c r="A26" s="108" t="s">
        <v>736</v>
      </c>
      <c r="B26" s="471">
        <v>2</v>
      </c>
      <c r="C26" s="178">
        <v>94</v>
      </c>
      <c r="D26" s="188">
        <v>42</v>
      </c>
      <c r="E26" s="479">
        <v>52</v>
      </c>
      <c r="F26" s="178">
        <v>1</v>
      </c>
      <c r="G26" s="186">
        <v>3</v>
      </c>
      <c r="H26" s="178">
        <v>3</v>
      </c>
      <c r="I26" s="186">
        <v>8</v>
      </c>
      <c r="J26" s="188">
        <v>9</v>
      </c>
      <c r="K26" s="186">
        <v>6</v>
      </c>
      <c r="L26" s="188">
        <v>10</v>
      </c>
      <c r="M26" s="186">
        <v>11</v>
      </c>
      <c r="N26" s="188">
        <v>11</v>
      </c>
      <c r="O26" s="186">
        <v>9</v>
      </c>
      <c r="P26" s="188">
        <v>8</v>
      </c>
      <c r="Q26" s="186">
        <v>15</v>
      </c>
      <c r="R26" s="48">
        <v>21</v>
      </c>
      <c r="S26" s="126">
        <v>29</v>
      </c>
    </row>
    <row r="27" spans="1:19" ht="30" customHeight="1">
      <c r="A27" s="108" t="s">
        <v>737</v>
      </c>
      <c r="B27" s="471">
        <v>2</v>
      </c>
      <c r="C27" s="178">
        <v>119</v>
      </c>
      <c r="D27" s="188">
        <v>65</v>
      </c>
      <c r="E27" s="479">
        <v>54</v>
      </c>
      <c r="F27" s="178">
        <v>1</v>
      </c>
      <c r="G27" s="186">
        <v>3</v>
      </c>
      <c r="H27" s="178">
        <v>11</v>
      </c>
      <c r="I27" s="186">
        <v>3</v>
      </c>
      <c r="J27" s="188">
        <v>12</v>
      </c>
      <c r="K27" s="186">
        <v>5</v>
      </c>
      <c r="L27" s="188">
        <v>11</v>
      </c>
      <c r="M27" s="186">
        <v>14</v>
      </c>
      <c r="N27" s="188">
        <v>9</v>
      </c>
      <c r="O27" s="186">
        <v>15</v>
      </c>
      <c r="P27" s="188">
        <v>21</v>
      </c>
      <c r="Q27" s="186">
        <v>14</v>
      </c>
      <c r="R27" s="48">
        <v>36</v>
      </c>
      <c r="S27" s="213">
        <v>22</v>
      </c>
    </row>
    <row r="28" spans="1:19" ht="30" customHeight="1">
      <c r="A28" s="108" t="s">
        <v>693</v>
      </c>
      <c r="B28" s="471">
        <v>1</v>
      </c>
      <c r="C28" s="178">
        <v>100</v>
      </c>
      <c r="D28" s="188">
        <v>44</v>
      </c>
      <c r="E28" s="479">
        <v>56</v>
      </c>
      <c r="F28" s="178">
        <v>1</v>
      </c>
      <c r="G28" s="186">
        <v>1</v>
      </c>
      <c r="H28" s="178">
        <v>6</v>
      </c>
      <c r="I28" s="186">
        <v>11</v>
      </c>
      <c r="J28" s="188">
        <v>10</v>
      </c>
      <c r="K28" s="186">
        <v>11</v>
      </c>
      <c r="L28" s="188">
        <v>8</v>
      </c>
      <c r="M28" s="186">
        <v>17</v>
      </c>
      <c r="N28" s="188">
        <v>11</v>
      </c>
      <c r="O28" s="186">
        <v>9</v>
      </c>
      <c r="P28" s="188">
        <v>8</v>
      </c>
      <c r="Q28" s="186">
        <v>7</v>
      </c>
      <c r="R28" s="48">
        <v>21</v>
      </c>
      <c r="S28" s="126">
        <v>22</v>
      </c>
    </row>
    <row r="29" spans="1:19" ht="30" customHeight="1">
      <c r="A29" s="108" t="s">
        <v>590</v>
      </c>
      <c r="B29" s="471">
        <v>1</v>
      </c>
      <c r="C29" s="178">
        <v>77</v>
      </c>
      <c r="D29" s="188">
        <v>37</v>
      </c>
      <c r="E29" s="479">
        <v>40</v>
      </c>
      <c r="F29" s="178">
        <v>0</v>
      </c>
      <c r="G29" s="186">
        <v>0</v>
      </c>
      <c r="H29" s="178">
        <v>2</v>
      </c>
      <c r="I29" s="186">
        <v>4</v>
      </c>
      <c r="J29" s="188">
        <v>6</v>
      </c>
      <c r="K29" s="186">
        <v>15</v>
      </c>
      <c r="L29" s="188">
        <v>12</v>
      </c>
      <c r="M29" s="186">
        <v>5</v>
      </c>
      <c r="N29" s="188">
        <v>10</v>
      </c>
      <c r="O29" s="186">
        <v>7</v>
      </c>
      <c r="P29" s="188">
        <v>7</v>
      </c>
      <c r="Q29" s="186">
        <v>9</v>
      </c>
      <c r="R29" s="48">
        <v>19</v>
      </c>
      <c r="S29" s="126">
        <v>13</v>
      </c>
    </row>
    <row r="30" spans="1:19" ht="30" customHeight="1">
      <c r="A30" s="108" t="s">
        <v>67</v>
      </c>
      <c r="B30" s="471">
        <v>1</v>
      </c>
      <c r="C30" s="178">
        <v>73</v>
      </c>
      <c r="D30" s="188">
        <v>39</v>
      </c>
      <c r="E30" s="479">
        <v>34</v>
      </c>
      <c r="F30" s="178">
        <v>4</v>
      </c>
      <c r="G30" s="186">
        <v>0</v>
      </c>
      <c r="H30" s="178">
        <v>4</v>
      </c>
      <c r="I30" s="186">
        <v>4</v>
      </c>
      <c r="J30" s="188">
        <v>3</v>
      </c>
      <c r="K30" s="186">
        <v>5</v>
      </c>
      <c r="L30" s="188">
        <v>10</v>
      </c>
      <c r="M30" s="186">
        <v>10</v>
      </c>
      <c r="N30" s="188">
        <v>8</v>
      </c>
      <c r="O30" s="186">
        <v>7</v>
      </c>
      <c r="P30" s="188">
        <v>10</v>
      </c>
      <c r="Q30" s="186">
        <v>8</v>
      </c>
      <c r="R30" s="48">
        <v>19</v>
      </c>
      <c r="S30" s="126">
        <v>18</v>
      </c>
    </row>
    <row r="31" spans="1:19" ht="30" customHeight="1">
      <c r="A31" s="108" t="s">
        <v>644</v>
      </c>
      <c r="B31" s="471">
        <v>3</v>
      </c>
      <c r="C31" s="178">
        <v>405</v>
      </c>
      <c r="D31" s="188">
        <v>208</v>
      </c>
      <c r="E31" s="479">
        <v>197</v>
      </c>
      <c r="F31" s="178">
        <v>8</v>
      </c>
      <c r="G31" s="186">
        <v>11</v>
      </c>
      <c r="H31" s="178">
        <v>34</v>
      </c>
      <c r="I31" s="186">
        <v>26</v>
      </c>
      <c r="J31" s="188">
        <v>36</v>
      </c>
      <c r="K31" s="186">
        <v>28</v>
      </c>
      <c r="L31" s="188">
        <v>39</v>
      </c>
      <c r="M31" s="186">
        <v>49</v>
      </c>
      <c r="N31" s="188">
        <v>37</v>
      </c>
      <c r="O31" s="186">
        <v>40</v>
      </c>
      <c r="P31" s="188">
        <v>54</v>
      </c>
      <c r="Q31" s="186">
        <v>43</v>
      </c>
      <c r="R31" s="48">
        <v>110</v>
      </c>
      <c r="S31" s="126">
        <v>101</v>
      </c>
    </row>
    <row r="32" spans="1:19" ht="30" customHeight="1">
      <c r="A32" s="108" t="s">
        <v>738</v>
      </c>
      <c r="B32" s="471">
        <v>2</v>
      </c>
      <c r="C32" s="178">
        <v>222</v>
      </c>
      <c r="D32" s="188">
        <v>125</v>
      </c>
      <c r="E32" s="479">
        <v>97</v>
      </c>
      <c r="F32" s="178">
        <v>4</v>
      </c>
      <c r="G32" s="186">
        <v>3</v>
      </c>
      <c r="H32" s="178">
        <v>25</v>
      </c>
      <c r="I32" s="186">
        <v>12</v>
      </c>
      <c r="J32" s="188">
        <v>18</v>
      </c>
      <c r="K32" s="186">
        <v>17</v>
      </c>
      <c r="L32" s="188">
        <v>26</v>
      </c>
      <c r="M32" s="186">
        <v>13</v>
      </c>
      <c r="N32" s="188">
        <v>23</v>
      </c>
      <c r="O32" s="186">
        <v>32</v>
      </c>
      <c r="P32" s="188">
        <v>29</v>
      </c>
      <c r="Q32" s="186">
        <v>20</v>
      </c>
      <c r="R32" s="48">
        <v>62</v>
      </c>
      <c r="S32" s="213">
        <v>50</v>
      </c>
    </row>
    <row r="33" spans="1:19" ht="30" customHeight="1">
      <c r="A33" s="109" t="s">
        <v>739</v>
      </c>
      <c r="B33" s="472">
        <v>0</v>
      </c>
      <c r="C33" s="159">
        <v>0</v>
      </c>
      <c r="D33" s="477">
        <v>0</v>
      </c>
      <c r="E33" s="481">
        <v>0</v>
      </c>
      <c r="F33" s="477">
        <v>0</v>
      </c>
      <c r="G33" s="487">
        <v>0</v>
      </c>
      <c r="H33" s="477">
        <v>0</v>
      </c>
      <c r="I33" s="481">
        <v>0</v>
      </c>
      <c r="J33" s="477">
        <v>0</v>
      </c>
      <c r="K33" s="481">
        <v>0</v>
      </c>
      <c r="L33" s="477">
        <v>0</v>
      </c>
      <c r="M33" s="481">
        <v>0</v>
      </c>
      <c r="N33" s="477">
        <v>0</v>
      </c>
      <c r="O33" s="481">
        <v>0</v>
      </c>
      <c r="P33" s="477">
        <v>0</v>
      </c>
      <c r="Q33" s="481">
        <v>0</v>
      </c>
      <c r="R33" s="132">
        <v>0</v>
      </c>
      <c r="S33" s="127">
        <v>0</v>
      </c>
    </row>
    <row r="34" spans="1:19" ht="30" customHeight="1">
      <c r="A34" s="110" t="s">
        <v>691</v>
      </c>
      <c r="B34" s="471">
        <f t="shared" ref="B34:S34" si="0">SUM(B9:B21)</f>
        <v>76</v>
      </c>
      <c r="C34" s="178">
        <f t="shared" si="0"/>
        <v>7760</v>
      </c>
      <c r="D34" s="188">
        <f t="shared" si="0"/>
        <v>3957</v>
      </c>
      <c r="E34" s="479">
        <f t="shared" si="0"/>
        <v>3803</v>
      </c>
      <c r="F34" s="178">
        <f t="shared" si="0"/>
        <v>161</v>
      </c>
      <c r="G34" s="186">
        <f t="shared" si="0"/>
        <v>144</v>
      </c>
      <c r="H34" s="178">
        <f t="shared" si="0"/>
        <v>539</v>
      </c>
      <c r="I34" s="186">
        <f t="shared" si="0"/>
        <v>492</v>
      </c>
      <c r="J34" s="188">
        <f t="shared" si="0"/>
        <v>613</v>
      </c>
      <c r="K34" s="186">
        <f t="shared" si="0"/>
        <v>572</v>
      </c>
      <c r="L34" s="188">
        <f t="shared" si="0"/>
        <v>807</v>
      </c>
      <c r="M34" s="186">
        <f t="shared" si="0"/>
        <v>829</v>
      </c>
      <c r="N34" s="188">
        <f t="shared" si="0"/>
        <v>856</v>
      </c>
      <c r="O34" s="186">
        <f t="shared" si="0"/>
        <v>871</v>
      </c>
      <c r="P34" s="188">
        <f t="shared" si="0"/>
        <v>981</v>
      </c>
      <c r="Q34" s="186">
        <f t="shared" si="0"/>
        <v>895</v>
      </c>
      <c r="R34" s="48">
        <f t="shared" si="0"/>
        <v>1926</v>
      </c>
      <c r="S34" s="126">
        <f t="shared" si="0"/>
        <v>1585</v>
      </c>
    </row>
    <row r="35" spans="1:19" ht="30" customHeight="1">
      <c r="A35" s="111" t="s">
        <v>473</v>
      </c>
      <c r="B35" s="473">
        <f t="shared" ref="B35:S35" si="1">SUM(B36:B41)</f>
        <v>12</v>
      </c>
      <c r="C35" s="179">
        <f t="shared" si="1"/>
        <v>1090</v>
      </c>
      <c r="D35" s="189">
        <f t="shared" si="1"/>
        <v>560</v>
      </c>
      <c r="E35" s="482">
        <f t="shared" si="1"/>
        <v>530</v>
      </c>
      <c r="F35" s="485">
        <f t="shared" si="1"/>
        <v>19</v>
      </c>
      <c r="G35" s="488">
        <f t="shared" si="1"/>
        <v>21</v>
      </c>
      <c r="H35" s="189">
        <f t="shared" si="1"/>
        <v>85</v>
      </c>
      <c r="I35" s="491">
        <f t="shared" si="1"/>
        <v>68</v>
      </c>
      <c r="J35" s="189">
        <f t="shared" si="1"/>
        <v>94</v>
      </c>
      <c r="K35" s="491">
        <f t="shared" si="1"/>
        <v>87</v>
      </c>
      <c r="L35" s="189">
        <f t="shared" si="1"/>
        <v>116</v>
      </c>
      <c r="M35" s="491">
        <f t="shared" si="1"/>
        <v>119</v>
      </c>
      <c r="N35" s="189">
        <f t="shared" si="1"/>
        <v>109</v>
      </c>
      <c r="O35" s="491">
        <f t="shared" si="1"/>
        <v>119</v>
      </c>
      <c r="P35" s="189">
        <f t="shared" si="1"/>
        <v>137</v>
      </c>
      <c r="Q35" s="491">
        <f t="shared" si="1"/>
        <v>116</v>
      </c>
      <c r="R35" s="132">
        <f t="shared" si="1"/>
        <v>288</v>
      </c>
      <c r="S35" s="127">
        <f t="shared" si="1"/>
        <v>255</v>
      </c>
    </row>
    <row r="36" spans="1:19" ht="30" customHeight="1">
      <c r="A36" s="110" t="s">
        <v>216</v>
      </c>
      <c r="B36" s="471">
        <f t="shared" ref="B36:S37" si="2">SUM(B22)</f>
        <v>0</v>
      </c>
      <c r="C36" s="178">
        <f t="shared" si="2"/>
        <v>0</v>
      </c>
      <c r="D36" s="188">
        <f t="shared" si="2"/>
        <v>0</v>
      </c>
      <c r="E36" s="479">
        <f t="shared" si="2"/>
        <v>0</v>
      </c>
      <c r="F36" s="178">
        <f t="shared" si="2"/>
        <v>0</v>
      </c>
      <c r="G36" s="186">
        <f t="shared" si="2"/>
        <v>0</v>
      </c>
      <c r="H36" s="178">
        <f t="shared" si="2"/>
        <v>0</v>
      </c>
      <c r="I36" s="186">
        <f t="shared" si="2"/>
        <v>0</v>
      </c>
      <c r="J36" s="188">
        <f t="shared" si="2"/>
        <v>0</v>
      </c>
      <c r="K36" s="186">
        <f t="shared" si="2"/>
        <v>0</v>
      </c>
      <c r="L36" s="188">
        <f t="shared" si="2"/>
        <v>0</v>
      </c>
      <c r="M36" s="186">
        <f t="shared" si="2"/>
        <v>0</v>
      </c>
      <c r="N36" s="188">
        <f t="shared" si="2"/>
        <v>0</v>
      </c>
      <c r="O36" s="186">
        <f t="shared" si="2"/>
        <v>0</v>
      </c>
      <c r="P36" s="188">
        <f t="shared" si="2"/>
        <v>0</v>
      </c>
      <c r="Q36" s="186">
        <f t="shared" si="2"/>
        <v>0</v>
      </c>
      <c r="R36" s="48">
        <f t="shared" si="2"/>
        <v>0</v>
      </c>
      <c r="S36" s="126">
        <f t="shared" si="2"/>
        <v>0</v>
      </c>
    </row>
    <row r="37" spans="1:19" ht="30" customHeight="1">
      <c r="A37" s="110" t="s">
        <v>221</v>
      </c>
      <c r="B37" s="474">
        <f t="shared" si="2"/>
        <v>0</v>
      </c>
      <c r="C37" s="178">
        <f t="shared" si="2"/>
        <v>0</v>
      </c>
      <c r="D37" s="188">
        <f t="shared" si="2"/>
        <v>0</v>
      </c>
      <c r="E37" s="479">
        <f t="shared" si="2"/>
        <v>0</v>
      </c>
      <c r="F37" s="188">
        <f t="shared" si="2"/>
        <v>0</v>
      </c>
      <c r="G37" s="186">
        <f t="shared" si="2"/>
        <v>0</v>
      </c>
      <c r="H37" s="188">
        <f t="shared" si="2"/>
        <v>0</v>
      </c>
      <c r="I37" s="186">
        <f t="shared" si="2"/>
        <v>0</v>
      </c>
      <c r="J37" s="188">
        <f t="shared" si="2"/>
        <v>0</v>
      </c>
      <c r="K37" s="186">
        <f t="shared" si="2"/>
        <v>0</v>
      </c>
      <c r="L37" s="188">
        <f t="shared" si="2"/>
        <v>0</v>
      </c>
      <c r="M37" s="186">
        <f t="shared" si="2"/>
        <v>0</v>
      </c>
      <c r="N37" s="188">
        <f t="shared" si="2"/>
        <v>0</v>
      </c>
      <c r="O37" s="186">
        <f t="shared" si="2"/>
        <v>0</v>
      </c>
      <c r="P37" s="188">
        <f t="shared" si="2"/>
        <v>0</v>
      </c>
      <c r="Q37" s="186">
        <f t="shared" si="2"/>
        <v>0</v>
      </c>
      <c r="R37" s="26">
        <f t="shared" si="2"/>
        <v>0</v>
      </c>
      <c r="S37" s="126">
        <f t="shared" si="2"/>
        <v>0</v>
      </c>
    </row>
    <row r="38" spans="1:19" ht="30" customHeight="1">
      <c r="A38" s="110" t="s">
        <v>223</v>
      </c>
      <c r="B38" s="474">
        <f t="shared" ref="B38:S38" si="3">SUM(B24:B26)</f>
        <v>2</v>
      </c>
      <c r="C38" s="178">
        <f t="shared" si="3"/>
        <v>94</v>
      </c>
      <c r="D38" s="188">
        <f t="shared" si="3"/>
        <v>42</v>
      </c>
      <c r="E38" s="479">
        <f t="shared" si="3"/>
        <v>52</v>
      </c>
      <c r="F38" s="188">
        <f t="shared" si="3"/>
        <v>1</v>
      </c>
      <c r="G38" s="186">
        <f t="shared" si="3"/>
        <v>3</v>
      </c>
      <c r="H38" s="188">
        <f t="shared" si="3"/>
        <v>3</v>
      </c>
      <c r="I38" s="186">
        <f t="shared" si="3"/>
        <v>8</v>
      </c>
      <c r="J38" s="188">
        <f t="shared" si="3"/>
        <v>9</v>
      </c>
      <c r="K38" s="186">
        <f t="shared" si="3"/>
        <v>6</v>
      </c>
      <c r="L38" s="188">
        <f t="shared" si="3"/>
        <v>10</v>
      </c>
      <c r="M38" s="186">
        <f t="shared" si="3"/>
        <v>11</v>
      </c>
      <c r="N38" s="188">
        <f t="shared" si="3"/>
        <v>11</v>
      </c>
      <c r="O38" s="186">
        <f t="shared" si="3"/>
        <v>9</v>
      </c>
      <c r="P38" s="188">
        <f t="shared" si="3"/>
        <v>8</v>
      </c>
      <c r="Q38" s="186">
        <f t="shared" si="3"/>
        <v>15</v>
      </c>
      <c r="R38" s="26">
        <f t="shared" si="3"/>
        <v>21</v>
      </c>
      <c r="S38" s="126">
        <f t="shared" si="3"/>
        <v>29</v>
      </c>
    </row>
    <row r="39" spans="1:19" ht="30" customHeight="1">
      <c r="A39" s="110" t="s">
        <v>75</v>
      </c>
      <c r="B39" s="471">
        <f t="shared" ref="B39:S39" si="4">SUM(B27:B30)</f>
        <v>5</v>
      </c>
      <c r="C39" s="178">
        <f t="shared" si="4"/>
        <v>369</v>
      </c>
      <c r="D39" s="188">
        <f t="shared" si="4"/>
        <v>185</v>
      </c>
      <c r="E39" s="479">
        <f t="shared" si="4"/>
        <v>184</v>
      </c>
      <c r="F39" s="178">
        <f t="shared" si="4"/>
        <v>6</v>
      </c>
      <c r="G39" s="186">
        <f t="shared" si="4"/>
        <v>4</v>
      </c>
      <c r="H39" s="178">
        <f t="shared" si="4"/>
        <v>23</v>
      </c>
      <c r="I39" s="186">
        <f t="shared" si="4"/>
        <v>22</v>
      </c>
      <c r="J39" s="178">
        <f t="shared" si="4"/>
        <v>31</v>
      </c>
      <c r="K39" s="186">
        <f t="shared" si="4"/>
        <v>36</v>
      </c>
      <c r="L39" s="178">
        <f t="shared" si="4"/>
        <v>41</v>
      </c>
      <c r="M39" s="186">
        <f t="shared" si="4"/>
        <v>46</v>
      </c>
      <c r="N39" s="178">
        <f t="shared" si="4"/>
        <v>38</v>
      </c>
      <c r="O39" s="186">
        <f t="shared" si="4"/>
        <v>38</v>
      </c>
      <c r="P39" s="178">
        <f t="shared" si="4"/>
        <v>46</v>
      </c>
      <c r="Q39" s="186">
        <f t="shared" si="4"/>
        <v>38</v>
      </c>
      <c r="R39" s="48">
        <f t="shared" si="4"/>
        <v>95</v>
      </c>
      <c r="S39" s="126">
        <f t="shared" si="4"/>
        <v>75</v>
      </c>
    </row>
    <row r="40" spans="1:19" ht="30" customHeight="1">
      <c r="A40" s="110" t="s">
        <v>227</v>
      </c>
      <c r="B40" s="471">
        <f t="shared" ref="B40:S40" si="5">SUM(B31)</f>
        <v>3</v>
      </c>
      <c r="C40" s="178">
        <f t="shared" si="5"/>
        <v>405</v>
      </c>
      <c r="D40" s="188">
        <f t="shared" si="5"/>
        <v>208</v>
      </c>
      <c r="E40" s="479">
        <f t="shared" si="5"/>
        <v>197</v>
      </c>
      <c r="F40" s="178">
        <f t="shared" si="5"/>
        <v>8</v>
      </c>
      <c r="G40" s="186">
        <f t="shared" si="5"/>
        <v>11</v>
      </c>
      <c r="H40" s="178">
        <f t="shared" si="5"/>
        <v>34</v>
      </c>
      <c r="I40" s="186">
        <f t="shared" si="5"/>
        <v>26</v>
      </c>
      <c r="J40" s="178">
        <f t="shared" si="5"/>
        <v>36</v>
      </c>
      <c r="K40" s="186">
        <f t="shared" si="5"/>
        <v>28</v>
      </c>
      <c r="L40" s="178">
        <f t="shared" si="5"/>
        <v>39</v>
      </c>
      <c r="M40" s="186">
        <f t="shared" si="5"/>
        <v>49</v>
      </c>
      <c r="N40" s="178">
        <f t="shared" si="5"/>
        <v>37</v>
      </c>
      <c r="O40" s="186">
        <f t="shared" si="5"/>
        <v>40</v>
      </c>
      <c r="P40" s="178">
        <f t="shared" si="5"/>
        <v>54</v>
      </c>
      <c r="Q40" s="186">
        <f t="shared" si="5"/>
        <v>43</v>
      </c>
      <c r="R40" s="48">
        <f t="shared" si="5"/>
        <v>110</v>
      </c>
      <c r="S40" s="126">
        <f t="shared" si="5"/>
        <v>101</v>
      </c>
    </row>
    <row r="41" spans="1:19" ht="30" customHeight="1">
      <c r="A41" s="112" t="s">
        <v>229</v>
      </c>
      <c r="B41" s="475">
        <f t="shared" ref="B41:S41" si="6">SUM(B32:B33)</f>
        <v>2</v>
      </c>
      <c r="C41" s="180">
        <f t="shared" si="6"/>
        <v>222</v>
      </c>
      <c r="D41" s="478">
        <f t="shared" si="6"/>
        <v>125</v>
      </c>
      <c r="E41" s="483">
        <f t="shared" si="6"/>
        <v>97</v>
      </c>
      <c r="F41" s="180">
        <f t="shared" si="6"/>
        <v>4</v>
      </c>
      <c r="G41" s="489">
        <f t="shared" si="6"/>
        <v>3</v>
      </c>
      <c r="H41" s="180">
        <f t="shared" si="6"/>
        <v>25</v>
      </c>
      <c r="I41" s="489">
        <f t="shared" si="6"/>
        <v>12</v>
      </c>
      <c r="J41" s="180">
        <f t="shared" si="6"/>
        <v>18</v>
      </c>
      <c r="K41" s="489">
        <f t="shared" si="6"/>
        <v>17</v>
      </c>
      <c r="L41" s="180">
        <f t="shared" si="6"/>
        <v>26</v>
      </c>
      <c r="M41" s="489">
        <f t="shared" si="6"/>
        <v>13</v>
      </c>
      <c r="N41" s="180">
        <f t="shared" si="6"/>
        <v>23</v>
      </c>
      <c r="O41" s="489">
        <f t="shared" si="6"/>
        <v>32</v>
      </c>
      <c r="P41" s="180">
        <f t="shared" si="6"/>
        <v>29</v>
      </c>
      <c r="Q41" s="489">
        <f t="shared" si="6"/>
        <v>20</v>
      </c>
      <c r="R41" s="122">
        <f t="shared" si="6"/>
        <v>62</v>
      </c>
      <c r="S41" s="128">
        <f t="shared" si="6"/>
        <v>50</v>
      </c>
    </row>
  </sheetData>
  <customSheetViews>
    <customSheetView guid="{BCB66D60-CECF-5B4D-99D1-4C00FBCE7EFB}" scale="90" showGridLines="0" printArea="1" view="pageBreakPreview">
      <pageMargins left="0.35433070866141736" right="0.19685039370078741" top="0.43307086614173218" bottom="1.3779527559055118" header="0" footer="0.90551181102362222"/>
      <pageSetup paperSize="9" scale="53" firstPageNumber="71" useFirstPageNumber="1" r:id="rId1"/>
      <headerFooter scaleWithDoc="0" alignWithMargins="0">
        <oddFooter>&amp;C- &amp;P -</oddFooter>
        <evenFooter>&amp;C- &amp;P -</evenFooter>
        <firstFooter>&amp;C- &amp;P -</firstFooter>
      </headerFooter>
    </customSheetView>
  </customSheetViews>
  <mergeCells count="11">
    <mergeCell ref="A4:A6"/>
    <mergeCell ref="B4:B6"/>
    <mergeCell ref="R4:R6"/>
    <mergeCell ref="S4:S6"/>
    <mergeCell ref="C4:Q4"/>
    <mergeCell ref="F5:G5"/>
    <mergeCell ref="H5:I5"/>
    <mergeCell ref="J5:K5"/>
    <mergeCell ref="L5:M5"/>
    <mergeCell ref="N5:O5"/>
    <mergeCell ref="P5:Q5"/>
  </mergeCells>
  <phoneticPr fontId="10"/>
  <pageMargins left="0.35433070866141736" right="0.19685039370078741" top="0.43307086614173218" bottom="1.3779527559055118" header="0" footer="0.90551181102362222"/>
  <pageSetup paperSize="9" scale="53" firstPageNumber="71" orientation="portrait" useFirstPageNumber="1" r:id="rId2"/>
  <headerFooter scaleWithDoc="0" alignWithMargins="0">
    <oddFooter>&amp;C- 67 -</oddFooter>
    <evenFooter>&amp;C- &amp;P -</evenFooter>
    <firstFooter>&amp;C- &amp;P -</first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29"/>
  <sheetViews>
    <sheetView showGridLines="0" view="pageBreakPreview" zoomScale="90" zoomScaleNormal="75" zoomScaleSheetLayoutView="90" workbookViewId="0"/>
  </sheetViews>
  <sheetFormatPr defaultColWidth="9" defaultRowHeight="30" customHeight="1"/>
  <cols>
    <col min="1" max="1" width="19.109375" style="7" customWidth="1" collapsed="1"/>
    <col min="2" max="2" width="7.88671875" style="7" customWidth="1" collapsed="1"/>
    <col min="3" max="5" width="9.6640625" style="7" customWidth="1" collapsed="1"/>
    <col min="6" max="17" width="8.6640625" style="7" customWidth="1" collapsed="1"/>
    <col min="18" max="19" width="9.88671875" style="7" customWidth="1" collapsed="1"/>
    <col min="20" max="20" width="9" style="7" customWidth="1" collapsed="1"/>
    <col min="21" max="16384" width="9" style="7" collapsed="1"/>
  </cols>
  <sheetData>
    <row r="1" spans="1:19" ht="27" customHeight="1">
      <c r="A1" s="73" t="s">
        <v>679</v>
      </c>
    </row>
    <row r="2" spans="1:19" ht="18" customHeight="1">
      <c r="A2" s="455"/>
      <c r="B2" s="23"/>
      <c r="C2" s="23"/>
      <c r="D2" s="23"/>
      <c r="E2" s="23"/>
      <c r="F2" s="23"/>
      <c r="G2" s="23"/>
      <c r="H2" s="23"/>
      <c r="I2" s="23"/>
      <c r="J2" s="23"/>
      <c r="K2" s="23"/>
      <c r="L2" s="23"/>
      <c r="M2" s="23"/>
      <c r="N2" s="23"/>
      <c r="O2" s="23"/>
      <c r="P2" s="23"/>
      <c r="Q2" s="23"/>
      <c r="R2" s="23"/>
      <c r="S2" s="98" t="s">
        <v>458</v>
      </c>
    </row>
    <row r="3" spans="1:19" ht="19.5" customHeight="1">
      <c r="A3" s="1335" t="s">
        <v>194</v>
      </c>
      <c r="B3" s="1501" t="s">
        <v>460</v>
      </c>
      <c r="C3" s="1341" t="s">
        <v>462</v>
      </c>
      <c r="D3" s="1342"/>
      <c r="E3" s="1342"/>
      <c r="F3" s="1342"/>
      <c r="G3" s="1342"/>
      <c r="H3" s="1342"/>
      <c r="I3" s="1342"/>
      <c r="J3" s="1342"/>
      <c r="K3" s="1342"/>
      <c r="L3" s="1342"/>
      <c r="M3" s="1342"/>
      <c r="N3" s="1342"/>
      <c r="O3" s="1342"/>
      <c r="P3" s="1342"/>
      <c r="Q3" s="1343"/>
      <c r="R3" s="1499" t="s">
        <v>657</v>
      </c>
      <c r="S3" s="1514" t="s">
        <v>658</v>
      </c>
    </row>
    <row r="4" spans="1:19" ht="21" customHeight="1">
      <c r="A4" s="1416"/>
      <c r="B4" s="1502"/>
      <c r="C4" s="318" t="s">
        <v>25</v>
      </c>
      <c r="D4" s="173"/>
      <c r="E4" s="174"/>
      <c r="F4" s="1354" t="s">
        <v>681</v>
      </c>
      <c r="G4" s="1356"/>
      <c r="H4" s="1354" t="s">
        <v>44</v>
      </c>
      <c r="I4" s="1356"/>
      <c r="J4" s="1354" t="s">
        <v>311</v>
      </c>
      <c r="K4" s="1356"/>
      <c r="L4" s="1354" t="s">
        <v>555</v>
      </c>
      <c r="M4" s="1356"/>
      <c r="N4" s="1354" t="s">
        <v>207</v>
      </c>
      <c r="O4" s="1356"/>
      <c r="P4" s="1354" t="s">
        <v>630</v>
      </c>
      <c r="Q4" s="1356"/>
      <c r="R4" s="1510"/>
      <c r="S4" s="1515"/>
    </row>
    <row r="5" spans="1:19" ht="21" customHeight="1">
      <c r="A5" s="1336"/>
      <c r="B5" s="1419"/>
      <c r="C5" s="36" t="s">
        <v>33</v>
      </c>
      <c r="D5" s="53" t="s">
        <v>7</v>
      </c>
      <c r="E5" s="144" t="s">
        <v>34</v>
      </c>
      <c r="F5" s="484" t="s">
        <v>7</v>
      </c>
      <c r="G5" s="210" t="s">
        <v>34</v>
      </c>
      <c r="H5" s="490" t="s">
        <v>7</v>
      </c>
      <c r="I5" s="210" t="s">
        <v>34</v>
      </c>
      <c r="J5" s="53" t="s">
        <v>7</v>
      </c>
      <c r="K5" s="210" t="s">
        <v>34</v>
      </c>
      <c r="L5" s="53" t="s">
        <v>7</v>
      </c>
      <c r="M5" s="210" t="s">
        <v>34</v>
      </c>
      <c r="N5" s="53" t="s">
        <v>7</v>
      </c>
      <c r="O5" s="210" t="s">
        <v>34</v>
      </c>
      <c r="P5" s="53" t="s">
        <v>7</v>
      </c>
      <c r="Q5" s="210" t="s">
        <v>34</v>
      </c>
      <c r="R5" s="1511"/>
      <c r="S5" s="1516"/>
    </row>
    <row r="6" spans="1:19" ht="30" customHeight="1">
      <c r="A6" s="493" t="s">
        <v>432</v>
      </c>
      <c r="B6" s="494"/>
      <c r="C6" s="497"/>
      <c r="D6" s="498"/>
      <c r="E6" s="499"/>
      <c r="F6" s="498"/>
      <c r="G6" s="502"/>
      <c r="H6" s="504"/>
      <c r="I6" s="505"/>
      <c r="J6" s="506"/>
      <c r="K6" s="505"/>
      <c r="L6" s="506"/>
      <c r="M6" s="505"/>
      <c r="N6" s="506"/>
      <c r="O6" s="505"/>
      <c r="P6" s="506"/>
      <c r="Q6" s="505"/>
      <c r="R6" s="507"/>
      <c r="S6" s="492"/>
    </row>
    <row r="7" spans="1:19" ht="30" customHeight="1">
      <c r="A7" s="16" t="s">
        <v>928</v>
      </c>
      <c r="B7" s="29">
        <v>11</v>
      </c>
      <c r="C7" s="154">
        <v>1174</v>
      </c>
      <c r="D7" s="476">
        <v>602</v>
      </c>
      <c r="E7" s="175">
        <v>572</v>
      </c>
      <c r="F7" s="154">
        <v>15</v>
      </c>
      <c r="G7" s="486">
        <v>14</v>
      </c>
      <c r="H7" s="154">
        <v>93</v>
      </c>
      <c r="I7" s="486">
        <v>78</v>
      </c>
      <c r="J7" s="476">
        <v>83</v>
      </c>
      <c r="K7" s="486">
        <v>83</v>
      </c>
      <c r="L7" s="476">
        <v>119</v>
      </c>
      <c r="M7" s="486">
        <v>128</v>
      </c>
      <c r="N7" s="476">
        <v>136</v>
      </c>
      <c r="O7" s="486">
        <v>128</v>
      </c>
      <c r="P7" s="476">
        <v>156</v>
      </c>
      <c r="Q7" s="486">
        <v>141</v>
      </c>
      <c r="R7" s="503">
        <v>302</v>
      </c>
      <c r="S7" s="126">
        <v>237</v>
      </c>
    </row>
    <row r="8" spans="1:19" ht="30" customHeight="1">
      <c r="A8" s="1325" t="s">
        <v>936</v>
      </c>
      <c r="B8" s="31">
        <v>11</v>
      </c>
      <c r="C8" s="155">
        <v>1092</v>
      </c>
      <c r="D8" s="477">
        <v>558</v>
      </c>
      <c r="E8" s="176">
        <v>534</v>
      </c>
      <c r="F8" s="155">
        <v>16</v>
      </c>
      <c r="G8" s="481">
        <v>18</v>
      </c>
      <c r="H8" s="155">
        <v>71</v>
      </c>
      <c r="I8" s="481">
        <v>60</v>
      </c>
      <c r="J8" s="477">
        <v>91</v>
      </c>
      <c r="K8" s="481">
        <v>90</v>
      </c>
      <c r="L8" s="477">
        <v>122</v>
      </c>
      <c r="M8" s="481">
        <v>119</v>
      </c>
      <c r="N8" s="477">
        <v>121</v>
      </c>
      <c r="O8" s="481">
        <v>122</v>
      </c>
      <c r="P8" s="477">
        <v>137</v>
      </c>
      <c r="Q8" s="481">
        <v>125</v>
      </c>
      <c r="R8" s="488">
        <v>300</v>
      </c>
      <c r="S8" s="127">
        <v>233</v>
      </c>
    </row>
    <row r="9" spans="1:19" ht="30" customHeight="1">
      <c r="A9" s="1316" t="s">
        <v>765</v>
      </c>
      <c r="B9" s="1317">
        <v>4</v>
      </c>
      <c r="C9" s="1318">
        <v>443</v>
      </c>
      <c r="D9" s="1319">
        <v>232</v>
      </c>
      <c r="E9" s="1320">
        <v>211</v>
      </c>
      <c r="F9" s="1319">
        <v>3</v>
      </c>
      <c r="G9" s="1321">
        <v>4</v>
      </c>
      <c r="H9" s="1319">
        <v>28</v>
      </c>
      <c r="I9" s="1321">
        <v>18</v>
      </c>
      <c r="J9" s="1319">
        <v>37</v>
      </c>
      <c r="K9" s="1321">
        <v>36</v>
      </c>
      <c r="L9" s="1319">
        <v>51</v>
      </c>
      <c r="M9" s="1321">
        <v>44</v>
      </c>
      <c r="N9" s="1319">
        <v>55</v>
      </c>
      <c r="O9" s="1321">
        <v>59</v>
      </c>
      <c r="P9" s="1319">
        <v>58</v>
      </c>
      <c r="Q9" s="1321">
        <v>50</v>
      </c>
      <c r="R9" s="1322">
        <v>131</v>
      </c>
      <c r="S9" s="1323">
        <v>72</v>
      </c>
    </row>
    <row r="10" spans="1:19" ht="30" customHeight="1">
      <c r="A10" s="12" t="s">
        <v>357</v>
      </c>
      <c r="B10" s="27">
        <v>2</v>
      </c>
      <c r="C10" s="178">
        <v>94</v>
      </c>
      <c r="D10" s="188">
        <v>42</v>
      </c>
      <c r="E10" s="479">
        <v>52</v>
      </c>
      <c r="F10" s="178">
        <v>1</v>
      </c>
      <c r="G10" s="186">
        <v>3</v>
      </c>
      <c r="H10" s="178">
        <v>3</v>
      </c>
      <c r="I10" s="186">
        <v>8</v>
      </c>
      <c r="J10" s="188">
        <v>9</v>
      </c>
      <c r="K10" s="186">
        <v>6</v>
      </c>
      <c r="L10" s="188">
        <v>10</v>
      </c>
      <c r="M10" s="186">
        <v>11</v>
      </c>
      <c r="N10" s="188">
        <v>11</v>
      </c>
      <c r="O10" s="186">
        <v>9</v>
      </c>
      <c r="P10" s="188">
        <v>8</v>
      </c>
      <c r="Q10" s="186">
        <v>15</v>
      </c>
      <c r="R10" s="178">
        <v>21</v>
      </c>
      <c r="S10" s="66">
        <v>29</v>
      </c>
    </row>
    <row r="11" spans="1:19" ht="30" customHeight="1">
      <c r="A11" s="12" t="s">
        <v>590</v>
      </c>
      <c r="B11" s="229">
        <v>1</v>
      </c>
      <c r="C11" s="178">
        <v>77</v>
      </c>
      <c r="D11" s="188">
        <v>37</v>
      </c>
      <c r="E11" s="479">
        <v>40</v>
      </c>
      <c r="F11" s="501">
        <v>0</v>
      </c>
      <c r="G11" s="503">
        <v>0</v>
      </c>
      <c r="H11" s="188">
        <v>2</v>
      </c>
      <c r="I11" s="186">
        <v>4</v>
      </c>
      <c r="J11" s="188">
        <v>6</v>
      </c>
      <c r="K11" s="186">
        <v>15</v>
      </c>
      <c r="L11" s="188">
        <v>12</v>
      </c>
      <c r="M11" s="186">
        <v>5</v>
      </c>
      <c r="N11" s="188">
        <v>10</v>
      </c>
      <c r="O11" s="186">
        <v>7</v>
      </c>
      <c r="P11" s="188">
        <v>7</v>
      </c>
      <c r="Q11" s="186">
        <v>9</v>
      </c>
      <c r="R11" s="178">
        <v>19</v>
      </c>
      <c r="S11" s="66">
        <v>13</v>
      </c>
    </row>
    <row r="12" spans="1:19" ht="30" customHeight="1">
      <c r="A12" s="12" t="s">
        <v>67</v>
      </c>
      <c r="B12" s="27">
        <v>1</v>
      </c>
      <c r="C12" s="178">
        <v>73</v>
      </c>
      <c r="D12" s="188">
        <v>39</v>
      </c>
      <c r="E12" s="479">
        <v>34</v>
      </c>
      <c r="F12" s="178">
        <v>4</v>
      </c>
      <c r="G12" s="186">
        <v>0</v>
      </c>
      <c r="H12" s="178">
        <v>4</v>
      </c>
      <c r="I12" s="186">
        <v>4</v>
      </c>
      <c r="J12" s="178">
        <v>3</v>
      </c>
      <c r="K12" s="186">
        <v>5</v>
      </c>
      <c r="L12" s="178">
        <v>10</v>
      </c>
      <c r="M12" s="186">
        <v>10</v>
      </c>
      <c r="N12" s="178">
        <v>8</v>
      </c>
      <c r="O12" s="186">
        <v>7</v>
      </c>
      <c r="P12" s="178">
        <v>10</v>
      </c>
      <c r="Q12" s="186">
        <v>8</v>
      </c>
      <c r="R12" s="178">
        <v>19</v>
      </c>
      <c r="S12" s="66">
        <v>18</v>
      </c>
    </row>
    <row r="13" spans="1:19" ht="30" customHeight="1">
      <c r="A13" s="12" t="s">
        <v>544</v>
      </c>
      <c r="B13" s="495">
        <v>3</v>
      </c>
      <c r="C13" s="180">
        <v>405</v>
      </c>
      <c r="D13" s="478">
        <v>208</v>
      </c>
      <c r="E13" s="483">
        <v>197</v>
      </c>
      <c r="F13" s="478">
        <v>8</v>
      </c>
      <c r="G13" s="489">
        <v>11</v>
      </c>
      <c r="H13" s="478">
        <v>34</v>
      </c>
      <c r="I13" s="489">
        <v>26</v>
      </c>
      <c r="J13" s="478">
        <v>36</v>
      </c>
      <c r="K13" s="489">
        <v>28</v>
      </c>
      <c r="L13" s="478">
        <v>39</v>
      </c>
      <c r="M13" s="489">
        <v>49</v>
      </c>
      <c r="N13" s="478">
        <v>37</v>
      </c>
      <c r="O13" s="489">
        <v>40</v>
      </c>
      <c r="P13" s="478">
        <v>54</v>
      </c>
      <c r="Q13" s="489">
        <v>43</v>
      </c>
      <c r="R13" s="180">
        <v>110</v>
      </c>
      <c r="S13" s="69">
        <v>101</v>
      </c>
    </row>
    <row r="14" spans="1:19" ht="30" customHeight="1">
      <c r="A14" s="1326" t="s">
        <v>680</v>
      </c>
      <c r="B14" s="494"/>
      <c r="C14" s="497"/>
      <c r="D14" s="498"/>
      <c r="E14" s="499"/>
      <c r="F14" s="498"/>
      <c r="G14" s="502"/>
      <c r="H14" s="498"/>
      <c r="I14" s="502"/>
      <c r="J14" s="498"/>
      <c r="K14" s="502"/>
      <c r="L14" s="498"/>
      <c r="M14" s="502"/>
      <c r="N14" s="498"/>
      <c r="O14" s="502"/>
      <c r="P14" s="498"/>
      <c r="Q14" s="502"/>
      <c r="R14" s="507"/>
      <c r="S14" s="492"/>
    </row>
    <row r="15" spans="1:19" ht="30" customHeight="1">
      <c r="A15" s="12" t="s">
        <v>928</v>
      </c>
      <c r="B15" s="29">
        <v>76</v>
      </c>
      <c r="C15" s="154">
        <v>8014</v>
      </c>
      <c r="D15" s="476">
        <v>4057</v>
      </c>
      <c r="E15" s="175">
        <v>3957</v>
      </c>
      <c r="F15" s="476">
        <v>156</v>
      </c>
      <c r="G15" s="486">
        <v>163</v>
      </c>
      <c r="H15" s="476">
        <v>548</v>
      </c>
      <c r="I15" s="486">
        <v>509</v>
      </c>
      <c r="J15" s="476">
        <v>582</v>
      </c>
      <c r="K15" s="486">
        <v>595</v>
      </c>
      <c r="L15" s="476">
        <v>835</v>
      </c>
      <c r="M15" s="486">
        <v>869</v>
      </c>
      <c r="N15" s="476">
        <v>964</v>
      </c>
      <c r="O15" s="486">
        <v>877</v>
      </c>
      <c r="P15" s="476">
        <v>972</v>
      </c>
      <c r="Q15" s="486">
        <v>944</v>
      </c>
      <c r="R15" s="503">
        <v>2037</v>
      </c>
      <c r="S15" s="126">
        <v>1591</v>
      </c>
    </row>
    <row r="16" spans="1:19" ht="30" customHeight="1">
      <c r="A16" s="1325" t="s">
        <v>936</v>
      </c>
      <c r="B16" s="31">
        <v>77</v>
      </c>
      <c r="C16" s="155">
        <v>7758</v>
      </c>
      <c r="D16" s="477">
        <v>3959</v>
      </c>
      <c r="E16" s="176">
        <v>3799</v>
      </c>
      <c r="F16" s="477">
        <v>164</v>
      </c>
      <c r="G16" s="481">
        <v>147</v>
      </c>
      <c r="H16" s="477">
        <v>553</v>
      </c>
      <c r="I16" s="481">
        <v>500</v>
      </c>
      <c r="J16" s="477">
        <v>616</v>
      </c>
      <c r="K16" s="481">
        <v>569</v>
      </c>
      <c r="L16" s="477">
        <v>801</v>
      </c>
      <c r="M16" s="481">
        <v>829</v>
      </c>
      <c r="N16" s="477">
        <v>844</v>
      </c>
      <c r="O16" s="481">
        <v>868</v>
      </c>
      <c r="P16" s="477">
        <v>981</v>
      </c>
      <c r="Q16" s="481">
        <v>886</v>
      </c>
      <c r="R16" s="488">
        <v>1914</v>
      </c>
      <c r="S16" s="127">
        <v>1607</v>
      </c>
    </row>
    <row r="17" spans="1:19" ht="30" customHeight="1">
      <c r="A17" s="12" t="s">
        <v>256</v>
      </c>
      <c r="B17" s="29">
        <v>25</v>
      </c>
      <c r="C17" s="154">
        <v>3431</v>
      </c>
      <c r="D17" s="476">
        <v>1769</v>
      </c>
      <c r="E17" s="175">
        <v>1662</v>
      </c>
      <c r="F17" s="154">
        <v>62</v>
      </c>
      <c r="G17" s="486">
        <v>49</v>
      </c>
      <c r="H17" s="154">
        <v>241</v>
      </c>
      <c r="I17" s="486">
        <v>211</v>
      </c>
      <c r="J17" s="476">
        <v>242</v>
      </c>
      <c r="K17" s="486">
        <v>244</v>
      </c>
      <c r="L17" s="476">
        <v>364</v>
      </c>
      <c r="M17" s="486">
        <v>364</v>
      </c>
      <c r="N17" s="476">
        <v>399</v>
      </c>
      <c r="O17" s="486">
        <v>370</v>
      </c>
      <c r="P17" s="476">
        <v>461</v>
      </c>
      <c r="Q17" s="486">
        <v>424</v>
      </c>
      <c r="R17" s="178">
        <v>825</v>
      </c>
      <c r="S17" s="126">
        <v>666</v>
      </c>
    </row>
    <row r="18" spans="1:19" ht="30" customHeight="1">
      <c r="A18" s="12" t="s">
        <v>587</v>
      </c>
      <c r="B18" s="29">
        <v>4</v>
      </c>
      <c r="C18" s="154">
        <v>325</v>
      </c>
      <c r="D18" s="476">
        <v>168</v>
      </c>
      <c r="E18" s="175">
        <v>157</v>
      </c>
      <c r="F18" s="154">
        <v>5</v>
      </c>
      <c r="G18" s="486">
        <v>5</v>
      </c>
      <c r="H18" s="154">
        <v>25</v>
      </c>
      <c r="I18" s="486">
        <v>22</v>
      </c>
      <c r="J18" s="476">
        <v>24</v>
      </c>
      <c r="K18" s="486">
        <v>20</v>
      </c>
      <c r="L18" s="476">
        <v>31</v>
      </c>
      <c r="M18" s="486">
        <v>44</v>
      </c>
      <c r="N18" s="476">
        <v>38</v>
      </c>
      <c r="O18" s="486">
        <v>38</v>
      </c>
      <c r="P18" s="476">
        <v>45</v>
      </c>
      <c r="Q18" s="486">
        <v>28</v>
      </c>
      <c r="R18" s="178">
        <v>71</v>
      </c>
      <c r="S18" s="126">
        <v>70</v>
      </c>
    </row>
    <row r="19" spans="1:19" ht="30" customHeight="1">
      <c r="A19" s="12" t="s">
        <v>278</v>
      </c>
      <c r="B19" s="27">
        <v>4</v>
      </c>
      <c r="C19" s="178">
        <v>333</v>
      </c>
      <c r="D19" s="188">
        <v>163</v>
      </c>
      <c r="E19" s="479">
        <v>170</v>
      </c>
      <c r="F19" s="178">
        <v>10</v>
      </c>
      <c r="G19" s="186">
        <v>5</v>
      </c>
      <c r="H19" s="178">
        <v>20</v>
      </c>
      <c r="I19" s="186">
        <v>17</v>
      </c>
      <c r="J19" s="188">
        <v>22</v>
      </c>
      <c r="K19" s="186">
        <v>29</v>
      </c>
      <c r="L19" s="188">
        <v>38</v>
      </c>
      <c r="M19" s="186">
        <v>37</v>
      </c>
      <c r="N19" s="188">
        <v>31</v>
      </c>
      <c r="O19" s="186">
        <v>44</v>
      </c>
      <c r="P19" s="188">
        <v>42</v>
      </c>
      <c r="Q19" s="186">
        <v>38</v>
      </c>
      <c r="R19" s="178">
        <v>84</v>
      </c>
      <c r="S19" s="66">
        <v>65</v>
      </c>
    </row>
    <row r="20" spans="1:19" ht="30" customHeight="1">
      <c r="A20" s="12" t="s">
        <v>306</v>
      </c>
      <c r="B20" s="29">
        <v>8</v>
      </c>
      <c r="C20" s="154">
        <v>723</v>
      </c>
      <c r="D20" s="476">
        <v>365</v>
      </c>
      <c r="E20" s="175">
        <v>358</v>
      </c>
      <c r="F20" s="154">
        <v>14</v>
      </c>
      <c r="G20" s="486">
        <v>21</v>
      </c>
      <c r="H20" s="154">
        <v>55</v>
      </c>
      <c r="I20" s="486">
        <v>50</v>
      </c>
      <c r="J20" s="476">
        <v>67</v>
      </c>
      <c r="K20" s="486">
        <v>44</v>
      </c>
      <c r="L20" s="476">
        <v>68</v>
      </c>
      <c r="M20" s="486">
        <v>69</v>
      </c>
      <c r="N20" s="476">
        <v>86</v>
      </c>
      <c r="O20" s="486">
        <v>92</v>
      </c>
      <c r="P20" s="476">
        <v>75</v>
      </c>
      <c r="Q20" s="486">
        <v>82</v>
      </c>
      <c r="R20" s="178">
        <v>188</v>
      </c>
      <c r="S20" s="126">
        <v>142</v>
      </c>
    </row>
    <row r="21" spans="1:19" ht="30" customHeight="1">
      <c r="A21" s="12" t="s">
        <v>489</v>
      </c>
      <c r="B21" s="29">
        <v>7</v>
      </c>
      <c r="C21" s="154">
        <v>559</v>
      </c>
      <c r="D21" s="476">
        <v>266</v>
      </c>
      <c r="E21" s="175">
        <v>293</v>
      </c>
      <c r="F21" s="154">
        <v>9</v>
      </c>
      <c r="G21" s="486">
        <v>12</v>
      </c>
      <c r="H21" s="154">
        <v>34</v>
      </c>
      <c r="I21" s="486">
        <v>41</v>
      </c>
      <c r="J21" s="476">
        <v>42</v>
      </c>
      <c r="K21" s="486">
        <v>46</v>
      </c>
      <c r="L21" s="476">
        <v>56</v>
      </c>
      <c r="M21" s="486">
        <v>61</v>
      </c>
      <c r="N21" s="476">
        <v>59</v>
      </c>
      <c r="O21" s="486">
        <v>63</v>
      </c>
      <c r="P21" s="476">
        <v>66</v>
      </c>
      <c r="Q21" s="486">
        <v>70</v>
      </c>
      <c r="R21" s="178">
        <v>147</v>
      </c>
      <c r="S21" s="126">
        <v>134</v>
      </c>
    </row>
    <row r="22" spans="1:19" ht="30" customHeight="1">
      <c r="A22" s="12" t="s">
        <v>129</v>
      </c>
      <c r="B22" s="29">
        <v>4</v>
      </c>
      <c r="C22" s="154">
        <v>332</v>
      </c>
      <c r="D22" s="476">
        <v>170</v>
      </c>
      <c r="E22" s="175">
        <v>162</v>
      </c>
      <c r="F22" s="154">
        <v>10</v>
      </c>
      <c r="G22" s="486">
        <v>7</v>
      </c>
      <c r="H22" s="154">
        <v>25</v>
      </c>
      <c r="I22" s="186">
        <v>14</v>
      </c>
      <c r="J22" s="188">
        <v>28</v>
      </c>
      <c r="K22" s="186">
        <v>23</v>
      </c>
      <c r="L22" s="188">
        <v>31</v>
      </c>
      <c r="M22" s="186">
        <v>42</v>
      </c>
      <c r="N22" s="476">
        <v>41</v>
      </c>
      <c r="O22" s="486">
        <v>39</v>
      </c>
      <c r="P22" s="476">
        <v>35</v>
      </c>
      <c r="Q22" s="486">
        <v>37</v>
      </c>
      <c r="R22" s="178">
        <v>91</v>
      </c>
      <c r="S22" s="126">
        <v>67</v>
      </c>
    </row>
    <row r="23" spans="1:19" ht="30" customHeight="1">
      <c r="A23" s="12" t="s">
        <v>245</v>
      </c>
      <c r="B23" s="29">
        <v>9</v>
      </c>
      <c r="C23" s="154">
        <v>901</v>
      </c>
      <c r="D23" s="476">
        <v>472</v>
      </c>
      <c r="E23" s="175">
        <v>429</v>
      </c>
      <c r="F23" s="154">
        <v>31</v>
      </c>
      <c r="G23" s="486">
        <v>19</v>
      </c>
      <c r="H23" s="154">
        <v>55</v>
      </c>
      <c r="I23" s="486">
        <v>65</v>
      </c>
      <c r="J23" s="476">
        <v>89</v>
      </c>
      <c r="K23" s="486">
        <v>71</v>
      </c>
      <c r="L23" s="476">
        <v>96</v>
      </c>
      <c r="M23" s="486">
        <v>92</v>
      </c>
      <c r="N23" s="476">
        <v>87</v>
      </c>
      <c r="O23" s="486">
        <v>91</v>
      </c>
      <c r="P23" s="476">
        <v>114</v>
      </c>
      <c r="Q23" s="486">
        <v>91</v>
      </c>
      <c r="R23" s="178">
        <v>225</v>
      </c>
      <c r="S23" s="126">
        <v>169</v>
      </c>
    </row>
    <row r="24" spans="1:19" ht="30" customHeight="1">
      <c r="A24" s="12" t="s">
        <v>90</v>
      </c>
      <c r="B24" s="29">
        <v>2</v>
      </c>
      <c r="C24" s="154">
        <v>177</v>
      </c>
      <c r="D24" s="476">
        <v>87</v>
      </c>
      <c r="E24" s="175">
        <v>90</v>
      </c>
      <c r="F24" s="154">
        <v>5</v>
      </c>
      <c r="G24" s="486">
        <v>4</v>
      </c>
      <c r="H24" s="154">
        <v>14</v>
      </c>
      <c r="I24" s="486">
        <v>16</v>
      </c>
      <c r="J24" s="476">
        <v>14</v>
      </c>
      <c r="K24" s="486">
        <v>13</v>
      </c>
      <c r="L24" s="476">
        <v>17</v>
      </c>
      <c r="M24" s="486">
        <v>19</v>
      </c>
      <c r="N24" s="476">
        <v>10</v>
      </c>
      <c r="O24" s="486">
        <v>24</v>
      </c>
      <c r="P24" s="476">
        <v>27</v>
      </c>
      <c r="Q24" s="486">
        <v>14</v>
      </c>
      <c r="R24" s="178">
        <v>37</v>
      </c>
      <c r="S24" s="126">
        <v>44</v>
      </c>
    </row>
    <row r="25" spans="1:19" ht="30" customHeight="1">
      <c r="A25" s="12" t="s">
        <v>766</v>
      </c>
      <c r="B25" s="29">
        <v>4</v>
      </c>
      <c r="C25" s="154">
        <v>174</v>
      </c>
      <c r="D25" s="476">
        <v>98</v>
      </c>
      <c r="E25" s="175">
        <v>76</v>
      </c>
      <c r="F25" s="154">
        <v>6</v>
      </c>
      <c r="G25" s="486">
        <v>3</v>
      </c>
      <c r="H25" s="154">
        <v>15</v>
      </c>
      <c r="I25" s="486">
        <v>11</v>
      </c>
      <c r="J25" s="476">
        <v>17</v>
      </c>
      <c r="K25" s="486">
        <v>16</v>
      </c>
      <c r="L25" s="476">
        <v>22</v>
      </c>
      <c r="M25" s="486">
        <v>13</v>
      </c>
      <c r="N25" s="476">
        <v>16</v>
      </c>
      <c r="O25" s="486">
        <v>19</v>
      </c>
      <c r="P25" s="476">
        <v>22</v>
      </c>
      <c r="Q25" s="486">
        <v>14</v>
      </c>
      <c r="R25" s="178">
        <v>39</v>
      </c>
      <c r="S25" s="126">
        <v>52</v>
      </c>
    </row>
    <row r="26" spans="1:19" ht="30" customHeight="1">
      <c r="A26" s="1325" t="s">
        <v>266</v>
      </c>
      <c r="B26" s="31">
        <v>5</v>
      </c>
      <c r="C26" s="155">
        <v>362</v>
      </c>
      <c r="D26" s="477">
        <v>167</v>
      </c>
      <c r="E26" s="176">
        <v>195</v>
      </c>
      <c r="F26" s="155">
        <v>6</v>
      </c>
      <c r="G26" s="481">
        <v>15</v>
      </c>
      <c r="H26" s="155">
        <v>27</v>
      </c>
      <c r="I26" s="481">
        <v>27</v>
      </c>
      <c r="J26" s="477">
        <v>31</v>
      </c>
      <c r="K26" s="481">
        <v>30</v>
      </c>
      <c r="L26" s="477">
        <v>33</v>
      </c>
      <c r="M26" s="481">
        <v>44</v>
      </c>
      <c r="N26" s="477">
        <v>34</v>
      </c>
      <c r="O26" s="481">
        <v>32</v>
      </c>
      <c r="P26" s="477">
        <v>36</v>
      </c>
      <c r="Q26" s="481">
        <v>47</v>
      </c>
      <c r="R26" s="179">
        <v>88</v>
      </c>
      <c r="S26" s="127">
        <v>104</v>
      </c>
    </row>
    <row r="27" spans="1:19" ht="30" customHeight="1">
      <c r="A27" s="12" t="s">
        <v>737</v>
      </c>
      <c r="B27" s="114">
        <v>2</v>
      </c>
      <c r="C27" s="158">
        <v>119</v>
      </c>
      <c r="D27" s="476">
        <v>65</v>
      </c>
      <c r="E27" s="486">
        <v>54</v>
      </c>
      <c r="F27" s="476">
        <v>1</v>
      </c>
      <c r="G27" s="480">
        <v>3</v>
      </c>
      <c r="H27" s="476">
        <v>11</v>
      </c>
      <c r="I27" s="486">
        <v>3</v>
      </c>
      <c r="J27" s="476">
        <v>12</v>
      </c>
      <c r="K27" s="486">
        <v>5</v>
      </c>
      <c r="L27" s="476">
        <v>11</v>
      </c>
      <c r="M27" s="486">
        <v>14</v>
      </c>
      <c r="N27" s="476">
        <v>9</v>
      </c>
      <c r="O27" s="486">
        <v>15</v>
      </c>
      <c r="P27" s="476">
        <v>21</v>
      </c>
      <c r="Q27" s="486">
        <v>14</v>
      </c>
      <c r="R27" s="178">
        <v>36</v>
      </c>
      <c r="S27" s="126">
        <v>22</v>
      </c>
    </row>
    <row r="28" spans="1:19" ht="30" customHeight="1">
      <c r="A28" s="12" t="s">
        <v>767</v>
      </c>
      <c r="B28" s="114">
        <v>1</v>
      </c>
      <c r="C28" s="154">
        <v>100</v>
      </c>
      <c r="D28" s="476">
        <v>44</v>
      </c>
      <c r="E28" s="500">
        <v>56</v>
      </c>
      <c r="F28" s="476">
        <v>1</v>
      </c>
      <c r="G28" s="480">
        <v>1</v>
      </c>
      <c r="H28" s="154">
        <v>6</v>
      </c>
      <c r="I28" s="486">
        <v>11</v>
      </c>
      <c r="J28" s="154">
        <v>10</v>
      </c>
      <c r="K28" s="486">
        <v>11</v>
      </c>
      <c r="L28" s="154">
        <v>8</v>
      </c>
      <c r="M28" s="486">
        <v>17</v>
      </c>
      <c r="N28" s="154">
        <v>11</v>
      </c>
      <c r="O28" s="486">
        <v>9</v>
      </c>
      <c r="P28" s="154">
        <v>8</v>
      </c>
      <c r="Q28" s="486">
        <v>7</v>
      </c>
      <c r="R28" s="178">
        <v>21</v>
      </c>
      <c r="S28" s="126">
        <v>22</v>
      </c>
    </row>
    <row r="29" spans="1:19" ht="30" customHeight="1" thickBot="1">
      <c r="A29" s="241" t="s">
        <v>738</v>
      </c>
      <c r="B29" s="496">
        <v>2</v>
      </c>
      <c r="C29" s="180">
        <v>222</v>
      </c>
      <c r="D29" s="478">
        <v>125</v>
      </c>
      <c r="E29" s="483">
        <v>97</v>
      </c>
      <c r="F29" s="180">
        <v>4</v>
      </c>
      <c r="G29" s="489">
        <v>3</v>
      </c>
      <c r="H29" s="180">
        <v>25</v>
      </c>
      <c r="I29" s="489">
        <v>12</v>
      </c>
      <c r="J29" s="180">
        <v>18</v>
      </c>
      <c r="K29" s="489">
        <v>17</v>
      </c>
      <c r="L29" s="180">
        <v>26</v>
      </c>
      <c r="M29" s="489">
        <v>13</v>
      </c>
      <c r="N29" s="180">
        <v>23</v>
      </c>
      <c r="O29" s="489">
        <v>32</v>
      </c>
      <c r="P29" s="180">
        <v>29</v>
      </c>
      <c r="Q29" s="489">
        <v>20</v>
      </c>
      <c r="R29" s="180">
        <v>62</v>
      </c>
      <c r="S29" s="69">
        <v>50</v>
      </c>
    </row>
  </sheetData>
  <customSheetViews>
    <customSheetView guid="{BCB66D60-CECF-5B4D-99D1-4C00FBCE7EFB}" scale="90" showGridLines="0" printArea="1" view="pageBreakPreview">
      <pageMargins left="0.35433070866141736" right="0.19685039370078741" top="0.43307086614173218" bottom="1.3779527559055118" header="0" footer="0.90551181102362222"/>
      <pageSetup paperSize="9" scale="53" firstPageNumber="72" useFirstPageNumber="1" r:id="rId1"/>
      <headerFooter scaleWithDoc="0" alignWithMargins="0">
        <oddFooter>&amp;C- &amp;P -</oddFooter>
        <evenFooter>&amp;C- &amp;P -</evenFooter>
        <firstFooter>&amp;C- &amp;P -</firstFooter>
      </headerFooter>
    </customSheetView>
  </customSheetViews>
  <mergeCells count="11">
    <mergeCell ref="A3:A5"/>
    <mergeCell ref="B3:B5"/>
    <mergeCell ref="R3:R5"/>
    <mergeCell ref="S3:S5"/>
    <mergeCell ref="C3:Q3"/>
    <mergeCell ref="F4:G4"/>
    <mergeCell ref="H4:I4"/>
    <mergeCell ref="J4:K4"/>
    <mergeCell ref="L4:M4"/>
    <mergeCell ref="N4:O4"/>
    <mergeCell ref="P4:Q4"/>
  </mergeCells>
  <phoneticPr fontId="10"/>
  <pageMargins left="0.35433070866141736" right="0.19685039370078741" top="0.43307086614173218" bottom="1.3779527559055118" header="0" footer="0.90551181102362222"/>
  <pageSetup paperSize="9" scale="53" firstPageNumber="72" orientation="portrait" useFirstPageNumber="1" r:id="rId2"/>
  <headerFooter scaleWithDoc="0" alignWithMargins="0">
    <oddFooter>&amp;C- 68 -</oddFooter>
    <evenFooter>&amp;C- &amp;P -</evenFooter>
    <firstFooter>&amp;C- &amp;P -</first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43"/>
  <sheetViews>
    <sheetView showGridLines="0" view="pageBreakPreview" zoomScaleNormal="75" zoomScaleSheetLayoutView="100" workbookViewId="0">
      <selection activeCell="C5" sqref="C5"/>
    </sheetView>
  </sheetViews>
  <sheetFormatPr defaultColWidth="9" defaultRowHeight="30" customHeight="1"/>
  <cols>
    <col min="1" max="1" width="17.21875" style="7" customWidth="1" collapsed="1"/>
    <col min="2" max="4" width="14.6640625" style="7" customWidth="1" collapsed="1"/>
    <col min="5" max="5" width="15.77734375" style="7" customWidth="1" collapsed="1"/>
    <col min="6" max="8" width="10.88671875" style="7" bestFit="1" customWidth="1" collapsed="1"/>
    <col min="9" max="13" width="8.88671875" style="7" customWidth="1" collapsed="1"/>
    <col min="14" max="14" width="9" style="7" customWidth="1" collapsed="1"/>
    <col min="15" max="16384" width="9" style="7" collapsed="1"/>
  </cols>
  <sheetData>
    <row r="1" spans="1:16" ht="27" customHeight="1">
      <c r="A1" s="73" t="s">
        <v>686</v>
      </c>
    </row>
    <row r="2" spans="1:16" ht="18" customHeight="1">
      <c r="A2" s="455"/>
      <c r="B2" s="23"/>
      <c r="C2" s="23"/>
      <c r="D2" s="23"/>
      <c r="E2" s="23"/>
      <c r="F2" s="23"/>
      <c r="G2" s="23"/>
      <c r="H2" s="23"/>
      <c r="I2" s="23"/>
      <c r="J2" s="23"/>
      <c r="K2" s="23"/>
      <c r="L2" s="23"/>
      <c r="M2" s="98" t="s">
        <v>55</v>
      </c>
    </row>
    <row r="3" spans="1:16" ht="29.25" customHeight="1">
      <c r="A3" s="1385" t="s">
        <v>156</v>
      </c>
      <c r="B3" s="1341" t="s">
        <v>694</v>
      </c>
      <c r="C3" s="1342"/>
      <c r="D3" s="1342"/>
      <c r="E3" s="1342"/>
      <c r="F3" s="1342"/>
      <c r="G3" s="1342"/>
      <c r="H3" s="1342"/>
      <c r="I3" s="1342"/>
      <c r="J3" s="1342"/>
      <c r="K3" s="1342"/>
      <c r="L3" s="1342"/>
      <c r="M3" s="1351"/>
    </row>
    <row r="4" spans="1:16" ht="29.25" customHeight="1">
      <c r="A4" s="1389"/>
      <c r="B4" s="318" t="s">
        <v>25</v>
      </c>
      <c r="C4" s="173"/>
      <c r="D4" s="173"/>
      <c r="E4" s="174"/>
      <c r="F4" s="1354" t="s">
        <v>687</v>
      </c>
      <c r="G4" s="1355"/>
      <c r="H4" s="1355"/>
      <c r="I4" s="1356"/>
      <c r="J4" s="1354" t="s">
        <v>626</v>
      </c>
      <c r="K4" s="1355"/>
      <c r="L4" s="1355"/>
      <c r="M4" s="1357"/>
    </row>
    <row r="5" spans="1:16" ht="33" customHeight="1">
      <c r="A5" s="1517"/>
      <c r="B5" s="484" t="s">
        <v>33</v>
      </c>
      <c r="C5" s="513" t="s">
        <v>688</v>
      </c>
      <c r="D5" s="513" t="s">
        <v>692</v>
      </c>
      <c r="E5" s="518" t="s">
        <v>177</v>
      </c>
      <c r="F5" s="144" t="s">
        <v>640</v>
      </c>
      <c r="G5" s="519" t="s">
        <v>682</v>
      </c>
      <c r="H5" s="519" t="s">
        <v>106</v>
      </c>
      <c r="I5" s="144" t="s">
        <v>210</v>
      </c>
      <c r="J5" s="36" t="s">
        <v>640</v>
      </c>
      <c r="K5" s="513" t="s">
        <v>682</v>
      </c>
      <c r="L5" s="513" t="s">
        <v>106</v>
      </c>
      <c r="M5" s="228" t="s">
        <v>210</v>
      </c>
    </row>
    <row r="6" spans="1:16" ht="30" customHeight="1">
      <c r="A6" s="16" t="s">
        <v>928</v>
      </c>
      <c r="B6" s="476">
        <v>9188</v>
      </c>
      <c r="C6" s="140">
        <v>1340</v>
      </c>
      <c r="D6" s="515">
        <v>4929</v>
      </c>
      <c r="E6" s="142">
        <f>B6-C6-D6</f>
        <v>2919</v>
      </c>
      <c r="F6" s="134">
        <v>1340</v>
      </c>
      <c r="G6" s="515">
        <v>413</v>
      </c>
      <c r="H6" s="515">
        <v>441</v>
      </c>
      <c r="I6" s="138">
        <v>486</v>
      </c>
      <c r="J6" s="140">
        <v>4929</v>
      </c>
      <c r="K6" s="515">
        <v>1538</v>
      </c>
      <c r="L6" s="515">
        <v>1664</v>
      </c>
      <c r="M6" s="147">
        <v>1727</v>
      </c>
      <c r="O6" s="93"/>
      <c r="P6" s="93"/>
    </row>
    <row r="7" spans="1:16" ht="30" customHeight="1">
      <c r="A7" s="237" t="s">
        <v>936</v>
      </c>
      <c r="B7" s="477">
        <v>8850</v>
      </c>
      <c r="C7" s="141">
        <v>1147</v>
      </c>
      <c r="D7" s="516">
        <v>4808</v>
      </c>
      <c r="E7" s="246">
        <f>B7-C7-D7</f>
        <v>2895</v>
      </c>
      <c r="F7" s="141">
        <v>1147</v>
      </c>
      <c r="G7" s="516">
        <v>310</v>
      </c>
      <c r="H7" s="516">
        <v>393</v>
      </c>
      <c r="I7" s="139">
        <v>444</v>
      </c>
      <c r="J7" s="141">
        <v>4808</v>
      </c>
      <c r="K7" s="516">
        <v>1561</v>
      </c>
      <c r="L7" s="516">
        <v>1562</v>
      </c>
      <c r="M7" s="148">
        <v>1685</v>
      </c>
      <c r="O7" s="93"/>
      <c r="P7" s="93"/>
    </row>
    <row r="8" spans="1:16" ht="30" customHeight="1">
      <c r="A8" s="508" t="s">
        <v>256</v>
      </c>
      <c r="B8" s="134">
        <v>3431</v>
      </c>
      <c r="C8" s="140">
        <v>681</v>
      </c>
      <c r="D8" s="515">
        <v>1701</v>
      </c>
      <c r="E8" s="26">
        <f t="shared" ref="E8:E40" si="0">B8-C8-D8</f>
        <v>1049</v>
      </c>
      <c r="F8" s="134">
        <v>681</v>
      </c>
      <c r="G8" s="515">
        <v>170</v>
      </c>
      <c r="H8" s="515">
        <v>220</v>
      </c>
      <c r="I8" s="138">
        <v>291</v>
      </c>
      <c r="J8" s="140">
        <v>1701</v>
      </c>
      <c r="K8" s="515">
        <v>558</v>
      </c>
      <c r="L8" s="515">
        <v>549</v>
      </c>
      <c r="M8" s="147">
        <v>594</v>
      </c>
      <c r="O8" s="93"/>
      <c r="P8" s="93"/>
    </row>
    <row r="9" spans="1:16" ht="30" customHeight="1">
      <c r="A9" s="508" t="s">
        <v>587</v>
      </c>
      <c r="B9" s="134">
        <v>325</v>
      </c>
      <c r="C9" s="140">
        <v>40</v>
      </c>
      <c r="D9" s="515">
        <v>184</v>
      </c>
      <c r="E9" s="26">
        <f t="shared" si="0"/>
        <v>101</v>
      </c>
      <c r="F9" s="134">
        <v>40</v>
      </c>
      <c r="G9" s="515">
        <v>16</v>
      </c>
      <c r="H9" s="515">
        <v>19</v>
      </c>
      <c r="I9" s="138">
        <v>5</v>
      </c>
      <c r="J9" s="140">
        <v>184</v>
      </c>
      <c r="K9" s="515">
        <v>59</v>
      </c>
      <c r="L9" s="515">
        <v>57</v>
      </c>
      <c r="M9" s="147">
        <v>68</v>
      </c>
      <c r="O9" s="93"/>
      <c r="P9" s="93"/>
    </row>
    <row r="10" spans="1:16" ht="30" customHeight="1">
      <c r="A10" s="508" t="s">
        <v>278</v>
      </c>
      <c r="B10" s="134">
        <v>333</v>
      </c>
      <c r="C10" s="140">
        <v>37</v>
      </c>
      <c r="D10" s="515">
        <v>193</v>
      </c>
      <c r="E10" s="26">
        <f t="shared" si="0"/>
        <v>103</v>
      </c>
      <c r="F10" s="134">
        <v>37</v>
      </c>
      <c r="G10" s="515">
        <v>14</v>
      </c>
      <c r="H10" s="515">
        <v>14</v>
      </c>
      <c r="I10" s="138">
        <v>9</v>
      </c>
      <c r="J10" s="140">
        <v>193</v>
      </c>
      <c r="K10" s="515">
        <v>61</v>
      </c>
      <c r="L10" s="515">
        <v>61</v>
      </c>
      <c r="M10" s="147">
        <v>71</v>
      </c>
      <c r="O10" s="93"/>
      <c r="P10" s="93"/>
    </row>
    <row r="11" spans="1:16" ht="30" customHeight="1">
      <c r="A11" s="508" t="s">
        <v>306</v>
      </c>
      <c r="B11" s="134">
        <v>723</v>
      </c>
      <c r="C11" s="140">
        <v>85</v>
      </c>
      <c r="D11" s="515">
        <v>387</v>
      </c>
      <c r="E11" s="26">
        <f t="shared" si="0"/>
        <v>251</v>
      </c>
      <c r="F11" s="134">
        <v>85</v>
      </c>
      <c r="G11" s="515">
        <v>18</v>
      </c>
      <c r="H11" s="515">
        <v>41</v>
      </c>
      <c r="I11" s="138">
        <v>26</v>
      </c>
      <c r="J11" s="140">
        <v>387</v>
      </c>
      <c r="K11" s="515">
        <v>119</v>
      </c>
      <c r="L11" s="515">
        <v>137</v>
      </c>
      <c r="M11" s="147">
        <v>131</v>
      </c>
      <c r="O11" s="93"/>
      <c r="P11" s="93"/>
    </row>
    <row r="12" spans="1:16" ht="30" customHeight="1">
      <c r="A12" s="508" t="s">
        <v>538</v>
      </c>
      <c r="B12" s="134">
        <v>0</v>
      </c>
      <c r="C12" s="140">
        <v>0</v>
      </c>
      <c r="D12" s="140">
        <v>0</v>
      </c>
      <c r="E12" s="26">
        <f t="shared" si="0"/>
        <v>0</v>
      </c>
      <c r="F12" s="134">
        <v>0</v>
      </c>
      <c r="G12" s="515">
        <v>0</v>
      </c>
      <c r="H12" s="515">
        <v>0</v>
      </c>
      <c r="I12" s="138">
        <v>0</v>
      </c>
      <c r="J12" s="140">
        <v>0</v>
      </c>
      <c r="K12" s="515">
        <v>0</v>
      </c>
      <c r="L12" s="515">
        <v>0</v>
      </c>
      <c r="M12" s="147">
        <v>0</v>
      </c>
      <c r="O12" s="93"/>
      <c r="P12" s="93"/>
    </row>
    <row r="13" spans="1:16" ht="30" customHeight="1">
      <c r="A13" s="508" t="s">
        <v>489</v>
      </c>
      <c r="B13" s="134">
        <v>559</v>
      </c>
      <c r="C13" s="140">
        <v>39</v>
      </c>
      <c r="D13" s="515">
        <v>336</v>
      </c>
      <c r="E13" s="26">
        <f t="shared" si="0"/>
        <v>184</v>
      </c>
      <c r="F13" s="134">
        <v>39</v>
      </c>
      <c r="G13" s="515">
        <v>14</v>
      </c>
      <c r="H13" s="515">
        <v>10</v>
      </c>
      <c r="I13" s="138">
        <v>15</v>
      </c>
      <c r="J13" s="140">
        <v>336</v>
      </c>
      <c r="K13" s="515">
        <v>103</v>
      </c>
      <c r="L13" s="515">
        <v>112</v>
      </c>
      <c r="M13" s="147">
        <v>121</v>
      </c>
      <c r="O13" s="93"/>
      <c r="P13" s="93"/>
    </row>
    <row r="14" spans="1:16" ht="30" customHeight="1">
      <c r="A14" s="508" t="s">
        <v>627</v>
      </c>
      <c r="B14" s="134">
        <v>0</v>
      </c>
      <c r="C14" s="140">
        <v>0</v>
      </c>
      <c r="D14" s="140">
        <v>0</v>
      </c>
      <c r="E14" s="26">
        <f t="shared" si="0"/>
        <v>0</v>
      </c>
      <c r="F14" s="134">
        <v>0</v>
      </c>
      <c r="G14" s="515">
        <v>0</v>
      </c>
      <c r="H14" s="515">
        <v>0</v>
      </c>
      <c r="I14" s="138">
        <v>0</v>
      </c>
      <c r="J14" s="140">
        <v>0</v>
      </c>
      <c r="K14" s="515">
        <v>0</v>
      </c>
      <c r="L14" s="515">
        <v>0</v>
      </c>
      <c r="M14" s="147">
        <v>0</v>
      </c>
      <c r="O14" s="93"/>
      <c r="P14" s="93"/>
    </row>
    <row r="15" spans="1:16" ht="30" customHeight="1">
      <c r="A15" s="508" t="s">
        <v>129</v>
      </c>
      <c r="B15" s="134">
        <v>332</v>
      </c>
      <c r="C15" s="140">
        <v>57</v>
      </c>
      <c r="D15" s="515">
        <v>168</v>
      </c>
      <c r="E15" s="26">
        <f t="shared" si="0"/>
        <v>107</v>
      </c>
      <c r="F15" s="134">
        <v>57</v>
      </c>
      <c r="G15" s="515">
        <v>20</v>
      </c>
      <c r="H15" s="515">
        <v>20</v>
      </c>
      <c r="I15" s="138">
        <v>17</v>
      </c>
      <c r="J15" s="140">
        <v>168</v>
      </c>
      <c r="K15" s="515">
        <v>53</v>
      </c>
      <c r="L15" s="515">
        <v>60</v>
      </c>
      <c r="M15" s="147">
        <v>55</v>
      </c>
      <c r="O15" s="93"/>
      <c r="P15" s="93"/>
    </row>
    <row r="16" spans="1:16" ht="30" customHeight="1">
      <c r="A16" s="508" t="s">
        <v>308</v>
      </c>
      <c r="B16" s="134">
        <v>443</v>
      </c>
      <c r="C16" s="140">
        <v>44</v>
      </c>
      <c r="D16" s="140">
        <v>273</v>
      </c>
      <c r="E16" s="26">
        <f t="shared" si="0"/>
        <v>126</v>
      </c>
      <c r="F16" s="134">
        <v>44</v>
      </c>
      <c r="G16" s="515">
        <v>15</v>
      </c>
      <c r="H16" s="515">
        <v>14</v>
      </c>
      <c r="I16" s="138">
        <v>15</v>
      </c>
      <c r="J16" s="140">
        <v>273</v>
      </c>
      <c r="K16" s="515">
        <v>80</v>
      </c>
      <c r="L16" s="515">
        <v>100</v>
      </c>
      <c r="M16" s="147">
        <v>93</v>
      </c>
      <c r="O16" s="93"/>
      <c r="P16" s="93"/>
    </row>
    <row r="17" spans="1:16" ht="30" customHeight="1">
      <c r="A17" s="508" t="s">
        <v>733</v>
      </c>
      <c r="B17" s="134">
        <v>901</v>
      </c>
      <c r="C17" s="140">
        <v>37</v>
      </c>
      <c r="D17" s="515">
        <v>534</v>
      </c>
      <c r="E17" s="26">
        <f t="shared" si="0"/>
        <v>330</v>
      </c>
      <c r="F17" s="134">
        <v>37</v>
      </c>
      <c r="G17" s="515">
        <v>12</v>
      </c>
      <c r="H17" s="515">
        <v>12</v>
      </c>
      <c r="I17" s="138">
        <v>13</v>
      </c>
      <c r="J17" s="140">
        <v>534</v>
      </c>
      <c r="K17" s="515">
        <v>176</v>
      </c>
      <c r="L17" s="515">
        <v>166</v>
      </c>
      <c r="M17" s="147">
        <v>192</v>
      </c>
      <c r="O17" s="93"/>
      <c r="P17" s="93"/>
    </row>
    <row r="18" spans="1:16" ht="30" customHeight="1">
      <c r="A18" s="508" t="s">
        <v>450</v>
      </c>
      <c r="B18" s="134">
        <v>177</v>
      </c>
      <c r="C18" s="140">
        <v>28</v>
      </c>
      <c r="D18" s="515">
        <v>83</v>
      </c>
      <c r="E18" s="26">
        <f t="shared" si="0"/>
        <v>66</v>
      </c>
      <c r="F18" s="134">
        <v>28</v>
      </c>
      <c r="G18" s="515">
        <v>9</v>
      </c>
      <c r="H18" s="515">
        <v>9</v>
      </c>
      <c r="I18" s="138">
        <v>10</v>
      </c>
      <c r="J18" s="140">
        <v>83</v>
      </c>
      <c r="K18" s="515">
        <v>27</v>
      </c>
      <c r="L18" s="515">
        <v>25</v>
      </c>
      <c r="M18" s="147">
        <v>31</v>
      </c>
      <c r="O18" s="93"/>
      <c r="P18" s="93"/>
    </row>
    <row r="19" spans="1:16" ht="30" customHeight="1">
      <c r="A19" s="508" t="s">
        <v>206</v>
      </c>
      <c r="B19" s="134">
        <v>174</v>
      </c>
      <c r="C19" s="140">
        <v>32</v>
      </c>
      <c r="D19" s="515">
        <v>74</v>
      </c>
      <c r="E19" s="26">
        <f t="shared" si="0"/>
        <v>68</v>
      </c>
      <c r="F19" s="134">
        <v>32</v>
      </c>
      <c r="G19" s="515">
        <v>8</v>
      </c>
      <c r="H19" s="515">
        <v>11</v>
      </c>
      <c r="I19" s="138">
        <v>13</v>
      </c>
      <c r="J19" s="140">
        <v>74</v>
      </c>
      <c r="K19" s="515">
        <v>27</v>
      </c>
      <c r="L19" s="515">
        <v>24</v>
      </c>
      <c r="M19" s="147">
        <v>23</v>
      </c>
      <c r="O19" s="93"/>
      <c r="P19" s="93"/>
    </row>
    <row r="20" spans="1:16" ht="30" customHeight="1">
      <c r="A20" s="509" t="s">
        <v>735</v>
      </c>
      <c r="B20" s="135">
        <v>362</v>
      </c>
      <c r="C20" s="141">
        <v>10</v>
      </c>
      <c r="D20" s="516">
        <v>216</v>
      </c>
      <c r="E20" s="132">
        <f t="shared" si="0"/>
        <v>136</v>
      </c>
      <c r="F20" s="135">
        <v>10</v>
      </c>
      <c r="G20" s="516">
        <v>2</v>
      </c>
      <c r="H20" s="516">
        <v>4</v>
      </c>
      <c r="I20" s="139">
        <v>4</v>
      </c>
      <c r="J20" s="141">
        <v>216</v>
      </c>
      <c r="K20" s="516">
        <v>75</v>
      </c>
      <c r="L20" s="516">
        <v>62</v>
      </c>
      <c r="M20" s="148">
        <v>79</v>
      </c>
      <c r="O20" s="93"/>
      <c r="P20" s="93"/>
    </row>
    <row r="21" spans="1:16" ht="30" customHeight="1">
      <c r="A21" s="508" t="s">
        <v>639</v>
      </c>
      <c r="B21" s="134">
        <v>0</v>
      </c>
      <c r="C21" s="140">
        <v>0</v>
      </c>
      <c r="D21" s="515">
        <v>0</v>
      </c>
      <c r="E21" s="26">
        <f t="shared" si="0"/>
        <v>0</v>
      </c>
      <c r="F21" s="134">
        <v>0</v>
      </c>
      <c r="G21" s="515">
        <v>0</v>
      </c>
      <c r="H21" s="515">
        <v>0</v>
      </c>
      <c r="I21" s="138">
        <v>0</v>
      </c>
      <c r="J21" s="140">
        <v>0</v>
      </c>
      <c r="K21" s="515">
        <v>0</v>
      </c>
      <c r="L21" s="515">
        <v>0</v>
      </c>
      <c r="M21" s="147">
        <v>0</v>
      </c>
      <c r="O21" s="93"/>
      <c r="P21" s="93"/>
    </row>
    <row r="22" spans="1:16" ht="30" customHeight="1">
      <c r="A22" s="508" t="s">
        <v>702</v>
      </c>
      <c r="B22" s="134">
        <v>0</v>
      </c>
      <c r="C22" s="140">
        <v>0</v>
      </c>
      <c r="D22" s="515">
        <v>0</v>
      </c>
      <c r="E22" s="26">
        <f t="shared" si="0"/>
        <v>0</v>
      </c>
      <c r="F22" s="134">
        <v>0</v>
      </c>
      <c r="G22" s="515">
        <v>0</v>
      </c>
      <c r="H22" s="515">
        <v>0</v>
      </c>
      <c r="I22" s="138">
        <v>0</v>
      </c>
      <c r="J22" s="140">
        <v>0</v>
      </c>
      <c r="K22" s="515">
        <v>0</v>
      </c>
      <c r="L22" s="515">
        <v>0</v>
      </c>
      <c r="M22" s="147">
        <v>0</v>
      </c>
      <c r="O22" s="93"/>
      <c r="P22" s="93"/>
    </row>
    <row r="23" spans="1:16" ht="30" customHeight="1">
      <c r="A23" s="508" t="s">
        <v>208</v>
      </c>
      <c r="B23" s="134">
        <v>0</v>
      </c>
      <c r="C23" s="140">
        <v>0</v>
      </c>
      <c r="D23" s="515">
        <v>0</v>
      </c>
      <c r="E23" s="26">
        <f t="shared" si="0"/>
        <v>0</v>
      </c>
      <c r="F23" s="134">
        <v>0</v>
      </c>
      <c r="G23" s="515">
        <v>0</v>
      </c>
      <c r="H23" s="515">
        <v>0</v>
      </c>
      <c r="I23" s="138">
        <v>0</v>
      </c>
      <c r="J23" s="140">
        <v>0</v>
      </c>
      <c r="K23" s="515">
        <v>0</v>
      </c>
      <c r="L23" s="515">
        <v>0</v>
      </c>
      <c r="M23" s="147">
        <v>0</v>
      </c>
      <c r="O23" s="93"/>
      <c r="P23" s="93"/>
    </row>
    <row r="24" spans="1:16" ht="30" customHeight="1">
      <c r="A24" s="508" t="s">
        <v>611</v>
      </c>
      <c r="B24" s="134">
        <v>0</v>
      </c>
      <c r="C24" s="140">
        <v>0</v>
      </c>
      <c r="D24" s="515">
        <v>0</v>
      </c>
      <c r="E24" s="26">
        <f t="shared" si="0"/>
        <v>0</v>
      </c>
      <c r="F24" s="134">
        <v>0</v>
      </c>
      <c r="G24" s="515">
        <v>0</v>
      </c>
      <c r="H24" s="515">
        <v>0</v>
      </c>
      <c r="I24" s="138">
        <v>0</v>
      </c>
      <c r="J24" s="140">
        <v>0</v>
      </c>
      <c r="K24" s="515">
        <v>0</v>
      </c>
      <c r="L24" s="515">
        <v>0</v>
      </c>
      <c r="M24" s="147">
        <v>0</v>
      </c>
      <c r="O24" s="93"/>
      <c r="P24" s="93"/>
    </row>
    <row r="25" spans="1:16" ht="30" customHeight="1">
      <c r="A25" s="508" t="s">
        <v>736</v>
      </c>
      <c r="B25" s="134">
        <v>94</v>
      </c>
      <c r="C25" s="140">
        <v>0</v>
      </c>
      <c r="D25" s="515">
        <v>64</v>
      </c>
      <c r="E25" s="26">
        <f t="shared" si="0"/>
        <v>30</v>
      </c>
      <c r="F25" s="134">
        <v>0</v>
      </c>
      <c r="G25" s="515">
        <v>0</v>
      </c>
      <c r="H25" s="515">
        <v>0</v>
      </c>
      <c r="I25" s="138">
        <v>0</v>
      </c>
      <c r="J25" s="140">
        <v>64</v>
      </c>
      <c r="K25" s="515">
        <v>21</v>
      </c>
      <c r="L25" s="515">
        <v>20</v>
      </c>
      <c r="M25" s="147">
        <v>23</v>
      </c>
      <c r="O25" s="93"/>
      <c r="P25" s="93"/>
    </row>
    <row r="26" spans="1:16" ht="30" customHeight="1">
      <c r="A26" s="508" t="s">
        <v>737</v>
      </c>
      <c r="B26" s="134">
        <v>119</v>
      </c>
      <c r="C26" s="140">
        <v>10</v>
      </c>
      <c r="D26" s="515">
        <v>74</v>
      </c>
      <c r="E26" s="26">
        <f t="shared" si="0"/>
        <v>35</v>
      </c>
      <c r="F26" s="134">
        <v>10</v>
      </c>
      <c r="G26" s="140">
        <v>2</v>
      </c>
      <c r="H26" s="515">
        <v>2</v>
      </c>
      <c r="I26" s="138">
        <v>6</v>
      </c>
      <c r="J26" s="140">
        <v>74</v>
      </c>
      <c r="K26" s="515">
        <v>23</v>
      </c>
      <c r="L26" s="515">
        <v>22</v>
      </c>
      <c r="M26" s="147">
        <v>29</v>
      </c>
      <c r="O26" s="93"/>
      <c r="P26" s="93"/>
    </row>
    <row r="27" spans="1:16" ht="30" customHeight="1">
      <c r="A27" s="508" t="s">
        <v>693</v>
      </c>
      <c r="B27" s="134">
        <v>100</v>
      </c>
      <c r="C27" s="140">
        <v>2</v>
      </c>
      <c r="D27" s="515">
        <v>58</v>
      </c>
      <c r="E27" s="26">
        <f t="shared" si="0"/>
        <v>40</v>
      </c>
      <c r="F27" s="134">
        <v>2</v>
      </c>
      <c r="G27" s="140">
        <v>2</v>
      </c>
      <c r="H27" s="515">
        <v>0</v>
      </c>
      <c r="I27" s="138">
        <v>0</v>
      </c>
      <c r="J27" s="140">
        <v>58</v>
      </c>
      <c r="K27" s="515">
        <v>23</v>
      </c>
      <c r="L27" s="515">
        <v>20</v>
      </c>
      <c r="M27" s="147">
        <v>15</v>
      </c>
      <c r="O27" s="93"/>
      <c r="P27" s="93"/>
    </row>
    <row r="28" spans="1:16" ht="30" customHeight="1">
      <c r="A28" s="508" t="s">
        <v>590</v>
      </c>
      <c r="B28" s="134">
        <v>77</v>
      </c>
      <c r="C28" s="140">
        <v>2</v>
      </c>
      <c r="D28" s="515">
        <v>48</v>
      </c>
      <c r="E28" s="26">
        <f t="shared" si="0"/>
        <v>27</v>
      </c>
      <c r="F28" s="134">
        <v>2</v>
      </c>
      <c r="G28" s="515">
        <v>0</v>
      </c>
      <c r="H28" s="515">
        <v>1</v>
      </c>
      <c r="I28" s="138">
        <v>1</v>
      </c>
      <c r="J28" s="140">
        <v>48</v>
      </c>
      <c r="K28" s="515">
        <v>17</v>
      </c>
      <c r="L28" s="515">
        <v>16</v>
      </c>
      <c r="M28" s="147">
        <v>15</v>
      </c>
      <c r="O28" s="93"/>
      <c r="P28" s="93"/>
    </row>
    <row r="29" spans="1:16" ht="30" customHeight="1">
      <c r="A29" s="508" t="s">
        <v>67</v>
      </c>
      <c r="B29" s="134">
        <v>73</v>
      </c>
      <c r="C29" s="140">
        <v>3</v>
      </c>
      <c r="D29" s="515">
        <v>50</v>
      </c>
      <c r="E29" s="26">
        <f t="shared" si="0"/>
        <v>20</v>
      </c>
      <c r="F29" s="134">
        <v>3</v>
      </c>
      <c r="G29" s="515">
        <v>1</v>
      </c>
      <c r="H29" s="515">
        <v>2</v>
      </c>
      <c r="I29" s="138">
        <v>0</v>
      </c>
      <c r="J29" s="140">
        <v>50</v>
      </c>
      <c r="K29" s="515">
        <v>19</v>
      </c>
      <c r="L29" s="515">
        <v>13</v>
      </c>
      <c r="M29" s="147">
        <v>18</v>
      </c>
      <c r="O29" s="93"/>
      <c r="P29" s="93"/>
    </row>
    <row r="30" spans="1:16" ht="30" customHeight="1">
      <c r="A30" s="508" t="s">
        <v>644</v>
      </c>
      <c r="B30" s="134">
        <v>405</v>
      </c>
      <c r="C30" s="140">
        <v>21</v>
      </c>
      <c r="D30" s="515">
        <v>241</v>
      </c>
      <c r="E30" s="26">
        <f t="shared" si="0"/>
        <v>143</v>
      </c>
      <c r="F30" s="134">
        <v>21</v>
      </c>
      <c r="G30" s="515">
        <v>3</v>
      </c>
      <c r="H30" s="515">
        <v>9</v>
      </c>
      <c r="I30" s="138">
        <v>9</v>
      </c>
      <c r="J30" s="140">
        <v>241</v>
      </c>
      <c r="K30" s="515">
        <v>85</v>
      </c>
      <c r="L30" s="515">
        <v>68</v>
      </c>
      <c r="M30" s="147">
        <v>88</v>
      </c>
      <c r="O30" s="93"/>
      <c r="P30" s="93"/>
    </row>
    <row r="31" spans="1:16" ht="30" customHeight="1">
      <c r="A31" s="508" t="s">
        <v>738</v>
      </c>
      <c r="B31" s="134">
        <v>222</v>
      </c>
      <c r="C31" s="140">
        <v>19</v>
      </c>
      <c r="D31" s="515">
        <v>124</v>
      </c>
      <c r="E31" s="26">
        <f t="shared" si="0"/>
        <v>79</v>
      </c>
      <c r="F31" s="134">
        <v>19</v>
      </c>
      <c r="G31" s="515">
        <v>4</v>
      </c>
      <c r="H31" s="515">
        <v>5</v>
      </c>
      <c r="I31" s="138">
        <v>10</v>
      </c>
      <c r="J31" s="140">
        <v>124</v>
      </c>
      <c r="K31" s="515">
        <v>35</v>
      </c>
      <c r="L31" s="515">
        <v>50</v>
      </c>
      <c r="M31" s="147">
        <v>39</v>
      </c>
      <c r="O31" s="93"/>
      <c r="P31" s="93"/>
    </row>
    <row r="32" spans="1:16" ht="30" customHeight="1">
      <c r="A32" s="509" t="s">
        <v>739</v>
      </c>
      <c r="B32" s="135">
        <v>0</v>
      </c>
      <c r="C32" s="141">
        <v>0</v>
      </c>
      <c r="D32" s="516">
        <v>0</v>
      </c>
      <c r="E32" s="246">
        <f t="shared" si="0"/>
        <v>0</v>
      </c>
      <c r="F32" s="135">
        <v>0</v>
      </c>
      <c r="G32" s="516">
        <v>0</v>
      </c>
      <c r="H32" s="516">
        <v>0</v>
      </c>
      <c r="I32" s="139">
        <v>0</v>
      </c>
      <c r="J32" s="141">
        <v>0</v>
      </c>
      <c r="K32" s="516">
        <v>0</v>
      </c>
      <c r="L32" s="516">
        <v>0</v>
      </c>
      <c r="M32" s="148">
        <v>0</v>
      </c>
      <c r="O32" s="93"/>
      <c r="P32" s="93"/>
    </row>
    <row r="33" spans="1:16" ht="30" customHeight="1">
      <c r="A33" s="510" t="s">
        <v>691</v>
      </c>
      <c r="B33" s="134">
        <f t="shared" ref="B33:M33" si="1">SUM(B8:B20)</f>
        <v>7760</v>
      </c>
      <c r="C33" s="140">
        <f t="shared" si="1"/>
        <v>1090</v>
      </c>
      <c r="D33" s="515">
        <f t="shared" si="1"/>
        <v>4149</v>
      </c>
      <c r="E33" s="142">
        <f t="shared" si="0"/>
        <v>2521</v>
      </c>
      <c r="F33" s="134">
        <f t="shared" si="1"/>
        <v>1090</v>
      </c>
      <c r="G33" s="515">
        <f t="shared" si="1"/>
        <v>298</v>
      </c>
      <c r="H33" s="515">
        <f t="shared" si="1"/>
        <v>374</v>
      </c>
      <c r="I33" s="138">
        <f t="shared" si="1"/>
        <v>418</v>
      </c>
      <c r="J33" s="140">
        <f t="shared" si="1"/>
        <v>4149</v>
      </c>
      <c r="K33" s="515">
        <f t="shared" si="1"/>
        <v>1338</v>
      </c>
      <c r="L33" s="515">
        <f t="shared" si="1"/>
        <v>1353</v>
      </c>
      <c r="M33" s="147">
        <f t="shared" si="1"/>
        <v>1458</v>
      </c>
      <c r="O33" s="93"/>
      <c r="P33" s="93"/>
    </row>
    <row r="34" spans="1:16" ht="30" customHeight="1">
      <c r="A34" s="511" t="s">
        <v>473</v>
      </c>
      <c r="B34" s="135">
        <f t="shared" ref="B34:M34" si="2">SUM(B35:B40)</f>
        <v>1090</v>
      </c>
      <c r="C34" s="141">
        <f t="shared" si="2"/>
        <v>57</v>
      </c>
      <c r="D34" s="516">
        <f t="shared" si="2"/>
        <v>659</v>
      </c>
      <c r="E34" s="246">
        <f t="shared" si="0"/>
        <v>374</v>
      </c>
      <c r="F34" s="135">
        <f t="shared" si="2"/>
        <v>57</v>
      </c>
      <c r="G34" s="516">
        <f t="shared" si="2"/>
        <v>12</v>
      </c>
      <c r="H34" s="516">
        <f t="shared" si="2"/>
        <v>19</v>
      </c>
      <c r="I34" s="139">
        <f t="shared" si="2"/>
        <v>26</v>
      </c>
      <c r="J34" s="141">
        <f t="shared" si="2"/>
        <v>659</v>
      </c>
      <c r="K34" s="516">
        <f t="shared" si="2"/>
        <v>223</v>
      </c>
      <c r="L34" s="516">
        <f t="shared" si="2"/>
        <v>209</v>
      </c>
      <c r="M34" s="148">
        <f t="shared" si="2"/>
        <v>227</v>
      </c>
      <c r="O34" s="93"/>
      <c r="P34" s="93"/>
    </row>
    <row r="35" spans="1:16" ht="30" customHeight="1">
      <c r="A35" s="510" t="s">
        <v>216</v>
      </c>
      <c r="B35" s="134">
        <f t="shared" ref="B35:M36" si="3">SUM(B21)</f>
        <v>0</v>
      </c>
      <c r="C35" s="140">
        <f t="shared" si="3"/>
        <v>0</v>
      </c>
      <c r="D35" s="515">
        <f t="shared" si="3"/>
        <v>0</v>
      </c>
      <c r="E35" s="142">
        <f t="shared" si="0"/>
        <v>0</v>
      </c>
      <c r="F35" s="134">
        <f t="shared" si="3"/>
        <v>0</v>
      </c>
      <c r="G35" s="515">
        <f t="shared" si="3"/>
        <v>0</v>
      </c>
      <c r="H35" s="515">
        <f t="shared" si="3"/>
        <v>0</v>
      </c>
      <c r="I35" s="138">
        <f t="shared" si="3"/>
        <v>0</v>
      </c>
      <c r="J35" s="140">
        <f t="shared" si="3"/>
        <v>0</v>
      </c>
      <c r="K35" s="515">
        <f t="shared" si="3"/>
        <v>0</v>
      </c>
      <c r="L35" s="515">
        <f t="shared" si="3"/>
        <v>0</v>
      </c>
      <c r="M35" s="147">
        <f t="shared" si="3"/>
        <v>0</v>
      </c>
      <c r="O35" s="93"/>
      <c r="P35" s="93"/>
    </row>
    <row r="36" spans="1:16" ht="30" customHeight="1">
      <c r="A36" s="510" t="s">
        <v>221</v>
      </c>
      <c r="B36" s="134">
        <f t="shared" si="3"/>
        <v>0</v>
      </c>
      <c r="C36" s="26">
        <f t="shared" si="3"/>
        <v>0</v>
      </c>
      <c r="D36" s="515">
        <f t="shared" si="3"/>
        <v>0</v>
      </c>
      <c r="E36" s="142">
        <f t="shared" si="0"/>
        <v>0</v>
      </c>
      <c r="F36" s="134">
        <f t="shared" si="3"/>
        <v>0</v>
      </c>
      <c r="G36" s="515">
        <f t="shared" si="3"/>
        <v>0</v>
      </c>
      <c r="H36" s="515">
        <f t="shared" si="3"/>
        <v>0</v>
      </c>
      <c r="I36" s="138">
        <f t="shared" si="3"/>
        <v>0</v>
      </c>
      <c r="J36" s="140">
        <f t="shared" si="3"/>
        <v>0</v>
      </c>
      <c r="K36" s="515">
        <f t="shared" si="3"/>
        <v>0</v>
      </c>
      <c r="L36" s="515">
        <f t="shared" si="3"/>
        <v>0</v>
      </c>
      <c r="M36" s="147">
        <f t="shared" si="3"/>
        <v>0</v>
      </c>
      <c r="O36" s="93"/>
      <c r="P36" s="93"/>
    </row>
    <row r="37" spans="1:16" ht="30" customHeight="1">
      <c r="A37" s="510" t="s">
        <v>223</v>
      </c>
      <c r="B37" s="134">
        <f t="shared" ref="B37:M37" si="4">SUM(B23:B25)</f>
        <v>94</v>
      </c>
      <c r="C37" s="26">
        <f t="shared" si="4"/>
        <v>0</v>
      </c>
      <c r="D37" s="515">
        <f t="shared" si="4"/>
        <v>64</v>
      </c>
      <c r="E37" s="142">
        <f t="shared" si="0"/>
        <v>30</v>
      </c>
      <c r="F37" s="134">
        <f t="shared" si="4"/>
        <v>0</v>
      </c>
      <c r="G37" s="515">
        <f t="shared" si="4"/>
        <v>0</v>
      </c>
      <c r="H37" s="515">
        <f t="shared" si="4"/>
        <v>0</v>
      </c>
      <c r="I37" s="138">
        <f t="shared" si="4"/>
        <v>0</v>
      </c>
      <c r="J37" s="140">
        <f t="shared" si="4"/>
        <v>64</v>
      </c>
      <c r="K37" s="515">
        <f t="shared" si="4"/>
        <v>21</v>
      </c>
      <c r="L37" s="515">
        <f t="shared" si="4"/>
        <v>20</v>
      </c>
      <c r="M37" s="147">
        <f t="shared" si="4"/>
        <v>23</v>
      </c>
      <c r="O37" s="93"/>
      <c r="P37" s="93"/>
    </row>
    <row r="38" spans="1:16" ht="30" customHeight="1">
      <c r="A38" s="510" t="s">
        <v>75</v>
      </c>
      <c r="B38" s="134">
        <f t="shared" ref="B38:M38" si="5">SUM(B26:B29)</f>
        <v>369</v>
      </c>
      <c r="C38" s="140">
        <f t="shared" si="5"/>
        <v>17</v>
      </c>
      <c r="D38" s="515">
        <f t="shared" si="5"/>
        <v>230</v>
      </c>
      <c r="E38" s="142">
        <f t="shared" si="0"/>
        <v>122</v>
      </c>
      <c r="F38" s="134">
        <f t="shared" si="5"/>
        <v>17</v>
      </c>
      <c r="G38" s="515">
        <f t="shared" si="5"/>
        <v>5</v>
      </c>
      <c r="H38" s="515">
        <f t="shared" si="5"/>
        <v>5</v>
      </c>
      <c r="I38" s="138">
        <f t="shared" si="5"/>
        <v>7</v>
      </c>
      <c r="J38" s="140">
        <f t="shared" si="5"/>
        <v>230</v>
      </c>
      <c r="K38" s="515">
        <f t="shared" si="5"/>
        <v>82</v>
      </c>
      <c r="L38" s="515">
        <f t="shared" si="5"/>
        <v>71</v>
      </c>
      <c r="M38" s="147">
        <f t="shared" si="5"/>
        <v>77</v>
      </c>
      <c r="O38" s="93"/>
      <c r="P38" s="93"/>
    </row>
    <row r="39" spans="1:16" ht="30" customHeight="1">
      <c r="A39" s="510" t="s">
        <v>227</v>
      </c>
      <c r="B39" s="134">
        <f t="shared" ref="B39:M39" si="6">SUM(B30)</f>
        <v>405</v>
      </c>
      <c r="C39" s="140">
        <f t="shared" si="6"/>
        <v>21</v>
      </c>
      <c r="D39" s="515">
        <f t="shared" si="6"/>
        <v>241</v>
      </c>
      <c r="E39" s="142">
        <f t="shared" si="0"/>
        <v>143</v>
      </c>
      <c r="F39" s="134">
        <f t="shared" si="6"/>
        <v>21</v>
      </c>
      <c r="G39" s="140">
        <f t="shared" si="6"/>
        <v>3</v>
      </c>
      <c r="H39" s="515">
        <f t="shared" si="6"/>
        <v>9</v>
      </c>
      <c r="I39" s="138">
        <f t="shared" si="6"/>
        <v>9</v>
      </c>
      <c r="J39" s="140">
        <f t="shared" si="6"/>
        <v>241</v>
      </c>
      <c r="K39" s="515">
        <f t="shared" si="6"/>
        <v>85</v>
      </c>
      <c r="L39" s="515">
        <f t="shared" si="6"/>
        <v>68</v>
      </c>
      <c r="M39" s="147">
        <f t="shared" si="6"/>
        <v>88</v>
      </c>
      <c r="O39" s="93"/>
      <c r="P39" s="93"/>
    </row>
    <row r="40" spans="1:16" ht="30" customHeight="1">
      <c r="A40" s="512" t="s">
        <v>229</v>
      </c>
      <c r="B40" s="136">
        <f t="shared" ref="B40:M40" si="7">SUM(B31:B32)</f>
        <v>222</v>
      </c>
      <c r="C40" s="514">
        <f t="shared" si="7"/>
        <v>19</v>
      </c>
      <c r="D40" s="517">
        <f t="shared" si="7"/>
        <v>124</v>
      </c>
      <c r="E40" s="247">
        <f t="shared" si="0"/>
        <v>79</v>
      </c>
      <c r="F40" s="136">
        <f t="shared" si="7"/>
        <v>19</v>
      </c>
      <c r="G40" s="514">
        <f t="shared" si="7"/>
        <v>4</v>
      </c>
      <c r="H40" s="517">
        <f t="shared" si="7"/>
        <v>5</v>
      </c>
      <c r="I40" s="143">
        <f t="shared" si="7"/>
        <v>10</v>
      </c>
      <c r="J40" s="514">
        <f t="shared" si="7"/>
        <v>124</v>
      </c>
      <c r="K40" s="517">
        <f t="shared" si="7"/>
        <v>35</v>
      </c>
      <c r="L40" s="517">
        <f t="shared" si="7"/>
        <v>50</v>
      </c>
      <c r="M40" s="149">
        <f t="shared" si="7"/>
        <v>39</v>
      </c>
      <c r="O40" s="93"/>
      <c r="P40" s="93"/>
    </row>
    <row r="42" spans="1:16" ht="30" customHeight="1">
      <c r="B42" s="93"/>
      <c r="C42" s="93"/>
      <c r="D42" s="93"/>
      <c r="E42" s="93"/>
      <c r="F42" s="93"/>
      <c r="G42" s="93"/>
      <c r="H42" s="93"/>
      <c r="I42" s="93"/>
      <c r="J42" s="93"/>
      <c r="K42" s="93"/>
      <c r="L42" s="93"/>
      <c r="M42" s="93"/>
    </row>
    <row r="43" spans="1:16" ht="30" customHeight="1">
      <c r="B43" s="93"/>
      <c r="C43" s="93"/>
      <c r="D43" s="93"/>
      <c r="E43" s="93"/>
      <c r="F43" s="93"/>
      <c r="G43" s="93"/>
      <c r="H43" s="93"/>
      <c r="I43" s="93"/>
      <c r="J43" s="93"/>
      <c r="K43" s="93"/>
      <c r="L43" s="93"/>
      <c r="M43" s="93"/>
    </row>
  </sheetData>
  <customSheetViews>
    <customSheetView guid="{BCB66D60-CECF-5B4D-99D1-4C00FBCE7EFB}" showGridLines="0" printArea="1" view="pageBreakPreview">
      <pageMargins left="0.47244094488188976" right="0.19685039370078741" top="0.43307086614173218" bottom="1.3779527559055118" header="0" footer="0.90551181102362222"/>
      <pageSetup paperSize="9" scale="60" firstPageNumber="73" useFirstPageNumber="1" r:id="rId1"/>
      <headerFooter scaleWithDoc="0" alignWithMargins="0">
        <oddFooter>&amp;C- &amp;P -</oddFooter>
        <evenFooter>&amp;C- &amp;P -</evenFooter>
        <firstFooter>&amp;C- &amp;P -</firstFooter>
      </headerFooter>
    </customSheetView>
  </customSheetViews>
  <mergeCells count="4">
    <mergeCell ref="B3:M3"/>
    <mergeCell ref="F4:I4"/>
    <mergeCell ref="J4:M4"/>
    <mergeCell ref="A3:A5"/>
  </mergeCells>
  <phoneticPr fontId="10"/>
  <pageMargins left="0.47244094488188976" right="0.19685039370078741" top="0.43307086614173218" bottom="1.3779527559055118" header="0" footer="0.90551181102362222"/>
  <pageSetup paperSize="9" scale="60" firstPageNumber="73" orientation="portrait" useFirstPageNumber="1" r:id="rId2"/>
  <headerFooter scaleWithDoc="0" alignWithMargins="0">
    <oddFooter>&amp;C- 69 -</oddFooter>
    <evenFooter>&amp;C- &amp;P -</evenFooter>
    <firstFooter>&amp;C- &amp;P -</first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N56"/>
  <sheetViews>
    <sheetView showGridLines="0" view="pageBreakPreview" zoomScaleNormal="75" zoomScaleSheetLayoutView="100" workbookViewId="0">
      <selection activeCell="F20" sqref="F20"/>
    </sheetView>
  </sheetViews>
  <sheetFormatPr defaultColWidth="9" defaultRowHeight="13.8"/>
  <cols>
    <col min="1" max="1" width="13.33203125" style="7" customWidth="1" collapsed="1"/>
    <col min="2" max="2" width="15.109375" style="7" customWidth="1" collapsed="1"/>
    <col min="3" max="4" width="9.109375" style="520" customWidth="1" collapsed="1"/>
    <col min="5" max="5" width="11.109375" style="520" bestFit="1" customWidth="1" collapsed="1"/>
    <col min="6" max="6" width="8" style="520" bestFit="1" customWidth="1" collapsed="1"/>
    <col min="7" max="7" width="9.88671875" style="520" bestFit="1" customWidth="1" collapsed="1"/>
    <col min="8" max="8" width="8.44140625" style="520" bestFit="1" customWidth="1" collapsed="1"/>
    <col min="9" max="9" width="10.88671875" style="520" bestFit="1" customWidth="1" collapsed="1"/>
    <col min="10" max="10" width="8.44140625" style="520" bestFit="1" customWidth="1" collapsed="1"/>
    <col min="11" max="11" width="10.88671875" style="520" bestFit="1" customWidth="1" collapsed="1"/>
    <col min="12" max="12" width="8" style="520" bestFit="1" customWidth="1" collapsed="1"/>
    <col min="13" max="14" width="9.109375" style="520" customWidth="1" collapsed="1"/>
    <col min="15" max="17" width="7.6640625" style="7" customWidth="1" collapsed="1"/>
    <col min="18" max="20" width="5.6640625" style="7" customWidth="1" collapsed="1"/>
    <col min="21" max="22" width="7.6640625" style="7" customWidth="1" collapsed="1"/>
    <col min="23" max="23" width="9" style="7" customWidth="1" collapsed="1"/>
    <col min="24" max="16384" width="9" style="7" collapsed="1"/>
  </cols>
  <sheetData>
    <row r="1" spans="1:14" ht="24" customHeight="1">
      <c r="A1" s="249" t="s">
        <v>495</v>
      </c>
    </row>
    <row r="2" spans="1:14" ht="24" customHeight="1">
      <c r="A2" s="74" t="s">
        <v>469</v>
      </c>
      <c r="B2" s="74"/>
      <c r="K2" s="567" t="s">
        <v>59</v>
      </c>
    </row>
    <row r="3" spans="1:14">
      <c r="A3" s="1335" t="s">
        <v>156</v>
      </c>
      <c r="B3" s="1521" t="s">
        <v>413</v>
      </c>
      <c r="C3" s="1524" t="s">
        <v>698</v>
      </c>
      <c r="D3" s="1524" t="s">
        <v>690</v>
      </c>
      <c r="E3" s="1518" t="s">
        <v>761</v>
      </c>
      <c r="F3" s="1519"/>
      <c r="G3" s="1519"/>
      <c r="H3" s="1519"/>
      <c r="I3" s="1519"/>
      <c r="J3" s="1519"/>
      <c r="K3" s="1520"/>
      <c r="N3" s="7"/>
    </row>
    <row r="4" spans="1:14">
      <c r="A4" s="1416"/>
      <c r="B4" s="1522"/>
      <c r="C4" s="1525"/>
      <c r="D4" s="1525"/>
      <c r="E4" s="1527" t="s">
        <v>413</v>
      </c>
      <c r="F4" s="1527" t="s">
        <v>760</v>
      </c>
      <c r="G4" s="1527" t="s">
        <v>622</v>
      </c>
      <c r="H4" s="1527" t="s">
        <v>741</v>
      </c>
      <c r="I4" s="1527" t="s">
        <v>759</v>
      </c>
      <c r="J4" s="1527" t="s">
        <v>383</v>
      </c>
      <c r="K4" s="1529" t="s">
        <v>365</v>
      </c>
      <c r="N4" s="7"/>
    </row>
    <row r="5" spans="1:14">
      <c r="A5" s="1336"/>
      <c r="B5" s="1523"/>
      <c r="C5" s="1526"/>
      <c r="D5" s="1526"/>
      <c r="E5" s="1528"/>
      <c r="F5" s="1528"/>
      <c r="G5" s="1528"/>
      <c r="H5" s="1528"/>
      <c r="I5" s="1528"/>
      <c r="J5" s="1528"/>
      <c r="K5" s="1530"/>
      <c r="N5" s="7"/>
    </row>
    <row r="6" spans="1:14" ht="20.25" customHeight="1">
      <c r="A6" s="521" t="s">
        <v>928</v>
      </c>
      <c r="B6" s="529">
        <v>16</v>
      </c>
      <c r="C6" s="533">
        <v>0</v>
      </c>
      <c r="D6" s="533">
        <v>2</v>
      </c>
      <c r="E6" s="533">
        <v>14</v>
      </c>
      <c r="F6" s="533">
        <v>4</v>
      </c>
      <c r="G6" s="533">
        <v>4</v>
      </c>
      <c r="H6" s="533">
        <v>0</v>
      </c>
      <c r="I6" s="533">
        <v>3</v>
      </c>
      <c r="J6" s="533">
        <v>2</v>
      </c>
      <c r="K6" s="568">
        <v>1</v>
      </c>
    </row>
    <row r="7" spans="1:14" ht="22.2" customHeight="1">
      <c r="A7" s="522" t="s">
        <v>936</v>
      </c>
      <c r="B7" s="530">
        <v>16</v>
      </c>
      <c r="C7" s="534">
        <v>0</v>
      </c>
      <c r="D7" s="534">
        <v>2</v>
      </c>
      <c r="E7" s="534">
        <v>14</v>
      </c>
      <c r="F7" s="534">
        <v>4</v>
      </c>
      <c r="G7" s="534">
        <v>4</v>
      </c>
      <c r="H7" s="534">
        <v>0</v>
      </c>
      <c r="I7" s="534">
        <v>3</v>
      </c>
      <c r="J7" s="534">
        <v>2</v>
      </c>
      <c r="K7" s="569">
        <v>1</v>
      </c>
    </row>
    <row r="8" spans="1:14" ht="13.65" customHeight="1">
      <c r="A8" s="521" t="s">
        <v>763</v>
      </c>
      <c r="B8" s="378">
        <v>1</v>
      </c>
      <c r="C8" s="533">
        <v>0</v>
      </c>
      <c r="D8" s="533">
        <v>0</v>
      </c>
      <c r="E8" s="533">
        <v>1</v>
      </c>
      <c r="F8" s="533">
        <v>1</v>
      </c>
      <c r="G8" s="533">
        <v>0</v>
      </c>
      <c r="H8" s="533">
        <v>0</v>
      </c>
      <c r="I8" s="533">
        <v>0</v>
      </c>
      <c r="J8" s="533">
        <v>0</v>
      </c>
      <c r="K8" s="568">
        <v>0</v>
      </c>
    </row>
    <row r="9" spans="1:14" ht="13.65" customHeight="1">
      <c r="A9" s="521" t="s">
        <v>362</v>
      </c>
      <c r="B9" s="378">
        <v>2</v>
      </c>
      <c r="C9" s="533">
        <v>0</v>
      </c>
      <c r="D9" s="533">
        <v>0</v>
      </c>
      <c r="E9" s="533">
        <v>2</v>
      </c>
      <c r="F9" s="533">
        <v>1</v>
      </c>
      <c r="G9" s="533">
        <v>0</v>
      </c>
      <c r="H9" s="533">
        <v>0</v>
      </c>
      <c r="I9" s="533">
        <v>0</v>
      </c>
      <c r="J9" s="533">
        <v>0</v>
      </c>
      <c r="K9" s="568">
        <v>1</v>
      </c>
    </row>
    <row r="10" spans="1:14" ht="13.65" customHeight="1">
      <c r="A10" s="521" t="s">
        <v>427</v>
      </c>
      <c r="B10" s="378">
        <v>0</v>
      </c>
      <c r="C10" s="533">
        <v>0</v>
      </c>
      <c r="D10" s="533">
        <v>0</v>
      </c>
      <c r="E10" s="533">
        <v>0</v>
      </c>
      <c r="F10" s="533">
        <v>0</v>
      </c>
      <c r="G10" s="533">
        <v>0</v>
      </c>
      <c r="H10" s="533">
        <v>0</v>
      </c>
      <c r="I10" s="533">
        <v>0</v>
      </c>
      <c r="J10" s="533">
        <v>0</v>
      </c>
      <c r="K10" s="568">
        <v>0</v>
      </c>
    </row>
    <row r="11" spans="1:14" ht="13.65" customHeight="1">
      <c r="A11" s="521" t="s">
        <v>762</v>
      </c>
      <c r="B11" s="378">
        <v>4</v>
      </c>
      <c r="C11" s="533">
        <v>0</v>
      </c>
      <c r="D11" s="533">
        <v>0</v>
      </c>
      <c r="E11" s="533">
        <v>4</v>
      </c>
      <c r="F11" s="533">
        <v>1</v>
      </c>
      <c r="G11" s="533">
        <v>1</v>
      </c>
      <c r="H11" s="533">
        <v>0</v>
      </c>
      <c r="I11" s="533">
        <v>1</v>
      </c>
      <c r="J11" s="533">
        <v>1</v>
      </c>
      <c r="K11" s="568">
        <v>0</v>
      </c>
    </row>
    <row r="12" spans="1:14" ht="13.65" customHeight="1">
      <c r="A12" s="521" t="s">
        <v>197</v>
      </c>
      <c r="B12" s="378">
        <v>8</v>
      </c>
      <c r="C12" s="1313">
        <v>0</v>
      </c>
      <c r="D12" s="1313">
        <v>2</v>
      </c>
      <c r="E12" s="1313">
        <v>6</v>
      </c>
      <c r="F12" s="1313">
        <v>1</v>
      </c>
      <c r="G12" s="1313">
        <v>2</v>
      </c>
      <c r="H12" s="1313">
        <v>0</v>
      </c>
      <c r="I12" s="1313">
        <v>2</v>
      </c>
      <c r="J12" s="1313">
        <v>1</v>
      </c>
      <c r="K12" s="568">
        <v>0</v>
      </c>
    </row>
    <row r="13" spans="1:14" ht="13.65" customHeight="1" thickBot="1">
      <c r="A13" s="523" t="s">
        <v>933</v>
      </c>
      <c r="B13" s="531">
        <v>1</v>
      </c>
      <c r="C13" s="535">
        <v>0</v>
      </c>
      <c r="D13" s="535">
        <v>0</v>
      </c>
      <c r="E13" s="535">
        <v>1</v>
      </c>
      <c r="F13" s="535">
        <v>0</v>
      </c>
      <c r="G13" s="535">
        <v>1</v>
      </c>
      <c r="H13" s="535">
        <v>0</v>
      </c>
      <c r="I13" s="535">
        <v>0</v>
      </c>
      <c r="J13" s="535">
        <v>0</v>
      </c>
      <c r="K13" s="570">
        <v>0</v>
      </c>
    </row>
    <row r="14" spans="1:14" ht="13.65" customHeight="1">
      <c r="A14" s="74"/>
      <c r="B14" s="74"/>
    </row>
    <row r="15" spans="1:14" ht="24" customHeight="1">
      <c r="A15" s="74" t="s">
        <v>369</v>
      </c>
      <c r="B15" s="74"/>
      <c r="N15" s="567" t="s">
        <v>55</v>
      </c>
    </row>
    <row r="16" spans="1:14" ht="14.25" customHeight="1">
      <c r="A16" s="1411" t="s">
        <v>156</v>
      </c>
      <c r="B16" s="1412"/>
      <c r="C16" s="536" t="s">
        <v>25</v>
      </c>
      <c r="D16" s="536"/>
      <c r="E16" s="555"/>
      <c r="F16" s="536" t="s">
        <v>474</v>
      </c>
      <c r="G16" s="536"/>
      <c r="H16" s="555"/>
      <c r="I16" s="536" t="s">
        <v>475</v>
      </c>
      <c r="J16" s="536"/>
      <c r="K16" s="555"/>
      <c r="L16" s="536" t="s">
        <v>128</v>
      </c>
      <c r="M16" s="536"/>
      <c r="N16" s="571"/>
    </row>
    <row r="17" spans="1:14">
      <c r="A17" s="1413"/>
      <c r="B17" s="1415"/>
      <c r="C17" s="537" t="s">
        <v>33</v>
      </c>
      <c r="D17" s="545" t="s">
        <v>7</v>
      </c>
      <c r="E17" s="537" t="s">
        <v>34</v>
      </c>
      <c r="F17" s="537" t="s">
        <v>33</v>
      </c>
      <c r="G17" s="545" t="s">
        <v>7</v>
      </c>
      <c r="H17" s="537" t="s">
        <v>34</v>
      </c>
      <c r="I17" s="537" t="s">
        <v>33</v>
      </c>
      <c r="J17" s="545" t="s">
        <v>7</v>
      </c>
      <c r="K17" s="537" t="s">
        <v>34</v>
      </c>
      <c r="L17" s="537" t="s">
        <v>33</v>
      </c>
      <c r="M17" s="545" t="s">
        <v>7</v>
      </c>
      <c r="N17" s="572" t="s">
        <v>34</v>
      </c>
    </row>
    <row r="18" spans="1:14" ht="23.4" customHeight="1">
      <c r="A18" s="524" t="s">
        <v>928</v>
      </c>
      <c r="B18" s="532"/>
      <c r="C18" s="529">
        <v>1592</v>
      </c>
      <c r="D18" s="546">
        <v>423</v>
      </c>
      <c r="E18" s="556">
        <v>1169</v>
      </c>
      <c r="F18" s="556">
        <v>152</v>
      </c>
      <c r="G18" s="546">
        <v>42</v>
      </c>
      <c r="H18" s="556">
        <v>110</v>
      </c>
      <c r="I18" s="556">
        <v>1417</v>
      </c>
      <c r="J18" s="546">
        <v>367</v>
      </c>
      <c r="K18" s="556">
        <v>1050</v>
      </c>
      <c r="L18" s="556">
        <v>23</v>
      </c>
      <c r="M18" s="546">
        <v>14</v>
      </c>
      <c r="N18" s="573">
        <v>9</v>
      </c>
    </row>
    <row r="19" spans="1:14" ht="20.399999999999999" customHeight="1">
      <c r="A19" s="373" t="s">
        <v>936</v>
      </c>
      <c r="B19" s="281"/>
      <c r="C19" s="530">
        <v>1548</v>
      </c>
      <c r="D19" s="547">
        <v>417</v>
      </c>
      <c r="E19" s="534">
        <v>1131</v>
      </c>
      <c r="F19" s="534">
        <v>159</v>
      </c>
      <c r="G19" s="547">
        <v>46</v>
      </c>
      <c r="H19" s="534">
        <v>113</v>
      </c>
      <c r="I19" s="534">
        <v>1389</v>
      </c>
      <c r="J19" s="547">
        <v>371</v>
      </c>
      <c r="K19" s="534">
        <v>1018</v>
      </c>
      <c r="L19" s="534">
        <v>0</v>
      </c>
      <c r="M19" s="547">
        <v>0</v>
      </c>
      <c r="N19" s="569">
        <v>0</v>
      </c>
    </row>
    <row r="20" spans="1:14" ht="13.65" customHeight="1">
      <c r="A20" s="525" t="s">
        <v>260</v>
      </c>
      <c r="B20" s="279"/>
      <c r="C20" s="538">
        <v>222</v>
      </c>
      <c r="D20" s="548">
        <v>133</v>
      </c>
      <c r="E20" s="538">
        <v>89</v>
      </c>
      <c r="F20" s="541">
        <v>40</v>
      </c>
      <c r="G20" s="550">
        <v>5</v>
      </c>
      <c r="H20" s="559">
        <v>35</v>
      </c>
      <c r="I20" s="538">
        <v>182</v>
      </c>
      <c r="J20" s="548">
        <v>128</v>
      </c>
      <c r="K20" s="538">
        <v>54</v>
      </c>
      <c r="L20" s="541">
        <v>0</v>
      </c>
      <c r="M20" s="550">
        <v>0</v>
      </c>
      <c r="N20" s="574">
        <v>0</v>
      </c>
    </row>
    <row r="21" spans="1:14" ht="13.65" customHeight="1">
      <c r="A21" s="526"/>
      <c r="B21" s="280" t="s">
        <v>484</v>
      </c>
      <c r="C21" s="539">
        <v>19</v>
      </c>
      <c r="D21" s="549">
        <v>12</v>
      </c>
      <c r="E21" s="557">
        <v>7</v>
      </c>
      <c r="F21" s="539">
        <v>0</v>
      </c>
      <c r="G21" s="549">
        <v>0</v>
      </c>
      <c r="H21" s="557">
        <v>0</v>
      </c>
      <c r="I21" s="539">
        <v>19</v>
      </c>
      <c r="J21" s="549">
        <v>12</v>
      </c>
      <c r="K21" s="557">
        <v>7</v>
      </c>
      <c r="L21" s="539">
        <v>0</v>
      </c>
      <c r="M21" s="549">
        <v>0</v>
      </c>
      <c r="N21" s="568">
        <v>0</v>
      </c>
    </row>
    <row r="22" spans="1:14" ht="13.65" customHeight="1">
      <c r="A22" s="526"/>
      <c r="B22" s="280" t="s">
        <v>2</v>
      </c>
      <c r="C22" s="539">
        <v>163</v>
      </c>
      <c r="D22" s="549">
        <v>116</v>
      </c>
      <c r="E22" s="557">
        <v>47</v>
      </c>
      <c r="F22" s="539">
        <v>0</v>
      </c>
      <c r="G22" s="549">
        <v>0</v>
      </c>
      <c r="H22" s="557">
        <v>0</v>
      </c>
      <c r="I22" s="539">
        <v>163</v>
      </c>
      <c r="J22" s="549">
        <v>116</v>
      </c>
      <c r="K22" s="557">
        <v>47</v>
      </c>
      <c r="L22" s="539">
        <v>0</v>
      </c>
      <c r="M22" s="549">
        <v>0</v>
      </c>
      <c r="N22" s="568">
        <v>0</v>
      </c>
    </row>
    <row r="23" spans="1:14" ht="13.65" customHeight="1">
      <c r="A23" s="373"/>
      <c r="B23" s="281" t="s">
        <v>359</v>
      </c>
      <c r="C23" s="540">
        <v>40</v>
      </c>
      <c r="D23" s="547">
        <v>5</v>
      </c>
      <c r="E23" s="558">
        <v>35</v>
      </c>
      <c r="F23" s="540">
        <v>40</v>
      </c>
      <c r="G23" s="565">
        <v>5</v>
      </c>
      <c r="H23" s="558">
        <v>35</v>
      </c>
      <c r="I23" s="540">
        <v>0</v>
      </c>
      <c r="J23" s="547">
        <v>0</v>
      </c>
      <c r="K23" s="558">
        <v>0</v>
      </c>
      <c r="L23" s="540">
        <v>0</v>
      </c>
      <c r="M23" s="547">
        <v>0</v>
      </c>
      <c r="N23" s="569">
        <v>0</v>
      </c>
    </row>
    <row r="24" spans="1:14" ht="13.65" customHeight="1">
      <c r="A24" s="525" t="s">
        <v>486</v>
      </c>
      <c r="B24" s="279"/>
      <c r="C24" s="541">
        <v>813</v>
      </c>
      <c r="D24" s="550">
        <v>149</v>
      </c>
      <c r="E24" s="559">
        <v>664</v>
      </c>
      <c r="F24" s="541">
        <v>0</v>
      </c>
      <c r="G24" s="551">
        <v>0</v>
      </c>
      <c r="H24" s="559">
        <v>0</v>
      </c>
      <c r="I24" s="541">
        <v>813</v>
      </c>
      <c r="J24" s="550">
        <v>149</v>
      </c>
      <c r="K24" s="559">
        <v>664</v>
      </c>
      <c r="L24" s="541">
        <v>0</v>
      </c>
      <c r="M24" s="550">
        <v>0</v>
      </c>
      <c r="N24" s="574">
        <v>0</v>
      </c>
    </row>
    <row r="25" spans="1:14" ht="13.65" customHeight="1">
      <c r="A25" s="526"/>
      <c r="B25" s="280" t="s">
        <v>376</v>
      </c>
      <c r="C25" s="533">
        <v>517</v>
      </c>
      <c r="D25" s="549">
        <v>68</v>
      </c>
      <c r="E25" s="533">
        <v>449</v>
      </c>
      <c r="F25" s="562">
        <v>0</v>
      </c>
      <c r="G25" s="549">
        <v>0</v>
      </c>
      <c r="H25" s="557">
        <v>0</v>
      </c>
      <c r="I25" s="533">
        <v>517</v>
      </c>
      <c r="J25" s="549">
        <v>68</v>
      </c>
      <c r="K25" s="533">
        <v>449</v>
      </c>
      <c r="L25" s="562">
        <v>0</v>
      </c>
      <c r="M25" s="549">
        <v>0</v>
      </c>
      <c r="N25" s="568">
        <v>0</v>
      </c>
    </row>
    <row r="26" spans="1:14" ht="13.65" customHeight="1">
      <c r="A26" s="526"/>
      <c r="B26" s="280" t="s">
        <v>391</v>
      </c>
      <c r="C26" s="539">
        <v>113</v>
      </c>
      <c r="D26" s="549">
        <v>1</v>
      </c>
      <c r="E26" s="557">
        <v>112</v>
      </c>
      <c r="F26" s="533">
        <v>0</v>
      </c>
      <c r="G26" s="549">
        <v>0</v>
      </c>
      <c r="H26" s="557">
        <v>0</v>
      </c>
      <c r="I26" s="539">
        <v>113</v>
      </c>
      <c r="J26" s="549">
        <v>1</v>
      </c>
      <c r="K26" s="557">
        <v>112</v>
      </c>
      <c r="L26" s="539">
        <v>0</v>
      </c>
      <c r="M26" s="549">
        <v>0</v>
      </c>
      <c r="N26" s="568">
        <v>0</v>
      </c>
    </row>
    <row r="27" spans="1:14" ht="13.65" customHeight="1">
      <c r="A27" s="526"/>
      <c r="B27" s="280" t="s">
        <v>123</v>
      </c>
      <c r="C27" s="539">
        <v>158</v>
      </c>
      <c r="D27" s="549">
        <v>79</v>
      </c>
      <c r="E27" s="557">
        <v>79</v>
      </c>
      <c r="F27" s="533">
        <v>0</v>
      </c>
      <c r="G27" s="549">
        <v>0</v>
      </c>
      <c r="H27" s="557">
        <v>0</v>
      </c>
      <c r="I27" s="539">
        <v>158</v>
      </c>
      <c r="J27" s="549">
        <v>79</v>
      </c>
      <c r="K27" s="557">
        <v>79</v>
      </c>
      <c r="L27" s="539">
        <v>0</v>
      </c>
      <c r="M27" s="549">
        <v>0</v>
      </c>
      <c r="N27" s="568">
        <v>0</v>
      </c>
    </row>
    <row r="28" spans="1:14" ht="13.65" customHeight="1">
      <c r="A28" s="373"/>
      <c r="B28" s="281" t="s">
        <v>359</v>
      </c>
      <c r="C28" s="540">
        <v>25</v>
      </c>
      <c r="D28" s="549">
        <v>1</v>
      </c>
      <c r="E28" s="558">
        <v>24</v>
      </c>
      <c r="F28" s="533">
        <v>0</v>
      </c>
      <c r="G28" s="549">
        <v>0</v>
      </c>
      <c r="H28" s="557">
        <v>0</v>
      </c>
      <c r="I28" s="540">
        <v>25</v>
      </c>
      <c r="J28" s="549">
        <v>1</v>
      </c>
      <c r="K28" s="558">
        <v>24</v>
      </c>
      <c r="L28" s="539">
        <v>0</v>
      </c>
      <c r="M28" s="549">
        <v>0</v>
      </c>
      <c r="N28" s="568">
        <v>0</v>
      </c>
    </row>
    <row r="29" spans="1:14" ht="13.65" customHeight="1">
      <c r="A29" s="525" t="s">
        <v>494</v>
      </c>
      <c r="B29" s="279"/>
      <c r="C29" s="541">
        <v>134</v>
      </c>
      <c r="D29" s="550">
        <v>39</v>
      </c>
      <c r="E29" s="559">
        <v>95</v>
      </c>
      <c r="F29" s="541">
        <v>0</v>
      </c>
      <c r="G29" s="551">
        <v>0</v>
      </c>
      <c r="H29" s="559">
        <v>0</v>
      </c>
      <c r="I29" s="541">
        <v>134</v>
      </c>
      <c r="J29" s="550">
        <v>39</v>
      </c>
      <c r="K29" s="559">
        <v>95</v>
      </c>
      <c r="L29" s="541">
        <v>0</v>
      </c>
      <c r="M29" s="550">
        <v>0</v>
      </c>
      <c r="N29" s="574">
        <v>0</v>
      </c>
    </row>
    <row r="30" spans="1:14" ht="13.65" customHeight="1">
      <c r="A30" s="526"/>
      <c r="B30" s="280" t="s">
        <v>498</v>
      </c>
      <c r="C30" s="539">
        <v>134</v>
      </c>
      <c r="D30" s="549">
        <v>39</v>
      </c>
      <c r="E30" s="557">
        <v>95</v>
      </c>
      <c r="F30" s="533">
        <v>0</v>
      </c>
      <c r="G30" s="549">
        <v>0</v>
      </c>
      <c r="H30" s="557">
        <v>0</v>
      </c>
      <c r="I30" s="539">
        <v>134</v>
      </c>
      <c r="J30" s="549">
        <v>39</v>
      </c>
      <c r="K30" s="557">
        <v>95</v>
      </c>
      <c r="L30" s="539">
        <v>0</v>
      </c>
      <c r="M30" s="549">
        <v>0</v>
      </c>
      <c r="N30" s="568">
        <v>0</v>
      </c>
    </row>
    <row r="31" spans="1:14" ht="13.65" customHeight="1">
      <c r="A31" s="373"/>
      <c r="B31" s="281" t="s">
        <v>359</v>
      </c>
      <c r="C31" s="540">
        <v>0</v>
      </c>
      <c r="D31" s="547">
        <v>0</v>
      </c>
      <c r="E31" s="558">
        <v>0</v>
      </c>
      <c r="F31" s="533">
        <v>0</v>
      </c>
      <c r="G31" s="549">
        <v>0</v>
      </c>
      <c r="H31" s="557">
        <v>0</v>
      </c>
      <c r="I31" s="540">
        <v>0</v>
      </c>
      <c r="J31" s="547">
        <v>0</v>
      </c>
      <c r="K31" s="558">
        <v>0</v>
      </c>
      <c r="L31" s="539">
        <v>0</v>
      </c>
      <c r="M31" s="549">
        <v>0</v>
      </c>
      <c r="N31" s="568">
        <v>0</v>
      </c>
    </row>
    <row r="32" spans="1:14" ht="13.65" customHeight="1">
      <c r="A32" s="525" t="s">
        <v>242</v>
      </c>
      <c r="B32" s="279"/>
      <c r="C32" s="538">
        <v>39</v>
      </c>
      <c r="D32" s="548">
        <v>15</v>
      </c>
      <c r="E32" s="538">
        <v>24</v>
      </c>
      <c r="F32" s="541">
        <v>0</v>
      </c>
      <c r="G32" s="551">
        <v>0</v>
      </c>
      <c r="H32" s="559">
        <v>0</v>
      </c>
      <c r="I32" s="538">
        <v>39</v>
      </c>
      <c r="J32" s="548">
        <v>15</v>
      </c>
      <c r="K32" s="538">
        <v>24</v>
      </c>
      <c r="L32" s="541">
        <v>0</v>
      </c>
      <c r="M32" s="550">
        <v>0</v>
      </c>
      <c r="N32" s="574">
        <v>0</v>
      </c>
    </row>
    <row r="33" spans="1:14" ht="13.65" customHeight="1">
      <c r="A33" s="526"/>
      <c r="B33" s="280" t="s">
        <v>574</v>
      </c>
      <c r="C33" s="539">
        <v>39</v>
      </c>
      <c r="D33" s="549">
        <v>15</v>
      </c>
      <c r="E33" s="557">
        <v>24</v>
      </c>
      <c r="F33" s="533">
        <v>0</v>
      </c>
      <c r="G33" s="549">
        <v>0</v>
      </c>
      <c r="H33" s="557">
        <v>0</v>
      </c>
      <c r="I33" s="539">
        <v>39</v>
      </c>
      <c r="J33" s="549">
        <v>15</v>
      </c>
      <c r="K33" s="557">
        <v>24</v>
      </c>
      <c r="L33" s="539">
        <v>0</v>
      </c>
      <c r="M33" s="549">
        <v>0</v>
      </c>
      <c r="N33" s="568">
        <v>0</v>
      </c>
    </row>
    <row r="34" spans="1:14" ht="13.65" customHeight="1">
      <c r="A34" s="373"/>
      <c r="B34" s="281" t="s">
        <v>359</v>
      </c>
      <c r="C34" s="540">
        <v>0</v>
      </c>
      <c r="D34" s="547">
        <v>0</v>
      </c>
      <c r="E34" s="558">
        <v>0</v>
      </c>
      <c r="F34" s="533">
        <v>0</v>
      </c>
      <c r="G34" s="549">
        <v>0</v>
      </c>
      <c r="H34" s="557">
        <v>0</v>
      </c>
      <c r="I34" s="540">
        <v>0</v>
      </c>
      <c r="J34" s="547">
        <v>0</v>
      </c>
      <c r="K34" s="558">
        <v>0</v>
      </c>
      <c r="L34" s="539">
        <v>0</v>
      </c>
      <c r="M34" s="549">
        <v>0</v>
      </c>
      <c r="N34" s="568">
        <v>0</v>
      </c>
    </row>
    <row r="35" spans="1:14" ht="13.65" customHeight="1">
      <c r="A35" s="525" t="s">
        <v>499</v>
      </c>
      <c r="B35" s="279"/>
      <c r="C35" s="538">
        <v>290</v>
      </c>
      <c r="D35" s="548">
        <v>76</v>
      </c>
      <c r="E35" s="538">
        <v>214</v>
      </c>
      <c r="F35" s="541">
        <v>75</v>
      </c>
      <c r="G35" s="551">
        <v>36</v>
      </c>
      <c r="H35" s="559">
        <v>39</v>
      </c>
      <c r="I35" s="538">
        <v>215</v>
      </c>
      <c r="J35" s="548">
        <v>40</v>
      </c>
      <c r="K35" s="538">
        <v>175</v>
      </c>
      <c r="L35" s="541">
        <v>0</v>
      </c>
      <c r="M35" s="550">
        <v>0</v>
      </c>
      <c r="N35" s="574">
        <v>0</v>
      </c>
    </row>
    <row r="36" spans="1:14" ht="13.65" customHeight="1">
      <c r="A36" s="526"/>
      <c r="B36" s="280" t="s">
        <v>356</v>
      </c>
      <c r="C36" s="539">
        <v>75</v>
      </c>
      <c r="D36" s="549">
        <v>36</v>
      </c>
      <c r="E36" s="557">
        <v>39</v>
      </c>
      <c r="F36" s="533">
        <v>75</v>
      </c>
      <c r="G36" s="549">
        <v>36</v>
      </c>
      <c r="H36" s="557">
        <v>39</v>
      </c>
      <c r="I36" s="539">
        <v>0</v>
      </c>
      <c r="J36" s="549">
        <v>0</v>
      </c>
      <c r="K36" s="557">
        <v>0</v>
      </c>
      <c r="L36" s="539">
        <v>0</v>
      </c>
      <c r="M36" s="549">
        <v>0</v>
      </c>
      <c r="N36" s="568">
        <v>0</v>
      </c>
    </row>
    <row r="37" spans="1:14" ht="13.65" customHeight="1">
      <c r="A37" s="526"/>
      <c r="B37" s="280" t="s">
        <v>479</v>
      </c>
      <c r="C37" s="539">
        <v>30</v>
      </c>
      <c r="D37" s="549">
        <v>18</v>
      </c>
      <c r="E37" s="557">
        <v>12</v>
      </c>
      <c r="F37" s="533">
        <v>0</v>
      </c>
      <c r="G37" s="549">
        <v>0</v>
      </c>
      <c r="H37" s="557">
        <v>0</v>
      </c>
      <c r="I37" s="539">
        <v>30</v>
      </c>
      <c r="J37" s="549">
        <v>18</v>
      </c>
      <c r="K37" s="557">
        <v>12</v>
      </c>
      <c r="L37" s="539">
        <v>0</v>
      </c>
      <c r="M37" s="549">
        <v>0</v>
      </c>
      <c r="N37" s="568">
        <v>0</v>
      </c>
    </row>
    <row r="38" spans="1:14" ht="13.65" customHeight="1">
      <c r="A38" s="526"/>
      <c r="B38" s="280" t="s">
        <v>575</v>
      </c>
      <c r="C38" s="539">
        <v>36</v>
      </c>
      <c r="D38" s="549">
        <v>1</v>
      </c>
      <c r="E38" s="557">
        <v>35</v>
      </c>
      <c r="F38" s="533">
        <v>0</v>
      </c>
      <c r="G38" s="549">
        <v>0</v>
      </c>
      <c r="H38" s="557">
        <v>0</v>
      </c>
      <c r="I38" s="539">
        <v>36</v>
      </c>
      <c r="J38" s="549">
        <v>1</v>
      </c>
      <c r="K38" s="557">
        <v>35</v>
      </c>
      <c r="L38" s="539">
        <v>0</v>
      </c>
      <c r="M38" s="549">
        <v>0</v>
      </c>
      <c r="N38" s="568">
        <v>0</v>
      </c>
    </row>
    <row r="39" spans="1:14" ht="13.65" customHeight="1">
      <c r="A39" s="526"/>
      <c r="B39" s="280" t="s">
        <v>535</v>
      </c>
      <c r="C39" s="539">
        <v>79</v>
      </c>
      <c r="D39" s="549">
        <v>21</v>
      </c>
      <c r="E39" s="557">
        <v>58</v>
      </c>
      <c r="F39" s="533">
        <v>0</v>
      </c>
      <c r="G39" s="549">
        <v>0</v>
      </c>
      <c r="H39" s="557">
        <v>0</v>
      </c>
      <c r="I39" s="539">
        <v>79</v>
      </c>
      <c r="J39" s="549">
        <v>21</v>
      </c>
      <c r="K39" s="557">
        <v>58</v>
      </c>
      <c r="L39" s="539">
        <v>0</v>
      </c>
      <c r="M39" s="549">
        <v>0</v>
      </c>
      <c r="N39" s="568">
        <v>0</v>
      </c>
    </row>
    <row r="40" spans="1:14" ht="13.65" customHeight="1">
      <c r="A40" s="526"/>
      <c r="B40" s="280" t="s">
        <v>576</v>
      </c>
      <c r="C40" s="539">
        <v>70</v>
      </c>
      <c r="D40" s="549">
        <v>0</v>
      </c>
      <c r="E40" s="557">
        <v>70</v>
      </c>
      <c r="F40" s="533">
        <v>0</v>
      </c>
      <c r="G40" s="549">
        <v>0</v>
      </c>
      <c r="H40" s="557">
        <v>0</v>
      </c>
      <c r="I40" s="539">
        <v>70</v>
      </c>
      <c r="J40" s="549">
        <v>0</v>
      </c>
      <c r="K40" s="557">
        <v>70</v>
      </c>
      <c r="L40" s="539">
        <v>0</v>
      </c>
      <c r="M40" s="549">
        <v>0</v>
      </c>
      <c r="N40" s="568">
        <v>0</v>
      </c>
    </row>
    <row r="41" spans="1:14" ht="13.65" customHeight="1">
      <c r="A41" s="373"/>
      <c r="B41" s="281" t="s">
        <v>359</v>
      </c>
      <c r="C41" s="540">
        <v>0</v>
      </c>
      <c r="D41" s="547">
        <v>0</v>
      </c>
      <c r="E41" s="558">
        <v>0</v>
      </c>
      <c r="F41" s="533">
        <v>0</v>
      </c>
      <c r="G41" s="549">
        <v>0</v>
      </c>
      <c r="H41" s="557">
        <v>0</v>
      </c>
      <c r="I41" s="540">
        <v>0</v>
      </c>
      <c r="J41" s="547">
        <v>0</v>
      </c>
      <c r="K41" s="558">
        <v>0</v>
      </c>
      <c r="L41" s="539">
        <v>0</v>
      </c>
      <c r="M41" s="549">
        <v>0</v>
      </c>
      <c r="N41" s="568"/>
    </row>
    <row r="42" spans="1:14" ht="13.65" customHeight="1">
      <c r="A42" s="525" t="s">
        <v>500</v>
      </c>
      <c r="B42" s="279"/>
      <c r="C42" s="538">
        <v>6</v>
      </c>
      <c r="D42" s="551">
        <v>0</v>
      </c>
      <c r="E42" s="538">
        <v>6</v>
      </c>
      <c r="F42" s="541">
        <v>0</v>
      </c>
      <c r="G42" s="551">
        <v>0</v>
      </c>
      <c r="H42" s="559">
        <v>0</v>
      </c>
      <c r="I42" s="538">
        <v>6</v>
      </c>
      <c r="J42" s="551">
        <v>0</v>
      </c>
      <c r="K42" s="538">
        <v>6</v>
      </c>
      <c r="L42" s="541">
        <v>0</v>
      </c>
      <c r="M42" s="550">
        <v>0</v>
      </c>
      <c r="N42" s="574">
        <v>0</v>
      </c>
    </row>
    <row r="43" spans="1:14" ht="13.65" customHeight="1">
      <c r="A43" s="526"/>
      <c r="B43" s="280" t="s">
        <v>188</v>
      </c>
      <c r="C43" s="539">
        <v>6</v>
      </c>
      <c r="D43" s="549">
        <v>0</v>
      </c>
      <c r="E43" s="557">
        <v>6</v>
      </c>
      <c r="F43" s="533">
        <v>0</v>
      </c>
      <c r="G43" s="549">
        <v>0</v>
      </c>
      <c r="H43" s="557">
        <v>0</v>
      </c>
      <c r="I43" s="539">
        <v>6</v>
      </c>
      <c r="J43" s="549">
        <v>0</v>
      </c>
      <c r="K43" s="557">
        <v>6</v>
      </c>
      <c r="L43" s="539">
        <v>0</v>
      </c>
      <c r="M43" s="549">
        <v>0</v>
      </c>
      <c r="N43" s="568">
        <v>0</v>
      </c>
    </row>
    <row r="44" spans="1:14" ht="13.65" customHeight="1">
      <c r="A44" s="373"/>
      <c r="B44" s="281" t="s">
        <v>359</v>
      </c>
      <c r="C44" s="530">
        <v>0</v>
      </c>
      <c r="D44" s="547">
        <v>0</v>
      </c>
      <c r="E44" s="558">
        <v>0</v>
      </c>
      <c r="F44" s="533">
        <v>0</v>
      </c>
      <c r="G44" s="549">
        <v>0</v>
      </c>
      <c r="H44" s="557">
        <v>0</v>
      </c>
      <c r="I44" s="539">
        <v>0</v>
      </c>
      <c r="J44" s="549">
        <v>0</v>
      </c>
      <c r="K44" s="557">
        <v>0</v>
      </c>
      <c r="L44" s="539">
        <v>0</v>
      </c>
      <c r="M44" s="549">
        <v>0</v>
      </c>
      <c r="N44" s="568">
        <v>0</v>
      </c>
    </row>
    <row r="45" spans="1:14" ht="13.65" customHeight="1">
      <c r="A45" s="525" t="s">
        <v>202</v>
      </c>
      <c r="B45" s="279"/>
      <c r="C45" s="538">
        <v>44</v>
      </c>
      <c r="D45" s="548">
        <v>5</v>
      </c>
      <c r="E45" s="538">
        <v>39</v>
      </c>
      <c r="F45" s="541">
        <v>44</v>
      </c>
      <c r="G45" s="551">
        <v>5</v>
      </c>
      <c r="H45" s="566">
        <v>39</v>
      </c>
      <c r="I45" s="541">
        <v>0</v>
      </c>
      <c r="J45" s="551">
        <v>0</v>
      </c>
      <c r="K45" s="566">
        <v>0</v>
      </c>
      <c r="L45" s="541">
        <v>0</v>
      </c>
      <c r="M45" s="551">
        <v>0</v>
      </c>
      <c r="N45" s="574">
        <v>0</v>
      </c>
    </row>
    <row r="46" spans="1:14" ht="13.65" customHeight="1">
      <c r="A46" s="526"/>
      <c r="B46" s="280" t="s">
        <v>506</v>
      </c>
      <c r="C46" s="533">
        <v>44</v>
      </c>
      <c r="D46" s="549">
        <v>5</v>
      </c>
      <c r="E46" s="557">
        <v>39</v>
      </c>
      <c r="F46" s="533">
        <v>44</v>
      </c>
      <c r="G46" s="549">
        <v>5</v>
      </c>
      <c r="H46" s="557">
        <v>39</v>
      </c>
      <c r="I46" s="539">
        <v>0</v>
      </c>
      <c r="J46" s="549">
        <v>0</v>
      </c>
      <c r="K46" s="557">
        <v>0</v>
      </c>
      <c r="L46" s="539">
        <v>0</v>
      </c>
      <c r="M46" s="549">
        <v>0</v>
      </c>
      <c r="N46" s="568">
        <v>0</v>
      </c>
    </row>
    <row r="47" spans="1:14" ht="13.65" customHeight="1" thickBot="1">
      <c r="A47" s="527"/>
      <c r="B47" s="282" t="s">
        <v>359</v>
      </c>
      <c r="C47" s="542">
        <v>0</v>
      </c>
      <c r="D47" s="552">
        <v>0</v>
      </c>
      <c r="E47" s="560">
        <v>0</v>
      </c>
      <c r="F47" s="563">
        <v>0</v>
      </c>
      <c r="G47" s="552">
        <v>0</v>
      </c>
      <c r="H47" s="560">
        <v>0</v>
      </c>
      <c r="I47" s="563">
        <v>0</v>
      </c>
      <c r="J47" s="552">
        <v>0</v>
      </c>
      <c r="K47" s="560">
        <v>0</v>
      </c>
      <c r="L47" s="563">
        <v>0</v>
      </c>
      <c r="M47" s="552">
        <v>0</v>
      </c>
      <c r="N47" s="570">
        <v>0</v>
      </c>
    </row>
    <row r="48" spans="1:14" ht="15" customHeight="1">
      <c r="A48" s="10" t="s">
        <v>513</v>
      </c>
      <c r="B48" s="10"/>
      <c r="C48" s="543"/>
      <c r="D48" s="543"/>
      <c r="E48" s="543"/>
      <c r="F48" s="543"/>
      <c r="G48" s="543"/>
      <c r="H48" s="543"/>
      <c r="I48" s="543"/>
      <c r="J48" s="543"/>
      <c r="K48" s="543"/>
      <c r="L48" s="543"/>
      <c r="M48" s="543"/>
      <c r="N48" s="543"/>
    </row>
    <row r="49" spans="1:14" ht="13.65" customHeight="1">
      <c r="A49" s="373" t="s">
        <v>33</v>
      </c>
      <c r="B49" s="281"/>
      <c r="C49" s="544">
        <v>217</v>
      </c>
      <c r="D49" s="553">
        <v>13</v>
      </c>
      <c r="E49" s="561">
        <v>204</v>
      </c>
      <c r="F49" s="564">
        <v>84</v>
      </c>
      <c r="G49" s="553">
        <v>10</v>
      </c>
      <c r="H49" s="561">
        <v>74</v>
      </c>
      <c r="I49" s="564">
        <v>133</v>
      </c>
      <c r="J49" s="553">
        <v>3</v>
      </c>
      <c r="K49" s="561">
        <v>130</v>
      </c>
      <c r="L49" s="564">
        <v>0</v>
      </c>
      <c r="M49" s="553">
        <v>0</v>
      </c>
      <c r="N49" s="575">
        <v>0</v>
      </c>
    </row>
    <row r="50" spans="1:14" ht="13.65" customHeight="1">
      <c r="A50" s="525" t="s">
        <v>260</v>
      </c>
      <c r="B50" s="279"/>
      <c r="C50" s="538">
        <v>40</v>
      </c>
      <c r="D50" s="548">
        <v>5</v>
      </c>
      <c r="E50" s="538">
        <v>35</v>
      </c>
      <c r="F50" s="541">
        <v>40</v>
      </c>
      <c r="G50" s="550">
        <v>5</v>
      </c>
      <c r="H50" s="559">
        <v>35</v>
      </c>
      <c r="I50" s="538">
        <v>0</v>
      </c>
      <c r="J50" s="548">
        <v>0</v>
      </c>
      <c r="K50" s="538">
        <v>0</v>
      </c>
      <c r="L50" s="541">
        <v>0</v>
      </c>
      <c r="M50" s="550">
        <v>0</v>
      </c>
      <c r="N50" s="574">
        <v>0</v>
      </c>
    </row>
    <row r="51" spans="1:14" ht="13.65" customHeight="1">
      <c r="A51" s="373"/>
      <c r="B51" s="281" t="s">
        <v>359</v>
      </c>
      <c r="C51" s="540">
        <v>40</v>
      </c>
      <c r="D51" s="547">
        <v>5</v>
      </c>
      <c r="E51" s="558">
        <v>35</v>
      </c>
      <c r="F51" s="540">
        <v>40</v>
      </c>
      <c r="G51" s="565">
        <v>5</v>
      </c>
      <c r="H51" s="558">
        <v>35</v>
      </c>
      <c r="I51" s="540">
        <v>0</v>
      </c>
      <c r="J51" s="547">
        <v>0</v>
      </c>
      <c r="K51" s="558">
        <v>0</v>
      </c>
      <c r="L51" s="540">
        <v>0</v>
      </c>
      <c r="M51" s="547">
        <v>0</v>
      </c>
      <c r="N51" s="569">
        <v>0</v>
      </c>
    </row>
    <row r="52" spans="1:14" ht="13.65" customHeight="1">
      <c r="A52" s="525" t="s">
        <v>486</v>
      </c>
      <c r="B52" s="279"/>
      <c r="C52" s="538">
        <v>133</v>
      </c>
      <c r="D52" s="548">
        <v>3</v>
      </c>
      <c r="E52" s="538">
        <v>130</v>
      </c>
      <c r="F52" s="541">
        <v>0</v>
      </c>
      <c r="G52" s="551">
        <v>0</v>
      </c>
      <c r="H52" s="559">
        <v>0</v>
      </c>
      <c r="I52" s="538">
        <v>133</v>
      </c>
      <c r="J52" s="548">
        <v>3</v>
      </c>
      <c r="K52" s="538">
        <v>130</v>
      </c>
      <c r="L52" s="541">
        <v>0</v>
      </c>
      <c r="M52" s="551">
        <v>0</v>
      </c>
      <c r="N52" s="574">
        <v>0</v>
      </c>
    </row>
    <row r="53" spans="1:14" ht="13.65" customHeight="1">
      <c r="A53" s="526"/>
      <c r="B53" s="280" t="s">
        <v>376</v>
      </c>
      <c r="C53" s="533">
        <v>108</v>
      </c>
      <c r="D53" s="549">
        <v>2</v>
      </c>
      <c r="E53" s="533">
        <v>106</v>
      </c>
      <c r="F53" s="533">
        <v>0</v>
      </c>
      <c r="G53" s="549">
        <v>0</v>
      </c>
      <c r="H53" s="557">
        <v>0</v>
      </c>
      <c r="I53" s="533">
        <v>108</v>
      </c>
      <c r="J53" s="549">
        <v>2</v>
      </c>
      <c r="K53" s="533">
        <v>106</v>
      </c>
      <c r="L53" s="562">
        <v>0</v>
      </c>
      <c r="M53" s="554">
        <v>0</v>
      </c>
      <c r="N53" s="576">
        <v>0</v>
      </c>
    </row>
    <row r="54" spans="1:14" ht="13.65" customHeight="1">
      <c r="A54" s="373"/>
      <c r="B54" s="281" t="s">
        <v>359</v>
      </c>
      <c r="C54" s="534">
        <v>25</v>
      </c>
      <c r="D54" s="547">
        <v>1</v>
      </c>
      <c r="E54" s="534">
        <v>24</v>
      </c>
      <c r="F54" s="540">
        <v>0</v>
      </c>
      <c r="G54" s="547">
        <v>0</v>
      </c>
      <c r="H54" s="558">
        <v>0</v>
      </c>
      <c r="I54" s="534">
        <v>25</v>
      </c>
      <c r="J54" s="547">
        <v>1</v>
      </c>
      <c r="K54" s="534">
        <v>24</v>
      </c>
      <c r="L54" s="540">
        <v>0</v>
      </c>
      <c r="M54" s="547">
        <v>0</v>
      </c>
      <c r="N54" s="569">
        <v>0</v>
      </c>
    </row>
    <row r="55" spans="1:14" ht="13.65" customHeight="1">
      <c r="A55" s="525" t="s">
        <v>426</v>
      </c>
      <c r="B55" s="279"/>
      <c r="C55" s="538">
        <v>44</v>
      </c>
      <c r="D55" s="548">
        <v>5</v>
      </c>
      <c r="E55" s="538">
        <v>39</v>
      </c>
      <c r="F55" s="538">
        <v>44</v>
      </c>
      <c r="G55" s="548">
        <v>5</v>
      </c>
      <c r="H55" s="538">
        <v>39</v>
      </c>
      <c r="I55" s="541">
        <v>0</v>
      </c>
      <c r="J55" s="551">
        <v>0</v>
      </c>
      <c r="K55" s="559">
        <v>0</v>
      </c>
      <c r="L55" s="566">
        <v>0</v>
      </c>
      <c r="M55" s="551">
        <v>0</v>
      </c>
      <c r="N55" s="574">
        <v>0</v>
      </c>
    </row>
    <row r="56" spans="1:14" ht="13.65" customHeight="1" thickBot="1">
      <c r="A56" s="527"/>
      <c r="B56" s="282" t="s">
        <v>506</v>
      </c>
      <c r="C56" s="535">
        <v>44</v>
      </c>
      <c r="D56" s="552">
        <v>5</v>
      </c>
      <c r="E56" s="535">
        <v>39</v>
      </c>
      <c r="F56" s="535">
        <v>44</v>
      </c>
      <c r="G56" s="552">
        <v>5</v>
      </c>
      <c r="H56" s="535">
        <v>39</v>
      </c>
      <c r="I56" s="563">
        <v>0</v>
      </c>
      <c r="J56" s="552">
        <v>0</v>
      </c>
      <c r="K56" s="560">
        <v>0</v>
      </c>
      <c r="L56" s="535">
        <v>0</v>
      </c>
      <c r="M56" s="552">
        <v>0</v>
      </c>
      <c r="N56" s="570">
        <v>0</v>
      </c>
    </row>
  </sheetData>
  <customSheetViews>
    <customSheetView guid="{BCB66D60-CECF-5B4D-99D1-4C00FBCE7EFB}" showGridLines="0" fitToPage="1" printArea="1" view="pageBreakPreview">
      <pageMargins left="0.59055118110236227" right="0.35433070866141736" top="0.39370078740157483" bottom="0.39370078740157483" header="0" footer="0"/>
      <pageSetup paperSize="9" firstPageNumber="74" useFirstPageNumber="1" r:id="rId1"/>
      <headerFooter scaleWithDoc="0" alignWithMargins="0">
        <oddFooter>&amp;C- &amp;P -</oddFooter>
        <evenFooter>&amp;C- &amp;P -</evenFooter>
        <firstFooter>&amp;C- &amp;P -</firstFooter>
      </headerFooter>
    </customSheetView>
  </customSheetViews>
  <mergeCells count="13">
    <mergeCell ref="A16:B17"/>
    <mergeCell ref="E3:K3"/>
    <mergeCell ref="A3:A5"/>
    <mergeCell ref="B3:B5"/>
    <mergeCell ref="C3:C5"/>
    <mergeCell ref="D3:D5"/>
    <mergeCell ref="E4:E5"/>
    <mergeCell ref="F4:F5"/>
    <mergeCell ref="G4:G5"/>
    <mergeCell ref="H4:H5"/>
    <mergeCell ref="I4:I5"/>
    <mergeCell ref="J4:J5"/>
    <mergeCell ref="K4:K5"/>
  </mergeCells>
  <phoneticPr fontId="10"/>
  <pageMargins left="0.59055118110236227" right="0.35433070866141736" top="0.39370078740157483" bottom="0.39370078740157483" header="0" footer="0"/>
  <pageSetup paperSize="9" scale="67" firstPageNumber="74" orientation="portrait" useFirstPageNumber="1" r:id="rId2"/>
  <headerFooter scaleWithDoc="0" alignWithMargins="0">
    <oddFooter>&amp;C- 70 -</oddFooter>
    <evenFooter>&amp;C- &amp;P -</evenFooter>
    <firstFooter>&amp;C- &amp;P -</first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72"/>
  <sheetViews>
    <sheetView showGridLines="0" view="pageBreakPreview" zoomScaleNormal="80" zoomScaleSheetLayoutView="100" workbookViewId="0">
      <selection activeCell="A7" sqref="A7"/>
    </sheetView>
  </sheetViews>
  <sheetFormatPr defaultColWidth="9" defaultRowHeight="13.2"/>
  <cols>
    <col min="1" max="1" width="21.21875" style="7" customWidth="1" collapsed="1"/>
    <col min="2" max="2" width="18" style="7" customWidth="1" collapsed="1"/>
    <col min="3" max="14" width="8.88671875" style="7" customWidth="1" collapsed="1"/>
    <col min="15" max="17" width="7.6640625" style="7" customWidth="1" collapsed="1"/>
    <col min="18" max="20" width="5.6640625" style="7" customWidth="1" collapsed="1"/>
    <col min="21" max="22" width="7.6640625" style="7" customWidth="1" collapsed="1"/>
    <col min="23" max="23" width="9" style="7" customWidth="1" collapsed="1"/>
    <col min="24" max="16384" width="9" style="7" collapsed="1"/>
  </cols>
  <sheetData>
    <row r="1" spans="1:14" ht="30" customHeight="1">
      <c r="A1" s="74" t="s">
        <v>777</v>
      </c>
      <c r="H1" s="145" t="s">
        <v>55</v>
      </c>
    </row>
    <row r="2" spans="1:14" ht="13.65" customHeight="1">
      <c r="A2" s="1439" t="s">
        <v>699</v>
      </c>
      <c r="B2" s="1392"/>
      <c r="C2" s="1349" t="s">
        <v>124</v>
      </c>
      <c r="D2" s="1342"/>
      <c r="E2" s="1343"/>
      <c r="F2" s="1342" t="s">
        <v>22</v>
      </c>
      <c r="G2" s="1342"/>
      <c r="H2" s="1351"/>
    </row>
    <row r="3" spans="1:14" ht="13.65" customHeight="1">
      <c r="A3" s="1463"/>
      <c r="B3" s="1464"/>
      <c r="C3" s="35" t="s">
        <v>514</v>
      </c>
      <c r="D3" s="35"/>
      <c r="E3" s="174"/>
      <c r="F3" s="35" t="s">
        <v>514</v>
      </c>
      <c r="G3" s="35"/>
      <c r="H3" s="320"/>
    </row>
    <row r="4" spans="1:14" ht="13.65" customHeight="1">
      <c r="A4" s="1465"/>
      <c r="B4" s="1467"/>
      <c r="C4" s="276" t="s">
        <v>33</v>
      </c>
      <c r="D4" s="276" t="s">
        <v>7</v>
      </c>
      <c r="E4" s="276" t="s">
        <v>34</v>
      </c>
      <c r="F4" s="276" t="s">
        <v>33</v>
      </c>
      <c r="G4" s="276" t="s">
        <v>7</v>
      </c>
      <c r="H4" s="277" t="s">
        <v>34</v>
      </c>
    </row>
    <row r="5" spans="1:14" ht="20.100000000000001" customHeight="1">
      <c r="A5" s="577" t="s">
        <v>928</v>
      </c>
      <c r="B5" s="583"/>
      <c r="C5" s="28">
        <v>137</v>
      </c>
      <c r="D5" s="28">
        <v>36</v>
      </c>
      <c r="E5" s="28">
        <v>101</v>
      </c>
      <c r="F5" s="28">
        <v>52</v>
      </c>
      <c r="G5" s="28">
        <v>12</v>
      </c>
      <c r="H5" s="95">
        <v>40</v>
      </c>
    </row>
    <row r="6" spans="1:14" ht="20.100000000000001" customHeight="1">
      <c r="A6" s="578" t="s">
        <v>936</v>
      </c>
      <c r="B6" s="584"/>
      <c r="C6" s="286">
        <v>133</v>
      </c>
      <c r="D6" s="286">
        <v>32</v>
      </c>
      <c r="E6" s="286">
        <v>101</v>
      </c>
      <c r="F6" s="286">
        <v>46</v>
      </c>
      <c r="G6" s="286">
        <v>10</v>
      </c>
      <c r="H6" s="625">
        <v>36</v>
      </c>
    </row>
    <row r="7" spans="1:14" ht="15.75" customHeight="1">
      <c r="A7" s="577"/>
      <c r="B7" s="583" t="s">
        <v>343</v>
      </c>
      <c r="C7" s="28">
        <v>24</v>
      </c>
      <c r="D7" s="28">
        <v>6</v>
      </c>
      <c r="E7" s="28">
        <v>18</v>
      </c>
      <c r="F7" s="28">
        <v>10</v>
      </c>
      <c r="G7" s="28">
        <v>5</v>
      </c>
      <c r="H7" s="95">
        <v>5</v>
      </c>
    </row>
    <row r="8" spans="1:14" ht="21" customHeight="1">
      <c r="A8" s="579"/>
      <c r="B8" s="585" t="s">
        <v>347</v>
      </c>
      <c r="C8" s="81">
        <v>109</v>
      </c>
      <c r="D8" s="81">
        <v>26</v>
      </c>
      <c r="E8" s="81">
        <v>83</v>
      </c>
      <c r="F8" s="81">
        <v>36</v>
      </c>
      <c r="G8" s="81">
        <v>5</v>
      </c>
      <c r="H8" s="97">
        <v>31</v>
      </c>
    </row>
    <row r="9" spans="1:14" ht="15.75" customHeight="1">
      <c r="A9" s="73"/>
      <c r="B9" s="73"/>
      <c r="C9" s="300"/>
      <c r="D9" s="300"/>
      <c r="E9" s="300"/>
      <c r="F9" s="300"/>
      <c r="G9" s="300"/>
      <c r="H9" s="300"/>
      <c r="I9" s="300"/>
      <c r="J9" s="300"/>
      <c r="K9" s="300"/>
    </row>
    <row r="10" spans="1:14" ht="30" customHeight="1">
      <c r="A10" s="74" t="s">
        <v>418</v>
      </c>
      <c r="B10" s="74"/>
      <c r="N10" s="145" t="s">
        <v>55</v>
      </c>
    </row>
    <row r="11" spans="1:14" ht="17.25" customHeight="1">
      <c r="A11" s="1439" t="s">
        <v>422</v>
      </c>
      <c r="B11" s="1392"/>
      <c r="C11" s="225" t="s">
        <v>25</v>
      </c>
      <c r="D11" s="225"/>
      <c r="E11" s="243"/>
      <c r="F11" s="225" t="s">
        <v>474</v>
      </c>
      <c r="G11" s="225"/>
      <c r="H11" s="243"/>
      <c r="I11" s="225" t="s">
        <v>475</v>
      </c>
      <c r="J11" s="225"/>
      <c r="K11" s="243"/>
      <c r="L11" s="225" t="s">
        <v>128</v>
      </c>
      <c r="M11" s="225"/>
      <c r="N11" s="227"/>
    </row>
    <row r="12" spans="1:14" ht="14.4">
      <c r="A12" s="1465"/>
      <c r="B12" s="1467"/>
      <c r="C12" s="276" t="s">
        <v>33</v>
      </c>
      <c r="D12" s="288" t="s">
        <v>7</v>
      </c>
      <c r="E12" s="276" t="s">
        <v>34</v>
      </c>
      <c r="F12" s="276" t="s">
        <v>33</v>
      </c>
      <c r="G12" s="288" t="s">
        <v>7</v>
      </c>
      <c r="H12" s="276" t="s">
        <v>34</v>
      </c>
      <c r="I12" s="276" t="s">
        <v>33</v>
      </c>
      <c r="J12" s="288" t="s">
        <v>7</v>
      </c>
      <c r="K12" s="276" t="s">
        <v>34</v>
      </c>
      <c r="L12" s="276" t="s">
        <v>33</v>
      </c>
      <c r="M12" s="288" t="s">
        <v>7</v>
      </c>
      <c r="N12" s="277" t="s">
        <v>34</v>
      </c>
    </row>
    <row r="13" spans="1:14" ht="18" customHeight="1">
      <c r="A13" s="580" t="s">
        <v>928</v>
      </c>
      <c r="B13" s="532"/>
      <c r="C13" s="590">
        <v>567</v>
      </c>
      <c r="D13" s="607">
        <v>159</v>
      </c>
      <c r="E13" s="621">
        <v>408</v>
      </c>
      <c r="F13" s="621">
        <v>41</v>
      </c>
      <c r="G13" s="607">
        <v>7</v>
      </c>
      <c r="H13" s="626">
        <v>34</v>
      </c>
      <c r="I13" s="621">
        <v>493</v>
      </c>
      <c r="J13" s="607">
        <v>133</v>
      </c>
      <c r="K13" s="631">
        <v>360</v>
      </c>
      <c r="L13" s="633">
        <v>33</v>
      </c>
      <c r="M13" s="607">
        <v>19</v>
      </c>
      <c r="N13" s="639">
        <v>14</v>
      </c>
    </row>
    <row r="14" spans="1:14" ht="18" customHeight="1">
      <c r="A14" s="578" t="s">
        <v>936</v>
      </c>
      <c r="B14" s="281"/>
      <c r="C14" s="591">
        <v>571</v>
      </c>
      <c r="D14" s="608">
        <v>159</v>
      </c>
      <c r="E14" s="601">
        <v>412</v>
      </c>
      <c r="F14" s="601">
        <v>48</v>
      </c>
      <c r="G14" s="608">
        <v>14</v>
      </c>
      <c r="H14" s="627">
        <v>34</v>
      </c>
      <c r="I14" s="601">
        <v>500</v>
      </c>
      <c r="J14" s="608">
        <v>131</v>
      </c>
      <c r="K14" s="628">
        <v>369</v>
      </c>
      <c r="L14" s="594">
        <v>23</v>
      </c>
      <c r="M14" s="608">
        <v>14</v>
      </c>
      <c r="N14" s="640">
        <v>9</v>
      </c>
    </row>
    <row r="15" spans="1:14" ht="18" customHeight="1">
      <c r="A15" s="525" t="s">
        <v>260</v>
      </c>
      <c r="B15" s="279"/>
      <c r="C15" s="592">
        <v>79</v>
      </c>
      <c r="D15" s="609">
        <v>60</v>
      </c>
      <c r="E15" s="592">
        <v>19</v>
      </c>
      <c r="F15" s="596">
        <v>9</v>
      </c>
      <c r="G15" s="611">
        <v>1</v>
      </c>
      <c r="H15" s="622">
        <v>8</v>
      </c>
      <c r="I15" s="592">
        <v>70</v>
      </c>
      <c r="J15" s="609">
        <v>59</v>
      </c>
      <c r="K15" s="592">
        <v>11</v>
      </c>
      <c r="L15" s="592">
        <v>0</v>
      </c>
      <c r="M15" s="609">
        <v>0</v>
      </c>
      <c r="N15" s="641">
        <v>0</v>
      </c>
    </row>
    <row r="16" spans="1:14" ht="18" customHeight="1">
      <c r="A16" s="526"/>
      <c r="B16" s="280" t="s">
        <v>484</v>
      </c>
      <c r="C16" s="593">
        <v>4</v>
      </c>
      <c r="D16" s="501">
        <v>3</v>
      </c>
      <c r="E16" s="598">
        <v>1</v>
      </c>
      <c r="F16" s="593">
        <v>0</v>
      </c>
      <c r="G16" s="501">
        <v>0</v>
      </c>
      <c r="H16" s="598">
        <v>0</v>
      </c>
      <c r="I16" s="593">
        <v>4</v>
      </c>
      <c r="J16" s="501">
        <v>3</v>
      </c>
      <c r="K16" s="598">
        <v>1</v>
      </c>
      <c r="L16" s="593">
        <v>0</v>
      </c>
      <c r="M16" s="613">
        <v>0</v>
      </c>
      <c r="N16" s="642">
        <v>0</v>
      </c>
    </row>
    <row r="17" spans="1:14" ht="18" customHeight="1">
      <c r="A17" s="526"/>
      <c r="B17" s="280" t="s">
        <v>2</v>
      </c>
      <c r="C17" s="593">
        <v>66</v>
      </c>
      <c r="D17" s="501">
        <v>56</v>
      </c>
      <c r="E17" s="598">
        <v>10</v>
      </c>
      <c r="F17" s="593">
        <v>0</v>
      </c>
      <c r="G17" s="501">
        <v>0</v>
      </c>
      <c r="H17" s="598">
        <v>0</v>
      </c>
      <c r="I17" s="593">
        <v>66</v>
      </c>
      <c r="J17" s="501">
        <v>56</v>
      </c>
      <c r="K17" s="598">
        <v>10</v>
      </c>
      <c r="L17" s="593">
        <v>0</v>
      </c>
      <c r="M17" s="613">
        <v>0</v>
      </c>
      <c r="N17" s="642">
        <v>0</v>
      </c>
    </row>
    <row r="18" spans="1:14" ht="18" customHeight="1">
      <c r="A18" s="373"/>
      <c r="B18" s="281" t="s">
        <v>359</v>
      </c>
      <c r="C18" s="594">
        <v>9</v>
      </c>
      <c r="D18" s="485">
        <v>1</v>
      </c>
      <c r="E18" s="601">
        <v>8</v>
      </c>
      <c r="F18" s="593">
        <v>9</v>
      </c>
      <c r="G18" s="501">
        <v>1</v>
      </c>
      <c r="H18" s="598">
        <v>8</v>
      </c>
      <c r="I18" s="594">
        <v>0</v>
      </c>
      <c r="J18" s="485">
        <v>0</v>
      </c>
      <c r="K18" s="601">
        <v>0</v>
      </c>
      <c r="L18" s="594">
        <v>0</v>
      </c>
      <c r="M18" s="608">
        <v>0</v>
      </c>
      <c r="N18" s="643">
        <v>0</v>
      </c>
    </row>
    <row r="19" spans="1:14" ht="18" customHeight="1">
      <c r="A19" s="525" t="s">
        <v>486</v>
      </c>
      <c r="B19" s="279"/>
      <c r="C19" s="592">
        <v>280</v>
      </c>
      <c r="D19" s="609">
        <v>44</v>
      </c>
      <c r="E19" s="592">
        <v>236</v>
      </c>
      <c r="F19" s="596">
        <v>0</v>
      </c>
      <c r="G19" s="611">
        <v>0</v>
      </c>
      <c r="H19" s="622">
        <v>0</v>
      </c>
      <c r="I19" s="592">
        <v>280</v>
      </c>
      <c r="J19" s="609">
        <v>44</v>
      </c>
      <c r="K19" s="592">
        <v>236</v>
      </c>
      <c r="L19" s="592">
        <v>0</v>
      </c>
      <c r="M19" s="609">
        <v>0</v>
      </c>
      <c r="N19" s="641">
        <v>0</v>
      </c>
    </row>
    <row r="20" spans="1:14" ht="18" customHeight="1">
      <c r="A20" s="526"/>
      <c r="B20" s="280" t="s">
        <v>376</v>
      </c>
      <c r="C20" s="595">
        <v>182</v>
      </c>
      <c r="D20" s="610">
        <v>21</v>
      </c>
      <c r="E20" s="602">
        <v>161</v>
      </c>
      <c r="F20" s="593">
        <v>0</v>
      </c>
      <c r="G20" s="501">
        <v>0</v>
      </c>
      <c r="H20" s="598">
        <v>0</v>
      </c>
      <c r="I20" s="595">
        <v>182</v>
      </c>
      <c r="J20" s="610">
        <v>21</v>
      </c>
      <c r="K20" s="602">
        <v>161</v>
      </c>
      <c r="L20" s="595">
        <v>0</v>
      </c>
      <c r="M20" s="615">
        <v>0</v>
      </c>
      <c r="N20" s="644">
        <v>0</v>
      </c>
    </row>
    <row r="21" spans="1:14" ht="18" customHeight="1">
      <c r="A21" s="526"/>
      <c r="B21" s="280" t="s">
        <v>391</v>
      </c>
      <c r="C21" s="593">
        <v>38</v>
      </c>
      <c r="D21" s="501">
        <v>0</v>
      </c>
      <c r="E21" s="598">
        <v>38</v>
      </c>
      <c r="F21" s="593">
        <v>0</v>
      </c>
      <c r="G21" s="501">
        <v>0</v>
      </c>
      <c r="H21" s="598">
        <v>0</v>
      </c>
      <c r="I21" s="593">
        <v>38</v>
      </c>
      <c r="J21" s="501">
        <v>0</v>
      </c>
      <c r="K21" s="598">
        <v>38</v>
      </c>
      <c r="L21" s="593">
        <v>0</v>
      </c>
      <c r="M21" s="613">
        <v>0</v>
      </c>
      <c r="N21" s="642">
        <v>0</v>
      </c>
    </row>
    <row r="22" spans="1:14" ht="18" customHeight="1">
      <c r="A22" s="526"/>
      <c r="B22" s="280" t="s">
        <v>123</v>
      </c>
      <c r="C22" s="593">
        <v>36</v>
      </c>
      <c r="D22" s="501">
        <v>21</v>
      </c>
      <c r="E22" s="598">
        <v>15</v>
      </c>
      <c r="F22" s="593">
        <v>0</v>
      </c>
      <c r="G22" s="501">
        <v>0</v>
      </c>
      <c r="H22" s="598">
        <v>0</v>
      </c>
      <c r="I22" s="593">
        <v>36</v>
      </c>
      <c r="J22" s="501">
        <v>21</v>
      </c>
      <c r="K22" s="598">
        <v>15</v>
      </c>
      <c r="L22" s="593">
        <v>0</v>
      </c>
      <c r="M22" s="613">
        <v>0</v>
      </c>
      <c r="N22" s="642">
        <v>0</v>
      </c>
    </row>
    <row r="23" spans="1:14" ht="18" customHeight="1">
      <c r="A23" s="373"/>
      <c r="B23" s="281" t="s">
        <v>359</v>
      </c>
      <c r="C23" s="593">
        <v>24</v>
      </c>
      <c r="D23" s="501">
        <v>2</v>
      </c>
      <c r="E23" s="598">
        <v>22</v>
      </c>
      <c r="F23" s="593">
        <v>0</v>
      </c>
      <c r="G23" s="501">
        <v>0</v>
      </c>
      <c r="H23" s="598">
        <v>0</v>
      </c>
      <c r="I23" s="593">
        <v>24</v>
      </c>
      <c r="J23" s="501">
        <v>2</v>
      </c>
      <c r="K23" s="598">
        <v>22</v>
      </c>
      <c r="L23" s="594">
        <v>0</v>
      </c>
      <c r="M23" s="608">
        <v>0</v>
      </c>
      <c r="N23" s="643">
        <v>0</v>
      </c>
    </row>
    <row r="24" spans="1:14" ht="18" customHeight="1">
      <c r="A24" s="525" t="s">
        <v>494</v>
      </c>
      <c r="B24" s="279"/>
      <c r="C24" s="596">
        <v>58</v>
      </c>
      <c r="D24" s="611">
        <v>11</v>
      </c>
      <c r="E24" s="622">
        <v>47</v>
      </c>
      <c r="F24" s="596">
        <v>0</v>
      </c>
      <c r="G24" s="611">
        <v>0</v>
      </c>
      <c r="H24" s="622">
        <v>0</v>
      </c>
      <c r="I24" s="596">
        <v>58</v>
      </c>
      <c r="J24" s="611">
        <v>11</v>
      </c>
      <c r="K24" s="622">
        <v>47</v>
      </c>
      <c r="L24" s="592">
        <v>0</v>
      </c>
      <c r="M24" s="609">
        <v>0</v>
      </c>
      <c r="N24" s="641">
        <v>0</v>
      </c>
    </row>
    <row r="25" spans="1:14" ht="18" customHeight="1">
      <c r="A25" s="526"/>
      <c r="B25" s="280" t="s">
        <v>498</v>
      </c>
      <c r="C25" s="593">
        <v>58</v>
      </c>
      <c r="D25" s="501">
        <v>11</v>
      </c>
      <c r="E25" s="598">
        <v>47</v>
      </c>
      <c r="F25" s="593">
        <v>0</v>
      </c>
      <c r="G25" s="501">
        <v>0</v>
      </c>
      <c r="H25" s="598">
        <v>0</v>
      </c>
      <c r="I25" s="593">
        <v>58</v>
      </c>
      <c r="J25" s="501">
        <v>11</v>
      </c>
      <c r="K25" s="598">
        <v>47</v>
      </c>
      <c r="L25" s="593">
        <v>0</v>
      </c>
      <c r="M25" s="613">
        <v>0</v>
      </c>
      <c r="N25" s="642">
        <v>0</v>
      </c>
    </row>
    <row r="26" spans="1:14" ht="18" customHeight="1">
      <c r="A26" s="373"/>
      <c r="B26" s="281" t="s">
        <v>359</v>
      </c>
      <c r="C26" s="593">
        <v>0</v>
      </c>
      <c r="D26" s="501">
        <v>0</v>
      </c>
      <c r="E26" s="598">
        <v>0</v>
      </c>
      <c r="F26" s="593">
        <v>0</v>
      </c>
      <c r="G26" s="501">
        <v>0</v>
      </c>
      <c r="H26" s="598">
        <v>0</v>
      </c>
      <c r="I26" s="593">
        <v>0</v>
      </c>
      <c r="J26" s="501">
        <v>0</v>
      </c>
      <c r="K26" s="598">
        <v>0</v>
      </c>
      <c r="L26" s="594">
        <v>0</v>
      </c>
      <c r="M26" s="608">
        <v>0</v>
      </c>
      <c r="N26" s="643">
        <v>0</v>
      </c>
    </row>
    <row r="27" spans="1:14" ht="18" customHeight="1">
      <c r="A27" s="525" t="s">
        <v>174</v>
      </c>
      <c r="B27" s="279"/>
      <c r="C27" s="596">
        <v>7</v>
      </c>
      <c r="D27" s="611">
        <v>4</v>
      </c>
      <c r="E27" s="622">
        <v>3</v>
      </c>
      <c r="F27" s="596">
        <v>0</v>
      </c>
      <c r="G27" s="611">
        <v>0</v>
      </c>
      <c r="H27" s="622">
        <v>0</v>
      </c>
      <c r="I27" s="596">
        <v>7</v>
      </c>
      <c r="J27" s="611">
        <v>4</v>
      </c>
      <c r="K27" s="622">
        <v>3</v>
      </c>
      <c r="L27" s="592">
        <v>0</v>
      </c>
      <c r="M27" s="609">
        <v>0</v>
      </c>
      <c r="N27" s="641">
        <v>0</v>
      </c>
    </row>
    <row r="28" spans="1:14" ht="18" customHeight="1">
      <c r="A28" s="526"/>
      <c r="B28" s="280" t="s">
        <v>574</v>
      </c>
      <c r="C28" s="593">
        <v>7</v>
      </c>
      <c r="D28" s="501">
        <v>4</v>
      </c>
      <c r="E28" s="598">
        <v>3</v>
      </c>
      <c r="F28" s="593">
        <v>0</v>
      </c>
      <c r="G28" s="501">
        <v>0</v>
      </c>
      <c r="H28" s="598">
        <v>0</v>
      </c>
      <c r="I28" s="593">
        <v>7</v>
      </c>
      <c r="J28" s="501">
        <v>4</v>
      </c>
      <c r="K28" s="598">
        <v>3</v>
      </c>
      <c r="L28" s="593">
        <v>0</v>
      </c>
      <c r="M28" s="613">
        <v>0</v>
      </c>
      <c r="N28" s="642">
        <v>0</v>
      </c>
    </row>
    <row r="29" spans="1:14" ht="18" customHeight="1">
      <c r="A29" s="373"/>
      <c r="B29" s="281" t="s">
        <v>359</v>
      </c>
      <c r="C29" s="593">
        <v>0</v>
      </c>
      <c r="D29" s="501">
        <v>0</v>
      </c>
      <c r="E29" s="598">
        <v>0</v>
      </c>
      <c r="F29" s="593">
        <v>0</v>
      </c>
      <c r="G29" s="501">
        <v>0</v>
      </c>
      <c r="H29" s="598">
        <v>0</v>
      </c>
      <c r="I29" s="593">
        <v>0</v>
      </c>
      <c r="J29" s="501">
        <v>0</v>
      </c>
      <c r="K29" s="598">
        <v>0</v>
      </c>
      <c r="L29" s="594">
        <v>0</v>
      </c>
      <c r="M29" s="608">
        <v>0</v>
      </c>
      <c r="N29" s="643">
        <v>0</v>
      </c>
    </row>
    <row r="30" spans="1:14" ht="18" customHeight="1">
      <c r="A30" s="525" t="s">
        <v>499</v>
      </c>
      <c r="B30" s="279"/>
      <c r="C30" s="596">
        <v>107</v>
      </c>
      <c r="D30" s="611">
        <v>25</v>
      </c>
      <c r="E30" s="622">
        <v>82</v>
      </c>
      <c r="F30" s="596">
        <v>23</v>
      </c>
      <c r="G30" s="611">
        <v>12</v>
      </c>
      <c r="H30" s="622">
        <v>11</v>
      </c>
      <c r="I30" s="596">
        <v>84</v>
      </c>
      <c r="J30" s="611">
        <v>13</v>
      </c>
      <c r="K30" s="622">
        <v>71</v>
      </c>
      <c r="L30" s="592">
        <v>0</v>
      </c>
      <c r="M30" s="609">
        <v>0</v>
      </c>
      <c r="N30" s="641">
        <v>0</v>
      </c>
    </row>
    <row r="31" spans="1:14" ht="18" customHeight="1">
      <c r="A31" s="526"/>
      <c r="B31" s="280" t="s">
        <v>356</v>
      </c>
      <c r="C31" s="593">
        <v>23</v>
      </c>
      <c r="D31" s="501">
        <v>12</v>
      </c>
      <c r="E31" s="598">
        <v>11</v>
      </c>
      <c r="F31" s="593">
        <v>23</v>
      </c>
      <c r="G31" s="501">
        <v>12</v>
      </c>
      <c r="H31" s="598">
        <v>11</v>
      </c>
      <c r="I31" s="593">
        <v>0</v>
      </c>
      <c r="J31" s="501">
        <v>0</v>
      </c>
      <c r="K31" s="598">
        <v>0</v>
      </c>
      <c r="L31" s="593">
        <v>0</v>
      </c>
      <c r="M31" s="613">
        <v>0</v>
      </c>
      <c r="N31" s="642">
        <v>0</v>
      </c>
    </row>
    <row r="32" spans="1:14" ht="18" customHeight="1">
      <c r="A32" s="526"/>
      <c r="B32" s="280" t="s">
        <v>479</v>
      </c>
      <c r="C32" s="593">
        <v>14</v>
      </c>
      <c r="D32" s="501">
        <v>6</v>
      </c>
      <c r="E32" s="598">
        <v>8</v>
      </c>
      <c r="F32" s="593">
        <v>0</v>
      </c>
      <c r="G32" s="501">
        <v>0</v>
      </c>
      <c r="H32" s="598">
        <v>0</v>
      </c>
      <c r="I32" s="593">
        <v>14</v>
      </c>
      <c r="J32" s="501">
        <v>6</v>
      </c>
      <c r="K32" s="598">
        <v>8</v>
      </c>
      <c r="L32" s="593">
        <v>0</v>
      </c>
      <c r="M32" s="613">
        <v>0</v>
      </c>
      <c r="N32" s="642">
        <v>0</v>
      </c>
    </row>
    <row r="33" spans="1:14" ht="18" customHeight="1">
      <c r="A33" s="526"/>
      <c r="B33" s="280" t="s">
        <v>575</v>
      </c>
      <c r="C33" s="593">
        <v>7</v>
      </c>
      <c r="D33" s="501">
        <v>0</v>
      </c>
      <c r="E33" s="598">
        <v>7</v>
      </c>
      <c r="F33" s="593">
        <v>0</v>
      </c>
      <c r="G33" s="501">
        <v>0</v>
      </c>
      <c r="H33" s="598">
        <v>0</v>
      </c>
      <c r="I33" s="593">
        <v>7</v>
      </c>
      <c r="J33" s="501">
        <v>0</v>
      </c>
      <c r="K33" s="598">
        <v>7</v>
      </c>
      <c r="L33" s="593">
        <v>0</v>
      </c>
      <c r="M33" s="613">
        <v>0</v>
      </c>
      <c r="N33" s="642">
        <v>0</v>
      </c>
    </row>
    <row r="34" spans="1:14" ht="18" customHeight="1">
      <c r="A34" s="526"/>
      <c r="B34" s="280" t="s">
        <v>443</v>
      </c>
      <c r="C34" s="593">
        <v>17</v>
      </c>
      <c r="D34" s="501">
        <v>6</v>
      </c>
      <c r="E34" s="598">
        <v>11</v>
      </c>
      <c r="F34" s="593">
        <v>0</v>
      </c>
      <c r="G34" s="501">
        <v>0</v>
      </c>
      <c r="H34" s="598">
        <v>0</v>
      </c>
      <c r="I34" s="593">
        <v>17</v>
      </c>
      <c r="J34" s="501">
        <v>6</v>
      </c>
      <c r="K34" s="598">
        <v>11</v>
      </c>
      <c r="L34" s="593">
        <v>0</v>
      </c>
      <c r="M34" s="613">
        <v>0</v>
      </c>
      <c r="N34" s="642">
        <v>0</v>
      </c>
    </row>
    <row r="35" spans="1:14" ht="18" customHeight="1">
      <c r="A35" s="526"/>
      <c r="B35" s="280" t="s">
        <v>576</v>
      </c>
      <c r="C35" s="593">
        <v>46</v>
      </c>
      <c r="D35" s="501">
        <v>1</v>
      </c>
      <c r="E35" s="598">
        <v>45</v>
      </c>
      <c r="F35" s="593">
        <v>0</v>
      </c>
      <c r="G35" s="501">
        <v>0</v>
      </c>
      <c r="H35" s="598">
        <v>0</v>
      </c>
      <c r="I35" s="593">
        <v>46</v>
      </c>
      <c r="J35" s="501">
        <v>1</v>
      </c>
      <c r="K35" s="598">
        <v>45</v>
      </c>
      <c r="L35" s="593">
        <v>0</v>
      </c>
      <c r="M35" s="613">
        <v>0</v>
      </c>
      <c r="N35" s="642">
        <v>0</v>
      </c>
    </row>
    <row r="36" spans="1:14" ht="18" customHeight="1">
      <c r="A36" s="373"/>
      <c r="B36" s="281" t="s">
        <v>359</v>
      </c>
      <c r="C36" s="593">
        <v>0</v>
      </c>
      <c r="D36" s="501">
        <v>0</v>
      </c>
      <c r="E36" s="598">
        <v>0</v>
      </c>
      <c r="F36" s="593">
        <v>0</v>
      </c>
      <c r="G36" s="501">
        <v>0</v>
      </c>
      <c r="H36" s="598">
        <v>0</v>
      </c>
      <c r="I36" s="593">
        <v>0</v>
      </c>
      <c r="J36" s="501">
        <v>0</v>
      </c>
      <c r="K36" s="598">
        <v>0</v>
      </c>
      <c r="L36" s="594">
        <v>0</v>
      </c>
      <c r="M36" s="608">
        <v>0</v>
      </c>
      <c r="N36" s="643">
        <v>0</v>
      </c>
    </row>
    <row r="37" spans="1:14" ht="18" customHeight="1">
      <c r="A37" s="525" t="s">
        <v>500</v>
      </c>
      <c r="B37" s="279"/>
      <c r="C37" s="596">
        <v>1</v>
      </c>
      <c r="D37" s="611">
        <v>0</v>
      </c>
      <c r="E37" s="622">
        <v>1</v>
      </c>
      <c r="F37" s="596">
        <v>0</v>
      </c>
      <c r="G37" s="611">
        <v>0</v>
      </c>
      <c r="H37" s="622">
        <v>0</v>
      </c>
      <c r="I37" s="596">
        <v>1</v>
      </c>
      <c r="J37" s="611">
        <v>0</v>
      </c>
      <c r="K37" s="622">
        <v>1</v>
      </c>
      <c r="L37" s="592">
        <v>0</v>
      </c>
      <c r="M37" s="609">
        <v>0</v>
      </c>
      <c r="N37" s="641">
        <v>0</v>
      </c>
    </row>
    <row r="38" spans="1:14" ht="18" customHeight="1">
      <c r="A38" s="528"/>
      <c r="B38" s="1310" t="s">
        <v>932</v>
      </c>
      <c r="C38" s="593">
        <v>1</v>
      </c>
      <c r="D38" s="501">
        <v>0</v>
      </c>
      <c r="E38" s="598">
        <v>1</v>
      </c>
      <c r="F38" s="593">
        <v>0</v>
      </c>
      <c r="G38" s="501">
        <v>0</v>
      </c>
      <c r="H38" s="598">
        <v>0</v>
      </c>
      <c r="I38" s="593">
        <v>1</v>
      </c>
      <c r="J38" s="501">
        <v>0</v>
      </c>
      <c r="K38" s="598">
        <v>1</v>
      </c>
      <c r="L38" s="1311">
        <v>0</v>
      </c>
      <c r="M38" s="615">
        <v>0</v>
      </c>
      <c r="N38" s="1312">
        <v>0</v>
      </c>
    </row>
    <row r="39" spans="1:14" ht="18" customHeight="1">
      <c r="A39" s="373"/>
      <c r="B39" s="281" t="s">
        <v>359</v>
      </c>
      <c r="C39" s="593">
        <v>0</v>
      </c>
      <c r="D39" s="501">
        <v>0</v>
      </c>
      <c r="E39" s="598">
        <v>0</v>
      </c>
      <c r="F39" s="593">
        <v>0</v>
      </c>
      <c r="G39" s="501">
        <v>0</v>
      </c>
      <c r="H39" s="598">
        <v>0</v>
      </c>
      <c r="I39" s="593">
        <v>0</v>
      </c>
      <c r="J39" s="501">
        <v>0</v>
      </c>
      <c r="K39" s="598">
        <v>0</v>
      </c>
      <c r="L39" s="594">
        <v>0</v>
      </c>
      <c r="M39" s="608">
        <v>0</v>
      </c>
      <c r="N39" s="643">
        <v>0</v>
      </c>
    </row>
    <row r="40" spans="1:14" ht="18" customHeight="1">
      <c r="A40" s="525" t="s">
        <v>202</v>
      </c>
      <c r="B40" s="279"/>
      <c r="C40" s="597">
        <v>39</v>
      </c>
      <c r="D40" s="612">
        <v>15</v>
      </c>
      <c r="E40" s="622">
        <v>24</v>
      </c>
      <c r="F40" s="596">
        <v>16</v>
      </c>
      <c r="G40" s="611">
        <v>1</v>
      </c>
      <c r="H40" s="622">
        <v>15</v>
      </c>
      <c r="I40" s="596">
        <v>0</v>
      </c>
      <c r="J40" s="611">
        <v>0</v>
      </c>
      <c r="K40" s="622">
        <v>0</v>
      </c>
      <c r="L40" s="592">
        <v>23</v>
      </c>
      <c r="M40" s="609">
        <v>14</v>
      </c>
      <c r="N40" s="641">
        <v>9</v>
      </c>
    </row>
    <row r="41" spans="1:14" ht="18" customHeight="1">
      <c r="A41" s="526"/>
      <c r="B41" s="280" t="s">
        <v>506</v>
      </c>
      <c r="C41" s="593">
        <v>16</v>
      </c>
      <c r="D41" s="501">
        <v>1</v>
      </c>
      <c r="E41" s="598">
        <v>15</v>
      </c>
      <c r="F41" s="593">
        <v>16</v>
      </c>
      <c r="G41" s="501">
        <v>1</v>
      </c>
      <c r="H41" s="598">
        <v>15</v>
      </c>
      <c r="I41" s="593">
        <v>0</v>
      </c>
      <c r="J41" s="501">
        <v>0</v>
      </c>
      <c r="K41" s="598">
        <v>0</v>
      </c>
      <c r="L41" s="593">
        <v>0</v>
      </c>
      <c r="M41" s="613">
        <v>0</v>
      </c>
      <c r="N41" s="642">
        <v>0</v>
      </c>
    </row>
    <row r="42" spans="1:14" ht="18" customHeight="1">
      <c r="A42" s="526"/>
      <c r="B42" s="280" t="s">
        <v>511</v>
      </c>
      <c r="C42" s="598">
        <v>23</v>
      </c>
      <c r="D42" s="613">
        <v>14</v>
      </c>
      <c r="E42" s="623">
        <v>9</v>
      </c>
      <c r="F42" s="598">
        <v>0</v>
      </c>
      <c r="G42" s="501">
        <v>0</v>
      </c>
      <c r="H42" s="598">
        <v>0</v>
      </c>
      <c r="I42" s="593">
        <v>0</v>
      </c>
      <c r="J42" s="501">
        <v>0</v>
      </c>
      <c r="K42" s="598">
        <v>0</v>
      </c>
      <c r="L42" s="598">
        <v>23</v>
      </c>
      <c r="M42" s="613">
        <v>14</v>
      </c>
      <c r="N42" s="642">
        <v>9</v>
      </c>
    </row>
    <row r="43" spans="1:14" ht="18" customHeight="1">
      <c r="A43" s="527"/>
      <c r="B43" s="282" t="s">
        <v>359</v>
      </c>
      <c r="C43" s="599">
        <v>0</v>
      </c>
      <c r="D43" s="614">
        <v>0</v>
      </c>
      <c r="E43" s="603">
        <v>0</v>
      </c>
      <c r="F43" s="624">
        <v>0</v>
      </c>
      <c r="G43" s="614">
        <v>0</v>
      </c>
      <c r="H43" s="603">
        <v>0</v>
      </c>
      <c r="I43" s="624">
        <v>0</v>
      </c>
      <c r="J43" s="614">
        <v>0</v>
      </c>
      <c r="K43" s="603">
        <v>0</v>
      </c>
      <c r="L43" s="624">
        <v>0</v>
      </c>
      <c r="M43" s="616">
        <v>0</v>
      </c>
      <c r="N43" s="645">
        <v>0</v>
      </c>
    </row>
    <row r="44" spans="1:14" ht="18" customHeight="1" thickBot="1">
      <c r="A44" s="10" t="s">
        <v>513</v>
      </c>
      <c r="B44" s="10"/>
      <c r="C44" s="600"/>
      <c r="D44" s="600"/>
      <c r="E44" s="600"/>
      <c r="F44" s="600"/>
      <c r="G44" s="600"/>
      <c r="H44" s="600"/>
      <c r="I44" s="600"/>
      <c r="J44" s="600"/>
      <c r="K44" s="600"/>
      <c r="L44" s="600"/>
      <c r="M44" s="600"/>
      <c r="N44" s="600"/>
    </row>
    <row r="45" spans="1:14" ht="17.25" customHeight="1">
      <c r="A45" s="373" t="s">
        <v>33</v>
      </c>
      <c r="B45" s="281"/>
      <c r="C45" s="601">
        <v>90</v>
      </c>
      <c r="D45" s="608">
        <v>5</v>
      </c>
      <c r="E45" s="601">
        <v>85</v>
      </c>
      <c r="F45" s="601">
        <v>25</v>
      </c>
      <c r="G45" s="608">
        <v>2</v>
      </c>
      <c r="H45" s="1334">
        <v>23</v>
      </c>
      <c r="I45" s="632">
        <v>65</v>
      </c>
      <c r="J45" s="630">
        <v>3</v>
      </c>
      <c r="K45" s="632">
        <v>62</v>
      </c>
      <c r="L45" s="629">
        <v>0</v>
      </c>
      <c r="M45" s="630">
        <v>0</v>
      </c>
      <c r="N45" s="646">
        <v>0</v>
      </c>
    </row>
    <row r="46" spans="1:14" ht="18" customHeight="1">
      <c r="A46" s="525" t="s">
        <v>260</v>
      </c>
      <c r="B46" s="279"/>
      <c r="C46" s="592">
        <v>9</v>
      </c>
      <c r="D46" s="609">
        <v>1</v>
      </c>
      <c r="E46" s="592">
        <v>8</v>
      </c>
      <c r="F46" s="596">
        <v>9</v>
      </c>
      <c r="G46" s="611">
        <v>1</v>
      </c>
      <c r="H46" s="622">
        <v>8</v>
      </c>
      <c r="I46" s="592">
        <v>0</v>
      </c>
      <c r="J46" s="609">
        <v>0</v>
      </c>
      <c r="K46" s="592">
        <v>0</v>
      </c>
      <c r="L46" s="592">
        <v>0</v>
      </c>
      <c r="M46" s="609">
        <v>0</v>
      </c>
      <c r="N46" s="641">
        <v>0</v>
      </c>
    </row>
    <row r="47" spans="1:14" ht="18" customHeight="1">
      <c r="A47" s="373"/>
      <c r="B47" s="281" t="s">
        <v>359</v>
      </c>
      <c r="C47" s="594">
        <v>9</v>
      </c>
      <c r="D47" s="485">
        <v>1</v>
      </c>
      <c r="E47" s="601">
        <v>8</v>
      </c>
      <c r="F47" s="593">
        <v>9</v>
      </c>
      <c r="G47" s="501">
        <v>1</v>
      </c>
      <c r="H47" s="598">
        <v>8</v>
      </c>
      <c r="I47" s="594">
        <v>0</v>
      </c>
      <c r="J47" s="485">
        <v>0</v>
      </c>
      <c r="K47" s="601">
        <v>0</v>
      </c>
      <c r="L47" s="594">
        <v>0</v>
      </c>
      <c r="M47" s="608">
        <v>0</v>
      </c>
      <c r="N47" s="643">
        <v>0</v>
      </c>
    </row>
    <row r="48" spans="1:14" ht="17.25" customHeight="1">
      <c r="A48" s="525" t="s">
        <v>486</v>
      </c>
      <c r="B48" s="279"/>
      <c r="C48" s="592">
        <v>65</v>
      </c>
      <c r="D48" s="609">
        <v>3</v>
      </c>
      <c r="E48" s="592">
        <v>62</v>
      </c>
      <c r="F48" s="596">
        <v>0</v>
      </c>
      <c r="G48" s="611">
        <v>0</v>
      </c>
      <c r="H48" s="622">
        <v>0</v>
      </c>
      <c r="I48" s="592">
        <v>65</v>
      </c>
      <c r="J48" s="609">
        <v>3</v>
      </c>
      <c r="K48" s="592">
        <v>62</v>
      </c>
      <c r="L48" s="593">
        <v>0</v>
      </c>
      <c r="M48" s="613">
        <v>0</v>
      </c>
      <c r="N48" s="642">
        <v>0</v>
      </c>
    </row>
    <row r="49" spans="1:14" ht="17.25" customHeight="1">
      <c r="A49" s="526"/>
      <c r="B49" s="280" t="s">
        <v>376</v>
      </c>
      <c r="C49" s="598">
        <v>41</v>
      </c>
      <c r="D49" s="613">
        <v>1</v>
      </c>
      <c r="E49" s="598">
        <v>40</v>
      </c>
      <c r="F49" s="593">
        <v>0</v>
      </c>
      <c r="G49" s="501">
        <v>0</v>
      </c>
      <c r="H49" s="598">
        <v>0</v>
      </c>
      <c r="I49" s="598">
        <v>41</v>
      </c>
      <c r="J49" s="613">
        <v>1</v>
      </c>
      <c r="K49" s="598">
        <v>40</v>
      </c>
      <c r="L49" s="595">
        <v>0</v>
      </c>
      <c r="M49" s="615">
        <v>0</v>
      </c>
      <c r="N49" s="644">
        <v>0</v>
      </c>
    </row>
    <row r="50" spans="1:14" ht="17.25" customHeight="1">
      <c r="A50" s="373"/>
      <c r="B50" s="281" t="s">
        <v>359</v>
      </c>
      <c r="C50" s="601">
        <v>24</v>
      </c>
      <c r="D50" s="608">
        <v>2</v>
      </c>
      <c r="E50" s="601">
        <v>22</v>
      </c>
      <c r="F50" s="594">
        <v>0</v>
      </c>
      <c r="G50" s="485">
        <v>0</v>
      </c>
      <c r="H50" s="601">
        <v>0</v>
      </c>
      <c r="I50" s="601">
        <v>24</v>
      </c>
      <c r="J50" s="608">
        <v>2</v>
      </c>
      <c r="K50" s="601">
        <v>22</v>
      </c>
      <c r="L50" s="594">
        <v>0</v>
      </c>
      <c r="M50" s="608">
        <v>0</v>
      </c>
      <c r="N50" s="643">
        <v>0</v>
      </c>
    </row>
    <row r="51" spans="1:14" ht="17.25" customHeight="1">
      <c r="A51" s="525" t="s">
        <v>426</v>
      </c>
      <c r="B51" s="279"/>
      <c r="C51" s="596">
        <v>16</v>
      </c>
      <c r="D51" s="611">
        <v>1</v>
      </c>
      <c r="E51" s="622">
        <v>15</v>
      </c>
      <c r="F51" s="596">
        <v>16</v>
      </c>
      <c r="G51" s="611">
        <v>1</v>
      </c>
      <c r="H51" s="622">
        <v>15</v>
      </c>
      <c r="I51" s="596">
        <v>0</v>
      </c>
      <c r="J51" s="611">
        <v>0</v>
      </c>
      <c r="K51" s="622">
        <v>0</v>
      </c>
      <c r="L51" s="1314">
        <v>0</v>
      </c>
      <c r="M51" s="612">
        <v>0</v>
      </c>
      <c r="N51" s="1315">
        <v>0</v>
      </c>
    </row>
    <row r="52" spans="1:14" ht="17.25" customHeight="1" thickBot="1">
      <c r="A52" s="527"/>
      <c r="B52" s="282" t="s">
        <v>506</v>
      </c>
      <c r="C52" s="603">
        <v>16</v>
      </c>
      <c r="D52" s="616">
        <v>1</v>
      </c>
      <c r="E52" s="603">
        <v>15</v>
      </c>
      <c r="F52" s="603">
        <v>16</v>
      </c>
      <c r="G52" s="616">
        <v>1</v>
      </c>
      <c r="H52" s="603">
        <v>15</v>
      </c>
      <c r="I52" s="624">
        <v>0</v>
      </c>
      <c r="J52" s="614">
        <v>0</v>
      </c>
      <c r="K52" s="603">
        <v>0</v>
      </c>
      <c r="L52" s="624">
        <v>0</v>
      </c>
      <c r="M52" s="616">
        <v>0</v>
      </c>
      <c r="N52" s="645">
        <v>0</v>
      </c>
    </row>
    <row r="53" spans="1:14" ht="17.25" customHeight="1">
      <c r="A53" s="8"/>
      <c r="B53" s="8"/>
    </row>
    <row r="54" spans="1:14" ht="17.25" customHeight="1"/>
    <row r="55" spans="1:14" ht="30" customHeight="1">
      <c r="A55" s="105" t="s">
        <v>778</v>
      </c>
      <c r="L55" s="1414" t="s">
        <v>645</v>
      </c>
      <c r="M55" s="1414"/>
    </row>
    <row r="56" spans="1:14" ht="17.25" customHeight="1">
      <c r="A56" s="1439" t="s">
        <v>422</v>
      </c>
      <c r="B56" s="1392"/>
      <c r="C56" s="1531" t="s">
        <v>634</v>
      </c>
      <c r="D56" s="1381" t="s">
        <v>226</v>
      </c>
      <c r="E56" s="1382"/>
      <c r="F56" s="1382"/>
      <c r="G56" s="1382"/>
      <c r="H56" s="1382"/>
      <c r="I56" s="1382"/>
      <c r="J56" s="1382"/>
      <c r="K56" s="1383"/>
      <c r="L56" s="1533" t="s">
        <v>877</v>
      </c>
      <c r="M56" s="1537" t="s">
        <v>878</v>
      </c>
    </row>
    <row r="57" spans="1:14" ht="17.25" customHeight="1">
      <c r="A57" s="1441"/>
      <c r="B57" s="1395"/>
      <c r="C57" s="1532"/>
      <c r="D57" s="1535" t="s">
        <v>640</v>
      </c>
      <c r="E57" s="1536"/>
      <c r="F57" s="1535" t="s">
        <v>646</v>
      </c>
      <c r="G57" s="1536"/>
      <c r="H57" s="1535" t="s">
        <v>647</v>
      </c>
      <c r="I57" s="1536"/>
      <c r="J57" s="1535" t="s">
        <v>447</v>
      </c>
      <c r="K57" s="1536"/>
      <c r="L57" s="1534"/>
      <c r="M57" s="1538"/>
    </row>
    <row r="58" spans="1:14" ht="17.25" customHeight="1">
      <c r="A58" s="581" t="s">
        <v>928</v>
      </c>
      <c r="B58" s="586"/>
      <c r="C58" s="604">
        <v>16</v>
      </c>
      <c r="D58" s="617"/>
      <c r="E58" s="604">
        <v>1592</v>
      </c>
      <c r="F58" s="617"/>
      <c r="G58" s="604">
        <v>152</v>
      </c>
      <c r="H58" s="617"/>
      <c r="I58" s="604">
        <v>1417</v>
      </c>
      <c r="J58" s="617"/>
      <c r="K58" s="604">
        <v>23</v>
      </c>
      <c r="L58" s="604">
        <v>137</v>
      </c>
      <c r="M58" s="635">
        <v>52</v>
      </c>
    </row>
    <row r="59" spans="1:14" ht="17.25" customHeight="1">
      <c r="A59" s="578" t="s">
        <v>936</v>
      </c>
      <c r="B59" s="584"/>
      <c r="C59" s="28">
        <v>16</v>
      </c>
      <c r="D59" s="618"/>
      <c r="E59" s="286">
        <v>1548</v>
      </c>
      <c r="F59" s="618"/>
      <c r="G59" s="286">
        <v>159</v>
      </c>
      <c r="H59" s="618"/>
      <c r="I59" s="286">
        <v>1389</v>
      </c>
      <c r="J59" s="618"/>
      <c r="K59" s="286">
        <v>0</v>
      </c>
      <c r="L59" s="286">
        <v>133</v>
      </c>
      <c r="M59" s="636">
        <v>46</v>
      </c>
    </row>
    <row r="60" spans="1:14" ht="17.25" customHeight="1">
      <c r="A60" s="582"/>
      <c r="B60" s="587" t="s">
        <v>209</v>
      </c>
      <c r="C60" s="605">
        <v>13</v>
      </c>
      <c r="D60" s="617"/>
      <c r="E60" s="604">
        <v>1251</v>
      </c>
      <c r="F60" s="617"/>
      <c r="G60" s="604">
        <v>159</v>
      </c>
      <c r="H60" s="617"/>
      <c r="I60" s="604">
        <v>1092</v>
      </c>
      <c r="J60" s="617"/>
      <c r="K60" s="604">
        <v>0</v>
      </c>
      <c r="L60" s="634">
        <v>93</v>
      </c>
      <c r="M60" s="635">
        <v>30</v>
      </c>
    </row>
    <row r="61" spans="1:14" ht="17.25" customHeight="1">
      <c r="A61" s="16"/>
      <c r="B61" s="588" t="s">
        <v>214</v>
      </c>
      <c r="C61" s="28">
        <v>1</v>
      </c>
      <c r="D61" s="619"/>
      <c r="E61" s="28">
        <v>99</v>
      </c>
      <c r="F61" s="619"/>
      <c r="G61" s="86">
        <v>0</v>
      </c>
      <c r="H61" s="619"/>
      <c r="I61" s="28">
        <v>99</v>
      </c>
      <c r="J61" s="619"/>
      <c r="K61" s="86">
        <v>0</v>
      </c>
      <c r="L61" s="42">
        <v>13</v>
      </c>
      <c r="M61" s="637">
        <v>5</v>
      </c>
    </row>
    <row r="62" spans="1:14" ht="17.25" customHeight="1">
      <c r="A62" s="16"/>
      <c r="B62" s="588" t="s">
        <v>218</v>
      </c>
      <c r="C62" s="28">
        <v>1</v>
      </c>
      <c r="D62" s="619"/>
      <c r="E62" s="28">
        <v>133</v>
      </c>
      <c r="F62" s="619"/>
      <c r="G62" s="86">
        <v>0</v>
      </c>
      <c r="H62" s="619"/>
      <c r="I62" s="28">
        <v>133</v>
      </c>
      <c r="J62" s="619"/>
      <c r="K62" s="86">
        <v>0</v>
      </c>
      <c r="L62" s="42">
        <v>17</v>
      </c>
      <c r="M62" s="637">
        <v>7</v>
      </c>
    </row>
    <row r="63" spans="1:14" ht="17.25" customHeight="1">
      <c r="A63" s="238"/>
      <c r="B63" s="589" t="s">
        <v>439</v>
      </c>
      <c r="C63" s="606">
        <v>1</v>
      </c>
      <c r="D63" s="620"/>
      <c r="E63" s="81">
        <v>65</v>
      </c>
      <c r="F63" s="620"/>
      <c r="G63" s="82">
        <v>0</v>
      </c>
      <c r="H63" s="620"/>
      <c r="I63" s="81">
        <v>65</v>
      </c>
      <c r="J63" s="620"/>
      <c r="K63" s="82">
        <v>0</v>
      </c>
      <c r="L63" s="85">
        <v>10</v>
      </c>
      <c r="M63" s="638">
        <v>4</v>
      </c>
    </row>
    <row r="64" spans="1:14" ht="17.25" customHeight="1"/>
    <row r="65" ht="17.25" customHeight="1"/>
    <row r="66" ht="17.25" customHeight="1"/>
    <row r="67" ht="17.25" customHeight="1"/>
    <row r="68" ht="17.25" customHeight="1"/>
    <row r="69" ht="17.25" customHeight="1"/>
    <row r="70" ht="17.25" customHeight="1"/>
    <row r="71" ht="17.25" customHeight="1"/>
    <row r="72" ht="17.25" customHeight="1"/>
  </sheetData>
  <customSheetViews>
    <customSheetView guid="{BCB66D60-CECF-5B4D-99D1-4C00FBCE7EFB}" showGridLines="0" printArea="1" view="pageBreakPreview">
      <pageMargins left="0.62992125984251968" right="0.43307086614173218" top="0.31496062992125984" bottom="0.51181102362204722" header="0" footer="0.19685039370078741"/>
      <pageSetup paperSize="9" scale="60" firstPageNumber="75" useFirstPageNumber="1" r:id="rId1"/>
      <headerFooter scaleWithDoc="0" alignWithMargins="0">
        <oddFooter>&amp;C- &amp;P -</oddFooter>
        <evenFooter>&amp;C- &amp;P -</evenFooter>
        <firstFooter>&amp;C- &amp;P -</firstFooter>
      </headerFooter>
    </customSheetView>
  </customSheetViews>
  <mergeCells count="14">
    <mergeCell ref="A2:B4"/>
    <mergeCell ref="A11:B12"/>
    <mergeCell ref="A56:B57"/>
    <mergeCell ref="C56:C57"/>
    <mergeCell ref="L56:L57"/>
    <mergeCell ref="C2:E2"/>
    <mergeCell ref="F2:H2"/>
    <mergeCell ref="L55:M55"/>
    <mergeCell ref="D56:K56"/>
    <mergeCell ref="D57:E57"/>
    <mergeCell ref="F57:G57"/>
    <mergeCell ref="H57:I57"/>
    <mergeCell ref="J57:K57"/>
    <mergeCell ref="M56:M57"/>
  </mergeCells>
  <phoneticPr fontId="10"/>
  <pageMargins left="0.62992125984251968" right="0.43307086614173218" top="0.31496062992125984" bottom="0.51181102362204722" header="0" footer="0.19685039370078741"/>
  <pageSetup paperSize="9" scale="60" firstPageNumber="75" orientation="portrait" useFirstPageNumber="1" r:id="rId2"/>
  <headerFooter scaleWithDoc="0" alignWithMargins="0">
    <oddFooter>&amp;C- 71 -</oddFooter>
    <evenFooter>&amp;C- &amp;P -</evenFooter>
    <firstFooter>&amp;C- &amp;P -</first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Q78"/>
  <sheetViews>
    <sheetView showGridLines="0" view="pageBreakPreview" zoomScaleNormal="75" zoomScaleSheetLayoutView="100" workbookViewId="0">
      <selection activeCell="B7" sqref="B7"/>
    </sheetView>
  </sheetViews>
  <sheetFormatPr defaultColWidth="9" defaultRowHeight="13.2"/>
  <cols>
    <col min="1" max="1" width="13.33203125" style="7" customWidth="1" collapsed="1"/>
    <col min="2" max="2" width="20" style="7" customWidth="1" collapsed="1"/>
    <col min="3" max="3" width="8.109375" style="7" customWidth="1" collapsed="1"/>
    <col min="4" max="4" width="6.33203125" style="7" customWidth="1" collapsed="1"/>
    <col min="5" max="6" width="8.109375" style="7" bestFit="1" customWidth="1" collapsed="1"/>
    <col min="7" max="7" width="6.6640625" style="7" bestFit="1" customWidth="1" collapsed="1"/>
    <col min="8" max="8" width="5.44140625" style="7" bestFit="1" customWidth="1" collapsed="1"/>
    <col min="9" max="9" width="8.109375" style="7" bestFit="1" customWidth="1" collapsed="1"/>
    <col min="10" max="10" width="6.6640625" style="7" bestFit="1" customWidth="1" collapsed="1"/>
    <col min="11" max="11" width="8.109375" style="7" bestFit="1" customWidth="1" collapsed="1"/>
    <col min="12" max="12" width="6.6640625" style="7" bestFit="1" customWidth="1" collapsed="1"/>
    <col min="13" max="19" width="6.33203125" style="7" customWidth="1" collapsed="1"/>
    <col min="20" max="20" width="7.88671875" style="7" customWidth="1" collapsed="1"/>
    <col min="21" max="22" width="7.6640625" style="7" customWidth="1" collapsed="1"/>
    <col min="23" max="23" width="9" style="7" customWidth="1" collapsed="1"/>
    <col min="24" max="16384" width="9" style="7" collapsed="1"/>
  </cols>
  <sheetData>
    <row r="1" spans="1:17" ht="30" customHeight="1">
      <c r="A1" s="249" t="s">
        <v>571</v>
      </c>
    </row>
    <row r="2" spans="1:17" ht="30" customHeight="1">
      <c r="A2" s="74" t="s">
        <v>879</v>
      </c>
      <c r="B2" s="74"/>
      <c r="L2" s="89" t="s">
        <v>393</v>
      </c>
    </row>
    <row r="3" spans="1:17" ht="24" customHeight="1">
      <c r="A3" s="1411" t="s">
        <v>156</v>
      </c>
      <c r="B3" s="1412"/>
      <c r="C3" s="385"/>
      <c r="D3" s="272"/>
      <c r="E3" s="272"/>
      <c r="F3" s="385"/>
      <c r="G3" s="1341" t="s">
        <v>124</v>
      </c>
      <c r="H3" s="1342"/>
      <c r="I3" s="1343"/>
      <c r="J3" s="1342" t="s">
        <v>22</v>
      </c>
      <c r="K3" s="1342"/>
      <c r="L3" s="1351"/>
    </row>
    <row r="4" spans="1:17" ht="22.65" customHeight="1">
      <c r="A4" s="1539"/>
      <c r="B4" s="1540"/>
      <c r="C4" s="274" t="s">
        <v>13</v>
      </c>
      <c r="D4" s="35" t="s">
        <v>325</v>
      </c>
      <c r="E4" s="35"/>
      <c r="F4" s="174"/>
      <c r="G4" s="35" t="s">
        <v>514</v>
      </c>
      <c r="H4" s="35"/>
      <c r="I4" s="174"/>
      <c r="J4" s="35" t="s">
        <v>514</v>
      </c>
      <c r="K4" s="35"/>
      <c r="L4" s="320"/>
    </row>
    <row r="5" spans="1:17" ht="21.75" customHeight="1">
      <c r="A5" s="1413"/>
      <c r="B5" s="1415"/>
      <c r="C5" s="276"/>
      <c r="D5" s="276" t="s">
        <v>33</v>
      </c>
      <c r="E5" s="276" t="s">
        <v>7</v>
      </c>
      <c r="F5" s="276" t="s">
        <v>34</v>
      </c>
      <c r="G5" s="276" t="s">
        <v>33</v>
      </c>
      <c r="H5" s="276" t="s">
        <v>7</v>
      </c>
      <c r="I5" s="276" t="s">
        <v>34</v>
      </c>
      <c r="J5" s="276" t="s">
        <v>33</v>
      </c>
      <c r="K5" s="276" t="s">
        <v>7</v>
      </c>
      <c r="L5" s="277" t="s">
        <v>34</v>
      </c>
    </row>
    <row r="6" spans="1:17" ht="20.100000000000001" customHeight="1">
      <c r="A6" s="647" t="s">
        <v>928</v>
      </c>
      <c r="B6" s="650"/>
      <c r="C6" s="655">
        <v>3</v>
      </c>
      <c r="D6" s="655">
        <v>59</v>
      </c>
      <c r="E6" s="655">
        <v>26</v>
      </c>
      <c r="F6" s="655">
        <v>33</v>
      </c>
      <c r="G6" s="655">
        <v>7</v>
      </c>
      <c r="H6" s="655">
        <v>3</v>
      </c>
      <c r="I6" s="655">
        <v>4</v>
      </c>
      <c r="J6" s="655">
        <v>1</v>
      </c>
      <c r="K6" s="655">
        <v>0</v>
      </c>
      <c r="L6" s="669">
        <v>1</v>
      </c>
    </row>
    <row r="7" spans="1:17" ht="20.100000000000001" customHeight="1">
      <c r="A7" s="577" t="s">
        <v>936</v>
      </c>
      <c r="B7" s="583"/>
      <c r="C7" s="28">
        <v>3</v>
      </c>
      <c r="D7" s="28">
        <v>62</v>
      </c>
      <c r="E7" s="28">
        <v>32</v>
      </c>
      <c r="F7" s="28">
        <v>30</v>
      </c>
      <c r="G7" s="28">
        <v>6</v>
      </c>
      <c r="H7" s="28">
        <v>3</v>
      </c>
      <c r="I7" s="28">
        <v>3</v>
      </c>
      <c r="J7" s="28">
        <v>2</v>
      </c>
      <c r="K7" s="28">
        <v>0</v>
      </c>
      <c r="L7" s="95">
        <v>2</v>
      </c>
    </row>
    <row r="8" spans="1:17" ht="18.899999999999999" customHeight="1">
      <c r="A8" s="579" t="s">
        <v>286</v>
      </c>
      <c r="B8" s="651" t="s">
        <v>347</v>
      </c>
      <c r="C8" s="81">
        <v>3</v>
      </c>
      <c r="D8" s="81">
        <v>62</v>
      </c>
      <c r="E8" s="81">
        <v>32</v>
      </c>
      <c r="F8" s="81">
        <v>30</v>
      </c>
      <c r="G8" s="81">
        <v>6</v>
      </c>
      <c r="H8" s="81">
        <v>3</v>
      </c>
      <c r="I8" s="81">
        <v>3</v>
      </c>
      <c r="J8" s="81">
        <v>2</v>
      </c>
      <c r="K8" s="81">
        <v>0</v>
      </c>
      <c r="L8" s="95">
        <v>2</v>
      </c>
    </row>
    <row r="9" spans="1:17" ht="18.899999999999999" customHeight="1">
      <c r="A9" s="648" t="s">
        <v>651</v>
      </c>
      <c r="B9" s="652"/>
      <c r="C9" s="656">
        <v>3</v>
      </c>
      <c r="D9" s="659">
        <v>62</v>
      </c>
      <c r="E9" s="659">
        <v>32</v>
      </c>
      <c r="F9" s="659">
        <v>30</v>
      </c>
      <c r="G9" s="659">
        <v>6</v>
      </c>
      <c r="H9" s="659">
        <v>3</v>
      </c>
      <c r="I9" s="659">
        <v>3</v>
      </c>
      <c r="J9" s="659">
        <v>2</v>
      </c>
      <c r="K9" s="659">
        <v>0</v>
      </c>
      <c r="L9" s="670">
        <v>2</v>
      </c>
    </row>
    <row r="10" spans="1:17" ht="18.899999999999999" customHeight="1">
      <c r="A10" s="16"/>
      <c r="B10" s="588" t="s">
        <v>609</v>
      </c>
      <c r="C10" s="28">
        <v>1</v>
      </c>
      <c r="D10" s="42">
        <v>54</v>
      </c>
      <c r="E10" s="28">
        <v>30</v>
      </c>
      <c r="F10" s="28">
        <v>24</v>
      </c>
      <c r="G10" s="42">
        <v>3</v>
      </c>
      <c r="H10" s="28">
        <v>2</v>
      </c>
      <c r="I10" s="28">
        <v>1</v>
      </c>
      <c r="J10" s="28">
        <v>2</v>
      </c>
      <c r="K10" s="28">
        <v>0</v>
      </c>
      <c r="L10" s="95">
        <v>2</v>
      </c>
    </row>
    <row r="11" spans="1:17" ht="18.899999999999999" customHeight="1">
      <c r="A11" s="16"/>
      <c r="B11" s="588" t="s">
        <v>649</v>
      </c>
      <c r="C11" s="28">
        <v>1</v>
      </c>
      <c r="D11" s="28">
        <v>8</v>
      </c>
      <c r="E11" s="28">
        <v>2</v>
      </c>
      <c r="F11" s="28">
        <v>6</v>
      </c>
      <c r="G11" s="42">
        <v>3</v>
      </c>
      <c r="H11" s="28">
        <v>1</v>
      </c>
      <c r="I11" s="28">
        <v>2</v>
      </c>
      <c r="J11" s="28">
        <v>0</v>
      </c>
      <c r="K11" s="28">
        <v>0</v>
      </c>
      <c r="L11" s="95">
        <v>0</v>
      </c>
    </row>
    <row r="12" spans="1:17" ht="18.899999999999999" customHeight="1">
      <c r="A12" s="238"/>
      <c r="B12" s="589" t="s">
        <v>439</v>
      </c>
      <c r="C12" s="81">
        <v>1</v>
      </c>
      <c r="D12" s="81">
        <v>0</v>
      </c>
      <c r="E12" s="81">
        <v>0</v>
      </c>
      <c r="F12" s="81">
        <v>0</v>
      </c>
      <c r="G12" s="85">
        <v>0</v>
      </c>
      <c r="H12" s="81">
        <v>0</v>
      </c>
      <c r="I12" s="81">
        <v>0</v>
      </c>
      <c r="J12" s="81">
        <v>0</v>
      </c>
      <c r="K12" s="81">
        <v>0</v>
      </c>
      <c r="L12" s="97">
        <v>0</v>
      </c>
      <c r="Q12" s="672"/>
    </row>
    <row r="13" spans="1:17" ht="18.899999999999999" customHeight="1">
      <c r="A13" s="73"/>
      <c r="B13" s="73"/>
      <c r="C13" s="300"/>
      <c r="D13" s="300"/>
      <c r="E13" s="300"/>
      <c r="F13" s="300"/>
      <c r="G13" s="300"/>
      <c r="H13" s="300"/>
      <c r="I13" s="300"/>
      <c r="J13" s="300"/>
      <c r="K13" s="300"/>
      <c r="L13" s="300"/>
      <c r="M13" s="300"/>
      <c r="N13" s="300"/>
      <c r="O13" s="300"/>
    </row>
    <row r="14" spans="1:17" ht="30" customHeight="1">
      <c r="A14" s="74" t="s">
        <v>528</v>
      </c>
      <c r="B14" s="74"/>
      <c r="N14" s="89" t="s">
        <v>55</v>
      </c>
    </row>
    <row r="15" spans="1:17" ht="14.4">
      <c r="A15" s="1411" t="s">
        <v>156</v>
      </c>
      <c r="B15" s="1412"/>
      <c r="C15" s="225" t="s">
        <v>325</v>
      </c>
      <c r="D15" s="225"/>
      <c r="E15" s="225"/>
      <c r="F15" s="225"/>
      <c r="G15" s="225"/>
      <c r="H15" s="243"/>
      <c r="I15" s="225" t="s">
        <v>57</v>
      </c>
      <c r="J15" s="225"/>
      <c r="K15" s="225"/>
      <c r="L15" s="225"/>
      <c r="M15" s="225"/>
      <c r="N15" s="227"/>
    </row>
    <row r="16" spans="1:17" ht="17.25" customHeight="1">
      <c r="A16" s="1539"/>
      <c r="B16" s="1540"/>
      <c r="C16" s="35" t="s">
        <v>25</v>
      </c>
      <c r="D16" s="35"/>
      <c r="E16" s="174"/>
      <c r="F16" s="35" t="s">
        <v>347</v>
      </c>
      <c r="G16" s="35"/>
      <c r="H16" s="174"/>
      <c r="I16" s="35" t="s">
        <v>25</v>
      </c>
      <c r="J16" s="35"/>
      <c r="K16" s="174"/>
      <c r="L16" s="35" t="s">
        <v>347</v>
      </c>
      <c r="M16" s="35"/>
      <c r="N16" s="320"/>
    </row>
    <row r="17" spans="1:14" ht="14.4">
      <c r="A17" s="1413"/>
      <c r="B17" s="1415"/>
      <c r="C17" s="276" t="s">
        <v>33</v>
      </c>
      <c r="D17" s="288" t="s">
        <v>7</v>
      </c>
      <c r="E17" s="276" t="s">
        <v>34</v>
      </c>
      <c r="F17" s="276" t="s">
        <v>33</v>
      </c>
      <c r="G17" s="288" t="s">
        <v>7</v>
      </c>
      <c r="H17" s="276" t="s">
        <v>34</v>
      </c>
      <c r="I17" s="276" t="s">
        <v>33</v>
      </c>
      <c r="J17" s="288" t="s">
        <v>7</v>
      </c>
      <c r="K17" s="276" t="s">
        <v>34</v>
      </c>
      <c r="L17" s="276" t="s">
        <v>33</v>
      </c>
      <c r="M17" s="288" t="s">
        <v>7</v>
      </c>
      <c r="N17" s="277" t="s">
        <v>34</v>
      </c>
    </row>
    <row r="18" spans="1:14" ht="17.25" customHeight="1">
      <c r="A18" s="580" t="s">
        <v>928</v>
      </c>
      <c r="B18" s="653"/>
      <c r="C18" s="657">
        <v>59</v>
      </c>
      <c r="D18" s="660">
        <v>26</v>
      </c>
      <c r="E18" s="657">
        <v>33</v>
      </c>
      <c r="F18" s="666">
        <v>59</v>
      </c>
      <c r="G18" s="660">
        <v>26</v>
      </c>
      <c r="H18" s="657">
        <v>33</v>
      </c>
      <c r="I18" s="657">
        <v>0</v>
      </c>
      <c r="J18" s="660">
        <v>0</v>
      </c>
      <c r="K18" s="657">
        <v>0</v>
      </c>
      <c r="L18" s="657">
        <v>0</v>
      </c>
      <c r="M18" s="660">
        <v>0</v>
      </c>
      <c r="N18" s="671">
        <v>0</v>
      </c>
    </row>
    <row r="19" spans="1:14" ht="17.25" customHeight="1">
      <c r="A19" s="578" t="s">
        <v>936</v>
      </c>
      <c r="B19" s="584"/>
      <c r="C19" s="286">
        <v>62</v>
      </c>
      <c r="D19" s="292">
        <v>32</v>
      </c>
      <c r="E19" s="286">
        <v>30</v>
      </c>
      <c r="F19" s="298">
        <v>62</v>
      </c>
      <c r="G19" s="292">
        <v>32</v>
      </c>
      <c r="H19" s="286">
        <v>30</v>
      </c>
      <c r="I19" s="286">
        <v>29</v>
      </c>
      <c r="J19" s="292">
        <v>13</v>
      </c>
      <c r="K19" s="286">
        <v>16</v>
      </c>
      <c r="L19" s="286">
        <v>29</v>
      </c>
      <c r="M19" s="292">
        <v>13</v>
      </c>
      <c r="N19" s="309">
        <v>16</v>
      </c>
    </row>
    <row r="20" spans="1:14" ht="17.25" customHeight="1">
      <c r="A20" s="649" t="s">
        <v>260</v>
      </c>
      <c r="B20" s="654"/>
      <c r="C20" s="302">
        <v>0</v>
      </c>
      <c r="D20" s="303">
        <v>0</v>
      </c>
      <c r="E20" s="661">
        <v>0</v>
      </c>
      <c r="F20" s="302">
        <v>0</v>
      </c>
      <c r="G20" s="303">
        <v>0</v>
      </c>
      <c r="H20" s="661">
        <v>0</v>
      </c>
      <c r="I20" s="302">
        <v>0</v>
      </c>
      <c r="J20" s="303">
        <v>0</v>
      </c>
      <c r="K20" s="661">
        <v>0</v>
      </c>
      <c r="L20" s="302">
        <v>0</v>
      </c>
      <c r="M20" s="303">
        <v>0</v>
      </c>
      <c r="N20" s="310">
        <v>0</v>
      </c>
    </row>
    <row r="21" spans="1:14" ht="17.25" customHeight="1">
      <c r="A21" s="577"/>
      <c r="B21" s="583" t="s">
        <v>477</v>
      </c>
      <c r="C21" s="42">
        <v>0</v>
      </c>
      <c r="D21" s="291">
        <v>0</v>
      </c>
      <c r="E21" s="300">
        <v>0</v>
      </c>
      <c r="F21" s="42">
        <v>0</v>
      </c>
      <c r="G21" s="291">
        <v>0</v>
      </c>
      <c r="H21" s="300">
        <v>0</v>
      </c>
      <c r="I21" s="668">
        <v>0</v>
      </c>
      <c r="J21" s="291">
        <v>0</v>
      </c>
      <c r="K21" s="28">
        <v>0</v>
      </c>
      <c r="L21" s="668">
        <v>0</v>
      </c>
      <c r="M21" s="291">
        <v>0</v>
      </c>
      <c r="N21" s="308">
        <v>0</v>
      </c>
    </row>
    <row r="22" spans="1:14" ht="17.25" customHeight="1">
      <c r="A22" s="577"/>
      <c r="B22" s="583" t="s">
        <v>478</v>
      </c>
      <c r="C22" s="658">
        <v>0</v>
      </c>
      <c r="D22" s="291">
        <v>0</v>
      </c>
      <c r="E22" s="300">
        <v>0</v>
      </c>
      <c r="F22" s="42">
        <v>0</v>
      </c>
      <c r="G22" s="291">
        <v>0</v>
      </c>
      <c r="H22" s="300">
        <v>0</v>
      </c>
      <c r="I22" s="42">
        <v>0</v>
      </c>
      <c r="J22" s="291">
        <v>0</v>
      </c>
      <c r="K22" s="28">
        <v>0</v>
      </c>
      <c r="L22" s="42">
        <v>0</v>
      </c>
      <c r="M22" s="291">
        <v>0</v>
      </c>
      <c r="N22" s="308">
        <v>0</v>
      </c>
    </row>
    <row r="23" spans="1:14" ht="17.25" customHeight="1">
      <c r="A23" s="577"/>
      <c r="B23" s="583" t="s">
        <v>480</v>
      </c>
      <c r="C23" s="658">
        <v>0</v>
      </c>
      <c r="D23" s="291">
        <v>0</v>
      </c>
      <c r="E23" s="300">
        <v>0</v>
      </c>
      <c r="F23" s="42">
        <v>0</v>
      </c>
      <c r="G23" s="291">
        <v>0</v>
      </c>
      <c r="H23" s="300">
        <v>0</v>
      </c>
      <c r="I23" s="42">
        <v>0</v>
      </c>
      <c r="J23" s="291">
        <v>0</v>
      </c>
      <c r="K23" s="28">
        <v>0</v>
      </c>
      <c r="L23" s="42">
        <v>0</v>
      </c>
      <c r="M23" s="291">
        <v>0</v>
      </c>
      <c r="N23" s="308">
        <v>0</v>
      </c>
    </row>
    <row r="24" spans="1:14" ht="17.25" customHeight="1">
      <c r="A24" s="577"/>
      <c r="B24" s="583" t="s">
        <v>250</v>
      </c>
      <c r="C24" s="658">
        <v>0</v>
      </c>
      <c r="D24" s="291">
        <v>0</v>
      </c>
      <c r="E24" s="300">
        <v>0</v>
      </c>
      <c r="F24" s="42">
        <v>0</v>
      </c>
      <c r="G24" s="291">
        <v>0</v>
      </c>
      <c r="H24" s="300">
        <v>0</v>
      </c>
      <c r="I24" s="42">
        <v>0</v>
      </c>
      <c r="J24" s="291">
        <v>0</v>
      </c>
      <c r="K24" s="28">
        <v>0</v>
      </c>
      <c r="L24" s="42">
        <v>0</v>
      </c>
      <c r="M24" s="291">
        <v>0</v>
      </c>
      <c r="N24" s="308">
        <v>0</v>
      </c>
    </row>
    <row r="25" spans="1:14" ht="17.25" customHeight="1">
      <c r="A25" s="577"/>
      <c r="B25" s="583" t="s">
        <v>481</v>
      </c>
      <c r="C25" s="658">
        <v>0</v>
      </c>
      <c r="D25" s="291">
        <v>0</v>
      </c>
      <c r="E25" s="300">
        <v>0</v>
      </c>
      <c r="F25" s="42">
        <v>0</v>
      </c>
      <c r="G25" s="291">
        <v>0</v>
      </c>
      <c r="H25" s="300">
        <v>0</v>
      </c>
      <c r="I25" s="42">
        <v>0</v>
      </c>
      <c r="J25" s="291">
        <v>0</v>
      </c>
      <c r="K25" s="28">
        <v>0</v>
      </c>
      <c r="L25" s="42">
        <v>0</v>
      </c>
      <c r="M25" s="291">
        <v>0</v>
      </c>
      <c r="N25" s="308">
        <v>0</v>
      </c>
    </row>
    <row r="26" spans="1:14" ht="17.25" customHeight="1">
      <c r="A26" s="577"/>
      <c r="B26" s="583" t="s">
        <v>414</v>
      </c>
      <c r="C26" s="658">
        <v>0</v>
      </c>
      <c r="D26" s="291">
        <v>0</v>
      </c>
      <c r="E26" s="300">
        <v>0</v>
      </c>
      <c r="F26" s="42">
        <v>0</v>
      </c>
      <c r="G26" s="291">
        <v>0</v>
      </c>
      <c r="H26" s="300">
        <v>0</v>
      </c>
      <c r="I26" s="42">
        <v>0</v>
      </c>
      <c r="J26" s="291">
        <v>0</v>
      </c>
      <c r="K26" s="28">
        <v>0</v>
      </c>
      <c r="L26" s="42">
        <v>0</v>
      </c>
      <c r="M26" s="291">
        <v>0</v>
      </c>
      <c r="N26" s="308">
        <v>0</v>
      </c>
    </row>
    <row r="27" spans="1:14" ht="17.25" customHeight="1">
      <c r="A27" s="577"/>
      <c r="B27" s="583" t="s">
        <v>484</v>
      </c>
      <c r="C27" s="658">
        <v>0</v>
      </c>
      <c r="D27" s="291">
        <v>0</v>
      </c>
      <c r="E27" s="300">
        <v>0</v>
      </c>
      <c r="F27" s="42">
        <v>0</v>
      </c>
      <c r="G27" s="291">
        <v>0</v>
      </c>
      <c r="H27" s="300">
        <v>0</v>
      </c>
      <c r="I27" s="42">
        <v>0</v>
      </c>
      <c r="J27" s="291">
        <v>0</v>
      </c>
      <c r="K27" s="28">
        <v>0</v>
      </c>
      <c r="L27" s="42">
        <v>0</v>
      </c>
      <c r="M27" s="291">
        <v>0</v>
      </c>
      <c r="N27" s="308">
        <v>0</v>
      </c>
    </row>
    <row r="28" spans="1:14" ht="17.25" customHeight="1">
      <c r="A28" s="577"/>
      <c r="B28" s="583" t="s">
        <v>2</v>
      </c>
      <c r="C28" s="658">
        <v>0</v>
      </c>
      <c r="D28" s="291">
        <v>0</v>
      </c>
      <c r="E28" s="300">
        <v>0</v>
      </c>
      <c r="F28" s="42">
        <v>0</v>
      </c>
      <c r="G28" s="291">
        <v>0</v>
      </c>
      <c r="H28" s="300">
        <v>0</v>
      </c>
      <c r="I28" s="42">
        <v>0</v>
      </c>
      <c r="J28" s="291">
        <v>0</v>
      </c>
      <c r="K28" s="28">
        <v>0</v>
      </c>
      <c r="L28" s="42">
        <v>0</v>
      </c>
      <c r="M28" s="291">
        <v>0</v>
      </c>
      <c r="N28" s="308">
        <v>0</v>
      </c>
    </row>
    <row r="29" spans="1:14" ht="17.25" customHeight="1">
      <c r="A29" s="578"/>
      <c r="B29" s="584" t="s">
        <v>359</v>
      </c>
      <c r="C29" s="658">
        <v>0</v>
      </c>
      <c r="D29" s="291">
        <v>0</v>
      </c>
      <c r="E29" s="300">
        <v>0</v>
      </c>
      <c r="F29" s="298">
        <v>0</v>
      </c>
      <c r="G29" s="291">
        <v>0</v>
      </c>
      <c r="H29" s="300">
        <v>0</v>
      </c>
      <c r="I29" s="298">
        <v>0</v>
      </c>
      <c r="J29" s="291">
        <v>0</v>
      </c>
      <c r="K29" s="28">
        <v>0</v>
      </c>
      <c r="L29" s="298">
        <v>0</v>
      </c>
      <c r="M29" s="291">
        <v>0</v>
      </c>
      <c r="N29" s="308">
        <v>0</v>
      </c>
    </row>
    <row r="30" spans="1:14" ht="17.25" customHeight="1">
      <c r="A30" s="649" t="s">
        <v>19</v>
      </c>
      <c r="B30" s="654"/>
      <c r="C30" s="302">
        <v>0</v>
      </c>
      <c r="D30" s="303">
        <v>0</v>
      </c>
      <c r="E30" s="661">
        <v>0</v>
      </c>
      <c r="F30" s="302">
        <v>0</v>
      </c>
      <c r="G30" s="303">
        <v>0</v>
      </c>
      <c r="H30" s="661">
        <v>0</v>
      </c>
      <c r="I30" s="302">
        <v>0</v>
      </c>
      <c r="J30" s="303">
        <v>0</v>
      </c>
      <c r="K30" s="661">
        <v>0</v>
      </c>
      <c r="L30" s="302">
        <v>0</v>
      </c>
      <c r="M30" s="303">
        <v>0</v>
      </c>
      <c r="N30" s="310">
        <v>0</v>
      </c>
    </row>
    <row r="31" spans="1:14" ht="17.25" customHeight="1">
      <c r="A31" s="577"/>
      <c r="B31" s="583" t="s">
        <v>374</v>
      </c>
      <c r="C31" s="42">
        <v>0</v>
      </c>
      <c r="D31" s="291">
        <v>0</v>
      </c>
      <c r="E31" s="28">
        <v>0</v>
      </c>
      <c r="F31" s="42">
        <v>0</v>
      </c>
      <c r="G31" s="291">
        <v>0</v>
      </c>
      <c r="H31" s="28">
        <v>0</v>
      </c>
      <c r="I31" s="42">
        <v>0</v>
      </c>
      <c r="J31" s="291">
        <v>0</v>
      </c>
      <c r="K31" s="28">
        <v>0</v>
      </c>
      <c r="L31" s="42">
        <v>0</v>
      </c>
      <c r="M31" s="291">
        <v>0</v>
      </c>
      <c r="N31" s="308">
        <v>0</v>
      </c>
    </row>
    <row r="32" spans="1:14" ht="17.25" customHeight="1">
      <c r="A32" s="578"/>
      <c r="B32" s="584" t="s">
        <v>359</v>
      </c>
      <c r="C32" s="298">
        <v>0</v>
      </c>
      <c r="D32" s="292">
        <v>0</v>
      </c>
      <c r="E32" s="286">
        <v>0</v>
      </c>
      <c r="F32" s="298">
        <v>0</v>
      </c>
      <c r="G32" s="292">
        <v>0</v>
      </c>
      <c r="H32" s="286">
        <v>0</v>
      </c>
      <c r="I32" s="298">
        <v>0</v>
      </c>
      <c r="J32" s="292">
        <v>0</v>
      </c>
      <c r="K32" s="286">
        <v>0</v>
      </c>
      <c r="L32" s="298">
        <v>0</v>
      </c>
      <c r="M32" s="292">
        <v>0</v>
      </c>
      <c r="N32" s="309">
        <v>0</v>
      </c>
    </row>
    <row r="33" spans="1:14" ht="17.25" customHeight="1">
      <c r="A33" s="649" t="s">
        <v>486</v>
      </c>
      <c r="B33" s="654"/>
      <c r="C33" s="284">
        <v>0</v>
      </c>
      <c r="D33" s="290">
        <v>0</v>
      </c>
      <c r="E33" s="284">
        <v>0</v>
      </c>
      <c r="F33" s="667">
        <v>0</v>
      </c>
      <c r="G33" s="290">
        <v>0</v>
      </c>
      <c r="H33" s="284">
        <v>0</v>
      </c>
      <c r="I33" s="284">
        <v>0</v>
      </c>
      <c r="J33" s="290">
        <v>0</v>
      </c>
      <c r="K33" s="284">
        <v>0</v>
      </c>
      <c r="L33" s="284">
        <v>0</v>
      </c>
      <c r="M33" s="290">
        <v>0</v>
      </c>
      <c r="N33" s="306">
        <v>0</v>
      </c>
    </row>
    <row r="34" spans="1:14" ht="17.25" customHeight="1">
      <c r="A34" s="577"/>
      <c r="B34" s="583" t="s">
        <v>376</v>
      </c>
      <c r="C34" s="42">
        <v>0</v>
      </c>
      <c r="D34" s="291">
        <v>0</v>
      </c>
      <c r="E34" s="28">
        <v>0</v>
      </c>
      <c r="F34" s="42">
        <v>0</v>
      </c>
      <c r="G34" s="291">
        <v>0</v>
      </c>
      <c r="H34" s="28">
        <v>0</v>
      </c>
      <c r="I34" s="42">
        <v>0</v>
      </c>
      <c r="J34" s="291">
        <v>0</v>
      </c>
      <c r="K34" s="28">
        <v>0</v>
      </c>
      <c r="L34" s="42">
        <v>0</v>
      </c>
      <c r="M34" s="291">
        <v>0</v>
      </c>
      <c r="N34" s="308">
        <v>0</v>
      </c>
    </row>
    <row r="35" spans="1:14" ht="17.25" customHeight="1">
      <c r="A35" s="577"/>
      <c r="B35" s="583" t="s">
        <v>488</v>
      </c>
      <c r="C35" s="28">
        <v>0</v>
      </c>
      <c r="D35" s="291">
        <v>0</v>
      </c>
      <c r="E35" s="28">
        <v>0</v>
      </c>
      <c r="F35" s="42">
        <v>0</v>
      </c>
      <c r="G35" s="291">
        <v>0</v>
      </c>
      <c r="H35" s="28">
        <v>0</v>
      </c>
      <c r="I35" s="28">
        <v>0</v>
      </c>
      <c r="J35" s="291">
        <v>0</v>
      </c>
      <c r="K35" s="28">
        <v>0</v>
      </c>
      <c r="L35" s="28">
        <v>0</v>
      </c>
      <c r="M35" s="291">
        <v>0</v>
      </c>
      <c r="N35" s="308">
        <v>0</v>
      </c>
    </row>
    <row r="36" spans="1:14" ht="17.25" customHeight="1">
      <c r="A36" s="577"/>
      <c r="B36" s="583" t="s">
        <v>391</v>
      </c>
      <c r="C36" s="42">
        <v>0</v>
      </c>
      <c r="D36" s="291">
        <v>0</v>
      </c>
      <c r="E36" s="28">
        <v>0</v>
      </c>
      <c r="F36" s="42">
        <v>0</v>
      </c>
      <c r="G36" s="291">
        <v>0</v>
      </c>
      <c r="H36" s="28">
        <v>0</v>
      </c>
      <c r="I36" s="42">
        <v>0</v>
      </c>
      <c r="J36" s="291">
        <v>0</v>
      </c>
      <c r="K36" s="28">
        <v>0</v>
      </c>
      <c r="L36" s="42">
        <v>0</v>
      </c>
      <c r="M36" s="291">
        <v>0</v>
      </c>
      <c r="N36" s="308">
        <v>0</v>
      </c>
    </row>
    <row r="37" spans="1:14" ht="17.25" customHeight="1">
      <c r="A37" s="577"/>
      <c r="B37" s="583" t="s">
        <v>490</v>
      </c>
      <c r="C37" s="42">
        <v>0</v>
      </c>
      <c r="D37" s="291">
        <v>0</v>
      </c>
      <c r="E37" s="28">
        <v>0</v>
      </c>
      <c r="F37" s="42">
        <v>0</v>
      </c>
      <c r="G37" s="291">
        <v>0</v>
      </c>
      <c r="H37" s="28">
        <v>0</v>
      </c>
      <c r="I37" s="42">
        <v>0</v>
      </c>
      <c r="J37" s="291">
        <v>0</v>
      </c>
      <c r="K37" s="28">
        <v>0</v>
      </c>
      <c r="L37" s="42">
        <v>0</v>
      </c>
      <c r="M37" s="291">
        <v>0</v>
      </c>
      <c r="N37" s="308">
        <v>0</v>
      </c>
    </row>
    <row r="38" spans="1:14" ht="17.25" customHeight="1">
      <c r="A38" s="577"/>
      <c r="B38" s="583" t="s">
        <v>433</v>
      </c>
      <c r="C38" s="42">
        <v>0</v>
      </c>
      <c r="D38" s="291">
        <v>0</v>
      </c>
      <c r="E38" s="28">
        <v>0</v>
      </c>
      <c r="F38" s="42">
        <v>0</v>
      </c>
      <c r="G38" s="291">
        <v>0</v>
      </c>
      <c r="H38" s="28">
        <v>0</v>
      </c>
      <c r="I38" s="42">
        <v>0</v>
      </c>
      <c r="J38" s="291">
        <v>0</v>
      </c>
      <c r="K38" s="28">
        <v>0</v>
      </c>
      <c r="L38" s="42">
        <v>0</v>
      </c>
      <c r="M38" s="291">
        <v>0</v>
      </c>
      <c r="N38" s="308">
        <v>0</v>
      </c>
    </row>
    <row r="39" spans="1:14" ht="17.25" customHeight="1">
      <c r="A39" s="577"/>
      <c r="B39" s="583" t="s">
        <v>492</v>
      </c>
      <c r="C39" s="42">
        <v>0</v>
      </c>
      <c r="D39" s="291">
        <v>0</v>
      </c>
      <c r="E39" s="28">
        <v>0</v>
      </c>
      <c r="F39" s="42">
        <v>0</v>
      </c>
      <c r="G39" s="291">
        <v>0</v>
      </c>
      <c r="H39" s="28">
        <v>0</v>
      </c>
      <c r="I39" s="42">
        <v>0</v>
      </c>
      <c r="J39" s="291">
        <v>0</v>
      </c>
      <c r="K39" s="28">
        <v>0</v>
      </c>
      <c r="L39" s="42">
        <v>0</v>
      </c>
      <c r="M39" s="291">
        <v>0</v>
      </c>
      <c r="N39" s="308">
        <v>0</v>
      </c>
    </row>
    <row r="40" spans="1:14" ht="17.25" customHeight="1">
      <c r="A40" s="577"/>
      <c r="B40" s="583" t="s">
        <v>217</v>
      </c>
      <c r="C40" s="42">
        <v>0</v>
      </c>
      <c r="D40" s="291">
        <v>0</v>
      </c>
      <c r="E40" s="28">
        <v>0</v>
      </c>
      <c r="F40" s="42">
        <v>0</v>
      </c>
      <c r="G40" s="291">
        <v>0</v>
      </c>
      <c r="H40" s="28">
        <v>0</v>
      </c>
      <c r="I40" s="42">
        <v>0</v>
      </c>
      <c r="J40" s="291">
        <v>0</v>
      </c>
      <c r="K40" s="28">
        <v>0</v>
      </c>
      <c r="L40" s="42">
        <v>0</v>
      </c>
      <c r="M40" s="291">
        <v>0</v>
      </c>
      <c r="N40" s="308">
        <v>0</v>
      </c>
    </row>
    <row r="41" spans="1:14" ht="17.25" customHeight="1">
      <c r="A41" s="577"/>
      <c r="B41" s="583" t="s">
        <v>471</v>
      </c>
      <c r="C41" s="42">
        <v>0</v>
      </c>
      <c r="D41" s="291">
        <v>0</v>
      </c>
      <c r="E41" s="28">
        <v>0</v>
      </c>
      <c r="F41" s="42">
        <v>0</v>
      </c>
      <c r="G41" s="291">
        <v>0</v>
      </c>
      <c r="H41" s="28">
        <v>0</v>
      </c>
      <c r="I41" s="42">
        <v>0</v>
      </c>
      <c r="J41" s="291">
        <v>0</v>
      </c>
      <c r="K41" s="28">
        <v>0</v>
      </c>
      <c r="L41" s="42">
        <v>0</v>
      </c>
      <c r="M41" s="291">
        <v>0</v>
      </c>
      <c r="N41" s="308">
        <v>0</v>
      </c>
    </row>
    <row r="42" spans="1:14" ht="17.25" customHeight="1">
      <c r="A42" s="578"/>
      <c r="B42" s="584" t="s">
        <v>359</v>
      </c>
      <c r="C42" s="287">
        <v>0</v>
      </c>
      <c r="D42" s="292">
        <v>0</v>
      </c>
      <c r="E42" s="286">
        <v>0</v>
      </c>
      <c r="F42" s="298">
        <v>0</v>
      </c>
      <c r="G42" s="292">
        <v>0</v>
      </c>
      <c r="H42" s="286">
        <v>0</v>
      </c>
      <c r="I42" s="42">
        <v>0</v>
      </c>
      <c r="J42" s="291">
        <v>0</v>
      </c>
      <c r="K42" s="28">
        <v>0</v>
      </c>
      <c r="L42" s="42">
        <v>0</v>
      </c>
      <c r="M42" s="291">
        <v>0</v>
      </c>
      <c r="N42" s="308">
        <v>0</v>
      </c>
    </row>
    <row r="43" spans="1:14" ht="17.25" customHeight="1">
      <c r="A43" s="649" t="s">
        <v>494</v>
      </c>
      <c r="B43" s="654"/>
      <c r="C43" s="302">
        <v>0</v>
      </c>
      <c r="D43" s="303">
        <v>0</v>
      </c>
      <c r="E43" s="662">
        <v>0</v>
      </c>
      <c r="F43" s="302">
        <v>0</v>
      </c>
      <c r="G43" s="303">
        <v>0</v>
      </c>
      <c r="H43" s="662">
        <v>0</v>
      </c>
      <c r="I43" s="302">
        <v>0</v>
      </c>
      <c r="J43" s="303">
        <v>0</v>
      </c>
      <c r="K43" s="661">
        <v>0</v>
      </c>
      <c r="L43" s="302">
        <v>0</v>
      </c>
      <c r="M43" s="303">
        <v>0</v>
      </c>
      <c r="N43" s="310">
        <v>0</v>
      </c>
    </row>
    <row r="44" spans="1:14" ht="17.25" customHeight="1">
      <c r="A44" s="577"/>
      <c r="B44" s="583" t="s">
        <v>455</v>
      </c>
      <c r="C44" s="42">
        <v>0</v>
      </c>
      <c r="D44" s="291">
        <v>0</v>
      </c>
      <c r="E44" s="300">
        <v>0</v>
      </c>
      <c r="F44" s="42">
        <v>0</v>
      </c>
      <c r="G44" s="291">
        <v>0</v>
      </c>
      <c r="H44" s="300">
        <v>0</v>
      </c>
      <c r="I44" s="42">
        <v>0</v>
      </c>
      <c r="J44" s="291">
        <v>0</v>
      </c>
      <c r="K44" s="28">
        <v>0</v>
      </c>
      <c r="L44" s="42">
        <v>0</v>
      </c>
      <c r="M44" s="291">
        <v>0</v>
      </c>
      <c r="N44" s="308">
        <v>0</v>
      </c>
    </row>
    <row r="45" spans="1:14" ht="17.25" customHeight="1">
      <c r="A45" s="577"/>
      <c r="B45" s="583" t="s">
        <v>496</v>
      </c>
      <c r="C45" s="42">
        <v>0</v>
      </c>
      <c r="D45" s="291">
        <v>0</v>
      </c>
      <c r="E45" s="300">
        <v>0</v>
      </c>
      <c r="F45" s="42">
        <v>0</v>
      </c>
      <c r="G45" s="291">
        <v>0</v>
      </c>
      <c r="H45" s="300">
        <v>0</v>
      </c>
      <c r="I45" s="42">
        <v>0</v>
      </c>
      <c r="J45" s="291">
        <v>0</v>
      </c>
      <c r="K45" s="28">
        <v>0</v>
      </c>
      <c r="L45" s="42">
        <v>0</v>
      </c>
      <c r="M45" s="291">
        <v>0</v>
      </c>
      <c r="N45" s="308">
        <v>0</v>
      </c>
    </row>
    <row r="46" spans="1:14" ht="17.25" customHeight="1">
      <c r="A46" s="577"/>
      <c r="B46" s="583" t="s">
        <v>491</v>
      </c>
      <c r="C46" s="42">
        <v>0</v>
      </c>
      <c r="D46" s="291">
        <v>0</v>
      </c>
      <c r="E46" s="300">
        <v>0</v>
      </c>
      <c r="F46" s="42">
        <v>0</v>
      </c>
      <c r="G46" s="291">
        <v>0</v>
      </c>
      <c r="H46" s="300">
        <v>0</v>
      </c>
      <c r="I46" s="42">
        <v>0</v>
      </c>
      <c r="J46" s="291">
        <v>0</v>
      </c>
      <c r="K46" s="28">
        <v>0</v>
      </c>
      <c r="L46" s="42">
        <v>0</v>
      </c>
      <c r="M46" s="291">
        <v>0</v>
      </c>
      <c r="N46" s="308">
        <v>0</v>
      </c>
    </row>
    <row r="47" spans="1:14" ht="17.25" customHeight="1">
      <c r="A47" s="577"/>
      <c r="B47" s="583" t="s">
        <v>498</v>
      </c>
      <c r="C47" s="42">
        <v>0</v>
      </c>
      <c r="D47" s="291">
        <v>0</v>
      </c>
      <c r="E47" s="300">
        <v>0</v>
      </c>
      <c r="F47" s="42">
        <v>0</v>
      </c>
      <c r="G47" s="291">
        <v>0</v>
      </c>
      <c r="H47" s="300">
        <v>0</v>
      </c>
      <c r="I47" s="42">
        <v>0</v>
      </c>
      <c r="J47" s="291">
        <v>0</v>
      </c>
      <c r="K47" s="28">
        <v>0</v>
      </c>
      <c r="L47" s="42">
        <v>0</v>
      </c>
      <c r="M47" s="291">
        <v>0</v>
      </c>
      <c r="N47" s="308">
        <v>0</v>
      </c>
    </row>
    <row r="48" spans="1:14" ht="17.25" customHeight="1">
      <c r="A48" s="578"/>
      <c r="B48" s="584" t="s">
        <v>359</v>
      </c>
      <c r="C48" s="287">
        <v>0</v>
      </c>
      <c r="D48" s="292">
        <v>0</v>
      </c>
      <c r="E48" s="663">
        <v>0</v>
      </c>
      <c r="F48" s="298">
        <v>0</v>
      </c>
      <c r="G48" s="292">
        <v>0</v>
      </c>
      <c r="H48" s="663">
        <v>0</v>
      </c>
      <c r="I48" s="298">
        <v>0</v>
      </c>
      <c r="J48" s="292">
        <v>0</v>
      </c>
      <c r="K48" s="286">
        <v>0</v>
      </c>
      <c r="L48" s="298">
        <v>0</v>
      </c>
      <c r="M48" s="292">
        <v>0</v>
      </c>
      <c r="N48" s="309">
        <v>0</v>
      </c>
    </row>
    <row r="49" spans="1:14" ht="17.25" customHeight="1">
      <c r="A49" s="649" t="s">
        <v>174</v>
      </c>
      <c r="B49" s="654"/>
      <c r="C49" s="302">
        <v>0</v>
      </c>
      <c r="D49" s="303">
        <v>0</v>
      </c>
      <c r="E49" s="664">
        <v>0</v>
      </c>
      <c r="F49" s="302">
        <v>0</v>
      </c>
      <c r="G49" s="303">
        <v>0</v>
      </c>
      <c r="H49" s="664">
        <v>0</v>
      </c>
      <c r="I49" s="302">
        <v>0</v>
      </c>
      <c r="J49" s="303">
        <v>0</v>
      </c>
      <c r="K49" s="661">
        <v>0</v>
      </c>
      <c r="L49" s="302">
        <v>0</v>
      </c>
      <c r="M49" s="303">
        <v>0</v>
      </c>
      <c r="N49" s="310">
        <v>0</v>
      </c>
    </row>
    <row r="50" spans="1:14" ht="17.25" customHeight="1">
      <c r="A50" s="577"/>
      <c r="B50" s="583" t="s">
        <v>100</v>
      </c>
      <c r="C50" s="42">
        <v>0</v>
      </c>
      <c r="D50" s="291">
        <v>0</v>
      </c>
      <c r="E50" s="295">
        <v>0</v>
      </c>
      <c r="F50" s="42">
        <v>0</v>
      </c>
      <c r="G50" s="291">
        <v>0</v>
      </c>
      <c r="H50" s="295">
        <v>0</v>
      </c>
      <c r="I50" s="42">
        <v>0</v>
      </c>
      <c r="J50" s="291">
        <v>0</v>
      </c>
      <c r="K50" s="28">
        <v>0</v>
      </c>
      <c r="L50" s="42">
        <v>0</v>
      </c>
      <c r="M50" s="291">
        <v>0</v>
      </c>
      <c r="N50" s="308">
        <v>0</v>
      </c>
    </row>
    <row r="51" spans="1:14" ht="17.25" customHeight="1">
      <c r="A51" s="577"/>
      <c r="B51" s="583" t="s">
        <v>9</v>
      </c>
      <c r="C51" s="42">
        <v>0</v>
      </c>
      <c r="D51" s="291">
        <v>0</v>
      </c>
      <c r="E51" s="295">
        <v>0</v>
      </c>
      <c r="F51" s="42">
        <v>0</v>
      </c>
      <c r="G51" s="291">
        <v>0</v>
      </c>
      <c r="H51" s="295">
        <v>0</v>
      </c>
      <c r="I51" s="42">
        <v>0</v>
      </c>
      <c r="J51" s="291">
        <v>0</v>
      </c>
      <c r="K51" s="28">
        <v>0</v>
      </c>
      <c r="L51" s="42">
        <v>0</v>
      </c>
      <c r="M51" s="291">
        <v>0</v>
      </c>
      <c r="N51" s="308">
        <v>0</v>
      </c>
    </row>
    <row r="52" spans="1:14" ht="17.25" customHeight="1">
      <c r="A52" s="578"/>
      <c r="B52" s="584" t="s">
        <v>359</v>
      </c>
      <c r="C52" s="287">
        <v>0</v>
      </c>
      <c r="D52" s="292">
        <v>0</v>
      </c>
      <c r="E52" s="296">
        <v>0</v>
      </c>
      <c r="F52" s="298">
        <v>0</v>
      </c>
      <c r="G52" s="292">
        <v>0</v>
      </c>
      <c r="H52" s="296">
        <v>0</v>
      </c>
      <c r="I52" s="298">
        <v>0</v>
      </c>
      <c r="J52" s="292">
        <v>0</v>
      </c>
      <c r="K52" s="286">
        <v>0</v>
      </c>
      <c r="L52" s="298">
        <v>0</v>
      </c>
      <c r="M52" s="292">
        <v>0</v>
      </c>
      <c r="N52" s="309">
        <v>0</v>
      </c>
    </row>
    <row r="53" spans="1:14" ht="17.25" customHeight="1">
      <c r="A53" s="649" t="s">
        <v>499</v>
      </c>
      <c r="B53" s="654"/>
      <c r="C53" s="284">
        <v>8</v>
      </c>
      <c r="D53" s="290">
        <v>2</v>
      </c>
      <c r="E53" s="284">
        <v>6</v>
      </c>
      <c r="F53" s="667">
        <v>8</v>
      </c>
      <c r="G53" s="290">
        <v>2</v>
      </c>
      <c r="H53" s="284">
        <v>6</v>
      </c>
      <c r="I53" s="284">
        <v>0</v>
      </c>
      <c r="J53" s="290">
        <v>0</v>
      </c>
      <c r="K53" s="284">
        <v>0</v>
      </c>
      <c r="L53" s="284">
        <v>0</v>
      </c>
      <c r="M53" s="290">
        <v>0</v>
      </c>
      <c r="N53" s="306">
        <v>0</v>
      </c>
    </row>
    <row r="54" spans="1:14" ht="17.25" customHeight="1">
      <c r="A54" s="577"/>
      <c r="B54" s="583" t="s">
        <v>39</v>
      </c>
      <c r="C54" s="42">
        <v>0</v>
      </c>
      <c r="D54" s="291">
        <v>0</v>
      </c>
      <c r="E54" s="295">
        <v>0</v>
      </c>
      <c r="F54" s="42">
        <v>0</v>
      </c>
      <c r="G54" s="291">
        <v>0</v>
      </c>
      <c r="H54" s="295">
        <v>0</v>
      </c>
      <c r="I54" s="42">
        <v>0</v>
      </c>
      <c r="J54" s="291">
        <v>0</v>
      </c>
      <c r="K54" s="28">
        <v>0</v>
      </c>
      <c r="L54" s="42">
        <v>0</v>
      </c>
      <c r="M54" s="291">
        <v>0</v>
      </c>
      <c r="N54" s="308">
        <v>0</v>
      </c>
    </row>
    <row r="55" spans="1:14" ht="17.25" customHeight="1">
      <c r="A55" s="577"/>
      <c r="B55" s="583" t="s">
        <v>479</v>
      </c>
      <c r="C55" s="42">
        <v>0</v>
      </c>
      <c r="D55" s="291">
        <v>0</v>
      </c>
      <c r="E55" s="295">
        <v>0</v>
      </c>
      <c r="F55" s="42">
        <v>0</v>
      </c>
      <c r="G55" s="291">
        <v>0</v>
      </c>
      <c r="H55" s="295">
        <v>0</v>
      </c>
      <c r="I55" s="42">
        <v>0</v>
      </c>
      <c r="J55" s="291">
        <v>0</v>
      </c>
      <c r="K55" s="28">
        <v>0</v>
      </c>
      <c r="L55" s="42">
        <v>0</v>
      </c>
      <c r="M55" s="291">
        <v>0</v>
      </c>
      <c r="N55" s="308">
        <v>0</v>
      </c>
    </row>
    <row r="56" spans="1:14" ht="17.25" customHeight="1">
      <c r="A56" s="577"/>
      <c r="B56" s="583" t="s">
        <v>198</v>
      </c>
      <c r="C56" s="42">
        <v>0</v>
      </c>
      <c r="D56" s="291">
        <v>0</v>
      </c>
      <c r="E56" s="295">
        <v>0</v>
      </c>
      <c r="F56" s="42">
        <v>0</v>
      </c>
      <c r="G56" s="291">
        <v>0</v>
      </c>
      <c r="H56" s="295">
        <v>0</v>
      </c>
      <c r="I56" s="42">
        <v>0</v>
      </c>
      <c r="J56" s="291">
        <v>0</v>
      </c>
      <c r="K56" s="28">
        <v>0</v>
      </c>
      <c r="L56" s="42">
        <v>0</v>
      </c>
      <c r="M56" s="291">
        <v>0</v>
      </c>
      <c r="N56" s="308">
        <v>0</v>
      </c>
    </row>
    <row r="57" spans="1:14" ht="17.25" customHeight="1">
      <c r="A57" s="577"/>
      <c r="B57" s="583" t="s">
        <v>107</v>
      </c>
      <c r="C57" s="42">
        <v>0</v>
      </c>
      <c r="D57" s="291">
        <v>0</v>
      </c>
      <c r="E57" s="295">
        <v>0</v>
      </c>
      <c r="F57" s="42">
        <v>0</v>
      </c>
      <c r="G57" s="291">
        <v>0</v>
      </c>
      <c r="H57" s="295">
        <v>0</v>
      </c>
      <c r="I57" s="42">
        <v>0</v>
      </c>
      <c r="J57" s="291">
        <v>0</v>
      </c>
      <c r="K57" s="28">
        <v>0</v>
      </c>
      <c r="L57" s="42">
        <v>0</v>
      </c>
      <c r="M57" s="291">
        <v>0</v>
      </c>
      <c r="N57" s="308">
        <v>0</v>
      </c>
    </row>
    <row r="58" spans="1:14" ht="17.25" customHeight="1">
      <c r="A58" s="577"/>
      <c r="B58" s="583" t="s">
        <v>292</v>
      </c>
      <c r="C58" s="42">
        <v>0</v>
      </c>
      <c r="D58" s="291">
        <v>0</v>
      </c>
      <c r="E58" s="295">
        <v>0</v>
      </c>
      <c r="F58" s="42">
        <v>0</v>
      </c>
      <c r="G58" s="291">
        <v>0</v>
      </c>
      <c r="H58" s="295">
        <v>0</v>
      </c>
      <c r="I58" s="42">
        <v>0</v>
      </c>
      <c r="J58" s="291">
        <v>0</v>
      </c>
      <c r="K58" s="28">
        <v>0</v>
      </c>
      <c r="L58" s="42">
        <v>0</v>
      </c>
      <c r="M58" s="291">
        <v>0</v>
      </c>
      <c r="N58" s="308">
        <v>0</v>
      </c>
    </row>
    <row r="59" spans="1:14" ht="17.25" customHeight="1">
      <c r="A59" s="578"/>
      <c r="B59" s="584" t="s">
        <v>359</v>
      </c>
      <c r="C59" s="286">
        <v>8</v>
      </c>
      <c r="D59" s="292">
        <v>2</v>
      </c>
      <c r="E59" s="286">
        <v>6</v>
      </c>
      <c r="F59" s="298">
        <v>8</v>
      </c>
      <c r="G59" s="292">
        <v>2</v>
      </c>
      <c r="H59" s="286">
        <v>6</v>
      </c>
      <c r="I59" s="286">
        <v>0</v>
      </c>
      <c r="J59" s="292">
        <v>0</v>
      </c>
      <c r="K59" s="286">
        <v>0</v>
      </c>
      <c r="L59" s="286">
        <v>0</v>
      </c>
      <c r="M59" s="292">
        <v>0</v>
      </c>
      <c r="N59" s="309">
        <v>0</v>
      </c>
    </row>
    <row r="60" spans="1:14" ht="17.25" customHeight="1">
      <c r="A60" s="649" t="s">
        <v>430</v>
      </c>
      <c r="B60" s="654"/>
      <c r="C60" s="302">
        <v>0</v>
      </c>
      <c r="D60" s="303">
        <v>0</v>
      </c>
      <c r="E60" s="664">
        <v>0</v>
      </c>
      <c r="F60" s="302">
        <v>0</v>
      </c>
      <c r="G60" s="303">
        <v>0</v>
      </c>
      <c r="H60" s="664">
        <v>0</v>
      </c>
      <c r="I60" s="302">
        <v>0</v>
      </c>
      <c r="J60" s="303">
        <v>0</v>
      </c>
      <c r="K60" s="661">
        <v>0</v>
      </c>
      <c r="L60" s="302">
        <v>0</v>
      </c>
      <c r="M60" s="303">
        <v>0</v>
      </c>
      <c r="N60" s="310">
        <v>0</v>
      </c>
    </row>
    <row r="61" spans="1:14" ht="17.25" customHeight="1">
      <c r="A61" s="577"/>
      <c r="B61" s="583" t="s">
        <v>339</v>
      </c>
      <c r="C61" s="42">
        <v>0</v>
      </c>
      <c r="D61" s="291">
        <v>0</v>
      </c>
      <c r="E61" s="295">
        <v>0</v>
      </c>
      <c r="F61" s="42">
        <v>0</v>
      </c>
      <c r="G61" s="291">
        <v>0</v>
      </c>
      <c r="H61" s="295">
        <v>0</v>
      </c>
      <c r="I61" s="42">
        <v>0</v>
      </c>
      <c r="J61" s="291">
        <v>0</v>
      </c>
      <c r="K61" s="28">
        <v>0</v>
      </c>
      <c r="L61" s="42">
        <v>0</v>
      </c>
      <c r="M61" s="291">
        <v>0</v>
      </c>
      <c r="N61" s="308">
        <v>0</v>
      </c>
    </row>
    <row r="62" spans="1:14" ht="17.25" customHeight="1">
      <c r="A62" s="577"/>
      <c r="B62" s="583" t="s">
        <v>263</v>
      </c>
      <c r="C62" s="42">
        <v>0</v>
      </c>
      <c r="D62" s="291">
        <v>0</v>
      </c>
      <c r="E62" s="295">
        <v>0</v>
      </c>
      <c r="F62" s="42">
        <v>0</v>
      </c>
      <c r="G62" s="291">
        <v>0</v>
      </c>
      <c r="H62" s="295">
        <v>0</v>
      </c>
      <c r="I62" s="42">
        <v>0</v>
      </c>
      <c r="J62" s="291">
        <v>0</v>
      </c>
      <c r="K62" s="28">
        <v>0</v>
      </c>
      <c r="L62" s="42">
        <v>0</v>
      </c>
      <c r="M62" s="291">
        <v>0</v>
      </c>
      <c r="N62" s="308">
        <v>0</v>
      </c>
    </row>
    <row r="63" spans="1:14" ht="17.25" customHeight="1">
      <c r="A63" s="577"/>
      <c r="B63" s="583" t="s">
        <v>188</v>
      </c>
      <c r="C63" s="42">
        <v>0</v>
      </c>
      <c r="D63" s="291">
        <v>0</v>
      </c>
      <c r="E63" s="295">
        <v>0</v>
      </c>
      <c r="F63" s="42">
        <v>0</v>
      </c>
      <c r="G63" s="291">
        <v>0</v>
      </c>
      <c r="H63" s="295">
        <v>0</v>
      </c>
      <c r="I63" s="42">
        <v>0</v>
      </c>
      <c r="J63" s="291">
        <v>0</v>
      </c>
      <c r="K63" s="28">
        <v>0</v>
      </c>
      <c r="L63" s="42">
        <v>0</v>
      </c>
      <c r="M63" s="291">
        <v>0</v>
      </c>
      <c r="N63" s="308">
        <v>0</v>
      </c>
    </row>
    <row r="64" spans="1:14" ht="17.25" customHeight="1">
      <c r="A64" s="577"/>
      <c r="B64" s="583" t="s">
        <v>502</v>
      </c>
      <c r="C64" s="42">
        <v>0</v>
      </c>
      <c r="D64" s="291">
        <v>0</v>
      </c>
      <c r="E64" s="295">
        <v>0</v>
      </c>
      <c r="F64" s="42">
        <v>0</v>
      </c>
      <c r="G64" s="291">
        <v>0</v>
      </c>
      <c r="H64" s="295">
        <v>0</v>
      </c>
      <c r="I64" s="42">
        <v>0</v>
      </c>
      <c r="J64" s="291">
        <v>0</v>
      </c>
      <c r="K64" s="28">
        <v>0</v>
      </c>
      <c r="L64" s="42">
        <v>0</v>
      </c>
      <c r="M64" s="291">
        <v>0</v>
      </c>
      <c r="N64" s="308">
        <v>0</v>
      </c>
    </row>
    <row r="65" spans="1:14" ht="17.25" customHeight="1">
      <c r="A65" s="577"/>
      <c r="B65" s="583" t="s">
        <v>457</v>
      </c>
      <c r="C65" s="42">
        <v>0</v>
      </c>
      <c r="D65" s="291">
        <v>0</v>
      </c>
      <c r="E65" s="295">
        <v>0</v>
      </c>
      <c r="F65" s="42">
        <v>0</v>
      </c>
      <c r="G65" s="291">
        <v>0</v>
      </c>
      <c r="H65" s="295">
        <v>0</v>
      </c>
      <c r="I65" s="42">
        <v>0</v>
      </c>
      <c r="J65" s="291">
        <v>0</v>
      </c>
      <c r="K65" s="28">
        <v>0</v>
      </c>
      <c r="L65" s="42">
        <v>0</v>
      </c>
      <c r="M65" s="291">
        <v>0</v>
      </c>
      <c r="N65" s="308">
        <v>0</v>
      </c>
    </row>
    <row r="66" spans="1:14" ht="17.25" customHeight="1">
      <c r="A66" s="578"/>
      <c r="B66" s="584" t="s">
        <v>359</v>
      </c>
      <c r="C66" s="42">
        <v>0</v>
      </c>
      <c r="D66" s="291">
        <v>0</v>
      </c>
      <c r="E66" s="295">
        <v>0</v>
      </c>
      <c r="F66" s="42">
        <v>0</v>
      </c>
      <c r="G66" s="291">
        <v>0</v>
      </c>
      <c r="H66" s="295">
        <v>0</v>
      </c>
      <c r="I66" s="298">
        <v>0</v>
      </c>
      <c r="J66" s="292">
        <v>0</v>
      </c>
      <c r="K66" s="286">
        <v>0</v>
      </c>
      <c r="L66" s="298">
        <v>0</v>
      </c>
      <c r="M66" s="292">
        <v>0</v>
      </c>
      <c r="N66" s="309">
        <v>0</v>
      </c>
    </row>
    <row r="67" spans="1:14" ht="17.25" customHeight="1">
      <c r="A67" s="649" t="s">
        <v>202</v>
      </c>
      <c r="B67" s="654"/>
      <c r="C67" s="302">
        <v>54</v>
      </c>
      <c r="D67" s="303">
        <v>30</v>
      </c>
      <c r="E67" s="664">
        <v>24</v>
      </c>
      <c r="F67" s="302">
        <v>54</v>
      </c>
      <c r="G67" s="303">
        <v>30</v>
      </c>
      <c r="H67" s="664">
        <v>24</v>
      </c>
      <c r="I67" s="302">
        <v>29</v>
      </c>
      <c r="J67" s="303">
        <v>13</v>
      </c>
      <c r="K67" s="661">
        <v>16</v>
      </c>
      <c r="L67" s="302">
        <v>29</v>
      </c>
      <c r="M67" s="303">
        <v>13</v>
      </c>
      <c r="N67" s="310">
        <v>16</v>
      </c>
    </row>
    <row r="68" spans="1:14" ht="17.25" customHeight="1">
      <c r="A68" s="577"/>
      <c r="B68" s="583" t="s">
        <v>20</v>
      </c>
      <c r="C68" s="42">
        <v>0</v>
      </c>
      <c r="D68" s="291">
        <v>0</v>
      </c>
      <c r="E68" s="295">
        <v>0</v>
      </c>
      <c r="F68" s="42">
        <v>0</v>
      </c>
      <c r="G68" s="291">
        <v>0</v>
      </c>
      <c r="H68" s="295">
        <v>0</v>
      </c>
      <c r="I68" s="42">
        <v>0</v>
      </c>
      <c r="J68" s="291">
        <v>0</v>
      </c>
      <c r="K68" s="28">
        <v>0</v>
      </c>
      <c r="L68" s="42">
        <v>0</v>
      </c>
      <c r="M68" s="291">
        <v>0</v>
      </c>
      <c r="N68" s="307">
        <v>0</v>
      </c>
    </row>
    <row r="69" spans="1:14" ht="17.25" customHeight="1">
      <c r="A69" s="577"/>
      <c r="B69" s="583" t="s">
        <v>504</v>
      </c>
      <c r="C69" s="42">
        <v>0</v>
      </c>
      <c r="D69" s="291">
        <v>0</v>
      </c>
      <c r="E69" s="295">
        <v>0</v>
      </c>
      <c r="F69" s="42">
        <v>0</v>
      </c>
      <c r="G69" s="291">
        <v>0</v>
      </c>
      <c r="H69" s="295">
        <v>0</v>
      </c>
      <c r="I69" s="42">
        <v>0</v>
      </c>
      <c r="J69" s="291">
        <v>0</v>
      </c>
      <c r="K69" s="28">
        <v>0</v>
      </c>
      <c r="L69" s="42">
        <v>0</v>
      </c>
      <c r="M69" s="291">
        <v>0</v>
      </c>
      <c r="N69" s="308">
        <v>0</v>
      </c>
    </row>
    <row r="70" spans="1:14" ht="17.25" customHeight="1">
      <c r="A70" s="577"/>
      <c r="B70" s="583" t="s">
        <v>506</v>
      </c>
      <c r="C70" s="42">
        <v>0</v>
      </c>
      <c r="D70" s="291">
        <v>0</v>
      </c>
      <c r="E70" s="295">
        <v>0</v>
      </c>
      <c r="F70" s="42">
        <v>0</v>
      </c>
      <c r="G70" s="291">
        <v>0</v>
      </c>
      <c r="H70" s="295">
        <v>0</v>
      </c>
      <c r="I70" s="42">
        <v>0</v>
      </c>
      <c r="J70" s="291">
        <v>0</v>
      </c>
      <c r="K70" s="28">
        <v>0</v>
      </c>
      <c r="L70" s="42">
        <v>0</v>
      </c>
      <c r="M70" s="291">
        <v>0</v>
      </c>
      <c r="N70" s="308">
        <v>0</v>
      </c>
    </row>
    <row r="71" spans="1:14" ht="17.25" customHeight="1">
      <c r="A71" s="577"/>
      <c r="B71" s="583" t="s">
        <v>508</v>
      </c>
      <c r="C71" s="42">
        <v>0</v>
      </c>
      <c r="D71" s="291">
        <v>0</v>
      </c>
      <c r="E71" s="295">
        <v>0</v>
      </c>
      <c r="F71" s="42">
        <v>0</v>
      </c>
      <c r="G71" s="291">
        <v>0</v>
      </c>
      <c r="H71" s="295">
        <v>0</v>
      </c>
      <c r="I71" s="42">
        <v>0</v>
      </c>
      <c r="J71" s="291">
        <v>0</v>
      </c>
      <c r="K71" s="28">
        <v>0</v>
      </c>
      <c r="L71" s="42">
        <v>0</v>
      </c>
      <c r="M71" s="291">
        <v>0</v>
      </c>
      <c r="N71" s="308">
        <v>0</v>
      </c>
    </row>
    <row r="72" spans="1:14" ht="17.25" customHeight="1">
      <c r="A72" s="577"/>
      <c r="B72" s="583" t="s">
        <v>175</v>
      </c>
      <c r="C72" s="42">
        <v>0</v>
      </c>
      <c r="D72" s="291">
        <v>0</v>
      </c>
      <c r="E72" s="295">
        <v>0</v>
      </c>
      <c r="F72" s="42">
        <v>0</v>
      </c>
      <c r="G72" s="291">
        <v>0</v>
      </c>
      <c r="H72" s="295">
        <v>0</v>
      </c>
      <c r="I72" s="42">
        <v>0</v>
      </c>
      <c r="J72" s="291">
        <v>0</v>
      </c>
      <c r="K72" s="28">
        <v>0</v>
      </c>
      <c r="L72" s="42">
        <v>0</v>
      </c>
      <c r="M72" s="291">
        <v>0</v>
      </c>
      <c r="N72" s="308">
        <v>0</v>
      </c>
    </row>
    <row r="73" spans="1:14" ht="17.25" customHeight="1">
      <c r="A73" s="577"/>
      <c r="B73" s="583" t="s">
        <v>399</v>
      </c>
      <c r="C73" s="42">
        <v>0</v>
      </c>
      <c r="D73" s="291">
        <v>0</v>
      </c>
      <c r="E73" s="295">
        <v>0</v>
      </c>
      <c r="F73" s="42">
        <v>0</v>
      </c>
      <c r="G73" s="291">
        <v>0</v>
      </c>
      <c r="H73" s="295">
        <v>0</v>
      </c>
      <c r="I73" s="42">
        <v>0</v>
      </c>
      <c r="J73" s="291">
        <v>0</v>
      </c>
      <c r="K73" s="28">
        <v>0</v>
      </c>
      <c r="L73" s="42">
        <v>0</v>
      </c>
      <c r="M73" s="291">
        <v>0</v>
      </c>
      <c r="N73" s="308">
        <v>0</v>
      </c>
    </row>
    <row r="74" spans="1:14" ht="17.25" customHeight="1">
      <c r="A74" s="577"/>
      <c r="B74" s="583" t="s">
        <v>510</v>
      </c>
      <c r="C74" s="42">
        <v>0</v>
      </c>
      <c r="D74" s="291">
        <v>0</v>
      </c>
      <c r="E74" s="295">
        <v>0</v>
      </c>
      <c r="F74" s="42">
        <v>0</v>
      </c>
      <c r="G74" s="291">
        <v>0</v>
      </c>
      <c r="H74" s="295">
        <v>0</v>
      </c>
      <c r="I74" s="42">
        <v>0</v>
      </c>
      <c r="J74" s="291">
        <v>0</v>
      </c>
      <c r="K74" s="28">
        <v>0</v>
      </c>
      <c r="L74" s="42">
        <v>0</v>
      </c>
      <c r="M74" s="291">
        <v>0</v>
      </c>
      <c r="N74" s="308">
        <v>0</v>
      </c>
    </row>
    <row r="75" spans="1:14" ht="17.25" customHeight="1">
      <c r="A75" s="577"/>
      <c r="B75" s="583" t="s">
        <v>66</v>
      </c>
      <c r="C75" s="42">
        <v>0</v>
      </c>
      <c r="D75" s="291">
        <v>0</v>
      </c>
      <c r="E75" s="295">
        <v>0</v>
      </c>
      <c r="F75" s="42">
        <v>0</v>
      </c>
      <c r="G75" s="291">
        <v>0</v>
      </c>
      <c r="H75" s="295">
        <v>0</v>
      </c>
      <c r="I75" s="42">
        <v>0</v>
      </c>
      <c r="J75" s="291">
        <v>0</v>
      </c>
      <c r="K75" s="28">
        <v>0</v>
      </c>
      <c r="L75" s="42">
        <v>0</v>
      </c>
      <c r="M75" s="291">
        <v>0</v>
      </c>
      <c r="N75" s="308">
        <v>0</v>
      </c>
    </row>
    <row r="76" spans="1:14" ht="17.25" customHeight="1">
      <c r="A76" s="577"/>
      <c r="B76" s="583" t="s">
        <v>615</v>
      </c>
      <c r="C76" s="42">
        <v>0</v>
      </c>
      <c r="D76" s="291">
        <v>0</v>
      </c>
      <c r="E76" s="295">
        <v>0</v>
      </c>
      <c r="F76" s="42">
        <v>0</v>
      </c>
      <c r="G76" s="291">
        <v>0</v>
      </c>
      <c r="H76" s="295">
        <v>0</v>
      </c>
      <c r="I76" s="42">
        <v>0</v>
      </c>
      <c r="J76" s="291">
        <v>0</v>
      </c>
      <c r="K76" s="28">
        <v>0</v>
      </c>
      <c r="L76" s="42">
        <v>0</v>
      </c>
      <c r="M76" s="291">
        <v>0</v>
      </c>
      <c r="N76" s="308">
        <v>0</v>
      </c>
    </row>
    <row r="77" spans="1:14" ht="17.25" customHeight="1">
      <c r="A77" s="579"/>
      <c r="B77" s="585" t="s">
        <v>359</v>
      </c>
      <c r="C77" s="606">
        <v>54</v>
      </c>
      <c r="D77" s="293">
        <v>30</v>
      </c>
      <c r="E77" s="665">
        <v>24</v>
      </c>
      <c r="F77" s="85">
        <v>54</v>
      </c>
      <c r="G77" s="293">
        <v>30</v>
      </c>
      <c r="H77" s="665">
        <v>24</v>
      </c>
      <c r="I77" s="85">
        <v>29</v>
      </c>
      <c r="J77" s="293">
        <v>13</v>
      </c>
      <c r="K77" s="81">
        <v>16</v>
      </c>
      <c r="L77" s="85">
        <v>29</v>
      </c>
      <c r="M77" s="293">
        <v>13</v>
      </c>
      <c r="N77" s="311">
        <v>16</v>
      </c>
    </row>
    <row r="78" spans="1:14" ht="30" customHeight="1"/>
  </sheetData>
  <customSheetViews>
    <customSheetView guid="{BCB66D60-CECF-5B4D-99D1-4C00FBCE7EFB}" showGridLines="0" fitToPage="1" printArea="1" view="pageBreakPreview">
      <pageMargins left="0.6692913385826772" right="0.47244094488188976" top="0.39370078740157483" bottom="0.70866141732283472" header="0" footer="0.43307086614173218"/>
      <pageSetup paperSize="9" firstPageNumber="76" useFirstPageNumber="1" r:id="rId1"/>
      <headerFooter scaleWithDoc="0" alignWithMargins="0">
        <oddFooter>&amp;C- &amp;P -</oddFooter>
        <evenFooter>&amp;C- &amp;P -</evenFooter>
        <firstFooter>&amp;C- &amp;P -</firstFooter>
      </headerFooter>
    </customSheetView>
  </customSheetViews>
  <mergeCells count="4">
    <mergeCell ref="G3:I3"/>
    <mergeCell ref="J3:L3"/>
    <mergeCell ref="A3:B5"/>
    <mergeCell ref="A15:B17"/>
  </mergeCells>
  <phoneticPr fontId="10"/>
  <pageMargins left="0.6692913385826772" right="0.47244094488188976" top="0.39370078740157483" bottom="0.70866141732283472" header="0" footer="0.43307086614173218"/>
  <pageSetup paperSize="9" scale="58" firstPageNumber="76" orientation="portrait" useFirstPageNumber="1" r:id="rId2"/>
  <headerFooter scaleWithDoc="0" alignWithMargins="0">
    <oddFooter>&amp;C- 72 -</oddFooter>
    <evenFooter>&amp;C- &amp;P -</evenFooter>
    <firstFooter>&amp;C- &amp;P -</first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38"/>
  <sheetViews>
    <sheetView showGridLines="0" view="pageBreakPreview" zoomScale="75" zoomScaleNormal="75" zoomScaleSheetLayoutView="75" workbookViewId="0">
      <selection activeCell="A43" sqref="A43"/>
    </sheetView>
  </sheetViews>
  <sheetFormatPr defaultColWidth="9" defaultRowHeight="13.2"/>
  <cols>
    <col min="1" max="1" width="18.21875" style="7" customWidth="1" collapsed="1"/>
    <col min="2" max="13" width="9.109375" style="7" customWidth="1" collapsed="1"/>
    <col min="14" max="14" width="7.77734375" style="7" customWidth="1" collapsed="1"/>
    <col min="15" max="15" width="6.109375" style="7" customWidth="1" collapsed="1"/>
    <col min="16" max="18" width="5.109375" style="7" customWidth="1" collapsed="1"/>
    <col min="19" max="19" width="9" style="7" customWidth="1" collapsed="1"/>
    <col min="20" max="16384" width="9" style="7" collapsed="1"/>
  </cols>
  <sheetData>
    <row r="1" spans="1:14" ht="34.5" customHeight="1">
      <c r="A1" s="249" t="s">
        <v>161</v>
      </c>
    </row>
    <row r="2" spans="1:14" ht="32.1" customHeight="1">
      <c r="A2" s="73" t="s">
        <v>665</v>
      </c>
      <c r="B2" s="70"/>
      <c r="C2" s="70"/>
      <c r="D2" s="70"/>
      <c r="E2" s="70"/>
      <c r="F2" s="70"/>
      <c r="G2" s="70"/>
      <c r="H2" s="70"/>
      <c r="I2" s="70"/>
      <c r="J2" s="70"/>
      <c r="K2" s="71"/>
      <c r="L2" s="70"/>
      <c r="N2" s="89" t="s">
        <v>675</v>
      </c>
    </row>
    <row r="3" spans="1:14" ht="15.9" customHeight="1">
      <c r="A3" s="1558" t="s">
        <v>194</v>
      </c>
      <c r="B3" s="1541" t="s">
        <v>634</v>
      </c>
      <c r="C3" s="1564"/>
      <c r="D3" s="1560" t="s">
        <v>661</v>
      </c>
      <c r="E3" s="1541" t="s">
        <v>56</v>
      </c>
      <c r="F3" s="1542"/>
      <c r="G3" s="1542"/>
      <c r="H3" s="1542"/>
      <c r="I3" s="1542"/>
      <c r="J3" s="1542"/>
      <c r="K3" s="1542"/>
      <c r="L3" s="1542"/>
      <c r="M3" s="1542"/>
      <c r="N3" s="1543"/>
    </row>
    <row r="4" spans="1:14" ht="17.25" customHeight="1">
      <c r="A4" s="1559"/>
      <c r="B4" s="673" t="s">
        <v>411</v>
      </c>
      <c r="C4" s="674" t="s">
        <v>653</v>
      </c>
      <c r="D4" s="1561"/>
      <c r="E4" s="675" t="s">
        <v>33</v>
      </c>
      <c r="F4" s="675" t="s">
        <v>662</v>
      </c>
      <c r="G4" s="675" t="s">
        <v>663</v>
      </c>
      <c r="H4" s="675" t="s">
        <v>74</v>
      </c>
      <c r="I4" s="675" t="s">
        <v>356</v>
      </c>
      <c r="J4" s="675" t="s">
        <v>664</v>
      </c>
      <c r="K4" s="675" t="s">
        <v>222</v>
      </c>
      <c r="L4" s="675" t="s">
        <v>443</v>
      </c>
      <c r="M4" s="675" t="s">
        <v>444</v>
      </c>
      <c r="N4" s="681" t="s">
        <v>621</v>
      </c>
    </row>
    <row r="5" spans="1:14" ht="24.9" customHeight="1">
      <c r="A5" s="202" t="s">
        <v>928</v>
      </c>
      <c r="B5" s="42">
        <v>0</v>
      </c>
      <c r="C5" s="28">
        <v>2</v>
      </c>
      <c r="D5" s="28">
        <v>0</v>
      </c>
      <c r="E5" s="28">
        <v>2</v>
      </c>
      <c r="F5" s="28">
        <v>2</v>
      </c>
      <c r="G5" s="28">
        <v>0</v>
      </c>
      <c r="H5" s="28">
        <v>0</v>
      </c>
      <c r="I5" s="28">
        <v>0</v>
      </c>
      <c r="J5" s="28">
        <v>0</v>
      </c>
      <c r="K5" s="28">
        <v>0</v>
      </c>
      <c r="L5" s="28">
        <v>0</v>
      </c>
      <c r="M5" s="28">
        <v>0</v>
      </c>
      <c r="N5" s="95">
        <v>0</v>
      </c>
    </row>
    <row r="6" spans="1:14" ht="24.9" customHeight="1">
      <c r="A6" s="202" t="s">
        <v>936</v>
      </c>
      <c r="B6" s="42">
        <v>0</v>
      </c>
      <c r="C6" s="28">
        <v>2</v>
      </c>
      <c r="D6" s="28">
        <v>0</v>
      </c>
      <c r="E6" s="28">
        <v>2</v>
      </c>
      <c r="F6" s="28">
        <v>2</v>
      </c>
      <c r="G6" s="28">
        <v>0</v>
      </c>
      <c r="H6" s="28">
        <v>0</v>
      </c>
      <c r="I6" s="28">
        <v>0</v>
      </c>
      <c r="J6" s="28">
        <v>0</v>
      </c>
      <c r="K6" s="28">
        <v>0</v>
      </c>
      <c r="L6" s="28">
        <v>0</v>
      </c>
      <c r="M6" s="28">
        <v>0</v>
      </c>
      <c r="N6" s="95">
        <v>0</v>
      </c>
    </row>
    <row r="7" spans="1:14" ht="24.9" customHeight="1">
      <c r="A7" s="203" t="s">
        <v>573</v>
      </c>
      <c r="B7" s="85">
        <v>0</v>
      </c>
      <c r="C7" s="81">
        <v>2</v>
      </c>
      <c r="D7" s="85">
        <v>0</v>
      </c>
      <c r="E7" s="81">
        <v>2</v>
      </c>
      <c r="F7" s="81">
        <v>2</v>
      </c>
      <c r="G7" s="85">
        <v>0</v>
      </c>
      <c r="H7" s="85">
        <v>0</v>
      </c>
      <c r="I7" s="85">
        <v>0</v>
      </c>
      <c r="J7" s="85">
        <v>0</v>
      </c>
      <c r="K7" s="85">
        <v>0</v>
      </c>
      <c r="L7" s="85">
        <v>0</v>
      </c>
      <c r="M7" s="85">
        <v>0</v>
      </c>
      <c r="N7" s="638">
        <v>0</v>
      </c>
    </row>
    <row r="8" spans="1:14" ht="15" customHeight="1">
      <c r="A8" s="73"/>
      <c r="B8" s="300"/>
      <c r="C8" s="300"/>
      <c r="D8" s="300"/>
      <c r="E8" s="300"/>
      <c r="F8" s="300"/>
      <c r="G8" s="300"/>
      <c r="H8" s="300"/>
      <c r="I8" s="300"/>
      <c r="J8" s="300"/>
      <c r="K8" s="300"/>
      <c r="L8" s="300"/>
      <c r="M8" s="300"/>
    </row>
    <row r="9" spans="1:14" ht="30.75" customHeight="1">
      <c r="A9" s="73" t="s">
        <v>395</v>
      </c>
      <c r="N9" s="89" t="s">
        <v>671</v>
      </c>
    </row>
    <row r="10" spans="1:14" ht="21.75" customHeight="1">
      <c r="A10" s="1387" t="s">
        <v>194</v>
      </c>
      <c r="B10" s="1544" t="s">
        <v>520</v>
      </c>
      <c r="C10" s="1545"/>
      <c r="D10" s="1545"/>
      <c r="E10" s="1545"/>
      <c r="F10" s="1545"/>
      <c r="G10" s="1545"/>
      <c r="H10" s="1545"/>
      <c r="I10" s="1545"/>
      <c r="J10" s="1545"/>
      <c r="K10" s="1545"/>
      <c r="L10" s="1545"/>
      <c r="M10" s="1545"/>
      <c r="N10" s="1546"/>
    </row>
    <row r="11" spans="1:14" ht="16.2">
      <c r="A11" s="1396"/>
      <c r="B11" s="1547" t="s">
        <v>527</v>
      </c>
      <c r="C11" s="1547"/>
      <c r="D11" s="1547"/>
      <c r="E11" s="1535" t="s">
        <v>597</v>
      </c>
      <c r="F11" s="1536"/>
      <c r="G11" s="1535" t="s">
        <v>600</v>
      </c>
      <c r="H11" s="1536"/>
      <c r="I11" s="1535" t="s">
        <v>519</v>
      </c>
      <c r="J11" s="1536"/>
      <c r="K11" s="1535" t="s">
        <v>166</v>
      </c>
      <c r="L11" s="1536"/>
      <c r="M11" s="1535" t="s">
        <v>602</v>
      </c>
      <c r="N11" s="1548"/>
    </row>
    <row r="12" spans="1:14" ht="17.25" customHeight="1">
      <c r="A12" s="1388"/>
      <c r="B12" s="254" t="s">
        <v>33</v>
      </c>
      <c r="C12" s="256" t="s">
        <v>7</v>
      </c>
      <c r="D12" s="256" t="s">
        <v>34</v>
      </c>
      <c r="E12" s="256" t="s">
        <v>7</v>
      </c>
      <c r="F12" s="256" t="s">
        <v>34</v>
      </c>
      <c r="G12" s="256" t="s">
        <v>7</v>
      </c>
      <c r="H12" s="254" t="s">
        <v>34</v>
      </c>
      <c r="I12" s="256" t="s">
        <v>7</v>
      </c>
      <c r="J12" s="256" t="s">
        <v>34</v>
      </c>
      <c r="K12" s="256" t="s">
        <v>7</v>
      </c>
      <c r="L12" s="679" t="s">
        <v>34</v>
      </c>
      <c r="M12" s="254" t="s">
        <v>7</v>
      </c>
      <c r="N12" s="264" t="s">
        <v>34</v>
      </c>
    </row>
    <row r="13" spans="1:14" ht="24.9" customHeight="1">
      <c r="A13" s="202" t="s">
        <v>928</v>
      </c>
      <c r="B13" s="28">
        <v>19</v>
      </c>
      <c r="C13" s="28">
        <v>12</v>
      </c>
      <c r="D13" s="28">
        <v>7</v>
      </c>
      <c r="E13" s="28">
        <v>0</v>
      </c>
      <c r="F13" s="28">
        <v>1</v>
      </c>
      <c r="G13" s="28">
        <v>11</v>
      </c>
      <c r="H13" s="42">
        <v>5</v>
      </c>
      <c r="I13" s="28">
        <v>0</v>
      </c>
      <c r="J13" s="28">
        <v>1</v>
      </c>
      <c r="K13" s="28">
        <v>0</v>
      </c>
      <c r="L13" s="619">
        <v>0</v>
      </c>
      <c r="M13" s="42">
        <v>1</v>
      </c>
      <c r="N13" s="637">
        <v>0</v>
      </c>
    </row>
    <row r="14" spans="1:14" ht="24.9" customHeight="1">
      <c r="A14" s="202" t="s">
        <v>936</v>
      </c>
      <c r="B14" s="28">
        <v>20</v>
      </c>
      <c r="C14" s="28">
        <v>14</v>
      </c>
      <c r="D14" s="28">
        <v>6</v>
      </c>
      <c r="E14" s="28">
        <v>1</v>
      </c>
      <c r="F14" s="28">
        <v>0</v>
      </c>
      <c r="G14" s="28">
        <v>13</v>
      </c>
      <c r="H14" s="42">
        <v>4</v>
      </c>
      <c r="I14" s="28">
        <v>0</v>
      </c>
      <c r="J14" s="28">
        <v>1</v>
      </c>
      <c r="K14" s="28">
        <v>0</v>
      </c>
      <c r="L14" s="619">
        <v>0</v>
      </c>
      <c r="M14" s="42">
        <v>0</v>
      </c>
      <c r="N14" s="637">
        <v>1</v>
      </c>
    </row>
    <row r="15" spans="1:14" ht="24.9" customHeight="1">
      <c r="A15" s="203" t="s">
        <v>573</v>
      </c>
      <c r="B15" s="85">
        <v>20</v>
      </c>
      <c r="C15" s="85">
        <v>14</v>
      </c>
      <c r="D15" s="85">
        <v>6</v>
      </c>
      <c r="E15" s="85">
        <v>1</v>
      </c>
      <c r="F15" s="85">
        <v>0</v>
      </c>
      <c r="G15" s="85">
        <v>13</v>
      </c>
      <c r="H15" s="85">
        <v>4</v>
      </c>
      <c r="I15" s="85">
        <v>0</v>
      </c>
      <c r="J15" s="85">
        <v>1</v>
      </c>
      <c r="K15" s="85">
        <v>0</v>
      </c>
      <c r="L15" s="680">
        <v>0</v>
      </c>
      <c r="M15" s="85">
        <v>0</v>
      </c>
      <c r="N15" s="638">
        <v>1</v>
      </c>
    </row>
    <row r="16" spans="1:14" ht="16.2">
      <c r="A16" s="74"/>
    </row>
    <row r="17" spans="1:13" ht="19.5" customHeight="1">
      <c r="A17" s="1387" t="s">
        <v>194</v>
      </c>
      <c r="B17" s="1545" t="s">
        <v>526</v>
      </c>
      <c r="C17" s="1545"/>
      <c r="D17" s="1546"/>
    </row>
    <row r="18" spans="1:13" ht="19.5" customHeight="1">
      <c r="A18" s="1396"/>
      <c r="B18" s="1556"/>
      <c r="C18" s="1556"/>
      <c r="D18" s="1563"/>
    </row>
    <row r="19" spans="1:13" ht="13.65" customHeight="1">
      <c r="A19" s="1562"/>
      <c r="B19" s="256" t="s">
        <v>33</v>
      </c>
      <c r="C19" s="256" t="s">
        <v>7</v>
      </c>
      <c r="D19" s="264" t="s">
        <v>34</v>
      </c>
    </row>
    <row r="20" spans="1:13" ht="24.9" customHeight="1">
      <c r="A20" s="202" t="s">
        <v>928</v>
      </c>
      <c r="B20" s="28">
        <v>1</v>
      </c>
      <c r="C20" s="28">
        <v>0</v>
      </c>
      <c r="D20" s="95">
        <v>1</v>
      </c>
    </row>
    <row r="21" spans="1:13" ht="24.9" customHeight="1">
      <c r="A21" s="202" t="s">
        <v>936</v>
      </c>
      <c r="B21" s="28">
        <v>1</v>
      </c>
      <c r="C21" s="28">
        <v>0</v>
      </c>
      <c r="D21" s="95">
        <v>1</v>
      </c>
    </row>
    <row r="22" spans="1:13" ht="24.9" customHeight="1">
      <c r="A22" s="203" t="s">
        <v>573</v>
      </c>
      <c r="B22" s="85">
        <v>1</v>
      </c>
      <c r="C22" s="85">
        <v>0</v>
      </c>
      <c r="D22" s="638">
        <v>1</v>
      </c>
    </row>
    <row r="23" spans="1:13" ht="24.9" customHeight="1">
      <c r="A23" s="73"/>
      <c r="B23" s="300"/>
      <c r="C23" s="300"/>
      <c r="D23" s="300"/>
      <c r="E23" s="300"/>
      <c r="F23" s="300"/>
      <c r="G23" s="300"/>
      <c r="H23" s="300"/>
      <c r="I23" s="300"/>
      <c r="J23" s="300"/>
      <c r="K23" s="300"/>
      <c r="L23" s="300"/>
      <c r="M23" s="300"/>
    </row>
    <row r="24" spans="1:13" ht="24.9" customHeight="1">
      <c r="A24" s="1549" t="s">
        <v>880</v>
      </c>
      <c r="B24" s="1549"/>
      <c r="C24" s="1549"/>
      <c r="D24" s="1549"/>
      <c r="E24" s="1549"/>
      <c r="F24" s="1549"/>
      <c r="G24" s="1549"/>
      <c r="M24" s="89" t="s">
        <v>671</v>
      </c>
    </row>
    <row r="25" spans="1:13" ht="18.899999999999999" customHeight="1">
      <c r="A25" s="1387" t="s">
        <v>194</v>
      </c>
      <c r="B25" s="1544" t="s">
        <v>226</v>
      </c>
      <c r="C25" s="1545"/>
      <c r="D25" s="1554"/>
      <c r="E25" s="1381" t="s">
        <v>881</v>
      </c>
      <c r="F25" s="1382"/>
      <c r="G25" s="1382"/>
      <c r="H25" s="1382"/>
      <c r="I25" s="1382"/>
      <c r="J25" s="1383"/>
      <c r="K25" s="1397" t="s">
        <v>882</v>
      </c>
      <c r="L25" s="1398"/>
      <c r="M25" s="1403"/>
    </row>
    <row r="26" spans="1:13" ht="18" customHeight="1">
      <c r="A26" s="1396"/>
      <c r="B26" s="1555"/>
      <c r="C26" s="1556"/>
      <c r="D26" s="1557"/>
      <c r="E26" s="676" t="s">
        <v>60</v>
      </c>
      <c r="F26" s="677"/>
      <c r="G26" s="678"/>
      <c r="H26" s="1535" t="s">
        <v>670</v>
      </c>
      <c r="I26" s="1550"/>
      <c r="J26" s="1536"/>
      <c r="K26" s="1400"/>
      <c r="L26" s="1401"/>
      <c r="M26" s="1404"/>
    </row>
    <row r="27" spans="1:13" ht="17.25" customHeight="1">
      <c r="A27" s="1388"/>
      <c r="B27" s="254" t="s">
        <v>33</v>
      </c>
      <c r="C27" s="256" t="s">
        <v>7</v>
      </c>
      <c r="D27" s="256" t="s">
        <v>34</v>
      </c>
      <c r="E27" s="256" t="s">
        <v>33</v>
      </c>
      <c r="F27" s="256" t="s">
        <v>7</v>
      </c>
      <c r="G27" s="256" t="s">
        <v>34</v>
      </c>
      <c r="H27" s="256" t="s">
        <v>33</v>
      </c>
      <c r="I27" s="256" t="s">
        <v>7</v>
      </c>
      <c r="J27" s="256" t="s">
        <v>34</v>
      </c>
      <c r="K27" s="256" t="s">
        <v>33</v>
      </c>
      <c r="L27" s="256" t="s">
        <v>7</v>
      </c>
      <c r="M27" s="262" t="s">
        <v>34</v>
      </c>
    </row>
    <row r="28" spans="1:13" ht="16.2">
      <c r="A28" s="202" t="s">
        <v>928</v>
      </c>
      <c r="B28" s="42">
        <v>628</v>
      </c>
      <c r="C28" s="28">
        <v>268</v>
      </c>
      <c r="D28" s="28">
        <v>360</v>
      </c>
      <c r="E28" s="42">
        <v>195</v>
      </c>
      <c r="F28" s="28">
        <v>67</v>
      </c>
      <c r="G28" s="28">
        <v>128</v>
      </c>
      <c r="H28" s="42">
        <v>181</v>
      </c>
      <c r="I28" s="28">
        <v>77</v>
      </c>
      <c r="J28" s="28">
        <v>104</v>
      </c>
      <c r="K28" s="42">
        <v>27</v>
      </c>
      <c r="L28" s="28">
        <v>16</v>
      </c>
      <c r="M28" s="637">
        <v>11</v>
      </c>
    </row>
    <row r="29" spans="1:13" ht="24.9" customHeight="1">
      <c r="A29" s="202" t="s">
        <v>936</v>
      </c>
      <c r="B29" s="42">
        <v>652</v>
      </c>
      <c r="C29" s="28">
        <v>266</v>
      </c>
      <c r="D29" s="28">
        <v>386</v>
      </c>
      <c r="E29" s="42">
        <v>192</v>
      </c>
      <c r="F29" s="28">
        <v>79</v>
      </c>
      <c r="G29" s="28">
        <v>113</v>
      </c>
      <c r="H29" s="42">
        <v>197</v>
      </c>
      <c r="I29" s="28">
        <v>69</v>
      </c>
      <c r="J29" s="28">
        <v>128</v>
      </c>
      <c r="K29" s="42">
        <v>22</v>
      </c>
      <c r="L29" s="28">
        <v>12</v>
      </c>
      <c r="M29" s="637">
        <v>10</v>
      </c>
    </row>
    <row r="30" spans="1:13" ht="24.9" customHeight="1">
      <c r="A30" s="203" t="s">
        <v>573</v>
      </c>
      <c r="B30" s="85">
        <v>652</v>
      </c>
      <c r="C30" s="81">
        <v>266</v>
      </c>
      <c r="D30" s="81">
        <v>386</v>
      </c>
      <c r="E30" s="85">
        <v>192</v>
      </c>
      <c r="F30" s="85">
        <v>79</v>
      </c>
      <c r="G30" s="85">
        <v>113</v>
      </c>
      <c r="H30" s="85">
        <v>197</v>
      </c>
      <c r="I30" s="85">
        <v>69</v>
      </c>
      <c r="J30" s="85">
        <v>128</v>
      </c>
      <c r="K30" s="85">
        <v>22</v>
      </c>
      <c r="L30" s="85">
        <v>12</v>
      </c>
      <c r="M30" s="638">
        <v>10</v>
      </c>
    </row>
    <row r="31" spans="1:13" ht="24.9" customHeight="1"/>
    <row r="32" spans="1:13" ht="24.9" customHeight="1">
      <c r="A32" s="1549" t="s">
        <v>672</v>
      </c>
      <c r="B32" s="1549"/>
      <c r="C32" s="1549"/>
      <c r="D32" s="1549"/>
      <c r="E32" s="1549"/>
      <c r="F32" s="1549"/>
      <c r="G32" s="1549"/>
      <c r="M32" s="89" t="s">
        <v>671</v>
      </c>
    </row>
    <row r="33" spans="1:14" ht="23.25" customHeight="1">
      <c r="A33" s="1387" t="s">
        <v>194</v>
      </c>
      <c r="B33" s="1551" t="s">
        <v>125</v>
      </c>
      <c r="C33" s="1552"/>
      <c r="D33" s="1552"/>
      <c r="E33" s="1552"/>
      <c r="F33" s="1552"/>
      <c r="G33" s="1552"/>
      <c r="H33" s="1552"/>
      <c r="I33" s="1552"/>
      <c r="J33" s="1552"/>
      <c r="K33" s="1552"/>
      <c r="L33" s="1552"/>
      <c r="M33" s="1553"/>
    </row>
    <row r="34" spans="1:14" ht="28.8">
      <c r="A34" s="1388"/>
      <c r="B34" s="267" t="s">
        <v>33</v>
      </c>
      <c r="C34" s="268">
        <v>15</v>
      </c>
      <c r="D34" s="268">
        <v>16</v>
      </c>
      <c r="E34" s="268">
        <v>17</v>
      </c>
      <c r="F34" s="268">
        <v>18</v>
      </c>
      <c r="G34" s="268">
        <v>19</v>
      </c>
      <c r="H34" s="256" t="s">
        <v>568</v>
      </c>
      <c r="I34" s="256" t="s">
        <v>525</v>
      </c>
      <c r="J34" s="256" t="s">
        <v>560</v>
      </c>
      <c r="K34" s="256" t="s">
        <v>666</v>
      </c>
      <c r="L34" s="256" t="s">
        <v>668</v>
      </c>
      <c r="M34" s="264" t="s">
        <v>669</v>
      </c>
    </row>
    <row r="35" spans="1:14" ht="24.9" customHeight="1">
      <c r="A35" s="202" t="s">
        <v>928</v>
      </c>
      <c r="B35" s="42">
        <v>628</v>
      </c>
      <c r="C35" s="28">
        <v>78</v>
      </c>
      <c r="D35" s="28">
        <v>115</v>
      </c>
      <c r="E35" s="28">
        <v>139</v>
      </c>
      <c r="F35" s="28">
        <v>110</v>
      </c>
      <c r="G35" s="28">
        <v>53</v>
      </c>
      <c r="H35" s="28">
        <v>92</v>
      </c>
      <c r="I35" s="28">
        <v>36</v>
      </c>
      <c r="J35" s="28">
        <v>5</v>
      </c>
      <c r="K35" s="28">
        <v>0</v>
      </c>
      <c r="L35" s="28">
        <v>0</v>
      </c>
      <c r="M35" s="95">
        <v>0</v>
      </c>
      <c r="N35" s="93"/>
    </row>
    <row r="36" spans="1:14" ht="24.9" customHeight="1">
      <c r="A36" s="202" t="s">
        <v>936</v>
      </c>
      <c r="B36" s="42">
        <v>652</v>
      </c>
      <c r="C36" s="28">
        <v>91</v>
      </c>
      <c r="D36" s="28">
        <v>134</v>
      </c>
      <c r="E36" s="28">
        <v>153</v>
      </c>
      <c r="F36" s="28">
        <v>111</v>
      </c>
      <c r="G36" s="28">
        <v>45</v>
      </c>
      <c r="H36" s="28">
        <v>83</v>
      </c>
      <c r="I36" s="28">
        <v>30</v>
      </c>
      <c r="J36" s="28">
        <v>5</v>
      </c>
      <c r="K36" s="28">
        <v>0</v>
      </c>
      <c r="L36" s="28">
        <v>0</v>
      </c>
      <c r="M36" s="95">
        <v>0</v>
      </c>
    </row>
    <row r="37" spans="1:14" ht="24.9" customHeight="1">
      <c r="A37" s="76" t="s">
        <v>104</v>
      </c>
      <c r="B37" s="42">
        <v>266</v>
      </c>
      <c r="C37" s="28">
        <v>39</v>
      </c>
      <c r="D37" s="28">
        <v>47</v>
      </c>
      <c r="E37" s="42">
        <v>62</v>
      </c>
      <c r="F37" s="28">
        <v>40</v>
      </c>
      <c r="G37" s="28">
        <v>19</v>
      </c>
      <c r="H37" s="28">
        <v>38</v>
      </c>
      <c r="I37" s="28">
        <v>19</v>
      </c>
      <c r="J37" s="28">
        <v>2</v>
      </c>
      <c r="K37" s="28">
        <v>0</v>
      </c>
      <c r="L37" s="28">
        <v>0</v>
      </c>
      <c r="M37" s="95">
        <v>0</v>
      </c>
    </row>
    <row r="38" spans="1:14" ht="24.9" customHeight="1">
      <c r="A38" s="77" t="s">
        <v>15</v>
      </c>
      <c r="B38" s="85">
        <v>386</v>
      </c>
      <c r="C38" s="81">
        <v>52</v>
      </c>
      <c r="D38" s="81">
        <v>87</v>
      </c>
      <c r="E38" s="85">
        <v>91</v>
      </c>
      <c r="F38" s="85">
        <v>71</v>
      </c>
      <c r="G38" s="85">
        <v>26</v>
      </c>
      <c r="H38" s="85">
        <v>45</v>
      </c>
      <c r="I38" s="85">
        <v>11</v>
      </c>
      <c r="J38" s="85">
        <v>3</v>
      </c>
      <c r="K38" s="85">
        <v>0</v>
      </c>
      <c r="L38" s="85">
        <v>0</v>
      </c>
      <c r="M38" s="638">
        <v>0</v>
      </c>
    </row>
  </sheetData>
  <customSheetViews>
    <customSheetView guid="{BCB66D60-CECF-5B4D-99D1-4C00FBCE7EFB}" showGridLines="0" printArea="1" view="pageBreakPreview">
      <pageMargins left="0.51181102362204722" right="0.19685039370078741" top="0.39370078740157483" bottom="1.4566929133858268" header="0" footer="0.70866141732283472"/>
      <pageSetup paperSize="9" scale="72" firstPageNumber="77" useFirstPageNumber="1" r:id="rId1"/>
      <headerFooter scaleWithDoc="0" alignWithMargins="0">
        <oddFooter>&amp;C- &amp;P -</oddFooter>
        <evenFooter>&amp;C- &amp;P -</evenFooter>
        <firstFooter>&amp;C- &amp;P -</firstFooter>
      </headerFooter>
    </customSheetView>
  </customSheetViews>
  <mergeCells count="23">
    <mergeCell ref="A3:A4"/>
    <mergeCell ref="D3:D4"/>
    <mergeCell ref="A10:A12"/>
    <mergeCell ref="A17:A19"/>
    <mergeCell ref="B17:D18"/>
    <mergeCell ref="B3:C3"/>
    <mergeCell ref="A24:G24"/>
    <mergeCell ref="E25:J25"/>
    <mergeCell ref="H26:J26"/>
    <mergeCell ref="A32:G32"/>
    <mergeCell ref="B33:M33"/>
    <mergeCell ref="A25:A27"/>
    <mergeCell ref="B25:D26"/>
    <mergeCell ref="K25:M26"/>
    <mergeCell ref="A33:A34"/>
    <mergeCell ref="E3:N3"/>
    <mergeCell ref="B10:N10"/>
    <mergeCell ref="B11:D11"/>
    <mergeCell ref="E11:F11"/>
    <mergeCell ref="G11:H11"/>
    <mergeCell ref="I11:J11"/>
    <mergeCell ref="K11:L11"/>
    <mergeCell ref="M11:N11"/>
  </mergeCells>
  <phoneticPr fontId="10"/>
  <pageMargins left="0.51181102362204722" right="0.19685039370078741" top="0.39370078740157483" bottom="1.4566929133858268" header="0" footer="0.70866141732283472"/>
  <pageSetup paperSize="9" scale="72" firstPageNumber="77" orientation="portrait" useFirstPageNumber="1" r:id="rId2"/>
  <headerFooter scaleWithDoc="0" alignWithMargins="0">
    <oddFooter>&amp;C- 73 -</oddFooter>
    <evenFooter>&amp;C- &amp;P -</evenFooter>
    <firstFooter>&amp;C- &amp;P -</first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Z49"/>
  <sheetViews>
    <sheetView showGridLines="0" view="pageBreakPreview" zoomScale="75" zoomScaleNormal="75" zoomScaleSheetLayoutView="75" workbookViewId="0">
      <selection sqref="A1:F1"/>
    </sheetView>
  </sheetViews>
  <sheetFormatPr defaultColWidth="9" defaultRowHeight="26.25" customHeight="1"/>
  <cols>
    <col min="1" max="1" width="20" style="682" customWidth="1" collapsed="1"/>
    <col min="2" max="2" width="11.109375" style="682" customWidth="1" collapsed="1"/>
    <col min="3" max="3" width="11.6640625" style="682" customWidth="1" collapsed="1"/>
    <col min="4" max="4" width="13.77734375" style="682" customWidth="1" collapsed="1"/>
    <col min="5" max="5" width="11.21875" style="682" customWidth="1" collapsed="1"/>
    <col min="6" max="6" width="12" style="682" customWidth="1" collapsed="1"/>
    <col min="7" max="7" width="12.6640625" style="682" customWidth="1" collapsed="1"/>
    <col min="8" max="8" width="9.44140625" style="682" customWidth="1" collapsed="1"/>
    <col min="9" max="9" width="9.33203125" style="682" customWidth="1" collapsed="1"/>
    <col min="10" max="10" width="8" style="682" customWidth="1" collapsed="1"/>
    <col min="11" max="11" width="10.77734375" style="682" customWidth="1" collapsed="1"/>
    <col min="12" max="12" width="9.6640625" style="682" customWidth="1" collapsed="1"/>
    <col min="13" max="13" width="9.21875" style="682" customWidth="1" collapsed="1"/>
    <col min="14" max="14" width="12.109375" style="682" customWidth="1" collapsed="1"/>
    <col min="15" max="15" width="6.44140625" style="682" customWidth="1" collapsed="1"/>
    <col min="16" max="16" width="11.77734375" style="682" customWidth="1" collapsed="1"/>
    <col min="17" max="17" width="13.109375" style="682" customWidth="1" collapsed="1"/>
    <col min="18" max="18" width="13.21875" style="682" customWidth="1" collapsed="1"/>
    <col min="19" max="19" width="11.44140625" style="682" customWidth="1" collapsed="1"/>
    <col min="20" max="20" width="11.88671875" style="682" customWidth="1" collapsed="1"/>
    <col min="21" max="21" width="12" style="682" customWidth="1" collapsed="1"/>
    <col min="22" max="22" width="13" style="682" customWidth="1" collapsed="1"/>
    <col min="23" max="23" width="12.44140625" style="682" customWidth="1" collapsed="1"/>
    <col min="24" max="24" width="12" style="682" customWidth="1" collapsed="1"/>
    <col min="25" max="25" width="13.21875" style="682" customWidth="1" collapsed="1"/>
    <col min="26" max="26" width="9" style="682" customWidth="1" collapsed="1"/>
    <col min="27" max="16384" width="9" style="682" collapsed="1"/>
  </cols>
  <sheetData>
    <row r="1" spans="1:26" ht="36" customHeight="1">
      <c r="A1" s="1565" t="s">
        <v>182</v>
      </c>
      <c r="B1" s="1565"/>
      <c r="C1" s="1565"/>
      <c r="D1" s="1565"/>
      <c r="E1" s="1565"/>
      <c r="F1" s="1565"/>
    </row>
    <row r="2" spans="1:26" ht="18" customHeight="1">
      <c r="A2" s="685"/>
      <c r="B2" s="685"/>
      <c r="C2" s="685"/>
    </row>
    <row r="3" spans="1:26" ht="26.25" customHeight="1">
      <c r="A3" s="687" t="s">
        <v>463</v>
      </c>
      <c r="B3" s="691"/>
    </row>
    <row r="4" spans="1:26" ht="26.25" customHeight="1">
      <c r="A4" s="687" t="s">
        <v>412</v>
      </c>
      <c r="B4" s="691"/>
    </row>
    <row r="5" spans="1:26" ht="26.25" customHeight="1">
      <c r="A5" s="686" t="s">
        <v>32</v>
      </c>
      <c r="B5" s="690"/>
      <c r="C5" s="697"/>
      <c r="E5" s="697"/>
      <c r="F5" s="697"/>
      <c r="G5" s="697"/>
      <c r="H5" s="697"/>
      <c r="I5" s="697"/>
      <c r="J5" s="697"/>
      <c r="K5" s="697"/>
      <c r="L5" s="697"/>
      <c r="M5" s="697"/>
      <c r="N5" s="712"/>
      <c r="Y5" s="737" t="s">
        <v>516</v>
      </c>
    </row>
    <row r="6" spans="1:26" s="683" customFormat="1" ht="14.25" customHeight="1">
      <c r="A6" s="1570" t="s">
        <v>156</v>
      </c>
      <c r="B6" s="1573" t="s">
        <v>413</v>
      </c>
      <c r="C6" s="1576" t="s">
        <v>752</v>
      </c>
      <c r="D6" s="698"/>
      <c r="E6" s="1524" t="s">
        <v>628</v>
      </c>
      <c r="F6" s="1524" t="s">
        <v>246</v>
      </c>
      <c r="G6" s="1524" t="s">
        <v>667</v>
      </c>
      <c r="H6" s="1576" t="s">
        <v>753</v>
      </c>
      <c r="I6" s="1581"/>
      <c r="J6" s="1581"/>
      <c r="K6" s="1581"/>
      <c r="L6" s="1524" t="s">
        <v>434</v>
      </c>
      <c r="M6" s="1583" t="s">
        <v>749</v>
      </c>
      <c r="N6" s="1586" t="s">
        <v>509</v>
      </c>
      <c r="O6" s="1589" t="s">
        <v>400</v>
      </c>
      <c r="P6" s="1590"/>
      <c r="Q6" s="1590"/>
      <c r="R6" s="1590"/>
      <c r="S6" s="1590"/>
      <c r="T6" s="1591"/>
      <c r="U6" s="1595" t="s">
        <v>885</v>
      </c>
      <c r="V6" s="1224"/>
      <c r="W6" s="1598" t="s">
        <v>884</v>
      </c>
      <c r="X6" s="1602" t="s">
        <v>744</v>
      </c>
      <c r="Y6" s="1605" t="s">
        <v>883</v>
      </c>
    </row>
    <row r="7" spans="1:26" s="683" customFormat="1" ht="19.5" customHeight="1">
      <c r="A7" s="1571"/>
      <c r="B7" s="1574"/>
      <c r="C7" s="1577"/>
      <c r="D7" s="1608" t="s">
        <v>683</v>
      </c>
      <c r="E7" s="1579"/>
      <c r="F7" s="1525"/>
      <c r="G7" s="1525"/>
      <c r="H7" s="1577"/>
      <c r="I7" s="1582"/>
      <c r="J7" s="1582"/>
      <c r="K7" s="1582"/>
      <c r="L7" s="1525" t="s">
        <v>718</v>
      </c>
      <c r="M7" s="1584" t="s">
        <v>453</v>
      </c>
      <c r="N7" s="1587"/>
      <c r="O7" s="1592"/>
      <c r="P7" s="1593"/>
      <c r="Q7" s="1593"/>
      <c r="R7" s="1593"/>
      <c r="S7" s="1593"/>
      <c r="T7" s="1594"/>
      <c r="U7" s="1596"/>
      <c r="V7" s="1608" t="s">
        <v>886</v>
      </c>
      <c r="W7" s="1599"/>
      <c r="X7" s="1603"/>
      <c r="Y7" s="1606"/>
    </row>
    <row r="8" spans="1:26" s="684" customFormat="1" ht="20.25" customHeight="1">
      <c r="A8" s="1571"/>
      <c r="B8" s="1574"/>
      <c r="C8" s="1577"/>
      <c r="D8" s="1609"/>
      <c r="E8" s="1579"/>
      <c r="F8" s="1525"/>
      <c r="G8" s="1525"/>
      <c r="H8" s="1566" t="s">
        <v>349</v>
      </c>
      <c r="I8" s="1566" t="s">
        <v>706</v>
      </c>
      <c r="J8" s="1566"/>
      <c r="K8" s="1566" t="s">
        <v>620</v>
      </c>
      <c r="L8" s="1525"/>
      <c r="M8" s="1584"/>
      <c r="N8" s="1587" t="s">
        <v>453</v>
      </c>
      <c r="O8" s="1567" t="s">
        <v>757</v>
      </c>
      <c r="P8" s="1568"/>
      <c r="Q8" s="1568"/>
      <c r="R8" s="1568"/>
      <c r="S8" s="1569"/>
      <c r="T8" s="1612" t="s">
        <v>745</v>
      </c>
      <c r="U8" s="1596"/>
      <c r="V8" s="1609"/>
      <c r="W8" s="1600"/>
      <c r="X8" s="1603"/>
      <c r="Y8" s="1606"/>
    </row>
    <row r="9" spans="1:26" ht="79.5" customHeight="1">
      <c r="A9" s="1572"/>
      <c r="B9" s="1575"/>
      <c r="C9" s="1578"/>
      <c r="D9" s="1610"/>
      <c r="E9" s="1580"/>
      <c r="F9" s="1526"/>
      <c r="G9" s="1526"/>
      <c r="H9" s="1611"/>
      <c r="I9" s="701" t="s">
        <v>618</v>
      </c>
      <c r="J9" s="701" t="s">
        <v>614</v>
      </c>
      <c r="K9" s="1611"/>
      <c r="L9" s="1526"/>
      <c r="M9" s="1585"/>
      <c r="N9" s="1588"/>
      <c r="O9" s="714" t="s">
        <v>748</v>
      </c>
      <c r="P9" s="715" t="s">
        <v>756</v>
      </c>
      <c r="Q9" s="716" t="s">
        <v>755</v>
      </c>
      <c r="R9" s="716" t="s">
        <v>754</v>
      </c>
      <c r="S9" s="715" t="s">
        <v>419</v>
      </c>
      <c r="T9" s="1613"/>
      <c r="U9" s="1597"/>
      <c r="V9" s="1610"/>
      <c r="W9" s="1601"/>
      <c r="X9" s="1604"/>
      <c r="Y9" s="1607"/>
      <c r="Z9" s="684"/>
    </row>
    <row r="10" spans="1:26" ht="35.25" customHeight="1">
      <c r="A10" s="688" t="s">
        <v>934</v>
      </c>
      <c r="B10" s="692">
        <v>7282</v>
      </c>
      <c r="C10" s="692">
        <v>7183</v>
      </c>
      <c r="D10" s="692">
        <v>7057</v>
      </c>
      <c r="E10" s="692">
        <v>43</v>
      </c>
      <c r="F10" s="692">
        <v>5</v>
      </c>
      <c r="G10" s="699">
        <v>0</v>
      </c>
      <c r="H10" s="702">
        <v>3</v>
      </c>
      <c r="I10" s="702">
        <v>0</v>
      </c>
      <c r="J10" s="702">
        <v>1</v>
      </c>
      <c r="K10" s="702">
        <v>0</v>
      </c>
      <c r="L10" s="692">
        <v>47</v>
      </c>
      <c r="M10" s="706">
        <v>0</v>
      </c>
      <c r="N10" s="709">
        <v>169</v>
      </c>
      <c r="O10" s="692">
        <v>0</v>
      </c>
      <c r="P10" s="699">
        <v>0</v>
      </c>
      <c r="Q10" s="699">
        <v>0</v>
      </c>
      <c r="R10" s="699">
        <v>0</v>
      </c>
      <c r="S10" s="699">
        <v>0</v>
      </c>
      <c r="T10" s="717">
        <v>1</v>
      </c>
      <c r="U10" s="719">
        <v>98.640483383685805</v>
      </c>
      <c r="V10" s="724">
        <v>96.910189508376817</v>
      </c>
      <c r="W10" s="729">
        <v>0.5904971161768745</v>
      </c>
      <c r="X10" s="704">
        <v>4</v>
      </c>
      <c r="Y10" s="738">
        <v>5.4929964295523208E-2</v>
      </c>
    </row>
    <row r="11" spans="1:26" ht="35.25" customHeight="1">
      <c r="A11" s="689" t="s">
        <v>937</v>
      </c>
      <c r="B11" s="693">
        <v>7096</v>
      </c>
      <c r="C11" s="693">
        <v>6971</v>
      </c>
      <c r="D11" s="693">
        <v>6810</v>
      </c>
      <c r="E11" s="693">
        <v>65</v>
      </c>
      <c r="F11" s="693">
        <v>6</v>
      </c>
      <c r="G11" s="700">
        <v>0</v>
      </c>
      <c r="H11" s="703">
        <v>0</v>
      </c>
      <c r="I11" s="703">
        <v>5</v>
      </c>
      <c r="J11" s="703">
        <v>1</v>
      </c>
      <c r="K11" s="703">
        <v>1</v>
      </c>
      <c r="L11" s="693">
        <v>47</v>
      </c>
      <c r="M11" s="707">
        <v>0</v>
      </c>
      <c r="N11" s="713">
        <v>195</v>
      </c>
      <c r="O11" s="693">
        <v>0</v>
      </c>
      <c r="P11" s="700">
        <v>0</v>
      </c>
      <c r="Q11" s="700">
        <v>0</v>
      </c>
      <c r="R11" s="700">
        <v>0</v>
      </c>
      <c r="S11" s="700">
        <v>0</v>
      </c>
      <c r="T11" s="718">
        <v>1</v>
      </c>
      <c r="U11" s="720">
        <v>98.238444193912059</v>
      </c>
      <c r="V11" s="725">
        <v>95.969560315670805</v>
      </c>
      <c r="W11" s="730">
        <v>0.91600901916572719</v>
      </c>
      <c r="X11" s="734">
        <v>6</v>
      </c>
      <c r="Y11" s="739">
        <v>8.4554678692220969E-2</v>
      </c>
    </row>
    <row r="12" spans="1:26" ht="35.25" customHeight="1">
      <c r="A12" s="108" t="s">
        <v>256</v>
      </c>
      <c r="B12" s="692">
        <v>2425</v>
      </c>
      <c r="C12" s="692">
        <v>2359</v>
      </c>
      <c r="D12" s="692">
        <v>2304</v>
      </c>
      <c r="E12" s="692">
        <v>45</v>
      </c>
      <c r="F12" s="692">
        <v>5</v>
      </c>
      <c r="G12" s="699">
        <v>0</v>
      </c>
      <c r="H12" s="704">
        <v>0</v>
      </c>
      <c r="I12" s="704">
        <v>1</v>
      </c>
      <c r="J12" s="704">
        <v>0</v>
      </c>
      <c r="K12" s="704">
        <v>0</v>
      </c>
      <c r="L12" s="692">
        <v>15</v>
      </c>
      <c r="M12" s="706">
        <v>0</v>
      </c>
      <c r="N12" s="709">
        <v>61</v>
      </c>
      <c r="O12" s="692">
        <v>0</v>
      </c>
      <c r="P12" s="699">
        <v>0</v>
      </c>
      <c r="Q12" s="699">
        <v>0</v>
      </c>
      <c r="R12" s="699">
        <v>0</v>
      </c>
      <c r="S12" s="699">
        <v>0</v>
      </c>
      <c r="T12" s="706">
        <v>0</v>
      </c>
      <c r="U12" s="719">
        <v>97.278350515463913</v>
      </c>
      <c r="V12" s="724">
        <v>95.010309278350519</v>
      </c>
      <c r="W12" s="729">
        <v>1.8556701030927836</v>
      </c>
      <c r="X12" s="704">
        <v>1</v>
      </c>
      <c r="Y12" s="740">
        <v>4.1237113402061855E-2</v>
      </c>
    </row>
    <row r="13" spans="1:26" ht="35.25" customHeight="1">
      <c r="A13" s="108" t="s">
        <v>587</v>
      </c>
      <c r="B13" s="692">
        <v>361</v>
      </c>
      <c r="C13" s="692">
        <v>359</v>
      </c>
      <c r="D13" s="692">
        <v>350</v>
      </c>
      <c r="E13" s="699">
        <v>0</v>
      </c>
      <c r="F13" s="699">
        <v>0</v>
      </c>
      <c r="G13" s="699">
        <v>0</v>
      </c>
      <c r="H13" s="705">
        <v>0</v>
      </c>
      <c r="I13" s="705">
        <v>0</v>
      </c>
      <c r="J13" s="705">
        <v>0</v>
      </c>
      <c r="K13" s="705">
        <v>0</v>
      </c>
      <c r="L13" s="692">
        <v>2</v>
      </c>
      <c r="M13" s="706">
        <v>0</v>
      </c>
      <c r="N13" s="709">
        <v>2</v>
      </c>
      <c r="O13" s="692">
        <v>0</v>
      </c>
      <c r="P13" s="699">
        <v>0</v>
      </c>
      <c r="Q13" s="699">
        <v>0</v>
      </c>
      <c r="R13" s="699">
        <v>0</v>
      </c>
      <c r="S13" s="699">
        <v>0</v>
      </c>
      <c r="T13" s="706">
        <v>0</v>
      </c>
      <c r="U13" s="719">
        <v>99.445983379501385</v>
      </c>
      <c r="V13" s="724">
        <v>96.952908587257625</v>
      </c>
      <c r="W13" s="729">
        <v>0</v>
      </c>
      <c r="X13" s="704">
        <v>0</v>
      </c>
      <c r="Y13" s="738">
        <v>0</v>
      </c>
    </row>
    <row r="14" spans="1:26" ht="35.25" customHeight="1">
      <c r="A14" s="108" t="s">
        <v>278</v>
      </c>
      <c r="B14" s="692">
        <v>627</v>
      </c>
      <c r="C14" s="692">
        <v>618</v>
      </c>
      <c r="D14" s="692">
        <v>594</v>
      </c>
      <c r="E14" s="699">
        <v>1</v>
      </c>
      <c r="F14" s="699">
        <v>0</v>
      </c>
      <c r="G14" s="699">
        <v>0</v>
      </c>
      <c r="H14" s="705">
        <v>0</v>
      </c>
      <c r="I14" s="705">
        <v>0</v>
      </c>
      <c r="J14" s="705">
        <v>0</v>
      </c>
      <c r="K14" s="705">
        <v>0</v>
      </c>
      <c r="L14" s="699">
        <v>8</v>
      </c>
      <c r="M14" s="706">
        <v>0</v>
      </c>
      <c r="N14" s="709">
        <v>13</v>
      </c>
      <c r="O14" s="692">
        <v>0</v>
      </c>
      <c r="P14" s="699">
        <v>0</v>
      </c>
      <c r="Q14" s="699">
        <v>0</v>
      </c>
      <c r="R14" s="699">
        <v>0</v>
      </c>
      <c r="S14" s="699">
        <v>0</v>
      </c>
      <c r="T14" s="706">
        <v>0</v>
      </c>
      <c r="U14" s="719">
        <v>98.564593301435409</v>
      </c>
      <c r="V14" s="724">
        <v>94.736842105263165</v>
      </c>
      <c r="W14" s="729">
        <v>0.15948963317384371</v>
      </c>
      <c r="X14" s="704">
        <v>0</v>
      </c>
      <c r="Y14" s="741">
        <v>0</v>
      </c>
    </row>
    <row r="15" spans="1:26" ht="35.25" customHeight="1">
      <c r="A15" s="108" t="s">
        <v>306</v>
      </c>
      <c r="B15" s="692">
        <v>550</v>
      </c>
      <c r="C15" s="692">
        <v>541</v>
      </c>
      <c r="D15" s="692">
        <v>530</v>
      </c>
      <c r="E15" s="699">
        <v>0</v>
      </c>
      <c r="F15" s="699">
        <v>0</v>
      </c>
      <c r="G15" s="699">
        <v>0</v>
      </c>
      <c r="H15" s="705">
        <v>0</v>
      </c>
      <c r="I15" s="705">
        <v>1</v>
      </c>
      <c r="J15" s="705">
        <v>0</v>
      </c>
      <c r="K15" s="705">
        <v>0</v>
      </c>
      <c r="L15" s="692">
        <v>8</v>
      </c>
      <c r="M15" s="706">
        <v>0</v>
      </c>
      <c r="N15" s="709">
        <v>17</v>
      </c>
      <c r="O15" s="692">
        <v>0</v>
      </c>
      <c r="P15" s="699">
        <v>0</v>
      </c>
      <c r="Q15" s="699">
        <v>0</v>
      </c>
      <c r="R15" s="699">
        <v>0</v>
      </c>
      <c r="S15" s="699">
        <v>0</v>
      </c>
      <c r="T15" s="706">
        <v>0</v>
      </c>
      <c r="U15" s="719">
        <v>98.36363636363636</v>
      </c>
      <c r="V15" s="724">
        <v>96.36363636363636</v>
      </c>
      <c r="W15" s="729">
        <v>0</v>
      </c>
      <c r="X15" s="704">
        <v>1</v>
      </c>
      <c r="Y15" s="738">
        <v>0.18181818181818182</v>
      </c>
    </row>
    <row r="16" spans="1:26" ht="35.25" customHeight="1">
      <c r="A16" s="108" t="s">
        <v>538</v>
      </c>
      <c r="B16" s="692">
        <v>135</v>
      </c>
      <c r="C16" s="692">
        <v>135</v>
      </c>
      <c r="D16" s="692">
        <v>133</v>
      </c>
      <c r="E16" s="699">
        <v>0</v>
      </c>
      <c r="F16" s="699">
        <v>0</v>
      </c>
      <c r="G16" s="699">
        <v>0</v>
      </c>
      <c r="H16" s="705">
        <v>0</v>
      </c>
      <c r="I16" s="705">
        <v>0</v>
      </c>
      <c r="J16" s="705">
        <v>0</v>
      </c>
      <c r="K16" s="705">
        <v>0</v>
      </c>
      <c r="L16" s="692">
        <v>0</v>
      </c>
      <c r="M16" s="706">
        <v>0</v>
      </c>
      <c r="N16" s="709">
        <v>5</v>
      </c>
      <c r="O16" s="692">
        <v>0</v>
      </c>
      <c r="P16" s="699">
        <v>0</v>
      </c>
      <c r="Q16" s="699">
        <v>0</v>
      </c>
      <c r="R16" s="699">
        <v>0</v>
      </c>
      <c r="S16" s="699">
        <v>0</v>
      </c>
      <c r="T16" s="706">
        <v>0</v>
      </c>
      <c r="U16" s="719">
        <v>100</v>
      </c>
      <c r="V16" s="724">
        <v>98.518518518518519</v>
      </c>
      <c r="W16" s="729">
        <v>0</v>
      </c>
      <c r="X16" s="704">
        <v>0</v>
      </c>
      <c r="Y16" s="738">
        <v>0</v>
      </c>
    </row>
    <row r="17" spans="1:25" ht="35.25" customHeight="1">
      <c r="A17" s="108" t="s">
        <v>489</v>
      </c>
      <c r="B17" s="692">
        <v>274</v>
      </c>
      <c r="C17" s="692">
        <v>273</v>
      </c>
      <c r="D17" s="692">
        <v>270</v>
      </c>
      <c r="E17" s="699">
        <v>0</v>
      </c>
      <c r="F17" s="699">
        <v>0</v>
      </c>
      <c r="G17" s="699">
        <v>0</v>
      </c>
      <c r="H17" s="705">
        <v>0</v>
      </c>
      <c r="I17" s="705">
        <v>0</v>
      </c>
      <c r="J17" s="705">
        <v>0</v>
      </c>
      <c r="K17" s="705">
        <v>0</v>
      </c>
      <c r="L17" s="692">
        <v>1</v>
      </c>
      <c r="M17" s="706">
        <v>0</v>
      </c>
      <c r="N17" s="709">
        <v>8</v>
      </c>
      <c r="O17" s="692">
        <v>0</v>
      </c>
      <c r="P17" s="699">
        <v>0</v>
      </c>
      <c r="Q17" s="699">
        <v>0</v>
      </c>
      <c r="R17" s="699">
        <v>0</v>
      </c>
      <c r="S17" s="699">
        <v>0</v>
      </c>
      <c r="T17" s="706">
        <v>0</v>
      </c>
      <c r="U17" s="719">
        <v>99.635036496350367</v>
      </c>
      <c r="V17" s="724">
        <v>98.540145985401466</v>
      </c>
      <c r="W17" s="729">
        <v>0</v>
      </c>
      <c r="X17" s="704">
        <v>0</v>
      </c>
      <c r="Y17" s="741">
        <v>0</v>
      </c>
    </row>
    <row r="18" spans="1:25" ht="35.25" customHeight="1">
      <c r="A18" s="108" t="s">
        <v>627</v>
      </c>
      <c r="B18" s="692">
        <v>216</v>
      </c>
      <c r="C18" s="692">
        <v>214</v>
      </c>
      <c r="D18" s="692">
        <v>203</v>
      </c>
      <c r="E18" s="699">
        <v>0</v>
      </c>
      <c r="F18" s="699">
        <v>0</v>
      </c>
      <c r="G18" s="699">
        <v>0</v>
      </c>
      <c r="H18" s="705">
        <v>0</v>
      </c>
      <c r="I18" s="705">
        <v>0</v>
      </c>
      <c r="J18" s="705">
        <v>0</v>
      </c>
      <c r="K18" s="705">
        <v>1</v>
      </c>
      <c r="L18" s="699">
        <v>1</v>
      </c>
      <c r="M18" s="706">
        <v>0</v>
      </c>
      <c r="N18" s="709">
        <v>17</v>
      </c>
      <c r="O18" s="692">
        <v>0</v>
      </c>
      <c r="P18" s="699">
        <v>0</v>
      </c>
      <c r="Q18" s="699">
        <v>0</v>
      </c>
      <c r="R18" s="699">
        <v>0</v>
      </c>
      <c r="S18" s="699">
        <v>0</v>
      </c>
      <c r="T18" s="706">
        <v>0</v>
      </c>
      <c r="U18" s="719">
        <v>99.074074074074076</v>
      </c>
      <c r="V18" s="724">
        <v>93.981481481481481</v>
      </c>
      <c r="W18" s="729">
        <v>0</v>
      </c>
      <c r="X18" s="704">
        <v>0</v>
      </c>
      <c r="Y18" s="740">
        <v>0</v>
      </c>
    </row>
    <row r="19" spans="1:25" ht="35.25" customHeight="1">
      <c r="A19" s="108" t="s">
        <v>129</v>
      </c>
      <c r="B19" s="692">
        <v>608</v>
      </c>
      <c r="C19" s="692">
        <v>597</v>
      </c>
      <c r="D19" s="692">
        <v>585</v>
      </c>
      <c r="E19" s="699">
        <v>6</v>
      </c>
      <c r="F19" s="699">
        <v>0</v>
      </c>
      <c r="G19" s="699">
        <v>0</v>
      </c>
      <c r="H19" s="705">
        <v>0</v>
      </c>
      <c r="I19" s="705">
        <v>0</v>
      </c>
      <c r="J19" s="705">
        <v>1</v>
      </c>
      <c r="K19" s="705">
        <v>0</v>
      </c>
      <c r="L19" s="699">
        <v>4</v>
      </c>
      <c r="M19" s="706">
        <v>0</v>
      </c>
      <c r="N19" s="709">
        <v>10</v>
      </c>
      <c r="O19" s="692">
        <v>0</v>
      </c>
      <c r="P19" s="699">
        <v>0</v>
      </c>
      <c r="Q19" s="699">
        <v>0</v>
      </c>
      <c r="R19" s="699">
        <v>0</v>
      </c>
      <c r="S19" s="699">
        <v>0</v>
      </c>
      <c r="T19" s="706">
        <v>1</v>
      </c>
      <c r="U19" s="719">
        <v>98.190789473684205</v>
      </c>
      <c r="V19" s="724">
        <v>96.21710526315789</v>
      </c>
      <c r="W19" s="729">
        <v>0.98684210526315785</v>
      </c>
      <c r="X19" s="704">
        <v>1</v>
      </c>
      <c r="Y19" s="738">
        <v>0.16447368421052633</v>
      </c>
    </row>
    <row r="20" spans="1:25" ht="35.25" customHeight="1">
      <c r="A20" s="108" t="s">
        <v>308</v>
      </c>
      <c r="B20" s="692">
        <v>270</v>
      </c>
      <c r="C20" s="692">
        <v>260</v>
      </c>
      <c r="D20" s="692">
        <v>256</v>
      </c>
      <c r="E20" s="692">
        <v>7</v>
      </c>
      <c r="F20" s="699">
        <v>0</v>
      </c>
      <c r="G20" s="699">
        <v>0</v>
      </c>
      <c r="H20" s="705">
        <v>0</v>
      </c>
      <c r="I20" s="705">
        <v>3</v>
      </c>
      <c r="J20" s="705">
        <v>0</v>
      </c>
      <c r="K20" s="705">
        <v>0</v>
      </c>
      <c r="L20" s="692">
        <v>0</v>
      </c>
      <c r="M20" s="706">
        <v>0</v>
      </c>
      <c r="N20" s="709">
        <v>3</v>
      </c>
      <c r="O20" s="692">
        <v>0</v>
      </c>
      <c r="P20" s="699">
        <v>0</v>
      </c>
      <c r="Q20" s="699">
        <v>0</v>
      </c>
      <c r="R20" s="699">
        <v>0</v>
      </c>
      <c r="S20" s="699">
        <v>0</v>
      </c>
      <c r="T20" s="706">
        <v>0</v>
      </c>
      <c r="U20" s="719">
        <v>96.296296296296291</v>
      </c>
      <c r="V20" s="724">
        <v>94.81481481481481</v>
      </c>
      <c r="W20" s="729">
        <v>2.5925925925925926</v>
      </c>
      <c r="X20" s="704">
        <v>3</v>
      </c>
      <c r="Y20" s="738">
        <v>1.1111111111111112</v>
      </c>
    </row>
    <row r="21" spans="1:25" ht="35.25" customHeight="1">
      <c r="A21" s="108" t="s">
        <v>733</v>
      </c>
      <c r="B21" s="692">
        <v>561</v>
      </c>
      <c r="C21" s="692">
        <v>557</v>
      </c>
      <c r="D21" s="692">
        <v>543</v>
      </c>
      <c r="E21" s="699">
        <v>1</v>
      </c>
      <c r="F21" s="699">
        <v>1</v>
      </c>
      <c r="G21" s="699">
        <v>0</v>
      </c>
      <c r="H21" s="705">
        <v>0</v>
      </c>
      <c r="I21" s="705">
        <v>0</v>
      </c>
      <c r="J21" s="705">
        <v>0</v>
      </c>
      <c r="K21" s="705">
        <v>0</v>
      </c>
      <c r="L21" s="692">
        <v>2</v>
      </c>
      <c r="M21" s="706">
        <v>0</v>
      </c>
      <c r="N21" s="709">
        <v>20</v>
      </c>
      <c r="O21" s="692">
        <v>0</v>
      </c>
      <c r="P21" s="699">
        <v>0</v>
      </c>
      <c r="Q21" s="699">
        <v>0</v>
      </c>
      <c r="R21" s="699">
        <v>0</v>
      </c>
      <c r="S21" s="699">
        <v>0</v>
      </c>
      <c r="T21" s="706">
        <v>0</v>
      </c>
      <c r="U21" s="719">
        <v>99.286987522281635</v>
      </c>
      <c r="V21" s="724">
        <v>96.791443850267385</v>
      </c>
      <c r="W21" s="729">
        <v>0.17825311942959002</v>
      </c>
      <c r="X21" s="704">
        <v>0</v>
      </c>
      <c r="Y21" s="738">
        <v>0</v>
      </c>
    </row>
    <row r="22" spans="1:25" ht="35.25" customHeight="1">
      <c r="A22" s="108" t="s">
        <v>450</v>
      </c>
      <c r="B22" s="692">
        <v>175</v>
      </c>
      <c r="C22" s="692">
        <v>174</v>
      </c>
      <c r="D22" s="692">
        <v>171</v>
      </c>
      <c r="E22" s="699">
        <v>0</v>
      </c>
      <c r="F22" s="699">
        <v>0</v>
      </c>
      <c r="G22" s="699">
        <v>0</v>
      </c>
      <c r="H22" s="705">
        <v>0</v>
      </c>
      <c r="I22" s="705">
        <v>0</v>
      </c>
      <c r="J22" s="705">
        <v>0</v>
      </c>
      <c r="K22" s="705">
        <v>0</v>
      </c>
      <c r="L22" s="699">
        <v>1</v>
      </c>
      <c r="M22" s="706">
        <v>0</v>
      </c>
      <c r="N22" s="709">
        <v>1</v>
      </c>
      <c r="O22" s="692">
        <v>0</v>
      </c>
      <c r="P22" s="699">
        <v>0</v>
      </c>
      <c r="Q22" s="699">
        <v>0</v>
      </c>
      <c r="R22" s="699">
        <v>0</v>
      </c>
      <c r="S22" s="699">
        <v>0</v>
      </c>
      <c r="T22" s="706">
        <v>0</v>
      </c>
      <c r="U22" s="719">
        <v>99.428571428571431</v>
      </c>
      <c r="V22" s="724">
        <v>97.714285714285708</v>
      </c>
      <c r="W22" s="729">
        <v>0</v>
      </c>
      <c r="X22" s="704">
        <v>0</v>
      </c>
      <c r="Y22" s="741">
        <v>0</v>
      </c>
    </row>
    <row r="23" spans="1:25" ht="35.25" customHeight="1">
      <c r="A23" s="108" t="s">
        <v>206</v>
      </c>
      <c r="B23" s="692">
        <v>163</v>
      </c>
      <c r="C23" s="692">
        <v>161</v>
      </c>
      <c r="D23" s="692">
        <v>159</v>
      </c>
      <c r="E23" s="699">
        <v>0</v>
      </c>
      <c r="F23" s="699">
        <v>0</v>
      </c>
      <c r="G23" s="699">
        <v>0</v>
      </c>
      <c r="H23" s="705">
        <v>0</v>
      </c>
      <c r="I23" s="705">
        <v>0</v>
      </c>
      <c r="J23" s="705">
        <v>0</v>
      </c>
      <c r="K23" s="705">
        <v>0</v>
      </c>
      <c r="L23" s="699">
        <v>2</v>
      </c>
      <c r="M23" s="706">
        <v>0</v>
      </c>
      <c r="N23" s="709">
        <v>14</v>
      </c>
      <c r="O23" s="692">
        <v>0</v>
      </c>
      <c r="P23" s="699">
        <v>0</v>
      </c>
      <c r="Q23" s="699">
        <v>0</v>
      </c>
      <c r="R23" s="699">
        <v>0</v>
      </c>
      <c r="S23" s="699">
        <v>0</v>
      </c>
      <c r="T23" s="706">
        <v>0</v>
      </c>
      <c r="U23" s="719">
        <v>98.773006134969322</v>
      </c>
      <c r="V23" s="724">
        <v>97.546012269938657</v>
      </c>
      <c r="W23" s="729">
        <v>0</v>
      </c>
      <c r="X23" s="704">
        <v>0</v>
      </c>
      <c r="Y23" s="741">
        <v>0</v>
      </c>
    </row>
    <row r="24" spans="1:25" ht="35.25" customHeight="1">
      <c r="A24" s="109" t="s">
        <v>735</v>
      </c>
      <c r="B24" s="693">
        <v>190</v>
      </c>
      <c r="C24" s="693">
        <v>189</v>
      </c>
      <c r="D24" s="693">
        <v>185</v>
      </c>
      <c r="E24" s="700">
        <v>1</v>
      </c>
      <c r="F24" s="700">
        <v>0</v>
      </c>
      <c r="G24" s="700">
        <v>0</v>
      </c>
      <c r="H24" s="703">
        <v>0</v>
      </c>
      <c r="I24" s="703">
        <v>0</v>
      </c>
      <c r="J24" s="703">
        <v>0</v>
      </c>
      <c r="K24" s="703">
        <v>0</v>
      </c>
      <c r="L24" s="700">
        <v>0</v>
      </c>
      <c r="M24" s="707">
        <v>0</v>
      </c>
      <c r="N24" s="713">
        <v>11</v>
      </c>
      <c r="O24" s="693">
        <v>0</v>
      </c>
      <c r="P24" s="700">
        <v>0</v>
      </c>
      <c r="Q24" s="700">
        <v>0</v>
      </c>
      <c r="R24" s="700">
        <v>0</v>
      </c>
      <c r="S24" s="700">
        <v>0</v>
      </c>
      <c r="T24" s="707">
        <v>0</v>
      </c>
      <c r="U24" s="720">
        <v>99.473684210526315</v>
      </c>
      <c r="V24" s="725">
        <v>97.368421052631575</v>
      </c>
      <c r="W24" s="730">
        <v>0.52631578947368418</v>
      </c>
      <c r="X24" s="734">
        <v>0</v>
      </c>
      <c r="Y24" s="742">
        <v>0</v>
      </c>
    </row>
    <row r="25" spans="1:25" ht="35.25" customHeight="1">
      <c r="A25" s="108" t="s">
        <v>639</v>
      </c>
      <c r="B25" s="692">
        <v>32</v>
      </c>
      <c r="C25" s="692">
        <v>32</v>
      </c>
      <c r="D25" s="692">
        <v>31</v>
      </c>
      <c r="E25" s="699">
        <v>0</v>
      </c>
      <c r="F25" s="699">
        <v>0</v>
      </c>
      <c r="G25" s="699">
        <v>0</v>
      </c>
      <c r="H25" s="705">
        <v>0</v>
      </c>
      <c r="I25" s="705">
        <v>0</v>
      </c>
      <c r="J25" s="705">
        <v>0</v>
      </c>
      <c r="K25" s="705">
        <v>0</v>
      </c>
      <c r="L25" s="699">
        <v>0</v>
      </c>
      <c r="M25" s="706">
        <v>0</v>
      </c>
      <c r="N25" s="709">
        <v>1</v>
      </c>
      <c r="O25" s="692">
        <v>0</v>
      </c>
      <c r="P25" s="699">
        <v>0</v>
      </c>
      <c r="Q25" s="699">
        <v>0</v>
      </c>
      <c r="R25" s="699">
        <v>0</v>
      </c>
      <c r="S25" s="699">
        <v>0</v>
      </c>
      <c r="T25" s="706">
        <v>0</v>
      </c>
      <c r="U25" s="719">
        <v>100</v>
      </c>
      <c r="V25" s="724">
        <v>96.875</v>
      </c>
      <c r="W25" s="729">
        <v>0</v>
      </c>
      <c r="X25" s="704">
        <v>0</v>
      </c>
      <c r="Y25" s="741">
        <v>0</v>
      </c>
    </row>
    <row r="26" spans="1:25" ht="35.25" customHeight="1">
      <c r="A26" s="108" t="s">
        <v>702</v>
      </c>
      <c r="B26" s="692">
        <v>10</v>
      </c>
      <c r="C26" s="692">
        <v>10</v>
      </c>
      <c r="D26" s="692">
        <v>10</v>
      </c>
      <c r="E26" s="699">
        <v>0</v>
      </c>
      <c r="F26" s="699">
        <v>0</v>
      </c>
      <c r="G26" s="699">
        <v>0</v>
      </c>
      <c r="H26" s="705">
        <v>0</v>
      </c>
      <c r="I26" s="705">
        <v>0</v>
      </c>
      <c r="J26" s="705">
        <v>0</v>
      </c>
      <c r="K26" s="705">
        <v>0</v>
      </c>
      <c r="L26" s="699">
        <v>0</v>
      </c>
      <c r="M26" s="706">
        <v>0</v>
      </c>
      <c r="N26" s="709">
        <v>2</v>
      </c>
      <c r="O26" s="692">
        <v>0</v>
      </c>
      <c r="P26" s="699">
        <v>0</v>
      </c>
      <c r="Q26" s="699">
        <v>0</v>
      </c>
      <c r="R26" s="699">
        <v>0</v>
      </c>
      <c r="S26" s="699">
        <v>0</v>
      </c>
      <c r="T26" s="706">
        <v>0</v>
      </c>
      <c r="U26" s="719">
        <v>100</v>
      </c>
      <c r="V26" s="726">
        <v>100</v>
      </c>
      <c r="W26" s="729">
        <v>0</v>
      </c>
      <c r="X26" s="704">
        <v>0</v>
      </c>
      <c r="Y26" s="741">
        <v>0</v>
      </c>
    </row>
    <row r="27" spans="1:25" ht="35.25" customHeight="1">
      <c r="A27" s="108" t="s">
        <v>208</v>
      </c>
      <c r="B27" s="692">
        <v>0</v>
      </c>
      <c r="C27" s="692">
        <v>0</v>
      </c>
      <c r="D27" s="692">
        <v>0</v>
      </c>
      <c r="E27" s="699">
        <v>0</v>
      </c>
      <c r="F27" s="699">
        <v>0</v>
      </c>
      <c r="G27" s="699">
        <v>0</v>
      </c>
      <c r="H27" s="705">
        <v>0</v>
      </c>
      <c r="I27" s="705">
        <v>0</v>
      </c>
      <c r="J27" s="705">
        <v>0</v>
      </c>
      <c r="K27" s="705">
        <v>0</v>
      </c>
      <c r="L27" s="692">
        <v>0</v>
      </c>
      <c r="M27" s="706">
        <v>0</v>
      </c>
      <c r="N27" s="709">
        <v>0</v>
      </c>
      <c r="O27" s="692">
        <v>0</v>
      </c>
      <c r="P27" s="699">
        <v>0</v>
      </c>
      <c r="Q27" s="699">
        <v>0</v>
      </c>
      <c r="R27" s="699">
        <v>0</v>
      </c>
      <c r="S27" s="699">
        <v>0</v>
      </c>
      <c r="T27" s="706">
        <v>0</v>
      </c>
      <c r="U27" s="719">
        <v>0</v>
      </c>
      <c r="V27" s="724">
        <v>0</v>
      </c>
      <c r="W27" s="729">
        <v>0</v>
      </c>
      <c r="X27" s="704">
        <v>0</v>
      </c>
      <c r="Y27" s="738">
        <v>0</v>
      </c>
    </row>
    <row r="28" spans="1:25" ht="35.25" customHeight="1">
      <c r="A28" s="108" t="s">
        <v>611</v>
      </c>
      <c r="B28" s="692">
        <v>87</v>
      </c>
      <c r="C28" s="692">
        <v>86</v>
      </c>
      <c r="D28" s="692">
        <v>85</v>
      </c>
      <c r="E28" s="699">
        <v>1</v>
      </c>
      <c r="F28" s="699">
        <v>0</v>
      </c>
      <c r="G28" s="699">
        <v>0</v>
      </c>
      <c r="H28" s="705">
        <v>0</v>
      </c>
      <c r="I28" s="705">
        <v>0</v>
      </c>
      <c r="J28" s="705">
        <v>0</v>
      </c>
      <c r="K28" s="705">
        <v>0</v>
      </c>
      <c r="L28" s="699">
        <v>0</v>
      </c>
      <c r="M28" s="706">
        <v>0</v>
      </c>
      <c r="N28" s="709">
        <v>2</v>
      </c>
      <c r="O28" s="692">
        <v>0</v>
      </c>
      <c r="P28" s="699">
        <v>0</v>
      </c>
      <c r="Q28" s="699">
        <v>0</v>
      </c>
      <c r="R28" s="699">
        <v>0</v>
      </c>
      <c r="S28" s="699">
        <v>0</v>
      </c>
      <c r="T28" s="706">
        <v>0</v>
      </c>
      <c r="U28" s="719">
        <v>98.850574712643677</v>
      </c>
      <c r="V28" s="726">
        <v>97.701149425287355</v>
      </c>
      <c r="W28" s="729">
        <v>1.1494252873563218</v>
      </c>
      <c r="X28" s="704">
        <v>0</v>
      </c>
      <c r="Y28" s="741">
        <v>0</v>
      </c>
    </row>
    <row r="29" spans="1:25" ht="35.25" customHeight="1">
      <c r="A29" s="108" t="s">
        <v>736</v>
      </c>
      <c r="B29" s="692">
        <v>49</v>
      </c>
      <c r="C29" s="692">
        <v>49</v>
      </c>
      <c r="D29" s="692">
        <v>49</v>
      </c>
      <c r="E29" s="699">
        <v>0</v>
      </c>
      <c r="F29" s="699">
        <v>0</v>
      </c>
      <c r="G29" s="699">
        <v>0</v>
      </c>
      <c r="H29" s="705">
        <v>0</v>
      </c>
      <c r="I29" s="705">
        <v>0</v>
      </c>
      <c r="J29" s="705">
        <v>0</v>
      </c>
      <c r="K29" s="705">
        <v>0</v>
      </c>
      <c r="L29" s="692">
        <v>0</v>
      </c>
      <c r="M29" s="706">
        <v>0</v>
      </c>
      <c r="N29" s="709">
        <v>0</v>
      </c>
      <c r="O29" s="692">
        <v>0</v>
      </c>
      <c r="P29" s="699">
        <v>0</v>
      </c>
      <c r="Q29" s="699">
        <v>0</v>
      </c>
      <c r="R29" s="699">
        <v>0</v>
      </c>
      <c r="S29" s="699">
        <v>0</v>
      </c>
      <c r="T29" s="706">
        <v>0</v>
      </c>
      <c r="U29" s="719">
        <v>100</v>
      </c>
      <c r="V29" s="724">
        <v>100</v>
      </c>
      <c r="W29" s="729">
        <v>0</v>
      </c>
      <c r="X29" s="704">
        <v>0</v>
      </c>
      <c r="Y29" s="743">
        <v>0</v>
      </c>
    </row>
    <row r="30" spans="1:25" ht="35.25" customHeight="1">
      <c r="A30" s="108" t="s">
        <v>737</v>
      </c>
      <c r="B30" s="692">
        <v>49</v>
      </c>
      <c r="C30" s="692">
        <v>47</v>
      </c>
      <c r="D30" s="692">
        <v>47</v>
      </c>
      <c r="E30" s="699">
        <v>2</v>
      </c>
      <c r="F30" s="699">
        <v>0</v>
      </c>
      <c r="G30" s="699">
        <v>0</v>
      </c>
      <c r="H30" s="705">
        <v>0</v>
      </c>
      <c r="I30" s="705">
        <v>0</v>
      </c>
      <c r="J30" s="705">
        <v>0</v>
      </c>
      <c r="K30" s="705">
        <v>0</v>
      </c>
      <c r="L30" s="699">
        <v>0</v>
      </c>
      <c r="M30" s="706">
        <v>0</v>
      </c>
      <c r="N30" s="709">
        <v>5</v>
      </c>
      <c r="O30" s="692">
        <v>0</v>
      </c>
      <c r="P30" s="699">
        <v>0</v>
      </c>
      <c r="Q30" s="699">
        <v>0</v>
      </c>
      <c r="R30" s="699">
        <v>0</v>
      </c>
      <c r="S30" s="699">
        <v>0</v>
      </c>
      <c r="T30" s="706">
        <v>0</v>
      </c>
      <c r="U30" s="719">
        <v>95.91836734693878</v>
      </c>
      <c r="V30" s="724">
        <v>95.91836734693878</v>
      </c>
      <c r="W30" s="729">
        <v>4.0816326530612246</v>
      </c>
      <c r="X30" s="704">
        <v>0</v>
      </c>
      <c r="Y30" s="741">
        <v>0</v>
      </c>
    </row>
    <row r="31" spans="1:25" ht="35.25" customHeight="1">
      <c r="A31" s="108" t="s">
        <v>693</v>
      </c>
      <c r="B31" s="692">
        <v>33</v>
      </c>
      <c r="C31" s="692">
        <v>32</v>
      </c>
      <c r="D31" s="692">
        <v>31</v>
      </c>
      <c r="E31" s="692">
        <v>1</v>
      </c>
      <c r="F31" s="699">
        <v>0</v>
      </c>
      <c r="G31" s="699">
        <v>0</v>
      </c>
      <c r="H31" s="705">
        <v>0</v>
      </c>
      <c r="I31" s="705">
        <v>0</v>
      </c>
      <c r="J31" s="705">
        <v>0</v>
      </c>
      <c r="K31" s="705">
        <v>0</v>
      </c>
      <c r="L31" s="699">
        <v>0</v>
      </c>
      <c r="M31" s="706">
        <v>0</v>
      </c>
      <c r="N31" s="709">
        <v>2</v>
      </c>
      <c r="O31" s="692">
        <v>0</v>
      </c>
      <c r="P31" s="699">
        <v>0</v>
      </c>
      <c r="Q31" s="699">
        <v>0</v>
      </c>
      <c r="R31" s="699">
        <v>0</v>
      </c>
      <c r="S31" s="699">
        <v>0</v>
      </c>
      <c r="T31" s="706">
        <v>0</v>
      </c>
      <c r="U31" s="719">
        <v>96.969696969696969</v>
      </c>
      <c r="V31" s="724">
        <v>93.939393939393938</v>
      </c>
      <c r="W31" s="729">
        <v>3.0303030303030303</v>
      </c>
      <c r="X31" s="704">
        <v>0</v>
      </c>
      <c r="Y31" s="740">
        <v>0</v>
      </c>
    </row>
    <row r="32" spans="1:25" ht="35.25" customHeight="1">
      <c r="A32" s="108" t="s">
        <v>590</v>
      </c>
      <c r="B32" s="692">
        <v>0</v>
      </c>
      <c r="C32" s="692">
        <v>0</v>
      </c>
      <c r="D32" s="692">
        <v>0</v>
      </c>
      <c r="E32" s="692">
        <v>0</v>
      </c>
      <c r="F32" s="699">
        <v>0</v>
      </c>
      <c r="G32" s="699">
        <v>0</v>
      </c>
      <c r="H32" s="705">
        <v>0</v>
      </c>
      <c r="I32" s="705">
        <v>0</v>
      </c>
      <c r="J32" s="705">
        <v>0</v>
      </c>
      <c r="K32" s="705">
        <v>0</v>
      </c>
      <c r="L32" s="699">
        <v>0</v>
      </c>
      <c r="M32" s="706">
        <v>0</v>
      </c>
      <c r="N32" s="709">
        <v>0</v>
      </c>
      <c r="O32" s="692">
        <v>0</v>
      </c>
      <c r="P32" s="699">
        <v>0</v>
      </c>
      <c r="Q32" s="699">
        <v>0</v>
      </c>
      <c r="R32" s="699">
        <v>0</v>
      </c>
      <c r="S32" s="699">
        <v>0</v>
      </c>
      <c r="T32" s="706">
        <v>0</v>
      </c>
      <c r="U32" s="719">
        <v>0</v>
      </c>
      <c r="V32" s="726">
        <v>0</v>
      </c>
      <c r="W32" s="729">
        <v>0</v>
      </c>
      <c r="X32" s="704">
        <v>0</v>
      </c>
      <c r="Y32" s="741">
        <v>0</v>
      </c>
    </row>
    <row r="33" spans="1:25" ht="35.25" customHeight="1">
      <c r="A33" s="108" t="s">
        <v>67</v>
      </c>
      <c r="B33" s="692">
        <v>29</v>
      </c>
      <c r="C33" s="692">
        <v>29</v>
      </c>
      <c r="D33" s="692">
        <v>29</v>
      </c>
      <c r="E33" s="699">
        <v>0</v>
      </c>
      <c r="F33" s="699">
        <v>0</v>
      </c>
      <c r="G33" s="699">
        <v>0</v>
      </c>
      <c r="H33" s="705">
        <v>0</v>
      </c>
      <c r="I33" s="705">
        <v>0</v>
      </c>
      <c r="J33" s="705">
        <v>0</v>
      </c>
      <c r="K33" s="705">
        <v>0</v>
      </c>
      <c r="L33" s="699">
        <v>0</v>
      </c>
      <c r="M33" s="706">
        <v>0</v>
      </c>
      <c r="N33" s="709">
        <v>0</v>
      </c>
      <c r="O33" s="692">
        <v>0</v>
      </c>
      <c r="P33" s="699">
        <v>0</v>
      </c>
      <c r="Q33" s="699">
        <v>0</v>
      </c>
      <c r="R33" s="699">
        <v>0</v>
      </c>
      <c r="S33" s="699">
        <v>0</v>
      </c>
      <c r="T33" s="706">
        <v>0</v>
      </c>
      <c r="U33" s="719">
        <v>100</v>
      </c>
      <c r="V33" s="726">
        <v>100</v>
      </c>
      <c r="W33" s="729">
        <v>0</v>
      </c>
      <c r="X33" s="704">
        <v>0</v>
      </c>
      <c r="Y33" s="740">
        <v>0</v>
      </c>
    </row>
    <row r="34" spans="1:25" ht="35.25" customHeight="1">
      <c r="A34" s="108" t="s">
        <v>644</v>
      </c>
      <c r="B34" s="692">
        <v>125</v>
      </c>
      <c r="C34" s="692">
        <v>123</v>
      </c>
      <c r="D34" s="692">
        <v>122</v>
      </c>
      <c r="E34" s="699">
        <v>0</v>
      </c>
      <c r="F34" s="699">
        <v>0</v>
      </c>
      <c r="G34" s="699">
        <v>0</v>
      </c>
      <c r="H34" s="705">
        <v>0</v>
      </c>
      <c r="I34" s="705">
        <v>0</v>
      </c>
      <c r="J34" s="705">
        <v>0</v>
      </c>
      <c r="K34" s="705">
        <v>0</v>
      </c>
      <c r="L34" s="699">
        <v>2</v>
      </c>
      <c r="M34" s="706">
        <v>0</v>
      </c>
      <c r="N34" s="709">
        <v>0</v>
      </c>
      <c r="O34" s="692">
        <v>0</v>
      </c>
      <c r="P34" s="699">
        <v>0</v>
      </c>
      <c r="Q34" s="699">
        <v>0</v>
      </c>
      <c r="R34" s="699">
        <v>0</v>
      </c>
      <c r="S34" s="699">
        <v>0</v>
      </c>
      <c r="T34" s="706">
        <v>0</v>
      </c>
      <c r="U34" s="719">
        <v>98.4</v>
      </c>
      <c r="V34" s="724">
        <v>97.6</v>
      </c>
      <c r="W34" s="731">
        <v>0</v>
      </c>
      <c r="X34" s="704">
        <v>0</v>
      </c>
      <c r="Y34" s="744">
        <v>0</v>
      </c>
    </row>
    <row r="35" spans="1:25" ht="35.25" customHeight="1">
      <c r="A35" s="108" t="s">
        <v>738</v>
      </c>
      <c r="B35" s="692">
        <v>99</v>
      </c>
      <c r="C35" s="692">
        <v>98</v>
      </c>
      <c r="D35" s="692">
        <v>95</v>
      </c>
      <c r="E35" s="699">
        <v>0</v>
      </c>
      <c r="F35" s="699">
        <v>0</v>
      </c>
      <c r="G35" s="699">
        <v>0</v>
      </c>
      <c r="H35" s="705">
        <v>0</v>
      </c>
      <c r="I35" s="705">
        <v>0</v>
      </c>
      <c r="J35" s="705">
        <v>0</v>
      </c>
      <c r="K35" s="705">
        <v>0</v>
      </c>
      <c r="L35" s="699">
        <v>1</v>
      </c>
      <c r="M35" s="706">
        <v>0</v>
      </c>
      <c r="N35" s="709">
        <v>1</v>
      </c>
      <c r="O35" s="692">
        <v>0</v>
      </c>
      <c r="P35" s="699">
        <v>0</v>
      </c>
      <c r="Q35" s="699">
        <v>0</v>
      </c>
      <c r="R35" s="699">
        <v>0</v>
      </c>
      <c r="S35" s="699">
        <v>0</v>
      </c>
      <c r="T35" s="706">
        <v>0</v>
      </c>
      <c r="U35" s="719">
        <v>98.98989898989899</v>
      </c>
      <c r="V35" s="726">
        <v>95.959595959595958</v>
      </c>
      <c r="W35" s="729">
        <v>0</v>
      </c>
      <c r="X35" s="704">
        <v>0</v>
      </c>
      <c r="Y35" s="741">
        <v>0</v>
      </c>
    </row>
    <row r="36" spans="1:25" ht="35.25" customHeight="1">
      <c r="A36" s="109" t="s">
        <v>739</v>
      </c>
      <c r="B36" s="692">
        <v>28</v>
      </c>
      <c r="C36" s="692">
        <v>28</v>
      </c>
      <c r="D36" s="692">
        <v>28</v>
      </c>
      <c r="E36" s="699">
        <v>0</v>
      </c>
      <c r="F36" s="699">
        <v>0</v>
      </c>
      <c r="G36" s="699">
        <v>0</v>
      </c>
      <c r="H36" s="705">
        <v>0</v>
      </c>
      <c r="I36" s="705">
        <v>0</v>
      </c>
      <c r="J36" s="705">
        <v>0</v>
      </c>
      <c r="K36" s="705">
        <v>0</v>
      </c>
      <c r="L36" s="692">
        <v>0</v>
      </c>
      <c r="M36" s="706">
        <v>0</v>
      </c>
      <c r="N36" s="709">
        <v>0</v>
      </c>
      <c r="O36" s="692">
        <v>0</v>
      </c>
      <c r="P36" s="699">
        <v>0</v>
      </c>
      <c r="Q36" s="699">
        <v>0</v>
      </c>
      <c r="R36" s="699">
        <v>0</v>
      </c>
      <c r="S36" s="699">
        <v>0</v>
      </c>
      <c r="T36" s="706">
        <v>0</v>
      </c>
      <c r="U36" s="719">
        <v>100</v>
      </c>
      <c r="V36" s="724">
        <v>100</v>
      </c>
      <c r="W36" s="729">
        <v>0</v>
      </c>
      <c r="X36" s="704">
        <v>0</v>
      </c>
      <c r="Y36" s="741">
        <v>0</v>
      </c>
    </row>
    <row r="37" spans="1:25" ht="35.25" customHeight="1">
      <c r="A37" s="110" t="s">
        <v>523</v>
      </c>
      <c r="B37" s="694">
        <f t="shared" ref="B37:T37" si="0">SUM(B12:B24)</f>
        <v>6555</v>
      </c>
      <c r="C37" s="694">
        <f t="shared" si="0"/>
        <v>6437</v>
      </c>
      <c r="D37" s="694">
        <f t="shared" si="0"/>
        <v>6283</v>
      </c>
      <c r="E37" s="694">
        <f t="shared" si="0"/>
        <v>61</v>
      </c>
      <c r="F37" s="694">
        <f t="shared" si="0"/>
        <v>6</v>
      </c>
      <c r="G37" s="694">
        <f t="shared" si="0"/>
        <v>0</v>
      </c>
      <c r="H37" s="694">
        <f t="shared" si="0"/>
        <v>0</v>
      </c>
      <c r="I37" s="694">
        <f t="shared" si="0"/>
        <v>5</v>
      </c>
      <c r="J37" s="694">
        <f t="shared" si="0"/>
        <v>1</v>
      </c>
      <c r="K37" s="694">
        <f t="shared" si="0"/>
        <v>1</v>
      </c>
      <c r="L37" s="694">
        <f t="shared" si="0"/>
        <v>44</v>
      </c>
      <c r="M37" s="708">
        <f t="shared" si="0"/>
        <v>0</v>
      </c>
      <c r="N37" s="708">
        <f t="shared" si="0"/>
        <v>182</v>
      </c>
      <c r="O37" s="694">
        <f t="shared" si="0"/>
        <v>0</v>
      </c>
      <c r="P37" s="694">
        <f t="shared" si="0"/>
        <v>0</v>
      </c>
      <c r="Q37" s="694">
        <f t="shared" si="0"/>
        <v>0</v>
      </c>
      <c r="R37" s="694">
        <f t="shared" si="0"/>
        <v>0</v>
      </c>
      <c r="S37" s="694">
        <f t="shared" si="0"/>
        <v>0</v>
      </c>
      <c r="T37" s="708">
        <f t="shared" si="0"/>
        <v>1</v>
      </c>
      <c r="U37" s="722">
        <f t="shared" ref="U37:U44" si="1">C37/B37*100</f>
        <v>98.199847444698705</v>
      </c>
      <c r="V37" s="727">
        <f t="shared" ref="V37:V44" si="2">D37/B37*100</f>
        <v>95.850495804729221</v>
      </c>
      <c r="W37" s="732">
        <f t="shared" ref="W37:W44" si="3">E37/B37*100</f>
        <v>0.93058733790999248</v>
      </c>
      <c r="X37" s="694">
        <f>SUM(X12:X24)</f>
        <v>6</v>
      </c>
      <c r="Y37" s="745">
        <f t="shared" ref="Y37:Y44" si="4">X37/B37*100</f>
        <v>9.1533180778032047E-2</v>
      </c>
    </row>
    <row r="38" spans="1:25" ht="35.25" customHeight="1">
      <c r="A38" s="111" t="s">
        <v>255</v>
      </c>
      <c r="B38" s="692">
        <f t="shared" ref="B38:T38" si="5">SUM(B39:B44)</f>
        <v>541</v>
      </c>
      <c r="C38" s="692">
        <f t="shared" si="5"/>
        <v>534</v>
      </c>
      <c r="D38" s="692">
        <f t="shared" si="5"/>
        <v>527</v>
      </c>
      <c r="E38" s="692">
        <f t="shared" si="5"/>
        <v>4</v>
      </c>
      <c r="F38" s="692">
        <f t="shared" si="5"/>
        <v>0</v>
      </c>
      <c r="G38" s="692">
        <f t="shared" si="5"/>
        <v>0</v>
      </c>
      <c r="H38" s="692">
        <f t="shared" si="5"/>
        <v>0</v>
      </c>
      <c r="I38" s="692">
        <f t="shared" si="5"/>
        <v>0</v>
      </c>
      <c r="J38" s="692">
        <f t="shared" si="5"/>
        <v>0</v>
      </c>
      <c r="K38" s="692">
        <f t="shared" si="5"/>
        <v>0</v>
      </c>
      <c r="L38" s="692">
        <f t="shared" si="5"/>
        <v>3</v>
      </c>
      <c r="M38" s="709">
        <f t="shared" si="5"/>
        <v>0</v>
      </c>
      <c r="N38" s="709">
        <f t="shared" si="5"/>
        <v>13</v>
      </c>
      <c r="O38" s="692">
        <f t="shared" si="5"/>
        <v>0</v>
      </c>
      <c r="P38" s="692">
        <f t="shared" si="5"/>
        <v>0</v>
      </c>
      <c r="Q38" s="692">
        <f t="shared" si="5"/>
        <v>0</v>
      </c>
      <c r="R38" s="692">
        <f t="shared" si="5"/>
        <v>0</v>
      </c>
      <c r="S38" s="692">
        <f t="shared" si="5"/>
        <v>0</v>
      </c>
      <c r="T38" s="709">
        <f t="shared" si="5"/>
        <v>0</v>
      </c>
      <c r="U38" s="719">
        <f t="shared" si="1"/>
        <v>98.706099815157117</v>
      </c>
      <c r="V38" s="724">
        <f t="shared" si="2"/>
        <v>97.412199630314234</v>
      </c>
      <c r="W38" s="729">
        <f t="shared" si="3"/>
        <v>0.73937153419593349</v>
      </c>
      <c r="X38" s="692">
        <f>SUM(X39:X44)</f>
        <v>0</v>
      </c>
      <c r="Y38" s="740">
        <f t="shared" si="4"/>
        <v>0</v>
      </c>
    </row>
    <row r="39" spans="1:25" ht="34.5" customHeight="1">
      <c r="A39" s="110" t="s">
        <v>673</v>
      </c>
      <c r="B39" s="694">
        <f t="shared" ref="B39:T40" si="6">SUM(B25)</f>
        <v>32</v>
      </c>
      <c r="C39" s="694">
        <f t="shared" si="6"/>
        <v>32</v>
      </c>
      <c r="D39" s="694">
        <f t="shared" si="6"/>
        <v>31</v>
      </c>
      <c r="E39" s="694">
        <f t="shared" si="6"/>
        <v>0</v>
      </c>
      <c r="F39" s="694">
        <f t="shared" si="6"/>
        <v>0</v>
      </c>
      <c r="G39" s="694">
        <f t="shared" si="6"/>
        <v>0</v>
      </c>
      <c r="H39" s="694">
        <f t="shared" si="6"/>
        <v>0</v>
      </c>
      <c r="I39" s="694">
        <f t="shared" si="6"/>
        <v>0</v>
      </c>
      <c r="J39" s="694">
        <f t="shared" si="6"/>
        <v>0</v>
      </c>
      <c r="K39" s="694">
        <f t="shared" si="6"/>
        <v>0</v>
      </c>
      <c r="L39" s="694">
        <f t="shared" si="6"/>
        <v>0</v>
      </c>
      <c r="M39" s="708">
        <f t="shared" si="6"/>
        <v>0</v>
      </c>
      <c r="N39" s="708">
        <f t="shared" si="6"/>
        <v>1</v>
      </c>
      <c r="O39" s="694">
        <f t="shared" si="6"/>
        <v>0</v>
      </c>
      <c r="P39" s="694">
        <f t="shared" si="6"/>
        <v>0</v>
      </c>
      <c r="Q39" s="694">
        <f t="shared" si="6"/>
        <v>0</v>
      </c>
      <c r="R39" s="694">
        <f t="shared" si="6"/>
        <v>0</v>
      </c>
      <c r="S39" s="694">
        <f t="shared" si="6"/>
        <v>0</v>
      </c>
      <c r="T39" s="708">
        <f t="shared" si="6"/>
        <v>0</v>
      </c>
      <c r="U39" s="722">
        <f t="shared" si="1"/>
        <v>100</v>
      </c>
      <c r="V39" s="727">
        <f t="shared" si="2"/>
        <v>96.875</v>
      </c>
      <c r="W39" s="732">
        <f t="shared" si="3"/>
        <v>0</v>
      </c>
      <c r="X39" s="694">
        <f>SUM(X25)</f>
        <v>0</v>
      </c>
      <c r="Y39" s="745">
        <f t="shared" si="4"/>
        <v>0</v>
      </c>
    </row>
    <row r="40" spans="1:25" ht="34.5" customHeight="1">
      <c r="A40" s="110" t="s">
        <v>459</v>
      </c>
      <c r="B40" s="692">
        <f t="shared" si="6"/>
        <v>10</v>
      </c>
      <c r="C40" s="692">
        <f t="shared" si="6"/>
        <v>10</v>
      </c>
      <c r="D40" s="692">
        <f t="shared" si="6"/>
        <v>10</v>
      </c>
      <c r="E40" s="692">
        <f t="shared" si="6"/>
        <v>0</v>
      </c>
      <c r="F40" s="692">
        <f t="shared" si="6"/>
        <v>0</v>
      </c>
      <c r="G40" s="692">
        <f t="shared" si="6"/>
        <v>0</v>
      </c>
      <c r="H40" s="692">
        <f t="shared" si="6"/>
        <v>0</v>
      </c>
      <c r="I40" s="692">
        <f t="shared" si="6"/>
        <v>0</v>
      </c>
      <c r="J40" s="692">
        <f t="shared" si="6"/>
        <v>0</v>
      </c>
      <c r="K40" s="692">
        <f t="shared" si="6"/>
        <v>0</v>
      </c>
      <c r="L40" s="692">
        <f t="shared" si="6"/>
        <v>0</v>
      </c>
      <c r="M40" s="709">
        <f t="shared" si="6"/>
        <v>0</v>
      </c>
      <c r="N40" s="709">
        <f t="shared" si="6"/>
        <v>2</v>
      </c>
      <c r="O40" s="692">
        <f t="shared" si="6"/>
        <v>0</v>
      </c>
      <c r="P40" s="692">
        <f t="shared" si="6"/>
        <v>0</v>
      </c>
      <c r="Q40" s="692">
        <f t="shared" si="6"/>
        <v>0</v>
      </c>
      <c r="R40" s="692">
        <f t="shared" si="6"/>
        <v>0</v>
      </c>
      <c r="S40" s="692">
        <f t="shared" si="6"/>
        <v>0</v>
      </c>
      <c r="T40" s="709">
        <f t="shared" si="6"/>
        <v>0</v>
      </c>
      <c r="U40" s="719">
        <f t="shared" si="1"/>
        <v>100</v>
      </c>
      <c r="V40" s="724">
        <f t="shared" si="2"/>
        <v>100</v>
      </c>
      <c r="W40" s="729">
        <f t="shared" si="3"/>
        <v>0</v>
      </c>
      <c r="X40" s="692">
        <f>SUM(X26)</f>
        <v>0</v>
      </c>
      <c r="Y40" s="740">
        <f t="shared" si="4"/>
        <v>0</v>
      </c>
    </row>
    <row r="41" spans="1:25" ht="34.5" customHeight="1">
      <c r="A41" s="110" t="s">
        <v>708</v>
      </c>
      <c r="B41" s="695">
        <f t="shared" ref="B41:T41" si="7">SUM(B27:B29)</f>
        <v>136</v>
      </c>
      <c r="C41" s="695">
        <f t="shared" si="7"/>
        <v>135</v>
      </c>
      <c r="D41" s="695">
        <f t="shared" si="7"/>
        <v>134</v>
      </c>
      <c r="E41" s="695">
        <f t="shared" si="7"/>
        <v>1</v>
      </c>
      <c r="F41" s="695">
        <f t="shared" si="7"/>
        <v>0</v>
      </c>
      <c r="G41" s="695">
        <f t="shared" si="7"/>
        <v>0</v>
      </c>
      <c r="H41" s="695">
        <f t="shared" si="7"/>
        <v>0</v>
      </c>
      <c r="I41" s="695">
        <f t="shared" si="7"/>
        <v>0</v>
      </c>
      <c r="J41" s="695">
        <f t="shared" si="7"/>
        <v>0</v>
      </c>
      <c r="K41" s="695">
        <f t="shared" si="7"/>
        <v>0</v>
      </c>
      <c r="L41" s="695">
        <f t="shared" si="7"/>
        <v>0</v>
      </c>
      <c r="M41" s="710">
        <f t="shared" si="7"/>
        <v>0</v>
      </c>
      <c r="N41" s="710">
        <f t="shared" si="7"/>
        <v>2</v>
      </c>
      <c r="O41" s="695">
        <f t="shared" si="7"/>
        <v>0</v>
      </c>
      <c r="P41" s="695">
        <f t="shared" si="7"/>
        <v>0</v>
      </c>
      <c r="Q41" s="695">
        <f t="shared" si="7"/>
        <v>0</v>
      </c>
      <c r="R41" s="695">
        <f t="shared" si="7"/>
        <v>0</v>
      </c>
      <c r="S41" s="695">
        <f t="shared" si="7"/>
        <v>0</v>
      </c>
      <c r="T41" s="710">
        <f t="shared" si="7"/>
        <v>0</v>
      </c>
      <c r="U41" s="719">
        <f>C41/B41*100</f>
        <v>99.264705882352942</v>
      </c>
      <c r="V41" s="724">
        <f t="shared" si="2"/>
        <v>98.529411764705884</v>
      </c>
      <c r="W41" s="729">
        <f t="shared" si="3"/>
        <v>0.73529411764705876</v>
      </c>
      <c r="X41" s="736">
        <f>SUM(X27:X29)</f>
        <v>0</v>
      </c>
      <c r="Y41" s="740">
        <f t="shared" si="4"/>
        <v>0</v>
      </c>
    </row>
    <row r="42" spans="1:25" ht="34.5" customHeight="1">
      <c r="A42" s="110" t="s">
        <v>512</v>
      </c>
      <c r="B42" s="695">
        <f t="shared" ref="B42:T42" si="8">SUM(B30:B33)</f>
        <v>111</v>
      </c>
      <c r="C42" s="695">
        <f t="shared" si="8"/>
        <v>108</v>
      </c>
      <c r="D42" s="695">
        <f t="shared" si="8"/>
        <v>107</v>
      </c>
      <c r="E42" s="695">
        <f t="shared" si="8"/>
        <v>3</v>
      </c>
      <c r="F42" s="695">
        <f t="shared" si="8"/>
        <v>0</v>
      </c>
      <c r="G42" s="695">
        <f t="shared" si="8"/>
        <v>0</v>
      </c>
      <c r="H42" s="695">
        <f t="shared" si="8"/>
        <v>0</v>
      </c>
      <c r="I42" s="695">
        <f t="shared" si="8"/>
        <v>0</v>
      </c>
      <c r="J42" s="695">
        <f t="shared" si="8"/>
        <v>0</v>
      </c>
      <c r="K42" s="695">
        <f t="shared" si="8"/>
        <v>0</v>
      </c>
      <c r="L42" s="695">
        <f t="shared" si="8"/>
        <v>0</v>
      </c>
      <c r="M42" s="710">
        <f t="shared" si="8"/>
        <v>0</v>
      </c>
      <c r="N42" s="710">
        <f t="shared" si="8"/>
        <v>7</v>
      </c>
      <c r="O42" s="695">
        <f t="shared" si="8"/>
        <v>0</v>
      </c>
      <c r="P42" s="695">
        <f t="shared" si="8"/>
        <v>0</v>
      </c>
      <c r="Q42" s="695">
        <f t="shared" si="8"/>
        <v>0</v>
      </c>
      <c r="R42" s="695">
        <f t="shared" si="8"/>
        <v>0</v>
      </c>
      <c r="S42" s="695">
        <f t="shared" si="8"/>
        <v>0</v>
      </c>
      <c r="T42" s="710">
        <f t="shared" si="8"/>
        <v>0</v>
      </c>
      <c r="U42" s="719">
        <f t="shared" si="1"/>
        <v>97.297297297297305</v>
      </c>
      <c r="V42" s="724">
        <f t="shared" si="2"/>
        <v>96.396396396396398</v>
      </c>
      <c r="W42" s="729">
        <f t="shared" si="3"/>
        <v>2.7027027027027026</v>
      </c>
      <c r="X42" s="736">
        <f>SUM(X30:X33)</f>
        <v>0</v>
      </c>
      <c r="Y42" s="740">
        <f t="shared" si="4"/>
        <v>0</v>
      </c>
    </row>
    <row r="43" spans="1:25" ht="34.5" customHeight="1">
      <c r="A43" s="110" t="s">
        <v>581</v>
      </c>
      <c r="B43" s="695">
        <f t="shared" ref="B43:T43" si="9">SUM(B34)</f>
        <v>125</v>
      </c>
      <c r="C43" s="695">
        <f t="shared" si="9"/>
        <v>123</v>
      </c>
      <c r="D43" s="695">
        <f t="shared" si="9"/>
        <v>122</v>
      </c>
      <c r="E43" s="695">
        <f t="shared" si="9"/>
        <v>0</v>
      </c>
      <c r="F43" s="695">
        <f t="shared" si="9"/>
        <v>0</v>
      </c>
      <c r="G43" s="695">
        <f t="shared" si="9"/>
        <v>0</v>
      </c>
      <c r="H43" s="695">
        <f t="shared" si="9"/>
        <v>0</v>
      </c>
      <c r="I43" s="695">
        <f t="shared" si="9"/>
        <v>0</v>
      </c>
      <c r="J43" s="695">
        <f t="shared" si="9"/>
        <v>0</v>
      </c>
      <c r="K43" s="695">
        <f t="shared" si="9"/>
        <v>0</v>
      </c>
      <c r="L43" s="695">
        <f t="shared" si="9"/>
        <v>2</v>
      </c>
      <c r="M43" s="710">
        <f t="shared" si="9"/>
        <v>0</v>
      </c>
      <c r="N43" s="710">
        <f t="shared" si="9"/>
        <v>0</v>
      </c>
      <c r="O43" s="695">
        <f t="shared" si="9"/>
        <v>0</v>
      </c>
      <c r="P43" s="695">
        <f t="shared" si="9"/>
        <v>0</v>
      </c>
      <c r="Q43" s="695">
        <f t="shared" si="9"/>
        <v>0</v>
      </c>
      <c r="R43" s="695">
        <f t="shared" si="9"/>
        <v>0</v>
      </c>
      <c r="S43" s="695">
        <f t="shared" si="9"/>
        <v>0</v>
      </c>
      <c r="T43" s="710">
        <f t="shared" si="9"/>
        <v>0</v>
      </c>
      <c r="U43" s="719">
        <f t="shared" si="1"/>
        <v>98.4</v>
      </c>
      <c r="V43" s="724">
        <f t="shared" si="2"/>
        <v>97.6</v>
      </c>
      <c r="W43" s="729">
        <f t="shared" si="3"/>
        <v>0</v>
      </c>
      <c r="X43" s="736">
        <f>SUM(X34)</f>
        <v>0</v>
      </c>
      <c r="Y43" s="740">
        <f t="shared" si="4"/>
        <v>0</v>
      </c>
    </row>
    <row r="44" spans="1:25" ht="34.5" customHeight="1">
      <c r="A44" s="112" t="s">
        <v>43</v>
      </c>
      <c r="B44" s="696">
        <f t="shared" ref="B44:T44" si="10">SUM(B35:B36)</f>
        <v>127</v>
      </c>
      <c r="C44" s="696">
        <f t="shared" si="10"/>
        <v>126</v>
      </c>
      <c r="D44" s="696">
        <f t="shared" si="10"/>
        <v>123</v>
      </c>
      <c r="E44" s="696">
        <f t="shared" si="10"/>
        <v>0</v>
      </c>
      <c r="F44" s="696">
        <f t="shared" si="10"/>
        <v>0</v>
      </c>
      <c r="G44" s="696">
        <f t="shared" si="10"/>
        <v>0</v>
      </c>
      <c r="H44" s="696">
        <f t="shared" si="10"/>
        <v>0</v>
      </c>
      <c r="I44" s="696">
        <f t="shared" si="10"/>
        <v>0</v>
      </c>
      <c r="J44" s="696">
        <f t="shared" si="10"/>
        <v>0</v>
      </c>
      <c r="K44" s="696">
        <f t="shared" si="10"/>
        <v>0</v>
      </c>
      <c r="L44" s="696">
        <f t="shared" si="10"/>
        <v>1</v>
      </c>
      <c r="M44" s="711">
        <f t="shared" si="10"/>
        <v>0</v>
      </c>
      <c r="N44" s="711">
        <f t="shared" si="10"/>
        <v>1</v>
      </c>
      <c r="O44" s="696">
        <f t="shared" si="10"/>
        <v>0</v>
      </c>
      <c r="P44" s="696">
        <f t="shared" si="10"/>
        <v>0</v>
      </c>
      <c r="Q44" s="696">
        <f t="shared" si="10"/>
        <v>0</v>
      </c>
      <c r="R44" s="696">
        <f t="shared" si="10"/>
        <v>0</v>
      </c>
      <c r="S44" s="696">
        <f t="shared" si="10"/>
        <v>0</v>
      </c>
      <c r="T44" s="711">
        <f t="shared" si="10"/>
        <v>0</v>
      </c>
      <c r="U44" s="723">
        <f t="shared" si="1"/>
        <v>99.212598425196859</v>
      </c>
      <c r="V44" s="728">
        <f t="shared" si="2"/>
        <v>96.850393700787393</v>
      </c>
      <c r="W44" s="733">
        <f t="shared" si="3"/>
        <v>0</v>
      </c>
      <c r="X44" s="735">
        <f>SUM(X35:X36)</f>
        <v>0</v>
      </c>
      <c r="Y44" s="746">
        <f t="shared" si="4"/>
        <v>0</v>
      </c>
    </row>
    <row r="45" spans="1:25" ht="26.25" customHeight="1">
      <c r="A45" s="682" t="s">
        <v>750</v>
      </c>
    </row>
    <row r="46" spans="1:25" ht="26.25" customHeight="1">
      <c r="A46" s="682" t="s">
        <v>72</v>
      </c>
    </row>
    <row r="47" spans="1:25" ht="26.25" customHeight="1">
      <c r="A47" s="682" t="s">
        <v>637</v>
      </c>
    </row>
    <row r="48" spans="1:25" ht="26.25" customHeight="1">
      <c r="A48" s="682" t="s">
        <v>297</v>
      </c>
    </row>
    <row r="49" spans="1:1" ht="26.25" customHeight="1">
      <c r="A49" s="682" t="s">
        <v>758</v>
      </c>
    </row>
  </sheetData>
  <customSheetViews>
    <customSheetView guid="{BCB66D60-CECF-5B4D-99D1-4C00FBCE7EFB}" scale="50" showGridLines="0" fitToPage="1" printArea="1" view="pageBreakPreview">
      <selection sqref="A1:F1"/>
      <pageMargins left="0.59055118110236227" right="0.23622047244094488" top="0.39370078740157483" bottom="0.90551181102362222" header="0" footer="0.59055118110236227"/>
      <pageSetup paperSize="9" firstPageNumber="78" useFirstPageNumber="1" r:id="rId1"/>
      <headerFooter scaleWithDoc="0" alignWithMargins="0">
        <oddFooter>&amp;C- &amp;P -</oddFooter>
        <evenFooter>&amp;C- &amp;P -</evenFooter>
        <firstFooter>&amp;C- &amp;P -</firstFooter>
      </headerFooter>
    </customSheetView>
  </customSheetViews>
  <mergeCells count="23">
    <mergeCell ref="U6:U9"/>
    <mergeCell ref="W6:W9"/>
    <mergeCell ref="X6:X9"/>
    <mergeCell ref="Y6:Y9"/>
    <mergeCell ref="D7:D9"/>
    <mergeCell ref="V7:V9"/>
    <mergeCell ref="H8:H9"/>
    <mergeCell ref="K8:K9"/>
    <mergeCell ref="T8:T9"/>
    <mergeCell ref="A1:F1"/>
    <mergeCell ref="I8:J8"/>
    <mergeCell ref="O8:S8"/>
    <mergeCell ref="A6:A9"/>
    <mergeCell ref="B6:B9"/>
    <mergeCell ref="C6:C9"/>
    <mergeCell ref="E6:E9"/>
    <mergeCell ref="F6:F9"/>
    <mergeCell ref="G6:G9"/>
    <mergeCell ref="H6:K7"/>
    <mergeCell ref="L6:L9"/>
    <mergeCell ref="M6:M9"/>
    <mergeCell ref="N6:N9"/>
    <mergeCell ref="O6:T7"/>
  </mergeCells>
  <phoneticPr fontId="10"/>
  <pageMargins left="0.59055118110236227" right="0.23622047244094488" top="0.39370078740157483" bottom="0.90551181102362222" header="0" footer="0.59055118110236227"/>
  <pageSetup paperSize="9" scale="33" firstPageNumber="78" orientation="portrait" useFirstPageNumber="1" r:id="rId2"/>
  <headerFooter scaleWithDoc="0" alignWithMargins="0">
    <oddFooter>&amp;C- 74 -</oddFooter>
    <evenFooter>&amp;C- &amp;P -</evenFooter>
    <firstFooter>&amp;C- &amp;P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84"/>
  <sheetViews>
    <sheetView showGridLines="0" view="pageBreakPreview" topLeftCell="A17" zoomScaleNormal="75" zoomScaleSheetLayoutView="100" workbookViewId="0">
      <selection activeCell="A43" sqref="A43"/>
    </sheetView>
  </sheetViews>
  <sheetFormatPr defaultColWidth="9" defaultRowHeight="27" customHeight="1"/>
  <cols>
    <col min="1" max="1" width="16.6640625" style="7" customWidth="1" collapsed="1"/>
    <col min="2" max="4" width="7.6640625" style="7" customWidth="1" collapsed="1"/>
    <col min="5" max="6" width="10.88671875" style="7" bestFit="1" customWidth="1" collapsed="1"/>
    <col min="7" max="7" width="7.109375" style="7" bestFit="1" customWidth="1" collapsed="1"/>
    <col min="8" max="8" width="8" style="7" bestFit="1" customWidth="1" collapsed="1"/>
    <col min="9" max="9" width="12.44140625" style="7" bestFit="1" customWidth="1" collapsed="1"/>
    <col min="10" max="10" width="12.44140625" style="7" customWidth="1" collapsed="1"/>
    <col min="11" max="11" width="10" style="7" customWidth="1" collapsed="1"/>
    <col min="12" max="12" width="11.6640625" style="7" customWidth="1" collapsed="1"/>
    <col min="13" max="13" width="5.88671875" style="7" customWidth="1" collapsed="1"/>
    <col min="14" max="14" width="9" style="7" customWidth="1" collapsed="1"/>
    <col min="15" max="16384" width="9" style="7" collapsed="1"/>
  </cols>
  <sheetData>
    <row r="1" spans="1:14" ht="33" customHeight="1">
      <c r="A1" s="105" t="s">
        <v>314</v>
      </c>
      <c r="K1" s="1337" t="s">
        <v>0</v>
      </c>
      <c r="L1" s="1337"/>
    </row>
    <row r="2" spans="1:14" ht="25.5" customHeight="1">
      <c r="A2" s="1347" t="s">
        <v>156</v>
      </c>
      <c r="B2" s="1338" t="s">
        <v>13</v>
      </c>
      <c r="C2" s="1339"/>
      <c r="D2" s="1340"/>
      <c r="E2" s="1341" t="s">
        <v>21</v>
      </c>
      <c r="F2" s="1342"/>
      <c r="G2" s="1342"/>
      <c r="H2" s="1343"/>
      <c r="I2" s="1344" t="s">
        <v>204</v>
      </c>
      <c r="J2" s="1345"/>
      <c r="K2" s="1345"/>
      <c r="L2" s="1346"/>
      <c r="M2" s="70"/>
    </row>
    <row r="3" spans="1:14" s="104" customFormat="1" ht="36.9" customHeight="1">
      <c r="A3" s="1348"/>
      <c r="B3" s="113" t="s">
        <v>33</v>
      </c>
      <c r="C3" s="117" t="s">
        <v>3</v>
      </c>
      <c r="D3" s="117" t="s">
        <v>29</v>
      </c>
      <c r="E3" s="123" t="s">
        <v>33</v>
      </c>
      <c r="F3" s="117" t="s">
        <v>652</v>
      </c>
      <c r="G3" s="123" t="s">
        <v>654</v>
      </c>
      <c r="H3" s="124" t="s">
        <v>501</v>
      </c>
      <c r="I3" s="123" t="s">
        <v>33</v>
      </c>
      <c r="J3" s="117" t="s">
        <v>652</v>
      </c>
      <c r="K3" s="123" t="s">
        <v>654</v>
      </c>
      <c r="L3" s="125" t="s">
        <v>501</v>
      </c>
      <c r="M3" s="129"/>
    </row>
    <row r="4" spans="1:14" ht="30" customHeight="1">
      <c r="A4" s="106" t="s">
        <v>928</v>
      </c>
      <c r="B4" s="29">
        <v>174</v>
      </c>
      <c r="C4" s="118">
        <v>173</v>
      </c>
      <c r="D4" s="118">
        <v>1</v>
      </c>
      <c r="E4" s="118">
        <v>1944</v>
      </c>
      <c r="F4" s="118">
        <v>1498</v>
      </c>
      <c r="G4" s="118">
        <v>35</v>
      </c>
      <c r="H4" s="118">
        <v>411</v>
      </c>
      <c r="I4" s="118">
        <v>36478</v>
      </c>
      <c r="J4" s="118">
        <v>35010</v>
      </c>
      <c r="K4" s="48">
        <v>418</v>
      </c>
      <c r="L4" s="126">
        <v>1050</v>
      </c>
    </row>
    <row r="5" spans="1:14" ht="30" customHeight="1">
      <c r="A5" s="107" t="s">
        <v>936</v>
      </c>
      <c r="B5" s="31">
        <v>173</v>
      </c>
      <c r="C5" s="119">
        <v>172</v>
      </c>
      <c r="D5" s="119">
        <v>1</v>
      </c>
      <c r="E5" s="119">
        <v>1899</v>
      </c>
      <c r="F5" s="119">
        <v>1455</v>
      </c>
      <c r="G5" s="119">
        <v>43</v>
      </c>
      <c r="H5" s="119">
        <v>401</v>
      </c>
      <c r="I5" s="119">
        <v>35116</v>
      </c>
      <c r="J5" s="119">
        <v>33501</v>
      </c>
      <c r="K5" s="120">
        <v>508</v>
      </c>
      <c r="L5" s="127">
        <v>1107</v>
      </c>
      <c r="M5" s="130"/>
    </row>
    <row r="6" spans="1:14" ht="30" customHeight="1">
      <c r="A6" s="108" t="s">
        <v>256</v>
      </c>
      <c r="B6" s="29">
        <v>42</v>
      </c>
      <c r="C6" s="118">
        <v>41</v>
      </c>
      <c r="D6" s="118">
        <v>1</v>
      </c>
      <c r="E6" s="118">
        <v>583</v>
      </c>
      <c r="F6" s="118">
        <v>474</v>
      </c>
      <c r="G6" s="118">
        <v>13</v>
      </c>
      <c r="H6" s="118">
        <v>96</v>
      </c>
      <c r="I6" s="118">
        <v>12982</v>
      </c>
      <c r="J6" s="118">
        <v>12573</v>
      </c>
      <c r="K6" s="48">
        <v>148</v>
      </c>
      <c r="L6" s="126">
        <v>261</v>
      </c>
      <c r="M6" s="70"/>
    </row>
    <row r="7" spans="1:14" ht="30" customHeight="1">
      <c r="A7" s="108" t="s">
        <v>587</v>
      </c>
      <c r="B7" s="29">
        <v>7</v>
      </c>
      <c r="C7" s="118">
        <v>7</v>
      </c>
      <c r="D7" s="48">
        <v>0</v>
      </c>
      <c r="E7" s="118">
        <v>83</v>
      </c>
      <c r="F7" s="118">
        <v>61</v>
      </c>
      <c r="G7" s="118">
        <v>2</v>
      </c>
      <c r="H7" s="118">
        <v>20</v>
      </c>
      <c r="I7" s="118">
        <v>1532</v>
      </c>
      <c r="J7" s="118">
        <v>1452</v>
      </c>
      <c r="K7" s="48">
        <v>30</v>
      </c>
      <c r="L7" s="126">
        <v>50</v>
      </c>
      <c r="M7" s="70"/>
    </row>
    <row r="8" spans="1:14" ht="30" customHeight="1">
      <c r="A8" s="108" t="s">
        <v>278</v>
      </c>
      <c r="B8" s="29">
        <v>14</v>
      </c>
      <c r="C8" s="48">
        <v>14</v>
      </c>
      <c r="D8" s="118">
        <v>0</v>
      </c>
      <c r="E8" s="118">
        <v>172</v>
      </c>
      <c r="F8" s="118">
        <v>125</v>
      </c>
      <c r="G8" s="118">
        <v>1</v>
      </c>
      <c r="H8" s="118">
        <v>46</v>
      </c>
      <c r="I8" s="118">
        <v>3180</v>
      </c>
      <c r="J8" s="118">
        <v>3000</v>
      </c>
      <c r="K8" s="48">
        <v>15</v>
      </c>
      <c r="L8" s="126">
        <v>165</v>
      </c>
      <c r="M8" s="70"/>
      <c r="N8" s="93"/>
    </row>
    <row r="9" spans="1:14" ht="30" customHeight="1">
      <c r="A9" s="108" t="s">
        <v>306</v>
      </c>
      <c r="B9" s="29">
        <v>17</v>
      </c>
      <c r="C9" s="48">
        <v>17</v>
      </c>
      <c r="D9" s="118">
        <v>0</v>
      </c>
      <c r="E9" s="118">
        <v>153</v>
      </c>
      <c r="F9" s="118">
        <v>116</v>
      </c>
      <c r="G9" s="118">
        <v>7</v>
      </c>
      <c r="H9" s="118">
        <v>30</v>
      </c>
      <c r="I9" s="118">
        <v>2384</v>
      </c>
      <c r="J9" s="118">
        <v>2241</v>
      </c>
      <c r="K9" s="48">
        <v>68</v>
      </c>
      <c r="L9" s="126">
        <v>75</v>
      </c>
      <c r="M9" s="70"/>
      <c r="N9" s="93"/>
    </row>
    <row r="10" spans="1:14" ht="30" customHeight="1">
      <c r="A10" s="108" t="s">
        <v>538</v>
      </c>
      <c r="B10" s="29">
        <v>6</v>
      </c>
      <c r="C10" s="48">
        <v>6</v>
      </c>
      <c r="D10" s="118">
        <v>0</v>
      </c>
      <c r="E10" s="118">
        <v>51</v>
      </c>
      <c r="F10" s="118">
        <v>33</v>
      </c>
      <c r="G10" s="118">
        <v>4</v>
      </c>
      <c r="H10" s="118">
        <v>14</v>
      </c>
      <c r="I10" s="118">
        <v>641</v>
      </c>
      <c r="J10" s="118">
        <v>578</v>
      </c>
      <c r="K10" s="48">
        <v>41</v>
      </c>
      <c r="L10" s="126">
        <v>22</v>
      </c>
      <c r="M10" s="70"/>
      <c r="N10" s="93"/>
    </row>
    <row r="11" spans="1:14" ht="30" customHeight="1">
      <c r="A11" s="108" t="s">
        <v>489</v>
      </c>
      <c r="B11" s="29">
        <v>6</v>
      </c>
      <c r="C11" s="48">
        <v>6</v>
      </c>
      <c r="D11" s="118">
        <v>0</v>
      </c>
      <c r="E11" s="118">
        <v>72</v>
      </c>
      <c r="F11" s="118">
        <v>54</v>
      </c>
      <c r="G11" s="118">
        <v>1</v>
      </c>
      <c r="H11" s="118">
        <v>17</v>
      </c>
      <c r="I11" s="118">
        <v>1341</v>
      </c>
      <c r="J11" s="118">
        <v>1269</v>
      </c>
      <c r="K11" s="48">
        <v>13</v>
      </c>
      <c r="L11" s="126">
        <v>59</v>
      </c>
      <c r="M11" s="70"/>
      <c r="N11" s="93"/>
    </row>
    <row r="12" spans="1:14" ht="30" customHeight="1">
      <c r="A12" s="108" t="s">
        <v>627</v>
      </c>
      <c r="B12" s="29">
        <v>6</v>
      </c>
      <c r="C12" s="48">
        <v>6</v>
      </c>
      <c r="D12" s="118">
        <v>0</v>
      </c>
      <c r="E12" s="118">
        <v>59</v>
      </c>
      <c r="F12" s="118">
        <v>43</v>
      </c>
      <c r="G12" s="118">
        <v>1</v>
      </c>
      <c r="H12" s="118">
        <v>15</v>
      </c>
      <c r="I12" s="118">
        <v>1020</v>
      </c>
      <c r="J12" s="118">
        <v>952</v>
      </c>
      <c r="K12" s="48">
        <v>11</v>
      </c>
      <c r="L12" s="126">
        <v>57</v>
      </c>
      <c r="M12" s="70"/>
      <c r="N12" s="93"/>
    </row>
    <row r="13" spans="1:14" ht="30" customHeight="1">
      <c r="A13" s="108" t="s">
        <v>129</v>
      </c>
      <c r="B13" s="29">
        <v>13</v>
      </c>
      <c r="C13" s="48">
        <v>13</v>
      </c>
      <c r="D13" s="118">
        <v>0</v>
      </c>
      <c r="E13" s="118">
        <v>145</v>
      </c>
      <c r="F13" s="118">
        <v>114</v>
      </c>
      <c r="G13" s="118">
        <v>0</v>
      </c>
      <c r="H13" s="118">
        <v>31</v>
      </c>
      <c r="I13" s="118">
        <v>2767</v>
      </c>
      <c r="J13" s="118">
        <v>2692</v>
      </c>
      <c r="K13" s="48">
        <v>0</v>
      </c>
      <c r="L13" s="126">
        <v>75</v>
      </c>
      <c r="M13" s="70"/>
      <c r="N13" s="93"/>
    </row>
    <row r="14" spans="1:14" ht="30" customHeight="1">
      <c r="A14" s="108" t="s">
        <v>308</v>
      </c>
      <c r="B14" s="29">
        <v>6</v>
      </c>
      <c r="C14" s="48">
        <v>6</v>
      </c>
      <c r="D14" s="118">
        <v>0</v>
      </c>
      <c r="E14" s="118">
        <v>69</v>
      </c>
      <c r="F14" s="118">
        <v>53</v>
      </c>
      <c r="G14" s="118">
        <v>1</v>
      </c>
      <c r="H14" s="118">
        <v>15</v>
      </c>
      <c r="I14" s="118">
        <v>1383</v>
      </c>
      <c r="J14" s="118">
        <v>1327</v>
      </c>
      <c r="K14" s="48">
        <v>13</v>
      </c>
      <c r="L14" s="126">
        <v>43</v>
      </c>
      <c r="M14" s="70"/>
      <c r="N14" s="93"/>
    </row>
    <row r="15" spans="1:14" ht="30" customHeight="1">
      <c r="A15" s="108" t="s">
        <v>733</v>
      </c>
      <c r="B15" s="29">
        <v>20</v>
      </c>
      <c r="C15" s="48">
        <v>20</v>
      </c>
      <c r="D15" s="118">
        <v>0</v>
      </c>
      <c r="E15" s="118">
        <v>187</v>
      </c>
      <c r="F15" s="118">
        <v>141</v>
      </c>
      <c r="G15" s="118">
        <v>5</v>
      </c>
      <c r="H15" s="118">
        <v>41</v>
      </c>
      <c r="I15" s="118">
        <v>2934</v>
      </c>
      <c r="J15" s="118">
        <v>2757</v>
      </c>
      <c r="K15" s="48">
        <v>61</v>
      </c>
      <c r="L15" s="126">
        <v>116</v>
      </c>
      <c r="M15" s="70"/>
      <c r="N15" s="93"/>
    </row>
    <row r="16" spans="1:14" ht="30" customHeight="1">
      <c r="A16" s="108" t="s">
        <v>450</v>
      </c>
      <c r="B16" s="29">
        <v>6</v>
      </c>
      <c r="C16" s="48">
        <v>6</v>
      </c>
      <c r="D16" s="118">
        <v>0</v>
      </c>
      <c r="E16" s="118">
        <v>55</v>
      </c>
      <c r="F16" s="118">
        <v>42</v>
      </c>
      <c r="G16" s="118">
        <v>0</v>
      </c>
      <c r="H16" s="118">
        <v>13</v>
      </c>
      <c r="I16" s="118">
        <v>847</v>
      </c>
      <c r="J16" s="118">
        <v>814</v>
      </c>
      <c r="K16" s="48">
        <v>0</v>
      </c>
      <c r="L16" s="126">
        <v>33</v>
      </c>
      <c r="M16" s="70"/>
      <c r="N16" s="93"/>
    </row>
    <row r="17" spans="1:14" ht="30" customHeight="1">
      <c r="A17" s="108" t="s">
        <v>206</v>
      </c>
      <c r="B17" s="29">
        <v>4</v>
      </c>
      <c r="C17" s="48">
        <v>4</v>
      </c>
      <c r="D17" s="118">
        <v>0</v>
      </c>
      <c r="E17" s="118">
        <v>43</v>
      </c>
      <c r="F17" s="118">
        <v>34</v>
      </c>
      <c r="G17" s="118">
        <v>0</v>
      </c>
      <c r="H17" s="118">
        <v>9</v>
      </c>
      <c r="I17" s="118">
        <v>824</v>
      </c>
      <c r="J17" s="118">
        <v>811</v>
      </c>
      <c r="K17" s="48">
        <v>0</v>
      </c>
      <c r="L17" s="126">
        <v>13</v>
      </c>
      <c r="M17" s="70"/>
      <c r="N17" s="93"/>
    </row>
    <row r="18" spans="1:14" ht="30" customHeight="1">
      <c r="A18" s="109" t="s">
        <v>735</v>
      </c>
      <c r="B18" s="31">
        <v>6</v>
      </c>
      <c r="C18" s="120">
        <v>6</v>
      </c>
      <c r="D18" s="119">
        <v>0</v>
      </c>
      <c r="E18" s="119">
        <v>48</v>
      </c>
      <c r="F18" s="119">
        <v>34</v>
      </c>
      <c r="G18" s="119">
        <v>4</v>
      </c>
      <c r="H18" s="119">
        <v>10</v>
      </c>
      <c r="I18" s="119">
        <v>767</v>
      </c>
      <c r="J18" s="119">
        <v>679</v>
      </c>
      <c r="K18" s="120">
        <v>54</v>
      </c>
      <c r="L18" s="127">
        <v>34</v>
      </c>
      <c r="M18" s="70"/>
      <c r="N18" s="93"/>
    </row>
    <row r="19" spans="1:14" ht="30" customHeight="1">
      <c r="A19" s="108" t="s">
        <v>639</v>
      </c>
      <c r="B19" s="29">
        <v>1</v>
      </c>
      <c r="C19" s="48">
        <v>1</v>
      </c>
      <c r="D19" s="118">
        <v>0</v>
      </c>
      <c r="E19" s="118">
        <v>9</v>
      </c>
      <c r="F19" s="118">
        <v>6</v>
      </c>
      <c r="G19" s="118">
        <v>0</v>
      </c>
      <c r="H19" s="118">
        <v>3</v>
      </c>
      <c r="I19" s="118">
        <v>131</v>
      </c>
      <c r="J19" s="118">
        <v>125</v>
      </c>
      <c r="K19" s="48">
        <v>0</v>
      </c>
      <c r="L19" s="126">
        <v>6</v>
      </c>
      <c r="M19" s="70"/>
      <c r="N19" s="93"/>
    </row>
    <row r="20" spans="1:14" ht="30" customHeight="1">
      <c r="A20" s="108" t="s">
        <v>702</v>
      </c>
      <c r="B20" s="29">
        <v>1</v>
      </c>
      <c r="C20" s="48">
        <v>1</v>
      </c>
      <c r="D20" s="118">
        <v>0</v>
      </c>
      <c r="E20" s="118">
        <v>5</v>
      </c>
      <c r="F20" s="118">
        <v>2</v>
      </c>
      <c r="G20" s="118">
        <v>2</v>
      </c>
      <c r="H20" s="118">
        <v>1</v>
      </c>
      <c r="I20" s="118">
        <v>44</v>
      </c>
      <c r="J20" s="118">
        <v>20</v>
      </c>
      <c r="K20" s="48">
        <v>23</v>
      </c>
      <c r="L20" s="126">
        <v>1</v>
      </c>
      <c r="M20" s="70"/>
      <c r="N20" s="93"/>
    </row>
    <row r="21" spans="1:14" ht="30" customHeight="1">
      <c r="A21" s="108" t="s">
        <v>208</v>
      </c>
      <c r="B21" s="29">
        <v>0</v>
      </c>
      <c r="C21" s="118">
        <v>0</v>
      </c>
      <c r="D21" s="48">
        <v>0</v>
      </c>
      <c r="E21" s="118">
        <v>0</v>
      </c>
      <c r="F21" s="118">
        <v>0</v>
      </c>
      <c r="G21" s="48">
        <v>0</v>
      </c>
      <c r="H21" s="118">
        <v>0</v>
      </c>
      <c r="I21" s="118">
        <v>0</v>
      </c>
      <c r="J21" s="118">
        <v>0</v>
      </c>
      <c r="K21" s="48">
        <v>0</v>
      </c>
      <c r="L21" s="126">
        <v>0</v>
      </c>
      <c r="M21" s="70"/>
      <c r="N21" s="93"/>
    </row>
    <row r="22" spans="1:14" ht="30" customHeight="1">
      <c r="A22" s="108" t="s">
        <v>611</v>
      </c>
      <c r="B22" s="29">
        <v>5</v>
      </c>
      <c r="C22" s="118">
        <v>5</v>
      </c>
      <c r="D22" s="118">
        <v>0</v>
      </c>
      <c r="E22" s="118">
        <v>39</v>
      </c>
      <c r="F22" s="118">
        <v>30</v>
      </c>
      <c r="G22" s="118">
        <v>0</v>
      </c>
      <c r="H22" s="118">
        <v>9</v>
      </c>
      <c r="I22" s="118">
        <v>418</v>
      </c>
      <c r="J22" s="118">
        <v>401</v>
      </c>
      <c r="K22" s="48">
        <v>0</v>
      </c>
      <c r="L22" s="126">
        <v>17</v>
      </c>
      <c r="M22" s="70"/>
      <c r="N22" s="93"/>
    </row>
    <row r="23" spans="1:14" ht="30" customHeight="1">
      <c r="A23" s="108" t="s">
        <v>736</v>
      </c>
      <c r="B23" s="29">
        <v>2</v>
      </c>
      <c r="C23" s="118">
        <v>2</v>
      </c>
      <c r="D23" s="48">
        <v>0</v>
      </c>
      <c r="E23" s="118">
        <v>16</v>
      </c>
      <c r="F23" s="118">
        <v>12</v>
      </c>
      <c r="G23" s="118">
        <v>0</v>
      </c>
      <c r="H23" s="48">
        <v>4</v>
      </c>
      <c r="I23" s="118">
        <v>141</v>
      </c>
      <c r="J23" s="118">
        <v>136</v>
      </c>
      <c r="K23" s="48">
        <v>0</v>
      </c>
      <c r="L23" s="126">
        <v>5</v>
      </c>
      <c r="M23" s="70"/>
      <c r="N23" s="93"/>
    </row>
    <row r="24" spans="1:14" ht="30" customHeight="1">
      <c r="A24" s="108" t="s">
        <v>737</v>
      </c>
      <c r="B24" s="29">
        <v>1</v>
      </c>
      <c r="C24" s="118">
        <v>1</v>
      </c>
      <c r="D24" s="118">
        <v>0</v>
      </c>
      <c r="E24" s="118">
        <v>15</v>
      </c>
      <c r="F24" s="118">
        <v>10</v>
      </c>
      <c r="G24" s="118">
        <v>0</v>
      </c>
      <c r="H24" s="118">
        <v>5</v>
      </c>
      <c r="I24" s="118">
        <v>233</v>
      </c>
      <c r="J24" s="118">
        <v>221</v>
      </c>
      <c r="K24" s="48">
        <v>0</v>
      </c>
      <c r="L24" s="126">
        <v>12</v>
      </c>
      <c r="M24" s="70"/>
      <c r="N24" s="93"/>
    </row>
    <row r="25" spans="1:14" ht="30" customHeight="1">
      <c r="A25" s="108" t="s">
        <v>693</v>
      </c>
      <c r="B25" s="29">
        <v>1</v>
      </c>
      <c r="C25" s="118">
        <v>1</v>
      </c>
      <c r="D25" s="48">
        <v>0</v>
      </c>
      <c r="E25" s="118">
        <v>7</v>
      </c>
      <c r="F25" s="118">
        <v>6</v>
      </c>
      <c r="G25" s="118">
        <v>0</v>
      </c>
      <c r="H25" s="118">
        <v>1</v>
      </c>
      <c r="I25" s="118">
        <v>154</v>
      </c>
      <c r="J25" s="118">
        <v>153</v>
      </c>
      <c r="K25" s="48">
        <v>0</v>
      </c>
      <c r="L25" s="126">
        <v>1</v>
      </c>
      <c r="M25" s="70"/>
      <c r="N25" s="93"/>
    </row>
    <row r="26" spans="1:14" ht="30" customHeight="1">
      <c r="A26" s="108" t="s">
        <v>590</v>
      </c>
      <c r="B26" s="114">
        <v>0</v>
      </c>
      <c r="C26" s="118">
        <v>0</v>
      </c>
      <c r="D26" s="48">
        <v>0</v>
      </c>
      <c r="E26" s="118">
        <v>0</v>
      </c>
      <c r="F26" s="118">
        <v>0</v>
      </c>
      <c r="G26" s="118">
        <v>0</v>
      </c>
      <c r="H26" s="118">
        <v>0</v>
      </c>
      <c r="I26" s="118">
        <v>0</v>
      </c>
      <c r="J26" s="118">
        <v>0</v>
      </c>
      <c r="K26" s="118">
        <v>0</v>
      </c>
      <c r="L26" s="126">
        <v>0</v>
      </c>
      <c r="M26" s="70"/>
      <c r="N26" s="93"/>
    </row>
    <row r="27" spans="1:14" ht="30" customHeight="1">
      <c r="A27" s="108" t="s">
        <v>67</v>
      </c>
      <c r="B27" s="114">
        <v>1</v>
      </c>
      <c r="C27" s="118">
        <v>1</v>
      </c>
      <c r="D27" s="48">
        <v>0</v>
      </c>
      <c r="E27" s="118">
        <v>9</v>
      </c>
      <c r="F27" s="118">
        <v>6</v>
      </c>
      <c r="G27" s="118">
        <v>0</v>
      </c>
      <c r="H27" s="118">
        <v>3</v>
      </c>
      <c r="I27" s="118">
        <v>129</v>
      </c>
      <c r="J27" s="118">
        <v>123</v>
      </c>
      <c r="K27" s="48">
        <v>0</v>
      </c>
      <c r="L27" s="126">
        <v>6</v>
      </c>
      <c r="M27" s="70"/>
      <c r="N27" s="93"/>
    </row>
    <row r="28" spans="1:14" ht="30" customHeight="1">
      <c r="A28" s="108" t="s">
        <v>644</v>
      </c>
      <c r="B28" s="114">
        <v>3</v>
      </c>
      <c r="C28" s="118">
        <v>3</v>
      </c>
      <c r="D28" s="48">
        <v>0</v>
      </c>
      <c r="E28" s="118">
        <v>37</v>
      </c>
      <c r="F28" s="118">
        <v>29</v>
      </c>
      <c r="G28" s="118">
        <v>0</v>
      </c>
      <c r="H28" s="118">
        <v>8</v>
      </c>
      <c r="I28" s="118">
        <v>702</v>
      </c>
      <c r="J28" s="118">
        <v>674</v>
      </c>
      <c r="K28" s="48">
        <v>0</v>
      </c>
      <c r="L28" s="126">
        <v>28</v>
      </c>
      <c r="M28" s="70"/>
      <c r="N28" s="93"/>
    </row>
    <row r="29" spans="1:14" ht="30" customHeight="1">
      <c r="A29" s="108" t="s">
        <v>738</v>
      </c>
      <c r="B29" s="29">
        <v>4</v>
      </c>
      <c r="C29" s="118">
        <v>4</v>
      </c>
      <c r="D29" s="48">
        <v>0</v>
      </c>
      <c r="E29" s="118">
        <v>34</v>
      </c>
      <c r="F29" s="118">
        <v>24</v>
      </c>
      <c r="G29" s="118">
        <v>2</v>
      </c>
      <c r="H29" s="118">
        <v>8</v>
      </c>
      <c r="I29" s="118">
        <v>493</v>
      </c>
      <c r="J29" s="118">
        <v>437</v>
      </c>
      <c r="K29" s="118">
        <v>31</v>
      </c>
      <c r="L29" s="126">
        <v>25</v>
      </c>
      <c r="M29" s="70"/>
      <c r="N29" s="93"/>
    </row>
    <row r="30" spans="1:14" ht="30" customHeight="1">
      <c r="A30" s="109" t="s">
        <v>739</v>
      </c>
      <c r="B30" s="30">
        <v>1</v>
      </c>
      <c r="C30" s="119">
        <v>1</v>
      </c>
      <c r="D30" s="120">
        <v>0</v>
      </c>
      <c r="E30" s="119">
        <v>8</v>
      </c>
      <c r="F30" s="119">
        <v>6</v>
      </c>
      <c r="G30" s="119">
        <v>0</v>
      </c>
      <c r="H30" s="119">
        <v>2</v>
      </c>
      <c r="I30" s="119">
        <v>69</v>
      </c>
      <c r="J30" s="119">
        <v>66</v>
      </c>
      <c r="K30" s="119">
        <v>0</v>
      </c>
      <c r="L30" s="127">
        <v>3</v>
      </c>
      <c r="M30" s="70"/>
      <c r="N30" s="93"/>
    </row>
    <row r="31" spans="1:14" ht="30" customHeight="1">
      <c r="A31" s="110" t="s">
        <v>691</v>
      </c>
      <c r="B31" s="114">
        <f t="shared" ref="B31:L31" si="0">SUM(B6:B18)</f>
        <v>153</v>
      </c>
      <c r="C31" s="118">
        <f>SUM(C6:C18)</f>
        <v>152</v>
      </c>
      <c r="D31" s="48">
        <f t="shared" si="0"/>
        <v>1</v>
      </c>
      <c r="E31" s="118">
        <f t="shared" si="0"/>
        <v>1720</v>
      </c>
      <c r="F31" s="118">
        <f t="shared" si="0"/>
        <v>1324</v>
      </c>
      <c r="G31" s="118">
        <f t="shared" si="0"/>
        <v>39</v>
      </c>
      <c r="H31" s="118">
        <f t="shared" si="0"/>
        <v>357</v>
      </c>
      <c r="I31" s="118">
        <f t="shared" si="0"/>
        <v>32602</v>
      </c>
      <c r="J31" s="118">
        <f t="shared" si="0"/>
        <v>31145</v>
      </c>
      <c r="K31" s="118">
        <f t="shared" si="0"/>
        <v>454</v>
      </c>
      <c r="L31" s="126">
        <f t="shared" si="0"/>
        <v>1003</v>
      </c>
      <c r="M31" s="70"/>
      <c r="N31" s="93"/>
    </row>
    <row r="32" spans="1:14" ht="30" customHeight="1">
      <c r="A32" s="111" t="s">
        <v>473</v>
      </c>
      <c r="B32" s="30">
        <f t="shared" ref="B32:L32" si="1">SUM(B33:B38)</f>
        <v>20</v>
      </c>
      <c r="C32" s="119">
        <f t="shared" si="1"/>
        <v>20</v>
      </c>
      <c r="D32" s="120">
        <f t="shared" si="1"/>
        <v>0</v>
      </c>
      <c r="E32" s="119">
        <f t="shared" si="1"/>
        <v>179</v>
      </c>
      <c r="F32" s="119">
        <f t="shared" si="1"/>
        <v>131</v>
      </c>
      <c r="G32" s="119">
        <f t="shared" si="1"/>
        <v>4</v>
      </c>
      <c r="H32" s="119">
        <f t="shared" si="1"/>
        <v>44</v>
      </c>
      <c r="I32" s="119">
        <f t="shared" si="1"/>
        <v>2514</v>
      </c>
      <c r="J32" s="119">
        <f t="shared" si="1"/>
        <v>2356</v>
      </c>
      <c r="K32" s="119">
        <f t="shared" si="1"/>
        <v>54</v>
      </c>
      <c r="L32" s="127">
        <f t="shared" si="1"/>
        <v>104</v>
      </c>
      <c r="M32" s="70"/>
      <c r="N32" s="93"/>
    </row>
    <row r="33" spans="1:14" ht="30" customHeight="1">
      <c r="A33" s="110" t="s">
        <v>216</v>
      </c>
      <c r="B33" s="114">
        <f t="shared" ref="B33:L34" si="2">SUM(B19)</f>
        <v>1</v>
      </c>
      <c r="C33" s="118">
        <f t="shared" si="2"/>
        <v>1</v>
      </c>
      <c r="D33" s="48">
        <f t="shared" si="2"/>
        <v>0</v>
      </c>
      <c r="E33" s="118">
        <f t="shared" si="2"/>
        <v>9</v>
      </c>
      <c r="F33" s="118">
        <f t="shared" si="2"/>
        <v>6</v>
      </c>
      <c r="G33" s="118">
        <f t="shared" si="2"/>
        <v>0</v>
      </c>
      <c r="H33" s="118">
        <f t="shared" si="2"/>
        <v>3</v>
      </c>
      <c r="I33" s="118">
        <f t="shared" si="2"/>
        <v>131</v>
      </c>
      <c r="J33" s="118">
        <f t="shared" si="2"/>
        <v>125</v>
      </c>
      <c r="K33" s="118">
        <f t="shared" si="2"/>
        <v>0</v>
      </c>
      <c r="L33" s="126">
        <f t="shared" si="2"/>
        <v>6</v>
      </c>
      <c r="M33" s="70"/>
      <c r="N33" s="93"/>
    </row>
    <row r="34" spans="1:14" ht="30" customHeight="1">
      <c r="A34" s="110" t="s">
        <v>221</v>
      </c>
      <c r="B34" s="29">
        <f t="shared" si="2"/>
        <v>1</v>
      </c>
      <c r="C34" s="118">
        <f t="shared" si="2"/>
        <v>1</v>
      </c>
      <c r="D34" s="48">
        <f t="shared" si="2"/>
        <v>0</v>
      </c>
      <c r="E34" s="118">
        <f t="shared" si="2"/>
        <v>5</v>
      </c>
      <c r="F34" s="118">
        <f t="shared" si="2"/>
        <v>2</v>
      </c>
      <c r="G34" s="118">
        <f t="shared" si="2"/>
        <v>2</v>
      </c>
      <c r="H34" s="118">
        <f t="shared" si="2"/>
        <v>1</v>
      </c>
      <c r="I34" s="118">
        <f t="shared" si="2"/>
        <v>44</v>
      </c>
      <c r="J34" s="118">
        <f t="shared" si="2"/>
        <v>20</v>
      </c>
      <c r="K34" s="118">
        <f t="shared" si="2"/>
        <v>23</v>
      </c>
      <c r="L34" s="126">
        <f t="shared" si="2"/>
        <v>1</v>
      </c>
      <c r="M34" s="70"/>
      <c r="N34" s="93"/>
    </row>
    <row r="35" spans="1:14" ht="30" customHeight="1">
      <c r="A35" s="110" t="s">
        <v>223</v>
      </c>
      <c r="B35" s="29">
        <f t="shared" ref="B35:L35" si="3">SUM(B21:B23)</f>
        <v>7</v>
      </c>
      <c r="C35" s="118">
        <f t="shared" si="3"/>
        <v>7</v>
      </c>
      <c r="D35" s="48">
        <f t="shared" si="3"/>
        <v>0</v>
      </c>
      <c r="E35" s="118">
        <f t="shared" si="3"/>
        <v>55</v>
      </c>
      <c r="F35" s="118">
        <f t="shared" si="3"/>
        <v>42</v>
      </c>
      <c r="G35" s="118">
        <f t="shared" si="3"/>
        <v>0</v>
      </c>
      <c r="H35" s="118">
        <f t="shared" si="3"/>
        <v>13</v>
      </c>
      <c r="I35" s="118">
        <f t="shared" si="3"/>
        <v>559</v>
      </c>
      <c r="J35" s="118">
        <f t="shared" si="3"/>
        <v>537</v>
      </c>
      <c r="K35" s="48">
        <f t="shared" si="3"/>
        <v>0</v>
      </c>
      <c r="L35" s="126">
        <f t="shared" si="3"/>
        <v>22</v>
      </c>
      <c r="M35" s="70"/>
      <c r="N35" s="93"/>
    </row>
    <row r="36" spans="1:14" ht="30" customHeight="1">
      <c r="A36" s="110" t="s">
        <v>75</v>
      </c>
      <c r="B36" s="29">
        <f t="shared" ref="B36:L36" si="4">SUM(B24:B27)</f>
        <v>3</v>
      </c>
      <c r="C36" s="118">
        <f t="shared" si="4"/>
        <v>3</v>
      </c>
      <c r="D36" s="48">
        <f t="shared" si="4"/>
        <v>0</v>
      </c>
      <c r="E36" s="118">
        <f t="shared" si="4"/>
        <v>31</v>
      </c>
      <c r="F36" s="118">
        <f t="shared" si="4"/>
        <v>22</v>
      </c>
      <c r="G36" s="118">
        <f t="shared" si="4"/>
        <v>0</v>
      </c>
      <c r="H36" s="118">
        <f t="shared" si="4"/>
        <v>9</v>
      </c>
      <c r="I36" s="118">
        <f t="shared" si="4"/>
        <v>516</v>
      </c>
      <c r="J36" s="118">
        <f t="shared" si="4"/>
        <v>497</v>
      </c>
      <c r="K36" s="118">
        <f t="shared" si="4"/>
        <v>0</v>
      </c>
      <c r="L36" s="126">
        <f t="shared" si="4"/>
        <v>19</v>
      </c>
      <c r="M36" s="70"/>
      <c r="N36" s="93"/>
    </row>
    <row r="37" spans="1:14" ht="30" customHeight="1">
      <c r="A37" s="110" t="s">
        <v>227</v>
      </c>
      <c r="B37" s="29">
        <f t="shared" ref="B37:L37" si="5">SUM(B28)</f>
        <v>3</v>
      </c>
      <c r="C37" s="118">
        <f t="shared" si="5"/>
        <v>3</v>
      </c>
      <c r="D37" s="48">
        <f t="shared" si="5"/>
        <v>0</v>
      </c>
      <c r="E37" s="118">
        <f t="shared" si="5"/>
        <v>37</v>
      </c>
      <c r="F37" s="118">
        <f t="shared" si="5"/>
        <v>29</v>
      </c>
      <c r="G37" s="48">
        <f t="shared" si="5"/>
        <v>0</v>
      </c>
      <c r="H37" s="118">
        <f t="shared" si="5"/>
        <v>8</v>
      </c>
      <c r="I37" s="118">
        <f t="shared" si="5"/>
        <v>702</v>
      </c>
      <c r="J37" s="118">
        <f t="shared" si="5"/>
        <v>674</v>
      </c>
      <c r="K37" s="48">
        <f t="shared" si="5"/>
        <v>0</v>
      </c>
      <c r="L37" s="126">
        <f t="shared" si="5"/>
        <v>28</v>
      </c>
      <c r="M37" s="70"/>
      <c r="N37" s="93"/>
    </row>
    <row r="38" spans="1:14" ht="30" customHeight="1">
      <c r="A38" s="112" t="s">
        <v>229</v>
      </c>
      <c r="B38" s="115">
        <f t="shared" ref="B38:L38" si="6">SUM(B29:B30)</f>
        <v>5</v>
      </c>
      <c r="C38" s="121">
        <f t="shared" si="6"/>
        <v>5</v>
      </c>
      <c r="D38" s="122">
        <f t="shared" si="6"/>
        <v>0</v>
      </c>
      <c r="E38" s="121">
        <f t="shared" si="6"/>
        <v>42</v>
      </c>
      <c r="F38" s="121">
        <f t="shared" si="6"/>
        <v>30</v>
      </c>
      <c r="G38" s="121">
        <f t="shared" si="6"/>
        <v>2</v>
      </c>
      <c r="H38" s="121">
        <f t="shared" si="6"/>
        <v>10</v>
      </c>
      <c r="I38" s="121">
        <f t="shared" si="6"/>
        <v>562</v>
      </c>
      <c r="J38" s="121">
        <f t="shared" si="6"/>
        <v>503</v>
      </c>
      <c r="K38" s="122">
        <f t="shared" si="6"/>
        <v>31</v>
      </c>
      <c r="L38" s="128">
        <f t="shared" si="6"/>
        <v>28</v>
      </c>
      <c r="M38" s="70"/>
      <c r="N38" s="93"/>
    </row>
    <row r="39" spans="1:14" ht="30" customHeight="1">
      <c r="A39" s="105"/>
      <c r="B39" s="116"/>
      <c r="C39" s="116"/>
      <c r="D39" s="116"/>
      <c r="E39" s="116"/>
      <c r="F39" s="116"/>
      <c r="G39" s="116"/>
      <c r="H39" s="116"/>
      <c r="I39" s="116"/>
      <c r="J39" s="116"/>
      <c r="K39" s="116"/>
      <c r="L39" s="116"/>
      <c r="N39" s="93"/>
    </row>
    <row r="40" spans="1:14" ht="30" customHeight="1">
      <c r="B40" s="93"/>
      <c r="C40" s="93"/>
      <c r="D40" s="93"/>
      <c r="E40" s="93"/>
      <c r="F40" s="93"/>
      <c r="G40" s="93"/>
      <c r="H40" s="93"/>
      <c r="I40" s="93"/>
      <c r="J40" s="93"/>
      <c r="K40" s="93"/>
      <c r="L40" s="93"/>
    </row>
    <row r="41" spans="1:14" ht="30" customHeight="1">
      <c r="B41" s="93"/>
      <c r="C41" s="93"/>
      <c r="D41" s="93"/>
      <c r="E41" s="93"/>
      <c r="F41" s="93"/>
      <c r="G41" s="93"/>
      <c r="H41" s="93"/>
      <c r="I41" s="93"/>
      <c r="J41" s="93"/>
      <c r="K41" s="93"/>
      <c r="L41" s="93"/>
    </row>
    <row r="42" spans="1:14" ht="22.65" customHeight="1"/>
    <row r="43" spans="1:14" ht="18.899999999999999" customHeight="1"/>
    <row r="44" spans="1:14" ht="18.899999999999999" customHeight="1"/>
    <row r="45" spans="1:14" ht="18.899999999999999" customHeight="1"/>
    <row r="46" spans="1:14" ht="18.899999999999999" customHeight="1"/>
    <row r="47" spans="1:14" ht="18.899999999999999" customHeight="1"/>
    <row r="48" spans="1:14" ht="18.899999999999999" customHeight="1"/>
    <row r="49" ht="18.899999999999999" customHeight="1"/>
    <row r="50" ht="18.899999999999999" customHeight="1"/>
    <row r="51" ht="18.899999999999999" customHeight="1"/>
    <row r="52" ht="18.899999999999999" customHeight="1"/>
    <row r="53" ht="18.899999999999999" customHeight="1"/>
    <row r="54" ht="18.899999999999999" customHeight="1"/>
    <row r="55" ht="18.899999999999999" customHeight="1"/>
    <row r="56" ht="18.899999999999999" customHeight="1"/>
    <row r="57" ht="18.899999999999999" customHeight="1"/>
    <row r="58" ht="18.899999999999999" customHeight="1"/>
    <row r="59" ht="18.899999999999999" customHeight="1"/>
    <row r="60" ht="18.899999999999999" customHeight="1"/>
    <row r="61" ht="18.899999999999999" customHeight="1"/>
    <row r="62" ht="18.899999999999999" customHeight="1"/>
    <row r="63" ht="18.899999999999999" customHeight="1"/>
    <row r="64" ht="18.899999999999999" customHeight="1"/>
    <row r="65" ht="18.899999999999999" customHeight="1"/>
    <row r="66" ht="18.899999999999999" customHeight="1"/>
    <row r="67" ht="18.899999999999999" customHeight="1"/>
    <row r="68" ht="18.899999999999999" customHeight="1"/>
    <row r="69" ht="18.899999999999999" customHeight="1"/>
    <row r="70" ht="18.899999999999999" customHeight="1"/>
    <row r="71" ht="18.899999999999999" customHeight="1"/>
    <row r="72" ht="18.899999999999999" customHeight="1"/>
    <row r="73" ht="18.899999999999999" customHeight="1"/>
    <row r="74" ht="18.899999999999999" customHeight="1"/>
    <row r="75" ht="18.899999999999999" customHeight="1"/>
    <row r="76" ht="18.899999999999999" customHeight="1"/>
    <row r="77" ht="18.899999999999999" customHeight="1"/>
    <row r="78" ht="18.899999999999999" customHeight="1"/>
    <row r="79" ht="18.899999999999999" customHeight="1"/>
    <row r="80" ht="18.899999999999999" customHeight="1"/>
    <row r="81" ht="18.899999999999999" customHeight="1"/>
    <row r="82" ht="18.899999999999999" customHeight="1"/>
    <row r="83" ht="18.899999999999999" customHeight="1"/>
    <row r="84" ht="18.899999999999999" customHeight="1"/>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3" useFirstPageNumber="1" r:id="rId1"/>
      <headerFooter scaleWithDoc="0" alignWithMargins="0">
        <oddFooter>&amp;C- &amp;P -</oddFooter>
        <evenFooter>&amp;C- &amp;P -</evenFooter>
        <firstFooter>&amp;C- &amp;P -</firstFooter>
      </headerFooter>
    </customSheetView>
  </customSheetViews>
  <mergeCells count="5">
    <mergeCell ref="K1:L1"/>
    <mergeCell ref="B2:D2"/>
    <mergeCell ref="E2:H2"/>
    <mergeCell ref="I2:L2"/>
    <mergeCell ref="A2:A3"/>
  </mergeCells>
  <phoneticPr fontId="10"/>
  <pageMargins left="0.39370078740157483" right="0.59055118110236227" top="0.39370078740157483" bottom="0.70866141732283472" header="0" footer="0.31496062992125984"/>
  <pageSetup paperSize="9" scale="70" firstPageNumber="43" orientation="portrait" useFirstPageNumber="1" r:id="rId2"/>
  <headerFooter scaleWithDoc="0" alignWithMargins="0">
    <oddFooter>&amp;C- 39 -</oddFooter>
    <evenFooter>&amp;C- &amp;P -</evenFooter>
    <firstFooter>&amp;C- &amp;P -</firstFooter>
  </headerFooter>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Z41"/>
  <sheetViews>
    <sheetView showGridLines="0" view="pageBreakPreview" topLeftCell="A2" zoomScale="68" zoomScaleNormal="75" zoomScaleSheetLayoutView="68" workbookViewId="0">
      <selection activeCell="Y11" sqref="Y11"/>
    </sheetView>
  </sheetViews>
  <sheetFormatPr defaultColWidth="9" defaultRowHeight="30" customHeight="1"/>
  <cols>
    <col min="1" max="1" width="20.109375" style="682" customWidth="1" collapsed="1"/>
    <col min="2" max="2" width="11.88671875" style="682" customWidth="1" collapsed="1"/>
    <col min="3" max="3" width="13.6640625" style="682" customWidth="1" collapsed="1"/>
    <col min="4" max="4" width="13.21875" style="682" customWidth="1" collapsed="1"/>
    <col min="5" max="6" width="13" style="682" customWidth="1" collapsed="1"/>
    <col min="7" max="7" width="12.33203125" style="682" customWidth="1" collapsed="1"/>
    <col min="8" max="8" width="10.44140625" style="682" customWidth="1" collapsed="1"/>
    <col min="9" max="10" width="7.6640625" style="682" customWidth="1" collapsed="1"/>
    <col min="11" max="11" width="10.21875" style="682" customWidth="1" collapsed="1"/>
    <col min="12" max="12" width="9.88671875" style="682" customWidth="1" collapsed="1"/>
    <col min="13" max="13" width="8.77734375" style="682" customWidth="1" collapsed="1"/>
    <col min="14" max="14" width="14" style="682" customWidth="1" collapsed="1"/>
    <col min="15" max="15" width="6.77734375" style="682" customWidth="1" collapsed="1"/>
    <col min="16" max="16" width="12.109375" style="682" customWidth="1" collapsed="1"/>
    <col min="17" max="17" width="11.88671875" style="682" customWidth="1" collapsed="1"/>
    <col min="18" max="18" width="12.109375" style="682" customWidth="1" collapsed="1"/>
    <col min="19" max="19" width="11.77734375" style="682" customWidth="1" collapsed="1"/>
    <col min="20" max="20" width="13" style="682" customWidth="1" collapsed="1"/>
    <col min="21" max="21" width="11.44140625" style="682" customWidth="1" collapsed="1"/>
    <col min="22" max="22" width="13.33203125" style="682" customWidth="1" collapsed="1"/>
    <col min="23" max="23" width="12.6640625" style="682" customWidth="1" collapsed="1"/>
    <col min="24" max="24" width="11.77734375" style="682" customWidth="1" collapsed="1"/>
    <col min="25" max="25" width="11.33203125" style="682" customWidth="1" collapsed="1"/>
    <col min="26" max="26" width="9" style="682" customWidth="1" collapsed="1"/>
    <col min="27" max="16384" width="9" style="682" collapsed="1"/>
  </cols>
  <sheetData>
    <row r="1" spans="1:26" ht="30" customHeight="1">
      <c r="A1" s="686" t="s">
        <v>149</v>
      </c>
      <c r="B1" s="697"/>
      <c r="C1" s="697"/>
      <c r="E1" s="697"/>
      <c r="F1" s="697"/>
      <c r="G1" s="697"/>
      <c r="H1" s="752"/>
      <c r="I1" s="752"/>
      <c r="J1" s="752"/>
      <c r="K1" s="752"/>
      <c r="L1" s="697"/>
      <c r="M1" s="697"/>
      <c r="N1" s="712"/>
      <c r="W1" s="737"/>
      <c r="Y1" s="737" t="s">
        <v>516</v>
      </c>
    </row>
    <row r="2" spans="1:26" s="683" customFormat="1" ht="12.75" customHeight="1">
      <c r="A2" s="1570" t="s">
        <v>156</v>
      </c>
      <c r="B2" s="1573" t="s">
        <v>413</v>
      </c>
      <c r="C2" s="1576" t="s">
        <v>752</v>
      </c>
      <c r="D2" s="698"/>
      <c r="E2" s="1524" t="s">
        <v>628</v>
      </c>
      <c r="F2" s="1524" t="s">
        <v>246</v>
      </c>
      <c r="G2" s="1524" t="s">
        <v>667</v>
      </c>
      <c r="H2" s="1576" t="s">
        <v>753</v>
      </c>
      <c r="I2" s="1581"/>
      <c r="J2" s="1581"/>
      <c r="K2" s="1581"/>
      <c r="L2" s="1524" t="s">
        <v>434</v>
      </c>
      <c r="M2" s="1583" t="s">
        <v>749</v>
      </c>
      <c r="N2" s="1586" t="s">
        <v>509</v>
      </c>
      <c r="O2" s="1589" t="s">
        <v>400</v>
      </c>
      <c r="P2" s="1590"/>
      <c r="Q2" s="1590"/>
      <c r="R2" s="1590"/>
      <c r="S2" s="1590"/>
      <c r="T2" s="1591"/>
      <c r="U2" s="1595" t="s">
        <v>885</v>
      </c>
      <c r="V2" s="1224"/>
      <c r="W2" s="1598" t="s">
        <v>884</v>
      </c>
      <c r="X2" s="1602" t="s">
        <v>744</v>
      </c>
      <c r="Y2" s="1605" t="s">
        <v>883</v>
      </c>
    </row>
    <row r="3" spans="1:26" s="683" customFormat="1" ht="24" customHeight="1">
      <c r="A3" s="1571"/>
      <c r="B3" s="1574"/>
      <c r="C3" s="1577"/>
      <c r="D3" s="1608" t="s">
        <v>683</v>
      </c>
      <c r="E3" s="1579"/>
      <c r="F3" s="1525"/>
      <c r="G3" s="1525"/>
      <c r="H3" s="1577"/>
      <c r="I3" s="1582"/>
      <c r="J3" s="1582"/>
      <c r="K3" s="1582"/>
      <c r="L3" s="1525" t="s">
        <v>718</v>
      </c>
      <c r="M3" s="1584" t="s">
        <v>453</v>
      </c>
      <c r="N3" s="1587"/>
      <c r="O3" s="1592"/>
      <c r="P3" s="1593"/>
      <c r="Q3" s="1593"/>
      <c r="R3" s="1593"/>
      <c r="S3" s="1593"/>
      <c r="T3" s="1594"/>
      <c r="U3" s="1596"/>
      <c r="V3" s="1608" t="s">
        <v>886</v>
      </c>
      <c r="W3" s="1599"/>
      <c r="X3" s="1603"/>
      <c r="Y3" s="1606"/>
    </row>
    <row r="4" spans="1:26" s="684" customFormat="1" ht="23.25" customHeight="1">
      <c r="A4" s="1571"/>
      <c r="B4" s="1574"/>
      <c r="C4" s="1577"/>
      <c r="D4" s="1609"/>
      <c r="E4" s="1579"/>
      <c r="F4" s="1525"/>
      <c r="G4" s="1525"/>
      <c r="H4" s="1566" t="s">
        <v>349</v>
      </c>
      <c r="I4" s="1566" t="s">
        <v>706</v>
      </c>
      <c r="J4" s="1566"/>
      <c r="K4" s="1566" t="s">
        <v>620</v>
      </c>
      <c r="L4" s="1525"/>
      <c r="M4" s="1584"/>
      <c r="N4" s="1587" t="s">
        <v>453</v>
      </c>
      <c r="O4" s="1567" t="s">
        <v>757</v>
      </c>
      <c r="P4" s="1568"/>
      <c r="Q4" s="1568"/>
      <c r="R4" s="1568"/>
      <c r="S4" s="1569"/>
      <c r="T4" s="1612" t="s">
        <v>745</v>
      </c>
      <c r="U4" s="1596"/>
      <c r="V4" s="1609"/>
      <c r="W4" s="1600"/>
      <c r="X4" s="1603"/>
      <c r="Y4" s="1606"/>
    </row>
    <row r="5" spans="1:26" ht="86.25" customHeight="1">
      <c r="A5" s="1572"/>
      <c r="B5" s="1575"/>
      <c r="C5" s="1578"/>
      <c r="D5" s="1610"/>
      <c r="E5" s="1580"/>
      <c r="F5" s="1526"/>
      <c r="G5" s="1526"/>
      <c r="H5" s="1611"/>
      <c r="I5" s="701" t="s">
        <v>618</v>
      </c>
      <c r="J5" s="701" t="s">
        <v>614</v>
      </c>
      <c r="K5" s="1611"/>
      <c r="L5" s="1526"/>
      <c r="M5" s="1585"/>
      <c r="N5" s="1588"/>
      <c r="O5" s="714" t="s">
        <v>748</v>
      </c>
      <c r="P5" s="715" t="s">
        <v>756</v>
      </c>
      <c r="Q5" s="716" t="s">
        <v>755</v>
      </c>
      <c r="R5" s="716" t="s">
        <v>754</v>
      </c>
      <c r="S5" s="715" t="s">
        <v>419</v>
      </c>
      <c r="T5" s="1613"/>
      <c r="U5" s="1597"/>
      <c r="V5" s="1610"/>
      <c r="W5" s="1601"/>
      <c r="X5" s="1604"/>
      <c r="Y5" s="1607"/>
      <c r="Z5" s="684"/>
    </row>
    <row r="6" spans="1:26" ht="35.25" customHeight="1">
      <c r="A6" s="688" t="s">
        <v>929</v>
      </c>
      <c r="B6" s="748">
        <v>3745</v>
      </c>
      <c r="C6" s="692">
        <v>3698</v>
      </c>
      <c r="D6" s="692">
        <v>3651</v>
      </c>
      <c r="E6" s="692">
        <v>18</v>
      </c>
      <c r="F6" s="692">
        <v>1</v>
      </c>
      <c r="G6" s="692">
        <v>0</v>
      </c>
      <c r="H6" s="702">
        <v>3</v>
      </c>
      <c r="I6" s="702">
        <v>0</v>
      </c>
      <c r="J6" s="702">
        <v>1</v>
      </c>
      <c r="K6" s="702">
        <v>0</v>
      </c>
      <c r="L6" s="704">
        <v>24</v>
      </c>
      <c r="M6" s="717">
        <v>0</v>
      </c>
      <c r="N6" s="717">
        <v>95</v>
      </c>
      <c r="O6" s="704">
        <v>0</v>
      </c>
      <c r="P6" s="704">
        <v>0</v>
      </c>
      <c r="Q6" s="704">
        <v>0</v>
      </c>
      <c r="R6" s="704">
        <v>0</v>
      </c>
      <c r="S6" s="704">
        <v>0</v>
      </c>
      <c r="T6" s="759">
        <v>1</v>
      </c>
      <c r="U6" s="719">
        <v>98.744993324432571</v>
      </c>
      <c r="V6" s="724">
        <v>97.489986648865155</v>
      </c>
      <c r="W6" s="729">
        <v>0.48064085447263016</v>
      </c>
      <c r="X6" s="721">
        <v>4</v>
      </c>
      <c r="Y6" s="738">
        <v>0.1068090787716956</v>
      </c>
    </row>
    <row r="7" spans="1:26" ht="35.25" customHeight="1">
      <c r="A7" s="747" t="s">
        <v>938</v>
      </c>
      <c r="B7" s="749">
        <v>3605</v>
      </c>
      <c r="C7" s="751">
        <v>3552</v>
      </c>
      <c r="D7" s="751">
        <v>3483</v>
      </c>
      <c r="E7" s="751">
        <v>19</v>
      </c>
      <c r="F7" s="751">
        <v>1</v>
      </c>
      <c r="G7" s="751">
        <v>0</v>
      </c>
      <c r="H7" s="734">
        <v>0</v>
      </c>
      <c r="I7" s="734">
        <v>4</v>
      </c>
      <c r="J7" s="734">
        <v>1</v>
      </c>
      <c r="K7" s="734">
        <v>0</v>
      </c>
      <c r="L7" s="734">
        <v>28</v>
      </c>
      <c r="M7" s="755">
        <v>0</v>
      </c>
      <c r="N7" s="755">
        <v>117</v>
      </c>
      <c r="O7" s="734">
        <v>0</v>
      </c>
      <c r="P7" s="734">
        <v>0</v>
      </c>
      <c r="Q7" s="734">
        <v>0</v>
      </c>
      <c r="R7" s="734">
        <v>0</v>
      </c>
      <c r="S7" s="734">
        <v>0</v>
      </c>
      <c r="T7" s="755">
        <v>1</v>
      </c>
      <c r="U7" s="761">
        <v>98.529819694868237</v>
      </c>
      <c r="V7" s="762">
        <v>96.615811373092924</v>
      </c>
      <c r="W7" s="765">
        <v>0.52704576976421635</v>
      </c>
      <c r="X7" s="734">
        <v>5</v>
      </c>
      <c r="Y7" s="766">
        <v>0.13869625520110956</v>
      </c>
    </row>
    <row r="8" spans="1:26" ht="35.25" customHeight="1">
      <c r="A8" s="108" t="s">
        <v>256</v>
      </c>
      <c r="B8" s="692">
        <v>1234</v>
      </c>
      <c r="C8" s="692">
        <v>1211</v>
      </c>
      <c r="D8" s="692">
        <v>1184</v>
      </c>
      <c r="E8" s="692">
        <v>12</v>
      </c>
      <c r="F8" s="692">
        <v>0</v>
      </c>
      <c r="G8" s="692">
        <v>0</v>
      </c>
      <c r="H8" s="704">
        <v>0</v>
      </c>
      <c r="I8" s="704">
        <v>1</v>
      </c>
      <c r="J8" s="704">
        <v>0</v>
      </c>
      <c r="K8" s="704">
        <v>0</v>
      </c>
      <c r="L8" s="704">
        <v>10</v>
      </c>
      <c r="M8" s="717">
        <v>0</v>
      </c>
      <c r="N8" s="717">
        <v>35</v>
      </c>
      <c r="O8" s="704">
        <v>0</v>
      </c>
      <c r="P8" s="704">
        <v>0</v>
      </c>
      <c r="Q8" s="704">
        <v>0</v>
      </c>
      <c r="R8" s="704">
        <v>0</v>
      </c>
      <c r="S8" s="704">
        <v>0</v>
      </c>
      <c r="T8" s="706">
        <v>0</v>
      </c>
      <c r="U8" s="719">
        <v>98.136142625607775</v>
      </c>
      <c r="V8" s="724">
        <v>95.948136142625614</v>
      </c>
      <c r="W8" s="729">
        <v>0.97244732576985415</v>
      </c>
      <c r="X8" s="704">
        <v>1</v>
      </c>
      <c r="Y8" s="738">
        <v>8.1037277147487846E-2</v>
      </c>
    </row>
    <row r="9" spans="1:26" ht="35.25" customHeight="1">
      <c r="A9" s="108" t="s">
        <v>587</v>
      </c>
      <c r="B9" s="692">
        <v>192</v>
      </c>
      <c r="C9" s="692">
        <v>190</v>
      </c>
      <c r="D9" s="692">
        <v>184</v>
      </c>
      <c r="E9" s="699">
        <v>0</v>
      </c>
      <c r="F9" s="699">
        <v>0</v>
      </c>
      <c r="G9" s="699">
        <v>0</v>
      </c>
      <c r="H9" s="704">
        <v>0</v>
      </c>
      <c r="I9" s="704">
        <v>0</v>
      </c>
      <c r="J9" s="704">
        <v>0</v>
      </c>
      <c r="K9" s="704">
        <v>0</v>
      </c>
      <c r="L9" s="704">
        <v>2</v>
      </c>
      <c r="M9" s="756">
        <v>0</v>
      </c>
      <c r="N9" s="717">
        <v>2</v>
      </c>
      <c r="O9" s="704">
        <v>0</v>
      </c>
      <c r="P9" s="705">
        <v>0</v>
      </c>
      <c r="Q9" s="705">
        <v>0</v>
      </c>
      <c r="R9" s="705">
        <v>0</v>
      </c>
      <c r="S9" s="705">
        <v>0</v>
      </c>
      <c r="T9" s="706">
        <v>0</v>
      </c>
      <c r="U9" s="719">
        <v>98.958333333333329</v>
      </c>
      <c r="V9" s="724">
        <v>95.833333333333329</v>
      </c>
      <c r="W9" s="729">
        <v>0</v>
      </c>
      <c r="X9" s="704">
        <v>0</v>
      </c>
      <c r="Y9" s="738">
        <v>0</v>
      </c>
    </row>
    <row r="10" spans="1:26" ht="35.25" customHeight="1">
      <c r="A10" s="108" t="s">
        <v>278</v>
      </c>
      <c r="B10" s="692">
        <v>331</v>
      </c>
      <c r="C10" s="692">
        <v>326</v>
      </c>
      <c r="D10" s="692">
        <v>322</v>
      </c>
      <c r="E10" s="692">
        <v>0</v>
      </c>
      <c r="F10" s="692">
        <v>0</v>
      </c>
      <c r="G10" s="692">
        <v>0</v>
      </c>
      <c r="H10" s="704">
        <v>0</v>
      </c>
      <c r="I10" s="704">
        <v>0</v>
      </c>
      <c r="J10" s="704">
        <v>0</v>
      </c>
      <c r="K10" s="704">
        <v>0</v>
      </c>
      <c r="L10" s="704">
        <v>5</v>
      </c>
      <c r="M10" s="717">
        <v>0</v>
      </c>
      <c r="N10" s="717">
        <v>9</v>
      </c>
      <c r="O10" s="704">
        <v>0</v>
      </c>
      <c r="P10" s="704">
        <v>0</v>
      </c>
      <c r="Q10" s="704">
        <v>0</v>
      </c>
      <c r="R10" s="704">
        <v>0</v>
      </c>
      <c r="S10" s="704">
        <v>0</v>
      </c>
      <c r="T10" s="706">
        <v>0</v>
      </c>
      <c r="U10" s="719">
        <v>98.489425981873111</v>
      </c>
      <c r="V10" s="724">
        <v>97.280966767371595</v>
      </c>
      <c r="W10" s="729">
        <v>0</v>
      </c>
      <c r="X10" s="704">
        <v>0</v>
      </c>
      <c r="Y10" s="738">
        <v>0</v>
      </c>
    </row>
    <row r="11" spans="1:26" ht="35.25" customHeight="1">
      <c r="A11" s="108" t="s">
        <v>306</v>
      </c>
      <c r="B11" s="692">
        <v>299</v>
      </c>
      <c r="C11" s="692">
        <v>294</v>
      </c>
      <c r="D11" s="692">
        <v>288</v>
      </c>
      <c r="E11" s="692">
        <v>0</v>
      </c>
      <c r="F11" s="692">
        <v>0</v>
      </c>
      <c r="G11" s="692">
        <v>0</v>
      </c>
      <c r="H11" s="704">
        <v>0</v>
      </c>
      <c r="I11" s="704">
        <v>1</v>
      </c>
      <c r="J11" s="704">
        <v>0</v>
      </c>
      <c r="K11" s="704">
        <v>0</v>
      </c>
      <c r="L11" s="704">
        <v>4</v>
      </c>
      <c r="M11" s="717">
        <v>0</v>
      </c>
      <c r="N11" s="717">
        <v>9</v>
      </c>
      <c r="O11" s="704">
        <v>0</v>
      </c>
      <c r="P11" s="704">
        <v>0</v>
      </c>
      <c r="Q11" s="704">
        <v>0</v>
      </c>
      <c r="R11" s="704">
        <v>0</v>
      </c>
      <c r="S11" s="704">
        <v>0</v>
      </c>
      <c r="T11" s="706">
        <v>0</v>
      </c>
      <c r="U11" s="719">
        <v>98.327759197324411</v>
      </c>
      <c r="V11" s="724">
        <v>96.321070234113719</v>
      </c>
      <c r="W11" s="729">
        <v>0</v>
      </c>
      <c r="X11" s="704">
        <v>1</v>
      </c>
      <c r="Y11" s="738">
        <v>0.33444816053511706</v>
      </c>
    </row>
    <row r="12" spans="1:26" ht="35.25" customHeight="1">
      <c r="A12" s="108" t="s">
        <v>538</v>
      </c>
      <c r="B12" s="692">
        <v>74</v>
      </c>
      <c r="C12" s="692">
        <v>74</v>
      </c>
      <c r="D12" s="692">
        <v>74</v>
      </c>
      <c r="E12" s="692">
        <v>0</v>
      </c>
      <c r="F12" s="692">
        <v>0</v>
      </c>
      <c r="G12" s="692">
        <v>0</v>
      </c>
      <c r="H12" s="704">
        <v>0</v>
      </c>
      <c r="I12" s="704">
        <v>0</v>
      </c>
      <c r="J12" s="704">
        <v>0</v>
      </c>
      <c r="K12" s="704">
        <v>0</v>
      </c>
      <c r="L12" s="704">
        <v>0</v>
      </c>
      <c r="M12" s="717">
        <v>0</v>
      </c>
      <c r="N12" s="717">
        <v>4</v>
      </c>
      <c r="O12" s="704">
        <v>0</v>
      </c>
      <c r="P12" s="704">
        <v>0</v>
      </c>
      <c r="Q12" s="704">
        <v>0</v>
      </c>
      <c r="R12" s="704">
        <v>0</v>
      </c>
      <c r="S12" s="704">
        <v>0</v>
      </c>
      <c r="T12" s="706">
        <v>0</v>
      </c>
      <c r="U12" s="719">
        <v>100</v>
      </c>
      <c r="V12" s="724">
        <v>100</v>
      </c>
      <c r="W12" s="729">
        <v>0</v>
      </c>
      <c r="X12" s="704">
        <v>0</v>
      </c>
      <c r="Y12" s="767">
        <v>0</v>
      </c>
    </row>
    <row r="13" spans="1:26" ht="35.25" customHeight="1">
      <c r="A13" s="108" t="s">
        <v>489</v>
      </c>
      <c r="B13" s="692">
        <v>133</v>
      </c>
      <c r="C13" s="692">
        <v>132</v>
      </c>
      <c r="D13" s="692">
        <v>131</v>
      </c>
      <c r="E13" s="692">
        <v>0</v>
      </c>
      <c r="F13" s="692">
        <v>0</v>
      </c>
      <c r="G13" s="692">
        <v>0</v>
      </c>
      <c r="H13" s="704">
        <v>0</v>
      </c>
      <c r="I13" s="704">
        <v>0</v>
      </c>
      <c r="J13" s="704">
        <v>0</v>
      </c>
      <c r="K13" s="704">
        <v>0</v>
      </c>
      <c r="L13" s="704">
        <v>1</v>
      </c>
      <c r="M13" s="717">
        <v>0</v>
      </c>
      <c r="N13" s="717">
        <v>7</v>
      </c>
      <c r="O13" s="704">
        <v>0</v>
      </c>
      <c r="P13" s="704">
        <v>0</v>
      </c>
      <c r="Q13" s="704">
        <v>0</v>
      </c>
      <c r="R13" s="704">
        <v>0</v>
      </c>
      <c r="S13" s="704">
        <v>0</v>
      </c>
      <c r="T13" s="706">
        <v>0</v>
      </c>
      <c r="U13" s="719">
        <v>99.248120300751879</v>
      </c>
      <c r="V13" s="724">
        <v>98.496240601503757</v>
      </c>
      <c r="W13" s="729">
        <v>0</v>
      </c>
      <c r="X13" s="704">
        <v>0</v>
      </c>
      <c r="Y13" s="738">
        <v>0</v>
      </c>
    </row>
    <row r="14" spans="1:26" ht="35.25" customHeight="1">
      <c r="A14" s="108" t="s">
        <v>627</v>
      </c>
      <c r="B14" s="692">
        <v>105</v>
      </c>
      <c r="C14" s="692">
        <v>105</v>
      </c>
      <c r="D14" s="692">
        <v>101</v>
      </c>
      <c r="E14" s="692">
        <v>0</v>
      </c>
      <c r="F14" s="692">
        <v>0</v>
      </c>
      <c r="G14" s="692">
        <v>0</v>
      </c>
      <c r="H14" s="704">
        <v>0</v>
      </c>
      <c r="I14" s="704">
        <v>0</v>
      </c>
      <c r="J14" s="704">
        <v>0</v>
      </c>
      <c r="K14" s="704">
        <v>0</v>
      </c>
      <c r="L14" s="704">
        <v>0</v>
      </c>
      <c r="M14" s="717">
        <v>0</v>
      </c>
      <c r="N14" s="717">
        <v>9</v>
      </c>
      <c r="O14" s="704">
        <v>0</v>
      </c>
      <c r="P14" s="704">
        <v>0</v>
      </c>
      <c r="Q14" s="704">
        <v>0</v>
      </c>
      <c r="R14" s="704">
        <v>0</v>
      </c>
      <c r="S14" s="704">
        <v>0</v>
      </c>
      <c r="T14" s="706">
        <v>0</v>
      </c>
      <c r="U14" s="719">
        <v>100</v>
      </c>
      <c r="V14" s="724">
        <v>96.19047619047619</v>
      </c>
      <c r="W14" s="729">
        <v>0</v>
      </c>
      <c r="X14" s="704">
        <v>0</v>
      </c>
      <c r="Y14" s="768">
        <v>0</v>
      </c>
    </row>
    <row r="15" spans="1:26" ht="35.25" customHeight="1">
      <c r="A15" s="108" t="s">
        <v>129</v>
      </c>
      <c r="B15" s="692">
        <v>306</v>
      </c>
      <c r="C15" s="692">
        <v>301</v>
      </c>
      <c r="D15" s="692">
        <v>295</v>
      </c>
      <c r="E15" s="692">
        <v>3</v>
      </c>
      <c r="F15" s="692">
        <v>0</v>
      </c>
      <c r="G15" s="692">
        <v>0</v>
      </c>
      <c r="H15" s="704">
        <v>0</v>
      </c>
      <c r="I15" s="704">
        <v>0</v>
      </c>
      <c r="J15" s="704">
        <v>1</v>
      </c>
      <c r="K15" s="704">
        <v>0</v>
      </c>
      <c r="L15" s="704">
        <v>1</v>
      </c>
      <c r="M15" s="717">
        <v>0</v>
      </c>
      <c r="N15" s="717">
        <v>5</v>
      </c>
      <c r="O15" s="704">
        <v>0</v>
      </c>
      <c r="P15" s="704">
        <v>0</v>
      </c>
      <c r="Q15" s="704">
        <v>0</v>
      </c>
      <c r="R15" s="704">
        <v>0</v>
      </c>
      <c r="S15" s="704">
        <v>0</v>
      </c>
      <c r="T15" s="706">
        <v>1</v>
      </c>
      <c r="U15" s="719">
        <v>98.366013071895424</v>
      </c>
      <c r="V15" s="724">
        <v>96.40522875816994</v>
      </c>
      <c r="W15" s="729">
        <v>0.98039215686274506</v>
      </c>
      <c r="X15" s="704">
        <v>1</v>
      </c>
      <c r="Y15" s="738">
        <v>0.32679738562091504</v>
      </c>
    </row>
    <row r="16" spans="1:26" ht="35.25" customHeight="1">
      <c r="A16" s="108" t="s">
        <v>308</v>
      </c>
      <c r="B16" s="692">
        <v>139</v>
      </c>
      <c r="C16" s="692">
        <v>135</v>
      </c>
      <c r="D16" s="692">
        <v>133</v>
      </c>
      <c r="E16" s="692">
        <v>2</v>
      </c>
      <c r="F16" s="692">
        <v>0</v>
      </c>
      <c r="G16" s="692">
        <v>0</v>
      </c>
      <c r="H16" s="704">
        <v>0</v>
      </c>
      <c r="I16" s="704">
        <v>2</v>
      </c>
      <c r="J16" s="704">
        <v>0</v>
      </c>
      <c r="K16" s="704">
        <v>0</v>
      </c>
      <c r="L16" s="704">
        <v>0</v>
      </c>
      <c r="M16" s="717">
        <v>0</v>
      </c>
      <c r="N16" s="717">
        <v>3</v>
      </c>
      <c r="O16" s="704">
        <v>0</v>
      </c>
      <c r="P16" s="704">
        <v>0</v>
      </c>
      <c r="Q16" s="704">
        <v>0</v>
      </c>
      <c r="R16" s="704">
        <v>0</v>
      </c>
      <c r="S16" s="704">
        <v>0</v>
      </c>
      <c r="T16" s="706">
        <v>0</v>
      </c>
      <c r="U16" s="719">
        <v>97.122302158273385</v>
      </c>
      <c r="V16" s="724">
        <v>95.683453237410077</v>
      </c>
      <c r="W16" s="729">
        <v>1.4388489208633093</v>
      </c>
      <c r="X16" s="704">
        <v>2</v>
      </c>
      <c r="Y16" s="768">
        <v>1.4388489208633093</v>
      </c>
    </row>
    <row r="17" spans="1:25" ht="35.25" customHeight="1">
      <c r="A17" s="108" t="s">
        <v>733</v>
      </c>
      <c r="B17" s="692">
        <v>286</v>
      </c>
      <c r="C17" s="692">
        <v>284</v>
      </c>
      <c r="D17" s="692">
        <v>278</v>
      </c>
      <c r="E17" s="692">
        <v>0</v>
      </c>
      <c r="F17" s="692">
        <v>1</v>
      </c>
      <c r="G17" s="692">
        <v>0</v>
      </c>
      <c r="H17" s="704">
        <v>0</v>
      </c>
      <c r="I17" s="704">
        <v>0</v>
      </c>
      <c r="J17" s="704">
        <v>0</v>
      </c>
      <c r="K17" s="704">
        <v>0</v>
      </c>
      <c r="L17" s="704">
        <v>1</v>
      </c>
      <c r="M17" s="717">
        <v>0</v>
      </c>
      <c r="N17" s="717">
        <v>12</v>
      </c>
      <c r="O17" s="704">
        <v>0</v>
      </c>
      <c r="P17" s="704">
        <v>0</v>
      </c>
      <c r="Q17" s="704">
        <v>0</v>
      </c>
      <c r="R17" s="704">
        <v>0</v>
      </c>
      <c r="S17" s="704">
        <v>0</v>
      </c>
      <c r="T17" s="706">
        <v>0</v>
      </c>
      <c r="U17" s="719">
        <v>99.300699300699307</v>
      </c>
      <c r="V17" s="724">
        <v>97.2027972027972</v>
      </c>
      <c r="W17" s="729">
        <v>0</v>
      </c>
      <c r="X17" s="704">
        <v>0</v>
      </c>
      <c r="Y17" s="738">
        <v>0</v>
      </c>
    </row>
    <row r="18" spans="1:25" ht="35.25" customHeight="1">
      <c r="A18" s="108" t="s">
        <v>450</v>
      </c>
      <c r="B18" s="692">
        <v>79</v>
      </c>
      <c r="C18" s="692">
        <v>78</v>
      </c>
      <c r="D18" s="692">
        <v>76</v>
      </c>
      <c r="E18" s="692">
        <v>0</v>
      </c>
      <c r="F18" s="692">
        <v>0</v>
      </c>
      <c r="G18" s="692">
        <v>0</v>
      </c>
      <c r="H18" s="704">
        <v>0</v>
      </c>
      <c r="I18" s="704">
        <v>0</v>
      </c>
      <c r="J18" s="704">
        <v>0</v>
      </c>
      <c r="K18" s="704">
        <v>0</v>
      </c>
      <c r="L18" s="704">
        <v>1</v>
      </c>
      <c r="M18" s="717">
        <v>0</v>
      </c>
      <c r="N18" s="717">
        <v>1</v>
      </c>
      <c r="O18" s="704">
        <v>0</v>
      </c>
      <c r="P18" s="704">
        <v>0</v>
      </c>
      <c r="Q18" s="704">
        <v>0</v>
      </c>
      <c r="R18" s="704">
        <v>0</v>
      </c>
      <c r="S18" s="704">
        <v>0</v>
      </c>
      <c r="T18" s="706">
        <v>0</v>
      </c>
      <c r="U18" s="719">
        <v>98.734177215189874</v>
      </c>
      <c r="V18" s="724">
        <v>96.202531645569621</v>
      </c>
      <c r="W18" s="729">
        <v>0</v>
      </c>
      <c r="X18" s="704">
        <v>0</v>
      </c>
      <c r="Y18" s="767">
        <v>0</v>
      </c>
    </row>
    <row r="19" spans="1:25" ht="35.25" customHeight="1">
      <c r="A19" s="108" t="s">
        <v>206</v>
      </c>
      <c r="B19" s="692">
        <v>76</v>
      </c>
      <c r="C19" s="692">
        <v>75</v>
      </c>
      <c r="D19" s="692">
        <v>74</v>
      </c>
      <c r="E19" s="692">
        <v>0</v>
      </c>
      <c r="F19" s="692">
        <v>0</v>
      </c>
      <c r="G19" s="692">
        <v>0</v>
      </c>
      <c r="H19" s="704">
        <v>0</v>
      </c>
      <c r="I19" s="704">
        <v>0</v>
      </c>
      <c r="J19" s="704">
        <v>0</v>
      </c>
      <c r="K19" s="704">
        <v>0</v>
      </c>
      <c r="L19" s="704">
        <v>1</v>
      </c>
      <c r="M19" s="717">
        <v>0</v>
      </c>
      <c r="N19" s="717">
        <v>7</v>
      </c>
      <c r="O19" s="704">
        <v>0</v>
      </c>
      <c r="P19" s="704">
        <v>0</v>
      </c>
      <c r="Q19" s="704">
        <v>0</v>
      </c>
      <c r="R19" s="704">
        <v>0</v>
      </c>
      <c r="S19" s="704">
        <v>0</v>
      </c>
      <c r="T19" s="706">
        <v>0</v>
      </c>
      <c r="U19" s="719">
        <v>98.684210526315795</v>
      </c>
      <c r="V19" s="724">
        <v>97.368421052631575</v>
      </c>
      <c r="W19" s="729">
        <v>0</v>
      </c>
      <c r="X19" s="704">
        <v>0</v>
      </c>
      <c r="Y19" s="738">
        <v>0</v>
      </c>
    </row>
    <row r="20" spans="1:25" ht="35.25" customHeight="1">
      <c r="A20" s="109" t="s">
        <v>735</v>
      </c>
      <c r="B20" s="693">
        <v>99</v>
      </c>
      <c r="C20" s="693">
        <v>98</v>
      </c>
      <c r="D20" s="693">
        <v>97</v>
      </c>
      <c r="E20" s="693">
        <v>1</v>
      </c>
      <c r="F20" s="693">
        <v>0</v>
      </c>
      <c r="G20" s="693">
        <v>0</v>
      </c>
      <c r="H20" s="753">
        <v>0</v>
      </c>
      <c r="I20" s="753">
        <v>0</v>
      </c>
      <c r="J20" s="753">
        <v>0</v>
      </c>
      <c r="K20" s="753">
        <v>0</v>
      </c>
      <c r="L20" s="753">
        <v>0</v>
      </c>
      <c r="M20" s="718">
        <v>0</v>
      </c>
      <c r="N20" s="718">
        <v>7</v>
      </c>
      <c r="O20" s="753">
        <v>0</v>
      </c>
      <c r="P20" s="753">
        <v>0</v>
      </c>
      <c r="Q20" s="753">
        <v>0</v>
      </c>
      <c r="R20" s="753">
        <v>0</v>
      </c>
      <c r="S20" s="753">
        <v>0</v>
      </c>
      <c r="T20" s="707">
        <v>0</v>
      </c>
      <c r="U20" s="720">
        <v>98.98989898989899</v>
      </c>
      <c r="V20" s="725">
        <v>97.979797979797979</v>
      </c>
      <c r="W20" s="730">
        <v>1.0101010101010102</v>
      </c>
      <c r="X20" s="753">
        <v>0</v>
      </c>
      <c r="Y20" s="769">
        <v>0</v>
      </c>
    </row>
    <row r="21" spans="1:25" ht="35.25" customHeight="1">
      <c r="A21" s="108" t="s">
        <v>639</v>
      </c>
      <c r="B21" s="692">
        <v>14</v>
      </c>
      <c r="C21" s="692">
        <v>14</v>
      </c>
      <c r="D21" s="692">
        <v>13</v>
      </c>
      <c r="E21" s="692">
        <v>0</v>
      </c>
      <c r="F21" s="692">
        <v>0</v>
      </c>
      <c r="G21" s="692">
        <v>0</v>
      </c>
      <c r="H21" s="704">
        <v>0</v>
      </c>
      <c r="I21" s="704">
        <v>0</v>
      </c>
      <c r="J21" s="704">
        <v>0</v>
      </c>
      <c r="K21" s="704">
        <v>0</v>
      </c>
      <c r="L21" s="704">
        <v>0</v>
      </c>
      <c r="M21" s="717">
        <v>0</v>
      </c>
      <c r="N21" s="717">
        <v>1</v>
      </c>
      <c r="O21" s="704">
        <v>0</v>
      </c>
      <c r="P21" s="704">
        <v>0</v>
      </c>
      <c r="Q21" s="704">
        <v>0</v>
      </c>
      <c r="R21" s="704">
        <v>0</v>
      </c>
      <c r="S21" s="704">
        <v>0</v>
      </c>
      <c r="T21" s="706">
        <v>0</v>
      </c>
      <c r="U21" s="719">
        <v>100</v>
      </c>
      <c r="V21" s="724">
        <v>92.857142857142861</v>
      </c>
      <c r="W21" s="729">
        <v>0</v>
      </c>
      <c r="X21" s="704">
        <v>0</v>
      </c>
      <c r="Y21" s="767">
        <v>0</v>
      </c>
    </row>
    <row r="22" spans="1:25" ht="35.25" customHeight="1">
      <c r="A22" s="108" t="s">
        <v>702</v>
      </c>
      <c r="B22" s="692">
        <v>6</v>
      </c>
      <c r="C22" s="692">
        <v>6</v>
      </c>
      <c r="D22" s="692">
        <v>6</v>
      </c>
      <c r="E22" s="692">
        <v>0</v>
      </c>
      <c r="F22" s="692">
        <v>0</v>
      </c>
      <c r="G22" s="692">
        <v>0</v>
      </c>
      <c r="H22" s="704">
        <v>0</v>
      </c>
      <c r="I22" s="704">
        <v>0</v>
      </c>
      <c r="J22" s="704">
        <v>0</v>
      </c>
      <c r="K22" s="704">
        <v>0</v>
      </c>
      <c r="L22" s="704">
        <v>0</v>
      </c>
      <c r="M22" s="717">
        <v>0</v>
      </c>
      <c r="N22" s="717">
        <v>1</v>
      </c>
      <c r="O22" s="704">
        <v>0</v>
      </c>
      <c r="P22" s="704">
        <v>0</v>
      </c>
      <c r="Q22" s="704">
        <v>0</v>
      </c>
      <c r="R22" s="704">
        <v>0</v>
      </c>
      <c r="S22" s="704">
        <v>0</v>
      </c>
      <c r="T22" s="706">
        <v>0</v>
      </c>
      <c r="U22" s="719">
        <v>100</v>
      </c>
      <c r="V22" s="724">
        <v>100</v>
      </c>
      <c r="W22" s="729">
        <v>0</v>
      </c>
      <c r="X22" s="704">
        <v>0</v>
      </c>
      <c r="Y22" s="768">
        <v>0</v>
      </c>
    </row>
    <row r="23" spans="1:25" ht="35.25" customHeight="1">
      <c r="A23" s="108" t="s">
        <v>208</v>
      </c>
      <c r="B23" s="692">
        <v>0</v>
      </c>
      <c r="C23" s="692">
        <v>0</v>
      </c>
      <c r="D23" s="692">
        <v>0</v>
      </c>
      <c r="E23" s="699">
        <v>0</v>
      </c>
      <c r="F23" s="699">
        <v>0</v>
      </c>
      <c r="G23" s="699">
        <v>0</v>
      </c>
      <c r="H23" s="705">
        <v>0</v>
      </c>
      <c r="I23" s="705">
        <v>0</v>
      </c>
      <c r="J23" s="705">
        <v>0</v>
      </c>
      <c r="K23" s="705">
        <v>0</v>
      </c>
      <c r="L23" s="705">
        <v>0</v>
      </c>
      <c r="M23" s="756">
        <v>0</v>
      </c>
      <c r="N23" s="717">
        <v>0</v>
      </c>
      <c r="O23" s="704">
        <v>0</v>
      </c>
      <c r="P23" s="705">
        <v>0</v>
      </c>
      <c r="Q23" s="705">
        <v>0</v>
      </c>
      <c r="R23" s="705">
        <v>0</v>
      </c>
      <c r="S23" s="705">
        <v>0</v>
      </c>
      <c r="T23" s="706">
        <v>0</v>
      </c>
      <c r="U23" s="719">
        <v>0</v>
      </c>
      <c r="V23" s="724">
        <v>0</v>
      </c>
      <c r="W23" s="729">
        <v>0</v>
      </c>
      <c r="X23" s="704">
        <v>0</v>
      </c>
      <c r="Y23" s="741">
        <v>0</v>
      </c>
    </row>
    <row r="24" spans="1:25" ht="35.25" customHeight="1">
      <c r="A24" s="108" t="s">
        <v>611</v>
      </c>
      <c r="B24" s="692">
        <v>42</v>
      </c>
      <c r="C24" s="692">
        <v>42</v>
      </c>
      <c r="D24" s="692">
        <v>42</v>
      </c>
      <c r="E24" s="699">
        <v>0</v>
      </c>
      <c r="F24" s="699">
        <v>0</v>
      </c>
      <c r="G24" s="699">
        <v>0</v>
      </c>
      <c r="H24" s="705">
        <v>0</v>
      </c>
      <c r="I24" s="705">
        <v>0</v>
      </c>
      <c r="J24" s="705">
        <v>0</v>
      </c>
      <c r="K24" s="705">
        <v>0</v>
      </c>
      <c r="L24" s="705">
        <v>0</v>
      </c>
      <c r="M24" s="756">
        <v>0</v>
      </c>
      <c r="N24" s="717">
        <v>1</v>
      </c>
      <c r="O24" s="704">
        <v>0</v>
      </c>
      <c r="P24" s="705">
        <v>0</v>
      </c>
      <c r="Q24" s="705">
        <v>0</v>
      </c>
      <c r="R24" s="705">
        <v>0</v>
      </c>
      <c r="S24" s="705">
        <v>0</v>
      </c>
      <c r="T24" s="706">
        <v>0</v>
      </c>
      <c r="U24" s="719">
        <v>100</v>
      </c>
      <c r="V24" s="724">
        <v>100</v>
      </c>
      <c r="W24" s="729">
        <v>0</v>
      </c>
      <c r="X24" s="704">
        <v>0</v>
      </c>
      <c r="Y24" s="741">
        <v>0</v>
      </c>
    </row>
    <row r="25" spans="1:25" ht="35.25" customHeight="1">
      <c r="A25" s="108" t="s">
        <v>736</v>
      </c>
      <c r="B25" s="692">
        <v>25</v>
      </c>
      <c r="C25" s="692">
        <v>25</v>
      </c>
      <c r="D25" s="692">
        <v>25</v>
      </c>
      <c r="E25" s="699">
        <v>0</v>
      </c>
      <c r="F25" s="699">
        <v>0</v>
      </c>
      <c r="G25" s="699">
        <v>0</v>
      </c>
      <c r="H25" s="705">
        <v>0</v>
      </c>
      <c r="I25" s="705">
        <v>0</v>
      </c>
      <c r="J25" s="705">
        <v>0</v>
      </c>
      <c r="K25" s="705">
        <v>0</v>
      </c>
      <c r="L25" s="705">
        <v>0</v>
      </c>
      <c r="M25" s="756">
        <v>0</v>
      </c>
      <c r="N25" s="717">
        <v>0</v>
      </c>
      <c r="O25" s="704">
        <v>0</v>
      </c>
      <c r="P25" s="705">
        <v>0</v>
      </c>
      <c r="Q25" s="705">
        <v>0</v>
      </c>
      <c r="R25" s="705">
        <v>0</v>
      </c>
      <c r="S25" s="705">
        <v>0</v>
      </c>
      <c r="T25" s="706">
        <v>0</v>
      </c>
      <c r="U25" s="719">
        <v>100</v>
      </c>
      <c r="V25" s="724">
        <v>100</v>
      </c>
      <c r="W25" s="729">
        <v>0</v>
      </c>
      <c r="X25" s="704">
        <v>0</v>
      </c>
      <c r="Y25" s="741">
        <v>0</v>
      </c>
    </row>
    <row r="26" spans="1:25" ht="35.25" customHeight="1">
      <c r="A26" s="108" t="s">
        <v>737</v>
      </c>
      <c r="B26" s="692">
        <v>18</v>
      </c>
      <c r="C26" s="692">
        <v>17</v>
      </c>
      <c r="D26" s="692">
        <v>17</v>
      </c>
      <c r="E26" s="699">
        <v>1</v>
      </c>
      <c r="F26" s="699">
        <v>0</v>
      </c>
      <c r="G26" s="699">
        <v>0</v>
      </c>
      <c r="H26" s="705">
        <v>0</v>
      </c>
      <c r="I26" s="705">
        <v>0</v>
      </c>
      <c r="J26" s="705">
        <v>0</v>
      </c>
      <c r="K26" s="705">
        <v>0</v>
      </c>
      <c r="L26" s="705">
        <v>0</v>
      </c>
      <c r="M26" s="756">
        <v>0</v>
      </c>
      <c r="N26" s="717">
        <v>1</v>
      </c>
      <c r="O26" s="704">
        <v>0</v>
      </c>
      <c r="P26" s="705">
        <v>0</v>
      </c>
      <c r="Q26" s="705">
        <v>0</v>
      </c>
      <c r="R26" s="705">
        <v>0</v>
      </c>
      <c r="S26" s="705">
        <v>0</v>
      </c>
      <c r="T26" s="706">
        <v>0</v>
      </c>
      <c r="U26" s="719">
        <v>94.444444444444443</v>
      </c>
      <c r="V26" s="724">
        <v>94.444444444444443</v>
      </c>
      <c r="W26" s="729">
        <v>5.5555555555555554</v>
      </c>
      <c r="X26" s="704">
        <v>0</v>
      </c>
      <c r="Y26" s="741">
        <v>0</v>
      </c>
    </row>
    <row r="27" spans="1:25" ht="35.25" customHeight="1">
      <c r="A27" s="108" t="s">
        <v>693</v>
      </c>
      <c r="B27" s="692">
        <v>10</v>
      </c>
      <c r="C27" s="692">
        <v>10</v>
      </c>
      <c r="D27" s="692">
        <v>10</v>
      </c>
      <c r="E27" s="699">
        <v>0</v>
      </c>
      <c r="F27" s="699">
        <v>0</v>
      </c>
      <c r="G27" s="699">
        <v>0</v>
      </c>
      <c r="H27" s="705">
        <v>0</v>
      </c>
      <c r="I27" s="705">
        <v>0</v>
      </c>
      <c r="J27" s="705">
        <v>0</v>
      </c>
      <c r="K27" s="705">
        <v>0</v>
      </c>
      <c r="L27" s="705">
        <v>0</v>
      </c>
      <c r="M27" s="756">
        <v>0</v>
      </c>
      <c r="N27" s="717">
        <v>2</v>
      </c>
      <c r="O27" s="704">
        <v>0</v>
      </c>
      <c r="P27" s="705">
        <v>0</v>
      </c>
      <c r="Q27" s="705">
        <v>0</v>
      </c>
      <c r="R27" s="705">
        <v>0</v>
      </c>
      <c r="S27" s="705">
        <v>0</v>
      </c>
      <c r="T27" s="706">
        <v>0</v>
      </c>
      <c r="U27" s="719">
        <v>100</v>
      </c>
      <c r="V27" s="724">
        <v>100</v>
      </c>
      <c r="W27" s="729">
        <v>0</v>
      </c>
      <c r="X27" s="704">
        <v>0</v>
      </c>
      <c r="Y27" s="738">
        <v>0</v>
      </c>
    </row>
    <row r="28" spans="1:25" ht="35.25" customHeight="1">
      <c r="A28" s="108" t="s">
        <v>590</v>
      </c>
      <c r="B28" s="692">
        <v>0</v>
      </c>
      <c r="C28" s="692">
        <v>0</v>
      </c>
      <c r="D28" s="692">
        <v>0</v>
      </c>
      <c r="E28" s="699">
        <v>0</v>
      </c>
      <c r="F28" s="699">
        <v>0</v>
      </c>
      <c r="G28" s="699">
        <v>0</v>
      </c>
      <c r="H28" s="705">
        <v>0</v>
      </c>
      <c r="I28" s="705">
        <v>0</v>
      </c>
      <c r="J28" s="705">
        <v>0</v>
      </c>
      <c r="K28" s="705">
        <v>0</v>
      </c>
      <c r="L28" s="704">
        <v>0</v>
      </c>
      <c r="M28" s="756">
        <v>0</v>
      </c>
      <c r="N28" s="717">
        <v>0</v>
      </c>
      <c r="O28" s="704">
        <v>0</v>
      </c>
      <c r="P28" s="705">
        <v>0</v>
      </c>
      <c r="Q28" s="705">
        <v>0</v>
      </c>
      <c r="R28" s="705">
        <v>0</v>
      </c>
      <c r="S28" s="705">
        <v>0</v>
      </c>
      <c r="T28" s="706">
        <v>0</v>
      </c>
      <c r="U28" s="719">
        <v>0</v>
      </c>
      <c r="V28" s="724">
        <v>0</v>
      </c>
      <c r="W28" s="729">
        <v>0</v>
      </c>
      <c r="X28" s="704">
        <v>0</v>
      </c>
      <c r="Y28" s="741">
        <v>0</v>
      </c>
    </row>
    <row r="29" spans="1:25" ht="35.25" customHeight="1">
      <c r="A29" s="108" t="s">
        <v>67</v>
      </c>
      <c r="B29" s="692">
        <v>15</v>
      </c>
      <c r="C29" s="692">
        <v>15</v>
      </c>
      <c r="D29" s="692">
        <v>15</v>
      </c>
      <c r="E29" s="699">
        <v>0</v>
      </c>
      <c r="F29" s="699">
        <v>0</v>
      </c>
      <c r="G29" s="699">
        <v>0</v>
      </c>
      <c r="H29" s="705">
        <v>0</v>
      </c>
      <c r="I29" s="705">
        <v>0</v>
      </c>
      <c r="J29" s="705">
        <v>0</v>
      </c>
      <c r="K29" s="705">
        <v>0</v>
      </c>
      <c r="L29" s="705">
        <v>0</v>
      </c>
      <c r="M29" s="756">
        <v>0</v>
      </c>
      <c r="N29" s="717">
        <v>0</v>
      </c>
      <c r="O29" s="704">
        <v>0</v>
      </c>
      <c r="P29" s="705">
        <v>0</v>
      </c>
      <c r="Q29" s="705">
        <v>0</v>
      </c>
      <c r="R29" s="705">
        <v>0</v>
      </c>
      <c r="S29" s="705">
        <v>0</v>
      </c>
      <c r="T29" s="706">
        <v>0</v>
      </c>
      <c r="U29" s="719">
        <v>100</v>
      </c>
      <c r="V29" s="724">
        <v>100</v>
      </c>
      <c r="W29" s="729">
        <v>0</v>
      </c>
      <c r="X29" s="704">
        <v>0</v>
      </c>
      <c r="Y29" s="738">
        <v>0</v>
      </c>
    </row>
    <row r="30" spans="1:25" ht="35.25" customHeight="1">
      <c r="A30" s="108" t="s">
        <v>644</v>
      </c>
      <c r="B30" s="692">
        <v>56</v>
      </c>
      <c r="C30" s="692">
        <v>54</v>
      </c>
      <c r="D30" s="692">
        <v>53</v>
      </c>
      <c r="E30" s="699">
        <v>0</v>
      </c>
      <c r="F30" s="699">
        <v>0</v>
      </c>
      <c r="G30" s="699">
        <v>0</v>
      </c>
      <c r="H30" s="705">
        <v>0</v>
      </c>
      <c r="I30" s="705">
        <v>0</v>
      </c>
      <c r="J30" s="705">
        <v>0</v>
      </c>
      <c r="K30" s="705">
        <v>0</v>
      </c>
      <c r="L30" s="704">
        <v>2</v>
      </c>
      <c r="M30" s="756">
        <v>0</v>
      </c>
      <c r="N30" s="717">
        <v>0</v>
      </c>
      <c r="O30" s="704">
        <v>0</v>
      </c>
      <c r="P30" s="705">
        <v>0</v>
      </c>
      <c r="Q30" s="705">
        <v>0</v>
      </c>
      <c r="R30" s="705">
        <v>0</v>
      </c>
      <c r="S30" s="705">
        <v>0</v>
      </c>
      <c r="T30" s="706">
        <v>0</v>
      </c>
      <c r="U30" s="719">
        <v>96.428571428571431</v>
      </c>
      <c r="V30" s="724">
        <v>94.642857142857139</v>
      </c>
      <c r="W30" s="729">
        <v>0</v>
      </c>
      <c r="X30" s="704">
        <v>0</v>
      </c>
      <c r="Y30" s="741">
        <v>0</v>
      </c>
    </row>
    <row r="31" spans="1:25" ht="35.25" customHeight="1">
      <c r="A31" s="108" t="s">
        <v>738</v>
      </c>
      <c r="B31" s="692">
        <v>49</v>
      </c>
      <c r="C31" s="692">
        <v>49</v>
      </c>
      <c r="D31" s="692">
        <v>48</v>
      </c>
      <c r="E31" s="699">
        <v>0</v>
      </c>
      <c r="F31" s="699">
        <v>0</v>
      </c>
      <c r="G31" s="699">
        <v>0</v>
      </c>
      <c r="H31" s="705">
        <v>0</v>
      </c>
      <c r="I31" s="705">
        <v>0</v>
      </c>
      <c r="J31" s="705">
        <v>0</v>
      </c>
      <c r="K31" s="705">
        <v>0</v>
      </c>
      <c r="L31" s="705">
        <v>0</v>
      </c>
      <c r="M31" s="756">
        <v>0</v>
      </c>
      <c r="N31" s="717">
        <v>1</v>
      </c>
      <c r="O31" s="704">
        <v>0</v>
      </c>
      <c r="P31" s="705">
        <v>0</v>
      </c>
      <c r="Q31" s="705">
        <v>0</v>
      </c>
      <c r="R31" s="705">
        <v>0</v>
      </c>
      <c r="S31" s="705">
        <v>0</v>
      </c>
      <c r="T31" s="706">
        <v>0</v>
      </c>
      <c r="U31" s="719">
        <v>100</v>
      </c>
      <c r="V31" s="726">
        <v>97.959183673469383</v>
      </c>
      <c r="W31" s="729">
        <v>0</v>
      </c>
      <c r="X31" s="704">
        <v>0</v>
      </c>
      <c r="Y31" s="740">
        <v>0</v>
      </c>
    </row>
    <row r="32" spans="1:25" ht="35.25" customHeight="1">
      <c r="A32" s="109" t="s">
        <v>739</v>
      </c>
      <c r="B32" s="693">
        <v>17</v>
      </c>
      <c r="C32" s="693">
        <v>17</v>
      </c>
      <c r="D32" s="693">
        <v>17</v>
      </c>
      <c r="E32" s="700">
        <v>0</v>
      </c>
      <c r="F32" s="700">
        <v>0</v>
      </c>
      <c r="G32" s="700">
        <v>0</v>
      </c>
      <c r="H32" s="703">
        <v>0</v>
      </c>
      <c r="I32" s="703">
        <v>0</v>
      </c>
      <c r="J32" s="703">
        <v>0</v>
      </c>
      <c r="K32" s="703">
        <v>0</v>
      </c>
      <c r="L32" s="703">
        <v>0</v>
      </c>
      <c r="M32" s="757">
        <v>0</v>
      </c>
      <c r="N32" s="718">
        <v>0</v>
      </c>
      <c r="O32" s="753">
        <v>0</v>
      </c>
      <c r="P32" s="703">
        <v>0</v>
      </c>
      <c r="Q32" s="703">
        <v>0</v>
      </c>
      <c r="R32" s="703">
        <v>0</v>
      </c>
      <c r="S32" s="703">
        <v>0</v>
      </c>
      <c r="T32" s="707">
        <v>0</v>
      </c>
      <c r="U32" s="720">
        <v>100</v>
      </c>
      <c r="V32" s="763">
        <v>100</v>
      </c>
      <c r="W32" s="730">
        <v>0</v>
      </c>
      <c r="X32" s="753">
        <v>0</v>
      </c>
      <c r="Y32" s="770">
        <v>0</v>
      </c>
    </row>
    <row r="33" spans="1:25" ht="35.25" customHeight="1">
      <c r="A33" s="110" t="s">
        <v>523</v>
      </c>
      <c r="B33" s="692">
        <f t="shared" ref="B33:T33" si="0">SUM(B8:B20)</f>
        <v>3353</v>
      </c>
      <c r="C33" s="692">
        <f t="shared" si="0"/>
        <v>3303</v>
      </c>
      <c r="D33" s="692">
        <f t="shared" si="0"/>
        <v>3237</v>
      </c>
      <c r="E33" s="699">
        <f t="shared" si="0"/>
        <v>18</v>
      </c>
      <c r="F33" s="699">
        <f t="shared" si="0"/>
        <v>1</v>
      </c>
      <c r="G33" s="699">
        <f t="shared" si="0"/>
        <v>0</v>
      </c>
      <c r="H33" s="705">
        <f t="shared" si="0"/>
        <v>0</v>
      </c>
      <c r="I33" s="705">
        <f t="shared" si="0"/>
        <v>4</v>
      </c>
      <c r="J33" s="705">
        <f t="shared" si="0"/>
        <v>1</v>
      </c>
      <c r="K33" s="705">
        <f t="shared" si="0"/>
        <v>0</v>
      </c>
      <c r="L33" s="705">
        <f t="shared" si="0"/>
        <v>26</v>
      </c>
      <c r="M33" s="756">
        <f t="shared" si="0"/>
        <v>0</v>
      </c>
      <c r="N33" s="717">
        <f t="shared" si="0"/>
        <v>110</v>
      </c>
      <c r="O33" s="704">
        <f t="shared" si="0"/>
        <v>0</v>
      </c>
      <c r="P33" s="705">
        <f t="shared" si="0"/>
        <v>0</v>
      </c>
      <c r="Q33" s="705">
        <f t="shared" si="0"/>
        <v>0</v>
      </c>
      <c r="R33" s="705">
        <f t="shared" si="0"/>
        <v>0</v>
      </c>
      <c r="S33" s="705">
        <f t="shared" si="0"/>
        <v>0</v>
      </c>
      <c r="T33" s="706">
        <f t="shared" si="0"/>
        <v>1</v>
      </c>
      <c r="U33" s="719">
        <f t="shared" ref="U33:U40" si="1">C33/B33*100</f>
        <v>98.508798091261554</v>
      </c>
      <c r="V33" s="726">
        <f t="shared" ref="V33:V40" si="2">D33/B33*100</f>
        <v>96.540411571726821</v>
      </c>
      <c r="W33" s="729">
        <f t="shared" ref="W33:W40" si="3">E33/B33*100</f>
        <v>0.53683268714583954</v>
      </c>
      <c r="X33" s="692">
        <f>SUM(X8:X20)</f>
        <v>5</v>
      </c>
      <c r="Y33" s="740">
        <f t="shared" ref="Y33:Y40" si="4">X33/B33*100</f>
        <v>0.14912019087384432</v>
      </c>
    </row>
    <row r="34" spans="1:25" ht="35.25" customHeight="1">
      <c r="A34" s="111" t="s">
        <v>255</v>
      </c>
      <c r="B34" s="693">
        <f t="shared" ref="B34:T34" si="5">SUM(B35:B40)</f>
        <v>252</v>
      </c>
      <c r="C34" s="693">
        <f t="shared" si="5"/>
        <v>249</v>
      </c>
      <c r="D34" s="693">
        <f t="shared" si="5"/>
        <v>246</v>
      </c>
      <c r="E34" s="700">
        <f t="shared" si="5"/>
        <v>1</v>
      </c>
      <c r="F34" s="700">
        <f t="shared" si="5"/>
        <v>0</v>
      </c>
      <c r="G34" s="700">
        <f t="shared" si="5"/>
        <v>0</v>
      </c>
      <c r="H34" s="703">
        <f t="shared" si="5"/>
        <v>0</v>
      </c>
      <c r="I34" s="703">
        <f t="shared" si="5"/>
        <v>0</v>
      </c>
      <c r="J34" s="703">
        <f t="shared" si="5"/>
        <v>0</v>
      </c>
      <c r="K34" s="703">
        <f t="shared" si="5"/>
        <v>0</v>
      </c>
      <c r="L34" s="703">
        <f t="shared" si="5"/>
        <v>2</v>
      </c>
      <c r="M34" s="757">
        <f t="shared" si="5"/>
        <v>0</v>
      </c>
      <c r="N34" s="718">
        <f t="shared" si="5"/>
        <v>7</v>
      </c>
      <c r="O34" s="753">
        <f t="shared" si="5"/>
        <v>0</v>
      </c>
      <c r="P34" s="703">
        <f t="shared" si="5"/>
        <v>0</v>
      </c>
      <c r="Q34" s="703">
        <f t="shared" si="5"/>
        <v>0</v>
      </c>
      <c r="R34" s="703">
        <f t="shared" si="5"/>
        <v>0</v>
      </c>
      <c r="S34" s="703">
        <f t="shared" si="5"/>
        <v>0</v>
      </c>
      <c r="T34" s="707">
        <f t="shared" si="5"/>
        <v>0</v>
      </c>
      <c r="U34" s="720">
        <f t="shared" si="1"/>
        <v>98.80952380952381</v>
      </c>
      <c r="V34" s="763">
        <f t="shared" si="2"/>
        <v>97.61904761904762</v>
      </c>
      <c r="W34" s="730">
        <f t="shared" si="3"/>
        <v>0.3968253968253968</v>
      </c>
      <c r="X34" s="693">
        <f>SUM(X35:X40)</f>
        <v>0</v>
      </c>
      <c r="Y34" s="771">
        <f t="shared" si="4"/>
        <v>0</v>
      </c>
    </row>
    <row r="35" spans="1:25" ht="35.25" customHeight="1">
      <c r="A35" s="110" t="s">
        <v>673</v>
      </c>
      <c r="B35" s="692">
        <f t="shared" ref="B35:T36" si="6">SUM(B21)</f>
        <v>14</v>
      </c>
      <c r="C35" s="692">
        <f t="shared" si="6"/>
        <v>14</v>
      </c>
      <c r="D35" s="692">
        <f t="shared" si="6"/>
        <v>13</v>
      </c>
      <c r="E35" s="699">
        <f t="shared" si="6"/>
        <v>0</v>
      </c>
      <c r="F35" s="699">
        <f t="shared" si="6"/>
        <v>0</v>
      </c>
      <c r="G35" s="699">
        <f t="shared" si="6"/>
        <v>0</v>
      </c>
      <c r="H35" s="705">
        <f t="shared" si="6"/>
        <v>0</v>
      </c>
      <c r="I35" s="705">
        <f t="shared" si="6"/>
        <v>0</v>
      </c>
      <c r="J35" s="705">
        <f t="shared" si="6"/>
        <v>0</v>
      </c>
      <c r="K35" s="705">
        <f t="shared" si="6"/>
        <v>0</v>
      </c>
      <c r="L35" s="705">
        <f t="shared" si="6"/>
        <v>0</v>
      </c>
      <c r="M35" s="756">
        <f t="shared" si="6"/>
        <v>0</v>
      </c>
      <c r="N35" s="717">
        <f t="shared" si="6"/>
        <v>1</v>
      </c>
      <c r="O35" s="704">
        <f t="shared" si="6"/>
        <v>0</v>
      </c>
      <c r="P35" s="705">
        <f t="shared" si="6"/>
        <v>0</v>
      </c>
      <c r="Q35" s="705">
        <f t="shared" si="6"/>
        <v>0</v>
      </c>
      <c r="R35" s="705">
        <f t="shared" si="6"/>
        <v>0</v>
      </c>
      <c r="S35" s="705">
        <f t="shared" si="6"/>
        <v>0</v>
      </c>
      <c r="T35" s="706">
        <f t="shared" si="6"/>
        <v>0</v>
      </c>
      <c r="U35" s="719">
        <f t="shared" si="1"/>
        <v>100</v>
      </c>
      <c r="V35" s="726">
        <f t="shared" si="2"/>
        <v>92.857142857142861</v>
      </c>
      <c r="W35" s="729">
        <f t="shared" si="3"/>
        <v>0</v>
      </c>
      <c r="X35" s="692">
        <f>SUM(X21)</f>
        <v>0</v>
      </c>
      <c r="Y35" s="741">
        <f t="shared" si="4"/>
        <v>0</v>
      </c>
    </row>
    <row r="36" spans="1:25" ht="35.25" customHeight="1">
      <c r="A36" s="110" t="s">
        <v>459</v>
      </c>
      <c r="B36" s="748">
        <f t="shared" si="6"/>
        <v>6</v>
      </c>
      <c r="C36" s="692">
        <f t="shared" si="6"/>
        <v>6</v>
      </c>
      <c r="D36" s="692">
        <f t="shared" si="6"/>
        <v>6</v>
      </c>
      <c r="E36" s="699">
        <f t="shared" si="6"/>
        <v>0</v>
      </c>
      <c r="F36" s="699">
        <f t="shared" si="6"/>
        <v>0</v>
      </c>
      <c r="G36" s="699">
        <f t="shared" si="6"/>
        <v>0</v>
      </c>
      <c r="H36" s="705">
        <f t="shared" si="6"/>
        <v>0</v>
      </c>
      <c r="I36" s="705">
        <f t="shared" si="6"/>
        <v>0</v>
      </c>
      <c r="J36" s="705">
        <f t="shared" si="6"/>
        <v>0</v>
      </c>
      <c r="K36" s="705">
        <f t="shared" si="6"/>
        <v>0</v>
      </c>
      <c r="L36" s="704">
        <f t="shared" si="6"/>
        <v>0</v>
      </c>
      <c r="M36" s="756">
        <f t="shared" si="6"/>
        <v>0</v>
      </c>
      <c r="N36" s="717">
        <f t="shared" si="6"/>
        <v>1</v>
      </c>
      <c r="O36" s="704">
        <f t="shared" si="6"/>
        <v>0</v>
      </c>
      <c r="P36" s="705">
        <f t="shared" si="6"/>
        <v>0</v>
      </c>
      <c r="Q36" s="705">
        <f t="shared" si="6"/>
        <v>0</v>
      </c>
      <c r="R36" s="705">
        <f t="shared" si="6"/>
        <v>0</v>
      </c>
      <c r="S36" s="705">
        <f t="shared" si="6"/>
        <v>0</v>
      </c>
      <c r="T36" s="706">
        <f t="shared" si="6"/>
        <v>0</v>
      </c>
      <c r="U36" s="719">
        <f t="shared" si="1"/>
        <v>100</v>
      </c>
      <c r="V36" s="724">
        <f t="shared" si="2"/>
        <v>100</v>
      </c>
      <c r="W36" s="729">
        <f t="shared" si="3"/>
        <v>0</v>
      </c>
      <c r="X36" s="692">
        <f>SUM(X22)</f>
        <v>0</v>
      </c>
      <c r="Y36" s="741">
        <f t="shared" si="4"/>
        <v>0</v>
      </c>
    </row>
    <row r="37" spans="1:25" ht="35.25" customHeight="1">
      <c r="A37" s="110" t="s">
        <v>708</v>
      </c>
      <c r="B37" s="748">
        <f t="shared" ref="B37:T37" si="7">SUM(B23:B25)</f>
        <v>67</v>
      </c>
      <c r="C37" s="692">
        <f t="shared" si="7"/>
        <v>67</v>
      </c>
      <c r="D37" s="692">
        <f t="shared" si="7"/>
        <v>67</v>
      </c>
      <c r="E37" s="699">
        <f t="shared" si="7"/>
        <v>0</v>
      </c>
      <c r="F37" s="699">
        <f t="shared" si="7"/>
        <v>0</v>
      </c>
      <c r="G37" s="699">
        <f t="shared" si="7"/>
        <v>0</v>
      </c>
      <c r="H37" s="705">
        <f t="shared" si="7"/>
        <v>0</v>
      </c>
      <c r="I37" s="705">
        <f t="shared" si="7"/>
        <v>0</v>
      </c>
      <c r="J37" s="705">
        <f t="shared" si="7"/>
        <v>0</v>
      </c>
      <c r="K37" s="705">
        <f t="shared" si="7"/>
        <v>0</v>
      </c>
      <c r="L37" s="704">
        <f t="shared" si="7"/>
        <v>0</v>
      </c>
      <c r="M37" s="756">
        <f t="shared" si="7"/>
        <v>0</v>
      </c>
      <c r="N37" s="717">
        <f t="shared" si="7"/>
        <v>1</v>
      </c>
      <c r="O37" s="704">
        <f t="shared" si="7"/>
        <v>0</v>
      </c>
      <c r="P37" s="705">
        <f t="shared" si="7"/>
        <v>0</v>
      </c>
      <c r="Q37" s="705">
        <f t="shared" si="7"/>
        <v>0</v>
      </c>
      <c r="R37" s="705">
        <f t="shared" si="7"/>
        <v>0</v>
      </c>
      <c r="S37" s="705">
        <f t="shared" si="7"/>
        <v>0</v>
      </c>
      <c r="T37" s="706">
        <f t="shared" si="7"/>
        <v>0</v>
      </c>
      <c r="U37" s="719">
        <f t="shared" si="1"/>
        <v>100</v>
      </c>
      <c r="V37" s="724">
        <f t="shared" si="2"/>
        <v>100</v>
      </c>
      <c r="W37" s="729">
        <f t="shared" si="3"/>
        <v>0</v>
      </c>
      <c r="X37" s="692">
        <f>SUM(X23:X25)</f>
        <v>0</v>
      </c>
      <c r="Y37" s="741">
        <f t="shared" si="4"/>
        <v>0</v>
      </c>
    </row>
    <row r="38" spans="1:25" ht="35.25" customHeight="1">
      <c r="A38" s="110" t="s">
        <v>512</v>
      </c>
      <c r="B38" s="748">
        <f t="shared" ref="B38:T38" si="8">SUM(B26:B29)</f>
        <v>43</v>
      </c>
      <c r="C38" s="692">
        <f t="shared" si="8"/>
        <v>42</v>
      </c>
      <c r="D38" s="692">
        <f t="shared" si="8"/>
        <v>42</v>
      </c>
      <c r="E38" s="699">
        <f t="shared" si="8"/>
        <v>1</v>
      </c>
      <c r="F38" s="699">
        <f t="shared" si="8"/>
        <v>0</v>
      </c>
      <c r="G38" s="699">
        <f t="shared" si="8"/>
        <v>0</v>
      </c>
      <c r="H38" s="705">
        <f t="shared" si="8"/>
        <v>0</v>
      </c>
      <c r="I38" s="705">
        <f t="shared" si="8"/>
        <v>0</v>
      </c>
      <c r="J38" s="705">
        <f t="shared" si="8"/>
        <v>0</v>
      </c>
      <c r="K38" s="705">
        <f t="shared" si="8"/>
        <v>0</v>
      </c>
      <c r="L38" s="705">
        <f t="shared" si="8"/>
        <v>0</v>
      </c>
      <c r="M38" s="756">
        <f t="shared" si="8"/>
        <v>0</v>
      </c>
      <c r="N38" s="717">
        <f t="shared" si="8"/>
        <v>3</v>
      </c>
      <c r="O38" s="704">
        <f t="shared" si="8"/>
        <v>0</v>
      </c>
      <c r="P38" s="705">
        <f t="shared" si="8"/>
        <v>0</v>
      </c>
      <c r="Q38" s="705">
        <f t="shared" si="8"/>
        <v>0</v>
      </c>
      <c r="R38" s="705">
        <f t="shared" si="8"/>
        <v>0</v>
      </c>
      <c r="S38" s="705">
        <f t="shared" si="8"/>
        <v>0</v>
      </c>
      <c r="T38" s="706">
        <f t="shared" si="8"/>
        <v>0</v>
      </c>
      <c r="U38" s="719">
        <f t="shared" si="1"/>
        <v>97.674418604651152</v>
      </c>
      <c r="V38" s="724">
        <f t="shared" si="2"/>
        <v>97.674418604651152</v>
      </c>
      <c r="W38" s="729">
        <f t="shared" si="3"/>
        <v>2.3255813953488373</v>
      </c>
      <c r="X38" s="692">
        <f>SUM(X26:X29)</f>
        <v>0</v>
      </c>
      <c r="Y38" s="741">
        <f t="shared" si="4"/>
        <v>0</v>
      </c>
    </row>
    <row r="39" spans="1:25" ht="35.25" customHeight="1">
      <c r="A39" s="110" t="s">
        <v>581</v>
      </c>
      <c r="B39" s="692">
        <f t="shared" ref="B39:T39" si="9">SUM(B30)</f>
        <v>56</v>
      </c>
      <c r="C39" s="692">
        <f t="shared" si="9"/>
        <v>54</v>
      </c>
      <c r="D39" s="692">
        <f t="shared" si="9"/>
        <v>53</v>
      </c>
      <c r="E39" s="699">
        <f t="shared" si="9"/>
        <v>0</v>
      </c>
      <c r="F39" s="699">
        <f t="shared" si="9"/>
        <v>0</v>
      </c>
      <c r="G39" s="699">
        <f t="shared" si="9"/>
        <v>0</v>
      </c>
      <c r="H39" s="705">
        <f t="shared" si="9"/>
        <v>0</v>
      </c>
      <c r="I39" s="705">
        <f t="shared" si="9"/>
        <v>0</v>
      </c>
      <c r="J39" s="705">
        <f t="shared" si="9"/>
        <v>0</v>
      </c>
      <c r="K39" s="705">
        <f t="shared" si="9"/>
        <v>0</v>
      </c>
      <c r="L39" s="705">
        <f t="shared" si="9"/>
        <v>2</v>
      </c>
      <c r="M39" s="756">
        <f t="shared" si="9"/>
        <v>0</v>
      </c>
      <c r="N39" s="717">
        <f t="shared" si="9"/>
        <v>0</v>
      </c>
      <c r="O39" s="704">
        <f t="shared" si="9"/>
        <v>0</v>
      </c>
      <c r="P39" s="705">
        <f t="shared" si="9"/>
        <v>0</v>
      </c>
      <c r="Q39" s="705">
        <f t="shared" si="9"/>
        <v>0</v>
      </c>
      <c r="R39" s="705">
        <f t="shared" si="9"/>
        <v>0</v>
      </c>
      <c r="S39" s="705">
        <f t="shared" si="9"/>
        <v>0</v>
      </c>
      <c r="T39" s="706">
        <f t="shared" si="9"/>
        <v>0</v>
      </c>
      <c r="U39" s="719">
        <f t="shared" si="1"/>
        <v>96.428571428571431</v>
      </c>
      <c r="V39" s="724">
        <f t="shared" si="2"/>
        <v>94.642857142857139</v>
      </c>
      <c r="W39" s="729">
        <f t="shared" si="3"/>
        <v>0</v>
      </c>
      <c r="X39" s="692">
        <f>SUM(X30)</f>
        <v>0</v>
      </c>
      <c r="Y39" s="741">
        <f t="shared" si="4"/>
        <v>0</v>
      </c>
    </row>
    <row r="40" spans="1:25" ht="35.25" customHeight="1">
      <c r="A40" s="112" t="s">
        <v>43</v>
      </c>
      <c r="B40" s="750">
        <f t="shared" ref="B40:T40" si="10">SUM(B31:B32)</f>
        <v>66</v>
      </c>
      <c r="C40" s="750">
        <f t="shared" si="10"/>
        <v>66</v>
      </c>
      <c r="D40" s="750">
        <f t="shared" si="10"/>
        <v>65</v>
      </c>
      <c r="E40" s="750">
        <f t="shared" si="10"/>
        <v>0</v>
      </c>
      <c r="F40" s="750">
        <f t="shared" si="10"/>
        <v>0</v>
      </c>
      <c r="G40" s="750">
        <f t="shared" si="10"/>
        <v>0</v>
      </c>
      <c r="H40" s="754">
        <f t="shared" si="10"/>
        <v>0</v>
      </c>
      <c r="I40" s="754">
        <f t="shared" si="10"/>
        <v>0</v>
      </c>
      <c r="J40" s="754">
        <f t="shared" si="10"/>
        <v>0</v>
      </c>
      <c r="K40" s="754">
        <f t="shared" si="10"/>
        <v>0</v>
      </c>
      <c r="L40" s="754">
        <f t="shared" si="10"/>
        <v>0</v>
      </c>
      <c r="M40" s="758">
        <f t="shared" si="10"/>
        <v>0</v>
      </c>
      <c r="N40" s="758">
        <f t="shared" si="10"/>
        <v>1</v>
      </c>
      <c r="O40" s="754">
        <f t="shared" si="10"/>
        <v>0</v>
      </c>
      <c r="P40" s="754">
        <f t="shared" si="10"/>
        <v>0</v>
      </c>
      <c r="Q40" s="754">
        <f t="shared" si="10"/>
        <v>0</v>
      </c>
      <c r="R40" s="754">
        <f t="shared" si="10"/>
        <v>0</v>
      </c>
      <c r="S40" s="754">
        <f t="shared" si="10"/>
        <v>0</v>
      </c>
      <c r="T40" s="760">
        <f t="shared" si="10"/>
        <v>0</v>
      </c>
      <c r="U40" s="723">
        <f t="shared" si="1"/>
        <v>100</v>
      </c>
      <c r="V40" s="764">
        <f t="shared" si="2"/>
        <v>98.484848484848484</v>
      </c>
      <c r="W40" s="733">
        <f t="shared" si="3"/>
        <v>0</v>
      </c>
      <c r="X40" s="750">
        <f>SUM(X31:X32)</f>
        <v>0</v>
      </c>
      <c r="Y40" s="772">
        <f t="shared" si="4"/>
        <v>0</v>
      </c>
    </row>
    <row r="41" spans="1:25" ht="30" customHeight="1">
      <c r="A41" s="687"/>
      <c r="B41" s="691"/>
    </row>
  </sheetData>
  <customSheetViews>
    <customSheetView guid="{BCB66D60-CECF-5B4D-99D1-4C00FBCE7EFB}" scale="50" showGridLines="0" fitToPage="1" printArea="1" view="pageBreakPreview">
      <pageMargins left="0.39370078740157483" right="0.19685039370078741" top="0.39370078740157483" bottom="1.4566929133858268" header="0" footer="0.90551181102362222"/>
      <pageSetup paperSize="9" firstPageNumber="79" useFirstPageNumber="1" r:id="rId1"/>
      <headerFooter scaleWithDoc="0" alignWithMargins="0">
        <oddFooter>&amp;C- &amp;P -</oddFooter>
        <evenFooter>&amp;C- &amp;P -</evenFooter>
        <firstFooter>&amp;C- &amp;P -</firstFooter>
      </headerFooter>
    </customSheetView>
  </customSheetViews>
  <mergeCells count="22">
    <mergeCell ref="U2:U5"/>
    <mergeCell ref="W2:W5"/>
    <mergeCell ref="X2:X5"/>
    <mergeCell ref="Y2:Y5"/>
    <mergeCell ref="D3:D5"/>
    <mergeCell ref="V3:V5"/>
    <mergeCell ref="H4:H5"/>
    <mergeCell ref="K4:K5"/>
    <mergeCell ref="T4:T5"/>
    <mergeCell ref="I4:J4"/>
    <mergeCell ref="O4:S4"/>
    <mergeCell ref="G2:G5"/>
    <mergeCell ref="H2:K3"/>
    <mergeCell ref="L2:L5"/>
    <mergeCell ref="M2:M5"/>
    <mergeCell ref="N2:N5"/>
    <mergeCell ref="O2:T3"/>
    <mergeCell ref="A2:A5"/>
    <mergeCell ref="B2:B5"/>
    <mergeCell ref="C2:C5"/>
    <mergeCell ref="E2:E5"/>
    <mergeCell ref="F2:F5"/>
  </mergeCells>
  <phoneticPr fontId="10"/>
  <pageMargins left="0.39370078740157483" right="0.19685039370078741" top="0.39370078740157483" bottom="1.4566929133858268" header="0" footer="0.90551181102362222"/>
  <pageSetup paperSize="9" scale="33" firstPageNumber="79" orientation="portrait" useFirstPageNumber="1" r:id="rId2"/>
  <headerFooter scaleWithDoc="0" alignWithMargins="0">
    <oddFooter>&amp;C- 75 -</oddFooter>
    <evenFooter>&amp;C- &amp;P -</evenFooter>
    <firstFooter>&amp;C- &amp;P -</first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Z51"/>
  <sheetViews>
    <sheetView showGridLines="0" view="pageBreakPreview" zoomScale="50" zoomScaleNormal="75" zoomScaleSheetLayoutView="50" workbookViewId="0">
      <selection activeCell="Z16" sqref="Z16"/>
    </sheetView>
  </sheetViews>
  <sheetFormatPr defaultColWidth="9" defaultRowHeight="25.5" customHeight="1"/>
  <cols>
    <col min="1" max="1" width="21.88671875" style="682" customWidth="1" collapsed="1"/>
    <col min="2" max="3" width="11.88671875" style="682" customWidth="1" collapsed="1"/>
    <col min="4" max="4" width="13.77734375" style="682" customWidth="1" collapsed="1"/>
    <col min="5" max="5" width="12.33203125" style="682" customWidth="1" collapsed="1"/>
    <col min="6" max="6" width="11.88671875" style="682" customWidth="1" collapsed="1"/>
    <col min="7" max="7" width="12.109375" style="682" customWidth="1" collapsed="1"/>
    <col min="8" max="8" width="9.44140625" style="682" customWidth="1" collapsed="1"/>
    <col min="9" max="9" width="9.33203125" style="682" customWidth="1" collapsed="1"/>
    <col min="10" max="10" width="9.44140625" style="682" customWidth="1" collapsed="1"/>
    <col min="11" max="11" width="10" style="682" customWidth="1" collapsed="1"/>
    <col min="12" max="12" width="11.44140625" style="682" customWidth="1" collapsed="1"/>
    <col min="13" max="13" width="10.21875" style="682" customWidth="1" collapsed="1"/>
    <col min="14" max="14" width="12.33203125" style="682" customWidth="1" collapsed="1"/>
    <col min="15" max="15" width="6.77734375" style="682" customWidth="1" collapsed="1"/>
    <col min="16" max="16" width="11.88671875" style="682" customWidth="1" collapsed="1"/>
    <col min="17" max="17" width="11.77734375" style="682" customWidth="1" collapsed="1"/>
    <col min="18" max="18" width="13" style="682" customWidth="1" collapsed="1"/>
    <col min="19" max="19" width="13.33203125" style="682" customWidth="1" collapsed="1"/>
    <col min="20" max="20" width="13" style="682" customWidth="1" collapsed="1"/>
    <col min="21" max="21" width="11.77734375" style="682" customWidth="1" collapsed="1"/>
    <col min="22" max="22" width="13.109375" style="682" customWidth="1" collapsed="1"/>
    <col min="23" max="23" width="13.77734375" style="682" customWidth="1" collapsed="1"/>
    <col min="24" max="24" width="11.33203125" style="682" customWidth="1" collapsed="1"/>
    <col min="25" max="25" width="8.6640625" style="682" customWidth="1" collapsed="1"/>
    <col min="26" max="26" width="9" style="682" customWidth="1" collapsed="1"/>
    <col min="27" max="16384" width="9" style="682" collapsed="1"/>
  </cols>
  <sheetData>
    <row r="1" spans="1:26" ht="25.5" customHeight="1">
      <c r="A1" s="686" t="s">
        <v>674</v>
      </c>
      <c r="B1" s="697"/>
      <c r="C1" s="697"/>
      <c r="E1" s="697"/>
      <c r="F1" s="697"/>
      <c r="G1" s="697"/>
      <c r="H1" s="752"/>
      <c r="I1" s="752"/>
      <c r="J1" s="752"/>
      <c r="K1" s="752"/>
      <c r="L1" s="697"/>
      <c r="M1" s="697"/>
      <c r="N1" s="712"/>
      <c r="W1" s="737"/>
      <c r="Y1" s="737" t="s">
        <v>516</v>
      </c>
    </row>
    <row r="2" spans="1:26" s="683" customFormat="1" ht="9.9" customHeight="1">
      <c r="A2" s="1570" t="s">
        <v>156</v>
      </c>
      <c r="B2" s="1573" t="s">
        <v>413</v>
      </c>
      <c r="C2" s="1576" t="s">
        <v>752</v>
      </c>
      <c r="D2" s="698"/>
      <c r="E2" s="1524" t="s">
        <v>628</v>
      </c>
      <c r="F2" s="1524" t="s">
        <v>246</v>
      </c>
      <c r="G2" s="1524" t="s">
        <v>667</v>
      </c>
      <c r="H2" s="1576" t="s">
        <v>753</v>
      </c>
      <c r="I2" s="1581"/>
      <c r="J2" s="1581"/>
      <c r="K2" s="1581"/>
      <c r="L2" s="1524" t="s">
        <v>434</v>
      </c>
      <c r="M2" s="1583" t="s">
        <v>749</v>
      </c>
      <c r="N2" s="1586" t="s">
        <v>509</v>
      </c>
      <c r="O2" s="1589" t="s">
        <v>400</v>
      </c>
      <c r="P2" s="1590"/>
      <c r="Q2" s="1590"/>
      <c r="R2" s="1590"/>
      <c r="S2" s="1590"/>
      <c r="T2" s="1591"/>
      <c r="U2" s="1595" t="s">
        <v>885</v>
      </c>
      <c r="V2" s="1224"/>
      <c r="W2" s="1598" t="s">
        <v>884</v>
      </c>
      <c r="X2" s="1602" t="s">
        <v>744</v>
      </c>
      <c r="Y2" s="1605" t="s">
        <v>883</v>
      </c>
    </row>
    <row r="3" spans="1:26" s="683" customFormat="1" ht="19.5" customHeight="1">
      <c r="A3" s="1571"/>
      <c r="B3" s="1574"/>
      <c r="C3" s="1577"/>
      <c r="D3" s="1608" t="s">
        <v>683</v>
      </c>
      <c r="E3" s="1579"/>
      <c r="F3" s="1525"/>
      <c r="G3" s="1525"/>
      <c r="H3" s="1577"/>
      <c r="I3" s="1582"/>
      <c r="J3" s="1582"/>
      <c r="K3" s="1582"/>
      <c r="L3" s="1525" t="s">
        <v>718</v>
      </c>
      <c r="M3" s="1584" t="s">
        <v>453</v>
      </c>
      <c r="N3" s="1587"/>
      <c r="O3" s="1592"/>
      <c r="P3" s="1593"/>
      <c r="Q3" s="1593"/>
      <c r="R3" s="1593"/>
      <c r="S3" s="1593"/>
      <c r="T3" s="1594"/>
      <c r="U3" s="1596"/>
      <c r="V3" s="1608" t="s">
        <v>886</v>
      </c>
      <c r="W3" s="1599"/>
      <c r="X3" s="1603"/>
      <c r="Y3" s="1606"/>
    </row>
    <row r="4" spans="1:26" s="687" customFormat="1" ht="23.25" customHeight="1">
      <c r="A4" s="1571"/>
      <c r="B4" s="1574"/>
      <c r="C4" s="1577"/>
      <c r="D4" s="1609"/>
      <c r="E4" s="1579"/>
      <c r="F4" s="1525"/>
      <c r="G4" s="1525"/>
      <c r="H4" s="1566" t="s">
        <v>349</v>
      </c>
      <c r="I4" s="1566" t="s">
        <v>706</v>
      </c>
      <c r="J4" s="1566"/>
      <c r="K4" s="1566" t="s">
        <v>620</v>
      </c>
      <c r="L4" s="1525"/>
      <c r="M4" s="1584"/>
      <c r="N4" s="1587" t="s">
        <v>453</v>
      </c>
      <c r="O4" s="1567" t="s">
        <v>757</v>
      </c>
      <c r="P4" s="1568"/>
      <c r="Q4" s="1568"/>
      <c r="R4" s="1568"/>
      <c r="S4" s="1569"/>
      <c r="T4" s="1612" t="s">
        <v>745</v>
      </c>
      <c r="U4" s="1596"/>
      <c r="V4" s="1609"/>
      <c r="W4" s="1600"/>
      <c r="X4" s="1603"/>
      <c r="Y4" s="1606"/>
      <c r="Z4" s="684"/>
    </row>
    <row r="5" spans="1:26" ht="57" customHeight="1">
      <c r="A5" s="1572"/>
      <c r="B5" s="1575"/>
      <c r="C5" s="1578"/>
      <c r="D5" s="1610"/>
      <c r="E5" s="1580"/>
      <c r="F5" s="1526"/>
      <c r="G5" s="1526"/>
      <c r="H5" s="1611"/>
      <c r="I5" s="701" t="s">
        <v>618</v>
      </c>
      <c r="J5" s="701" t="s">
        <v>614</v>
      </c>
      <c r="K5" s="1611"/>
      <c r="L5" s="1526"/>
      <c r="M5" s="1585"/>
      <c r="N5" s="1588"/>
      <c r="O5" s="714" t="s">
        <v>748</v>
      </c>
      <c r="P5" s="715" t="s">
        <v>756</v>
      </c>
      <c r="Q5" s="716" t="s">
        <v>755</v>
      </c>
      <c r="R5" s="716" t="s">
        <v>754</v>
      </c>
      <c r="S5" s="715" t="s">
        <v>419</v>
      </c>
      <c r="T5" s="1613"/>
      <c r="U5" s="1597"/>
      <c r="V5" s="1610"/>
      <c r="W5" s="1601"/>
      <c r="X5" s="1604"/>
      <c r="Y5" s="1607"/>
      <c r="Z5" s="684"/>
    </row>
    <row r="6" spans="1:26" ht="35.25" customHeight="1">
      <c r="A6" s="688" t="s">
        <v>929</v>
      </c>
      <c r="B6" s="692">
        <v>3537</v>
      </c>
      <c r="C6" s="692">
        <v>3485</v>
      </c>
      <c r="D6" s="692">
        <v>3406</v>
      </c>
      <c r="E6" s="692">
        <v>25</v>
      </c>
      <c r="F6" s="699">
        <v>4</v>
      </c>
      <c r="G6" s="699">
        <v>0</v>
      </c>
      <c r="H6" s="702">
        <v>0</v>
      </c>
      <c r="I6" s="702">
        <v>0</v>
      </c>
      <c r="J6" s="702">
        <v>0</v>
      </c>
      <c r="K6" s="702">
        <v>0</v>
      </c>
      <c r="L6" s="704">
        <v>23</v>
      </c>
      <c r="M6" s="775">
        <v>0</v>
      </c>
      <c r="N6" s="780">
        <v>74</v>
      </c>
      <c r="O6" s="704">
        <v>0</v>
      </c>
      <c r="P6" s="705">
        <v>0</v>
      </c>
      <c r="Q6" s="705">
        <v>0</v>
      </c>
      <c r="R6" s="705">
        <v>0</v>
      </c>
      <c r="S6" s="705">
        <v>0</v>
      </c>
      <c r="T6" s="784">
        <v>0</v>
      </c>
      <c r="U6" s="788">
        <v>98.529827537461131</v>
      </c>
      <c r="V6" s="792">
        <v>96.296296296296291</v>
      </c>
      <c r="W6" s="796">
        <v>0.70681368391292054</v>
      </c>
      <c r="X6" s="721">
        <v>0</v>
      </c>
      <c r="Y6" s="738">
        <v>0</v>
      </c>
    </row>
    <row r="7" spans="1:26" ht="35.25" customHeight="1">
      <c r="A7" s="747" t="s">
        <v>938</v>
      </c>
      <c r="B7" s="693">
        <v>3491</v>
      </c>
      <c r="C7" s="693">
        <v>3419</v>
      </c>
      <c r="D7" s="693">
        <v>3327</v>
      </c>
      <c r="E7" s="693">
        <v>46</v>
      </c>
      <c r="F7" s="700">
        <v>5</v>
      </c>
      <c r="G7" s="700">
        <v>0</v>
      </c>
      <c r="H7" s="753">
        <v>0</v>
      </c>
      <c r="I7" s="753">
        <v>1</v>
      </c>
      <c r="J7" s="753">
        <v>0</v>
      </c>
      <c r="K7" s="753">
        <v>1</v>
      </c>
      <c r="L7" s="753">
        <v>19</v>
      </c>
      <c r="M7" s="776">
        <v>0</v>
      </c>
      <c r="N7" s="781">
        <v>78</v>
      </c>
      <c r="O7" s="753">
        <v>0</v>
      </c>
      <c r="P7" s="703">
        <v>0</v>
      </c>
      <c r="Q7" s="703">
        <v>0</v>
      </c>
      <c r="R7" s="703">
        <v>0</v>
      </c>
      <c r="S7" s="703">
        <v>0</v>
      </c>
      <c r="T7" s="778">
        <v>0</v>
      </c>
      <c r="U7" s="789">
        <v>97.937553709538818</v>
      </c>
      <c r="V7" s="720">
        <v>95.302205671727293</v>
      </c>
      <c r="W7" s="797">
        <v>1.3176740189057576</v>
      </c>
      <c r="X7" s="753">
        <v>1</v>
      </c>
      <c r="Y7" s="739">
        <v>2.8645087367516472E-2</v>
      </c>
    </row>
    <row r="8" spans="1:26" ht="35.25" customHeight="1">
      <c r="A8" s="108" t="s">
        <v>256</v>
      </c>
      <c r="B8" s="692">
        <v>1191</v>
      </c>
      <c r="C8" s="692">
        <v>1148</v>
      </c>
      <c r="D8" s="692">
        <v>1120</v>
      </c>
      <c r="E8" s="692">
        <v>33</v>
      </c>
      <c r="F8" s="699">
        <v>5</v>
      </c>
      <c r="G8" s="699">
        <v>0</v>
      </c>
      <c r="H8" s="704">
        <v>0</v>
      </c>
      <c r="I8" s="704">
        <v>0</v>
      </c>
      <c r="J8" s="704">
        <v>0</v>
      </c>
      <c r="K8" s="704">
        <v>0</v>
      </c>
      <c r="L8" s="704">
        <v>5</v>
      </c>
      <c r="M8" s="775">
        <v>0</v>
      </c>
      <c r="N8" s="782">
        <v>26</v>
      </c>
      <c r="O8" s="704">
        <v>0</v>
      </c>
      <c r="P8" s="705">
        <v>0</v>
      </c>
      <c r="Q8" s="705">
        <v>0</v>
      </c>
      <c r="R8" s="705">
        <v>0</v>
      </c>
      <c r="S8" s="705">
        <v>0</v>
      </c>
      <c r="T8" s="785">
        <v>0</v>
      </c>
      <c r="U8" s="790">
        <v>96.389588581024356</v>
      </c>
      <c r="V8" s="719">
        <v>94.038623005877412</v>
      </c>
      <c r="W8" s="798">
        <v>2.770780856423174</v>
      </c>
      <c r="X8" s="692">
        <v>0</v>
      </c>
      <c r="Y8" s="738">
        <v>0</v>
      </c>
    </row>
    <row r="9" spans="1:26" ht="35.25" customHeight="1">
      <c r="A9" s="108" t="s">
        <v>587</v>
      </c>
      <c r="B9" s="692">
        <v>169</v>
      </c>
      <c r="C9" s="692">
        <v>169</v>
      </c>
      <c r="D9" s="692">
        <v>166</v>
      </c>
      <c r="E9" s="692">
        <v>0</v>
      </c>
      <c r="F9" s="699">
        <v>0</v>
      </c>
      <c r="G9" s="699">
        <v>0</v>
      </c>
      <c r="H9" s="705">
        <v>0</v>
      </c>
      <c r="I9" s="705">
        <v>0</v>
      </c>
      <c r="J9" s="705">
        <v>0</v>
      </c>
      <c r="K9" s="705">
        <v>0</v>
      </c>
      <c r="L9" s="705">
        <v>0</v>
      </c>
      <c r="M9" s="775">
        <v>0</v>
      </c>
      <c r="N9" s="782">
        <v>0</v>
      </c>
      <c r="O9" s="704">
        <v>0</v>
      </c>
      <c r="P9" s="705">
        <v>0</v>
      </c>
      <c r="Q9" s="705">
        <v>0</v>
      </c>
      <c r="R9" s="705">
        <v>0</v>
      </c>
      <c r="S9" s="705">
        <v>0</v>
      </c>
      <c r="T9" s="785">
        <v>0</v>
      </c>
      <c r="U9" s="790">
        <v>100</v>
      </c>
      <c r="V9" s="719">
        <v>98.224852071005913</v>
      </c>
      <c r="W9" s="798">
        <v>0</v>
      </c>
      <c r="X9" s="692">
        <v>0</v>
      </c>
      <c r="Y9" s="741">
        <v>0</v>
      </c>
    </row>
    <row r="10" spans="1:26" ht="35.25" customHeight="1">
      <c r="A10" s="108" t="s">
        <v>278</v>
      </c>
      <c r="B10" s="692">
        <v>296</v>
      </c>
      <c r="C10" s="692">
        <v>292</v>
      </c>
      <c r="D10" s="692">
        <v>272</v>
      </c>
      <c r="E10" s="692">
        <v>1</v>
      </c>
      <c r="F10" s="692">
        <v>0</v>
      </c>
      <c r="G10" s="692">
        <v>0</v>
      </c>
      <c r="H10" s="704">
        <v>0</v>
      </c>
      <c r="I10" s="704">
        <v>0</v>
      </c>
      <c r="J10" s="704">
        <v>0</v>
      </c>
      <c r="K10" s="704">
        <v>0</v>
      </c>
      <c r="L10" s="704">
        <v>3</v>
      </c>
      <c r="M10" s="777">
        <v>0</v>
      </c>
      <c r="N10" s="782">
        <v>4</v>
      </c>
      <c r="O10" s="704">
        <v>0</v>
      </c>
      <c r="P10" s="704">
        <v>0</v>
      </c>
      <c r="Q10" s="704">
        <v>0</v>
      </c>
      <c r="R10" s="704">
        <v>0</v>
      </c>
      <c r="S10" s="704">
        <v>0</v>
      </c>
      <c r="T10" s="785">
        <v>0</v>
      </c>
      <c r="U10" s="790">
        <v>98.648648648648646</v>
      </c>
      <c r="V10" s="719">
        <v>91.891891891891888</v>
      </c>
      <c r="W10" s="798">
        <v>0.33783783783783783</v>
      </c>
      <c r="X10" s="692">
        <v>0</v>
      </c>
      <c r="Y10" s="768">
        <v>0</v>
      </c>
    </row>
    <row r="11" spans="1:26" ht="35.25" customHeight="1">
      <c r="A11" s="108" t="s">
        <v>306</v>
      </c>
      <c r="B11" s="692">
        <v>251</v>
      </c>
      <c r="C11" s="692">
        <v>247</v>
      </c>
      <c r="D11" s="692">
        <v>242</v>
      </c>
      <c r="E11" s="692">
        <v>0</v>
      </c>
      <c r="F11" s="692">
        <v>0</v>
      </c>
      <c r="G11" s="692">
        <v>0</v>
      </c>
      <c r="H11" s="704">
        <v>0</v>
      </c>
      <c r="I11" s="704">
        <v>0</v>
      </c>
      <c r="J11" s="704">
        <v>0</v>
      </c>
      <c r="K11" s="704">
        <v>0</v>
      </c>
      <c r="L11" s="704">
        <v>4</v>
      </c>
      <c r="M11" s="777">
        <v>0</v>
      </c>
      <c r="N11" s="782">
        <v>8</v>
      </c>
      <c r="O11" s="704">
        <v>0</v>
      </c>
      <c r="P11" s="704">
        <v>0</v>
      </c>
      <c r="Q11" s="704">
        <v>0</v>
      </c>
      <c r="R11" s="704">
        <v>0</v>
      </c>
      <c r="S11" s="704">
        <v>0</v>
      </c>
      <c r="T11" s="785">
        <v>0</v>
      </c>
      <c r="U11" s="790">
        <v>98.406374501992033</v>
      </c>
      <c r="V11" s="719">
        <v>96.414342629482078</v>
      </c>
      <c r="W11" s="798">
        <v>0</v>
      </c>
      <c r="X11" s="692">
        <v>0</v>
      </c>
      <c r="Y11" s="767">
        <v>0</v>
      </c>
    </row>
    <row r="12" spans="1:26" ht="35.25" customHeight="1">
      <c r="A12" s="108" t="s">
        <v>538</v>
      </c>
      <c r="B12" s="692">
        <v>61</v>
      </c>
      <c r="C12" s="692">
        <v>61</v>
      </c>
      <c r="D12" s="692">
        <v>59</v>
      </c>
      <c r="E12" s="692">
        <v>0</v>
      </c>
      <c r="F12" s="692">
        <v>0</v>
      </c>
      <c r="G12" s="692">
        <v>0</v>
      </c>
      <c r="H12" s="704">
        <v>0</v>
      </c>
      <c r="I12" s="704">
        <v>0</v>
      </c>
      <c r="J12" s="704">
        <v>0</v>
      </c>
      <c r="K12" s="704">
        <v>0</v>
      </c>
      <c r="L12" s="704">
        <v>0</v>
      </c>
      <c r="M12" s="777">
        <v>0</v>
      </c>
      <c r="N12" s="782">
        <v>1</v>
      </c>
      <c r="O12" s="704">
        <v>0</v>
      </c>
      <c r="P12" s="704">
        <v>0</v>
      </c>
      <c r="Q12" s="704">
        <v>0</v>
      </c>
      <c r="R12" s="704">
        <v>0</v>
      </c>
      <c r="S12" s="704">
        <v>0</v>
      </c>
      <c r="T12" s="785">
        <v>0</v>
      </c>
      <c r="U12" s="790">
        <v>100</v>
      </c>
      <c r="V12" s="719">
        <v>96.721311475409834</v>
      </c>
      <c r="W12" s="798">
        <v>0</v>
      </c>
      <c r="X12" s="692">
        <v>0</v>
      </c>
      <c r="Y12" s="767">
        <v>0</v>
      </c>
    </row>
    <row r="13" spans="1:26" ht="35.25" customHeight="1">
      <c r="A13" s="108" t="s">
        <v>489</v>
      </c>
      <c r="B13" s="692">
        <v>141</v>
      </c>
      <c r="C13" s="692">
        <v>141</v>
      </c>
      <c r="D13" s="692">
        <v>139</v>
      </c>
      <c r="E13" s="692">
        <v>0</v>
      </c>
      <c r="F13" s="692">
        <v>0</v>
      </c>
      <c r="G13" s="692">
        <v>0</v>
      </c>
      <c r="H13" s="704">
        <v>0</v>
      </c>
      <c r="I13" s="704">
        <v>0</v>
      </c>
      <c r="J13" s="704">
        <v>0</v>
      </c>
      <c r="K13" s="704">
        <v>0</v>
      </c>
      <c r="L13" s="704">
        <v>0</v>
      </c>
      <c r="M13" s="777">
        <v>0</v>
      </c>
      <c r="N13" s="782">
        <v>1</v>
      </c>
      <c r="O13" s="704">
        <v>0</v>
      </c>
      <c r="P13" s="704">
        <v>0</v>
      </c>
      <c r="Q13" s="704">
        <v>0</v>
      </c>
      <c r="R13" s="704">
        <v>0</v>
      </c>
      <c r="S13" s="704">
        <v>0</v>
      </c>
      <c r="T13" s="785">
        <v>0</v>
      </c>
      <c r="U13" s="790">
        <v>100</v>
      </c>
      <c r="V13" s="719">
        <v>98.581560283687949</v>
      </c>
      <c r="W13" s="798">
        <v>0</v>
      </c>
      <c r="X13" s="692">
        <v>0</v>
      </c>
      <c r="Y13" s="767">
        <v>0</v>
      </c>
    </row>
    <row r="14" spans="1:26" ht="35.25" customHeight="1">
      <c r="A14" s="108" t="s">
        <v>627</v>
      </c>
      <c r="B14" s="692">
        <v>111</v>
      </c>
      <c r="C14" s="692">
        <v>109</v>
      </c>
      <c r="D14" s="692">
        <v>102</v>
      </c>
      <c r="E14" s="692">
        <v>0</v>
      </c>
      <c r="F14" s="692">
        <v>0</v>
      </c>
      <c r="G14" s="692">
        <v>0</v>
      </c>
      <c r="H14" s="704">
        <v>0</v>
      </c>
      <c r="I14" s="704">
        <v>0</v>
      </c>
      <c r="J14" s="704">
        <v>0</v>
      </c>
      <c r="K14" s="704">
        <v>1</v>
      </c>
      <c r="L14" s="704">
        <v>1</v>
      </c>
      <c r="M14" s="777">
        <v>0</v>
      </c>
      <c r="N14" s="782">
        <v>8</v>
      </c>
      <c r="O14" s="704">
        <v>0</v>
      </c>
      <c r="P14" s="704">
        <v>0</v>
      </c>
      <c r="Q14" s="704">
        <v>0</v>
      </c>
      <c r="R14" s="704">
        <v>0</v>
      </c>
      <c r="S14" s="704">
        <v>0</v>
      </c>
      <c r="T14" s="785">
        <v>0</v>
      </c>
      <c r="U14" s="790">
        <v>98.198198198198199</v>
      </c>
      <c r="V14" s="719">
        <v>91.891891891891888</v>
      </c>
      <c r="W14" s="798">
        <v>0</v>
      </c>
      <c r="X14" s="692">
        <v>0</v>
      </c>
      <c r="Y14" s="738">
        <v>0</v>
      </c>
    </row>
    <row r="15" spans="1:26" ht="35.25" customHeight="1">
      <c r="A15" s="108" t="s">
        <v>129</v>
      </c>
      <c r="B15" s="692">
        <v>302</v>
      </c>
      <c r="C15" s="692">
        <v>296</v>
      </c>
      <c r="D15" s="692">
        <v>290</v>
      </c>
      <c r="E15" s="692">
        <v>3</v>
      </c>
      <c r="F15" s="692">
        <v>0</v>
      </c>
      <c r="G15" s="692">
        <v>0</v>
      </c>
      <c r="H15" s="704">
        <v>0</v>
      </c>
      <c r="I15" s="704">
        <v>0</v>
      </c>
      <c r="J15" s="704">
        <v>0</v>
      </c>
      <c r="K15" s="704">
        <v>0</v>
      </c>
      <c r="L15" s="704">
        <v>3</v>
      </c>
      <c r="M15" s="777">
        <v>0</v>
      </c>
      <c r="N15" s="782">
        <v>5</v>
      </c>
      <c r="O15" s="704">
        <v>0</v>
      </c>
      <c r="P15" s="704">
        <v>0</v>
      </c>
      <c r="Q15" s="704">
        <v>0</v>
      </c>
      <c r="R15" s="704">
        <v>0</v>
      </c>
      <c r="S15" s="704">
        <v>0</v>
      </c>
      <c r="T15" s="785">
        <v>0</v>
      </c>
      <c r="U15" s="790">
        <v>98.013245033112582</v>
      </c>
      <c r="V15" s="719">
        <v>96.026490066225165</v>
      </c>
      <c r="W15" s="798">
        <v>0.99337748344370858</v>
      </c>
      <c r="X15" s="692">
        <v>0</v>
      </c>
      <c r="Y15" s="767">
        <v>0</v>
      </c>
    </row>
    <row r="16" spans="1:26" ht="35.25" customHeight="1">
      <c r="A16" s="108" t="s">
        <v>308</v>
      </c>
      <c r="B16" s="692">
        <v>131</v>
      </c>
      <c r="C16" s="692">
        <v>125</v>
      </c>
      <c r="D16" s="692">
        <v>123</v>
      </c>
      <c r="E16" s="692">
        <v>5</v>
      </c>
      <c r="F16" s="692">
        <v>0</v>
      </c>
      <c r="G16" s="692">
        <v>0</v>
      </c>
      <c r="H16" s="704">
        <v>0</v>
      </c>
      <c r="I16" s="704">
        <v>1</v>
      </c>
      <c r="J16" s="704">
        <v>0</v>
      </c>
      <c r="K16" s="704">
        <v>0</v>
      </c>
      <c r="L16" s="704">
        <v>0</v>
      </c>
      <c r="M16" s="777">
        <v>0</v>
      </c>
      <c r="N16" s="782">
        <v>0</v>
      </c>
      <c r="O16" s="704">
        <v>0</v>
      </c>
      <c r="P16" s="704">
        <v>0</v>
      </c>
      <c r="Q16" s="704">
        <v>0</v>
      </c>
      <c r="R16" s="704">
        <v>0</v>
      </c>
      <c r="S16" s="704">
        <v>0</v>
      </c>
      <c r="T16" s="785">
        <v>0</v>
      </c>
      <c r="U16" s="790">
        <v>95.419847328244273</v>
      </c>
      <c r="V16" s="719">
        <v>93.89312977099236</v>
      </c>
      <c r="W16" s="798">
        <v>3.8167938931297711</v>
      </c>
      <c r="X16" s="692">
        <v>1</v>
      </c>
      <c r="Y16" s="738">
        <v>0.76335877862595425</v>
      </c>
    </row>
    <row r="17" spans="1:25" ht="35.25" customHeight="1">
      <c r="A17" s="108" t="s">
        <v>733</v>
      </c>
      <c r="B17" s="692">
        <v>275</v>
      </c>
      <c r="C17" s="692">
        <v>273</v>
      </c>
      <c r="D17" s="692">
        <v>265</v>
      </c>
      <c r="E17" s="692">
        <v>1</v>
      </c>
      <c r="F17" s="692">
        <v>0</v>
      </c>
      <c r="G17" s="692">
        <v>0</v>
      </c>
      <c r="H17" s="704">
        <v>0</v>
      </c>
      <c r="I17" s="704">
        <v>0</v>
      </c>
      <c r="J17" s="704">
        <v>0</v>
      </c>
      <c r="K17" s="704">
        <v>0</v>
      </c>
      <c r="L17" s="704">
        <v>1</v>
      </c>
      <c r="M17" s="777">
        <v>0</v>
      </c>
      <c r="N17" s="782">
        <v>8</v>
      </c>
      <c r="O17" s="704">
        <v>0</v>
      </c>
      <c r="P17" s="704">
        <v>0</v>
      </c>
      <c r="Q17" s="704">
        <v>0</v>
      </c>
      <c r="R17" s="704">
        <v>0</v>
      </c>
      <c r="S17" s="704">
        <v>0</v>
      </c>
      <c r="T17" s="785">
        <v>0</v>
      </c>
      <c r="U17" s="790">
        <v>99.272727272727266</v>
      </c>
      <c r="V17" s="719">
        <v>96.36363636363636</v>
      </c>
      <c r="W17" s="798">
        <v>0.36363636363636365</v>
      </c>
      <c r="X17" s="692">
        <v>0</v>
      </c>
      <c r="Y17" s="767">
        <v>0</v>
      </c>
    </row>
    <row r="18" spans="1:25" ht="35.25" customHeight="1">
      <c r="A18" s="108" t="s">
        <v>450</v>
      </c>
      <c r="B18" s="692">
        <v>96</v>
      </c>
      <c r="C18" s="692">
        <v>96</v>
      </c>
      <c r="D18" s="692">
        <v>95</v>
      </c>
      <c r="E18" s="692">
        <v>0</v>
      </c>
      <c r="F18" s="692">
        <v>0</v>
      </c>
      <c r="G18" s="692">
        <v>0</v>
      </c>
      <c r="H18" s="704">
        <v>0</v>
      </c>
      <c r="I18" s="704">
        <v>0</v>
      </c>
      <c r="J18" s="704">
        <v>0</v>
      </c>
      <c r="K18" s="704">
        <v>0</v>
      </c>
      <c r="L18" s="704">
        <v>0</v>
      </c>
      <c r="M18" s="777">
        <v>0</v>
      </c>
      <c r="N18" s="782">
        <v>0</v>
      </c>
      <c r="O18" s="704">
        <v>0</v>
      </c>
      <c r="P18" s="704">
        <v>0</v>
      </c>
      <c r="Q18" s="704">
        <v>0</v>
      </c>
      <c r="R18" s="704">
        <v>0</v>
      </c>
      <c r="S18" s="704">
        <v>0</v>
      </c>
      <c r="T18" s="785">
        <v>0</v>
      </c>
      <c r="U18" s="790">
        <v>100</v>
      </c>
      <c r="V18" s="719">
        <v>98.958333333333329</v>
      </c>
      <c r="W18" s="798">
        <v>0</v>
      </c>
      <c r="X18" s="692">
        <v>0</v>
      </c>
      <c r="Y18" s="738">
        <v>0</v>
      </c>
    </row>
    <row r="19" spans="1:25" ht="35.25" customHeight="1">
      <c r="A19" s="108" t="s">
        <v>206</v>
      </c>
      <c r="B19" s="692">
        <v>87</v>
      </c>
      <c r="C19" s="692">
        <v>86</v>
      </c>
      <c r="D19" s="692">
        <v>85</v>
      </c>
      <c r="E19" s="692">
        <v>0</v>
      </c>
      <c r="F19" s="692">
        <v>0</v>
      </c>
      <c r="G19" s="692">
        <v>0</v>
      </c>
      <c r="H19" s="704">
        <v>0</v>
      </c>
      <c r="I19" s="704">
        <v>0</v>
      </c>
      <c r="J19" s="704">
        <v>0</v>
      </c>
      <c r="K19" s="704">
        <v>0</v>
      </c>
      <c r="L19" s="704">
        <v>1</v>
      </c>
      <c r="M19" s="777">
        <v>0</v>
      </c>
      <c r="N19" s="782">
        <v>7</v>
      </c>
      <c r="O19" s="704">
        <v>0</v>
      </c>
      <c r="P19" s="704">
        <v>0</v>
      </c>
      <c r="Q19" s="704">
        <v>0</v>
      </c>
      <c r="R19" s="704">
        <v>0</v>
      </c>
      <c r="S19" s="704">
        <v>0</v>
      </c>
      <c r="T19" s="785">
        <v>0</v>
      </c>
      <c r="U19" s="790">
        <v>98.850574712643677</v>
      </c>
      <c r="V19" s="719">
        <v>97.701149425287355</v>
      </c>
      <c r="W19" s="798">
        <v>0</v>
      </c>
      <c r="X19" s="692">
        <v>0</v>
      </c>
      <c r="Y19" s="767">
        <v>0</v>
      </c>
    </row>
    <row r="20" spans="1:25" ht="35.25" customHeight="1">
      <c r="A20" s="109" t="s">
        <v>735</v>
      </c>
      <c r="B20" s="693">
        <v>91</v>
      </c>
      <c r="C20" s="693">
        <v>91</v>
      </c>
      <c r="D20" s="693">
        <v>88</v>
      </c>
      <c r="E20" s="693">
        <v>0</v>
      </c>
      <c r="F20" s="693">
        <v>0</v>
      </c>
      <c r="G20" s="693">
        <v>0</v>
      </c>
      <c r="H20" s="753">
        <v>0</v>
      </c>
      <c r="I20" s="753">
        <v>0</v>
      </c>
      <c r="J20" s="753">
        <v>0</v>
      </c>
      <c r="K20" s="753">
        <v>0</v>
      </c>
      <c r="L20" s="753">
        <v>0</v>
      </c>
      <c r="M20" s="778">
        <v>0</v>
      </c>
      <c r="N20" s="781">
        <v>4</v>
      </c>
      <c r="O20" s="753">
        <v>0</v>
      </c>
      <c r="P20" s="753">
        <v>0</v>
      </c>
      <c r="Q20" s="753">
        <v>0</v>
      </c>
      <c r="R20" s="753">
        <v>0</v>
      </c>
      <c r="S20" s="753">
        <v>0</v>
      </c>
      <c r="T20" s="786">
        <v>0</v>
      </c>
      <c r="U20" s="789">
        <v>100</v>
      </c>
      <c r="V20" s="720">
        <v>96.703296703296701</v>
      </c>
      <c r="W20" s="797">
        <v>0</v>
      </c>
      <c r="X20" s="693">
        <v>0</v>
      </c>
      <c r="Y20" s="769">
        <v>0</v>
      </c>
    </row>
    <row r="21" spans="1:25" ht="35.25" customHeight="1">
      <c r="A21" s="108" t="s">
        <v>639</v>
      </c>
      <c r="B21" s="692">
        <v>18</v>
      </c>
      <c r="C21" s="692">
        <v>18</v>
      </c>
      <c r="D21" s="692">
        <v>18</v>
      </c>
      <c r="E21" s="692">
        <v>0</v>
      </c>
      <c r="F21" s="692">
        <v>0</v>
      </c>
      <c r="G21" s="692">
        <v>0</v>
      </c>
      <c r="H21" s="704">
        <v>0</v>
      </c>
      <c r="I21" s="704">
        <v>0</v>
      </c>
      <c r="J21" s="704">
        <v>0</v>
      </c>
      <c r="K21" s="704">
        <v>0</v>
      </c>
      <c r="L21" s="704">
        <v>0</v>
      </c>
      <c r="M21" s="777">
        <v>0</v>
      </c>
      <c r="N21" s="782">
        <v>0</v>
      </c>
      <c r="O21" s="704">
        <v>0</v>
      </c>
      <c r="P21" s="704">
        <v>0</v>
      </c>
      <c r="Q21" s="704">
        <v>0</v>
      </c>
      <c r="R21" s="704">
        <v>0</v>
      </c>
      <c r="S21" s="704">
        <v>0</v>
      </c>
      <c r="T21" s="785">
        <v>0</v>
      </c>
      <c r="U21" s="790">
        <v>100</v>
      </c>
      <c r="V21" s="719">
        <v>100</v>
      </c>
      <c r="W21" s="798">
        <v>0</v>
      </c>
      <c r="X21" s="692">
        <v>0</v>
      </c>
      <c r="Y21" s="767">
        <v>0</v>
      </c>
    </row>
    <row r="22" spans="1:25" ht="35.25" customHeight="1">
      <c r="A22" s="108" t="s">
        <v>702</v>
      </c>
      <c r="B22" s="692">
        <v>4</v>
      </c>
      <c r="C22" s="692">
        <v>4</v>
      </c>
      <c r="D22" s="692">
        <v>4</v>
      </c>
      <c r="E22" s="692">
        <v>0</v>
      </c>
      <c r="F22" s="692">
        <v>0</v>
      </c>
      <c r="G22" s="692">
        <v>0</v>
      </c>
      <c r="H22" s="704">
        <v>0</v>
      </c>
      <c r="I22" s="704">
        <v>0</v>
      </c>
      <c r="J22" s="704">
        <v>0</v>
      </c>
      <c r="K22" s="704">
        <v>0</v>
      </c>
      <c r="L22" s="704">
        <v>0</v>
      </c>
      <c r="M22" s="777">
        <v>0</v>
      </c>
      <c r="N22" s="782">
        <v>1</v>
      </c>
      <c r="O22" s="704">
        <v>0</v>
      </c>
      <c r="P22" s="704">
        <v>0</v>
      </c>
      <c r="Q22" s="704">
        <v>0</v>
      </c>
      <c r="R22" s="704">
        <v>0</v>
      </c>
      <c r="S22" s="704">
        <v>0</v>
      </c>
      <c r="T22" s="785">
        <v>0</v>
      </c>
      <c r="U22" s="790">
        <v>100</v>
      </c>
      <c r="V22" s="719">
        <v>100</v>
      </c>
      <c r="W22" s="798">
        <v>0</v>
      </c>
      <c r="X22" s="692">
        <v>0</v>
      </c>
      <c r="Y22" s="767">
        <v>0</v>
      </c>
    </row>
    <row r="23" spans="1:25" ht="35.25" customHeight="1">
      <c r="A23" s="108" t="s">
        <v>208</v>
      </c>
      <c r="B23" s="692">
        <v>0</v>
      </c>
      <c r="C23" s="692">
        <v>0</v>
      </c>
      <c r="D23" s="692">
        <v>0</v>
      </c>
      <c r="E23" s="699">
        <v>0</v>
      </c>
      <c r="F23" s="699">
        <v>0</v>
      </c>
      <c r="G23" s="699">
        <v>0</v>
      </c>
      <c r="H23" s="705">
        <v>0</v>
      </c>
      <c r="I23" s="705">
        <v>0</v>
      </c>
      <c r="J23" s="705">
        <v>0</v>
      </c>
      <c r="K23" s="705">
        <v>0</v>
      </c>
      <c r="L23" s="705">
        <v>0</v>
      </c>
      <c r="M23" s="775">
        <v>0</v>
      </c>
      <c r="N23" s="782">
        <v>0</v>
      </c>
      <c r="O23" s="704">
        <v>0</v>
      </c>
      <c r="P23" s="705">
        <v>0</v>
      </c>
      <c r="Q23" s="705">
        <v>0</v>
      </c>
      <c r="R23" s="705">
        <v>0</v>
      </c>
      <c r="S23" s="705">
        <v>0</v>
      </c>
      <c r="T23" s="785">
        <v>0</v>
      </c>
      <c r="U23" s="790">
        <v>0</v>
      </c>
      <c r="V23" s="793">
        <v>0</v>
      </c>
      <c r="W23" s="798">
        <v>0</v>
      </c>
      <c r="X23" s="692">
        <v>0</v>
      </c>
      <c r="Y23" s="741">
        <v>0</v>
      </c>
    </row>
    <row r="24" spans="1:25" ht="35.25" customHeight="1">
      <c r="A24" s="108" t="s">
        <v>611</v>
      </c>
      <c r="B24" s="692">
        <v>45</v>
      </c>
      <c r="C24" s="692">
        <v>44</v>
      </c>
      <c r="D24" s="692">
        <v>43</v>
      </c>
      <c r="E24" s="699">
        <v>1</v>
      </c>
      <c r="F24" s="699">
        <v>0</v>
      </c>
      <c r="G24" s="699">
        <v>0</v>
      </c>
      <c r="H24" s="705">
        <v>0</v>
      </c>
      <c r="I24" s="705">
        <v>0</v>
      </c>
      <c r="J24" s="705">
        <v>0</v>
      </c>
      <c r="K24" s="705">
        <v>0</v>
      </c>
      <c r="L24" s="705">
        <v>0</v>
      </c>
      <c r="M24" s="775">
        <v>0</v>
      </c>
      <c r="N24" s="782">
        <v>1</v>
      </c>
      <c r="O24" s="704">
        <v>0</v>
      </c>
      <c r="P24" s="705">
        <v>0</v>
      </c>
      <c r="Q24" s="705">
        <v>0</v>
      </c>
      <c r="R24" s="705">
        <v>0</v>
      </c>
      <c r="S24" s="705">
        <v>0</v>
      </c>
      <c r="T24" s="785">
        <v>0</v>
      </c>
      <c r="U24" s="790">
        <v>97.777777777777771</v>
      </c>
      <c r="V24" s="793">
        <v>95.555555555555557</v>
      </c>
      <c r="W24" s="798">
        <v>2.2222222222222223</v>
      </c>
      <c r="X24" s="692">
        <v>0</v>
      </c>
      <c r="Y24" s="741">
        <v>0</v>
      </c>
    </row>
    <row r="25" spans="1:25" ht="35.25" customHeight="1">
      <c r="A25" s="108" t="s">
        <v>736</v>
      </c>
      <c r="B25" s="692">
        <v>24</v>
      </c>
      <c r="C25" s="692">
        <v>24</v>
      </c>
      <c r="D25" s="692">
        <v>24</v>
      </c>
      <c r="E25" s="699">
        <v>0</v>
      </c>
      <c r="F25" s="699">
        <v>0</v>
      </c>
      <c r="G25" s="699">
        <v>0</v>
      </c>
      <c r="H25" s="705">
        <v>0</v>
      </c>
      <c r="I25" s="705">
        <v>0</v>
      </c>
      <c r="J25" s="705">
        <v>0</v>
      </c>
      <c r="K25" s="705">
        <v>0</v>
      </c>
      <c r="L25" s="705">
        <v>0</v>
      </c>
      <c r="M25" s="775">
        <v>0</v>
      </c>
      <c r="N25" s="782">
        <v>0</v>
      </c>
      <c r="O25" s="704">
        <v>0</v>
      </c>
      <c r="P25" s="705">
        <v>0</v>
      </c>
      <c r="Q25" s="705">
        <v>0</v>
      </c>
      <c r="R25" s="705">
        <v>0</v>
      </c>
      <c r="S25" s="705">
        <v>0</v>
      </c>
      <c r="T25" s="785">
        <v>0</v>
      </c>
      <c r="U25" s="790">
        <v>100</v>
      </c>
      <c r="V25" s="793">
        <v>100</v>
      </c>
      <c r="W25" s="798">
        <v>0</v>
      </c>
      <c r="X25" s="692">
        <v>0</v>
      </c>
      <c r="Y25" s="741">
        <v>0</v>
      </c>
    </row>
    <row r="26" spans="1:25" ht="35.25" customHeight="1">
      <c r="A26" s="108" t="s">
        <v>737</v>
      </c>
      <c r="B26" s="692">
        <v>31</v>
      </c>
      <c r="C26" s="692">
        <v>30</v>
      </c>
      <c r="D26" s="692">
        <v>30</v>
      </c>
      <c r="E26" s="699">
        <v>1</v>
      </c>
      <c r="F26" s="699">
        <v>0</v>
      </c>
      <c r="G26" s="699">
        <v>0</v>
      </c>
      <c r="H26" s="705">
        <v>0</v>
      </c>
      <c r="I26" s="705">
        <v>0</v>
      </c>
      <c r="J26" s="705">
        <v>0</v>
      </c>
      <c r="K26" s="705">
        <v>0</v>
      </c>
      <c r="L26" s="705">
        <v>0</v>
      </c>
      <c r="M26" s="775">
        <v>0</v>
      </c>
      <c r="N26" s="782">
        <v>4</v>
      </c>
      <c r="O26" s="704">
        <v>0</v>
      </c>
      <c r="P26" s="705">
        <v>0</v>
      </c>
      <c r="Q26" s="705">
        <v>0</v>
      </c>
      <c r="R26" s="705">
        <v>0</v>
      </c>
      <c r="S26" s="705">
        <v>0</v>
      </c>
      <c r="T26" s="785">
        <v>0</v>
      </c>
      <c r="U26" s="790">
        <v>96.774193548387103</v>
      </c>
      <c r="V26" s="793">
        <v>96.774193548387103</v>
      </c>
      <c r="W26" s="798">
        <v>3.225806451612903</v>
      </c>
      <c r="X26" s="692">
        <v>0</v>
      </c>
      <c r="Y26" s="741">
        <v>0</v>
      </c>
    </row>
    <row r="27" spans="1:25" ht="35.25" customHeight="1">
      <c r="A27" s="108" t="s">
        <v>693</v>
      </c>
      <c r="B27" s="692">
        <v>23</v>
      </c>
      <c r="C27" s="692">
        <v>22</v>
      </c>
      <c r="D27" s="692">
        <v>21</v>
      </c>
      <c r="E27" s="699">
        <v>1</v>
      </c>
      <c r="F27" s="699">
        <v>0</v>
      </c>
      <c r="G27" s="699">
        <v>0</v>
      </c>
      <c r="H27" s="705">
        <v>0</v>
      </c>
      <c r="I27" s="705">
        <v>0</v>
      </c>
      <c r="J27" s="705">
        <v>0</v>
      </c>
      <c r="K27" s="705">
        <v>0</v>
      </c>
      <c r="L27" s="705">
        <v>0</v>
      </c>
      <c r="M27" s="775">
        <v>0</v>
      </c>
      <c r="N27" s="782">
        <v>0</v>
      </c>
      <c r="O27" s="704">
        <v>0</v>
      </c>
      <c r="P27" s="705">
        <v>0</v>
      </c>
      <c r="Q27" s="705">
        <v>0</v>
      </c>
      <c r="R27" s="705">
        <v>0</v>
      </c>
      <c r="S27" s="705">
        <v>0</v>
      </c>
      <c r="T27" s="785">
        <v>0</v>
      </c>
      <c r="U27" s="790">
        <v>95.652173913043484</v>
      </c>
      <c r="V27" s="793">
        <v>91.304347826086953</v>
      </c>
      <c r="W27" s="798">
        <v>4.3478260869565215</v>
      </c>
      <c r="X27" s="692">
        <v>0</v>
      </c>
      <c r="Y27" s="741">
        <v>0</v>
      </c>
    </row>
    <row r="28" spans="1:25" ht="35.25" customHeight="1">
      <c r="A28" s="108" t="s">
        <v>590</v>
      </c>
      <c r="B28" s="692">
        <v>0</v>
      </c>
      <c r="C28" s="692">
        <v>0</v>
      </c>
      <c r="D28" s="692">
        <v>0</v>
      </c>
      <c r="E28" s="692">
        <v>0</v>
      </c>
      <c r="F28" s="692">
        <v>0</v>
      </c>
      <c r="G28" s="692">
        <v>0</v>
      </c>
      <c r="H28" s="704">
        <v>0</v>
      </c>
      <c r="I28" s="704">
        <v>0</v>
      </c>
      <c r="J28" s="704">
        <v>0</v>
      </c>
      <c r="K28" s="704">
        <v>0</v>
      </c>
      <c r="L28" s="704">
        <v>0</v>
      </c>
      <c r="M28" s="777">
        <v>0</v>
      </c>
      <c r="N28" s="782">
        <v>0</v>
      </c>
      <c r="O28" s="704">
        <v>0</v>
      </c>
      <c r="P28" s="705">
        <v>0</v>
      </c>
      <c r="Q28" s="705">
        <v>0</v>
      </c>
      <c r="R28" s="705">
        <v>0</v>
      </c>
      <c r="S28" s="705">
        <v>0</v>
      </c>
      <c r="T28" s="785">
        <v>0</v>
      </c>
      <c r="U28" s="790">
        <v>0</v>
      </c>
      <c r="V28" s="793">
        <v>0</v>
      </c>
      <c r="W28" s="798">
        <v>0</v>
      </c>
      <c r="X28" s="692">
        <v>0</v>
      </c>
      <c r="Y28" s="741">
        <v>0</v>
      </c>
    </row>
    <row r="29" spans="1:25" ht="35.25" customHeight="1">
      <c r="A29" s="108" t="s">
        <v>67</v>
      </c>
      <c r="B29" s="692">
        <v>14</v>
      </c>
      <c r="C29" s="692">
        <v>14</v>
      </c>
      <c r="D29" s="692">
        <v>14</v>
      </c>
      <c r="E29" s="692">
        <v>0</v>
      </c>
      <c r="F29" s="692">
        <v>0</v>
      </c>
      <c r="G29" s="692">
        <v>0</v>
      </c>
      <c r="H29" s="704">
        <v>0</v>
      </c>
      <c r="I29" s="704">
        <v>0</v>
      </c>
      <c r="J29" s="704">
        <v>0</v>
      </c>
      <c r="K29" s="704">
        <v>0</v>
      </c>
      <c r="L29" s="704">
        <v>0</v>
      </c>
      <c r="M29" s="777">
        <v>0</v>
      </c>
      <c r="N29" s="782">
        <v>0</v>
      </c>
      <c r="O29" s="704">
        <v>0</v>
      </c>
      <c r="P29" s="705">
        <v>0</v>
      </c>
      <c r="Q29" s="705">
        <v>0</v>
      </c>
      <c r="R29" s="705">
        <v>0</v>
      </c>
      <c r="S29" s="705">
        <v>0</v>
      </c>
      <c r="T29" s="785">
        <v>0</v>
      </c>
      <c r="U29" s="790">
        <v>100</v>
      </c>
      <c r="V29" s="793">
        <v>100</v>
      </c>
      <c r="W29" s="798">
        <v>0</v>
      </c>
      <c r="X29" s="692">
        <v>0</v>
      </c>
      <c r="Y29" s="741">
        <v>0</v>
      </c>
    </row>
    <row r="30" spans="1:25" ht="35.25" customHeight="1">
      <c r="A30" s="108" t="s">
        <v>644</v>
      </c>
      <c r="B30" s="692">
        <v>69</v>
      </c>
      <c r="C30" s="692">
        <v>69</v>
      </c>
      <c r="D30" s="692">
        <v>69</v>
      </c>
      <c r="E30" s="692">
        <v>0</v>
      </c>
      <c r="F30" s="692">
        <v>0</v>
      </c>
      <c r="G30" s="692">
        <v>0</v>
      </c>
      <c r="H30" s="704">
        <v>0</v>
      </c>
      <c r="I30" s="704">
        <v>0</v>
      </c>
      <c r="J30" s="704">
        <v>0</v>
      </c>
      <c r="K30" s="704">
        <v>0</v>
      </c>
      <c r="L30" s="704">
        <v>0</v>
      </c>
      <c r="M30" s="777">
        <v>0</v>
      </c>
      <c r="N30" s="782">
        <v>0</v>
      </c>
      <c r="O30" s="704">
        <v>0</v>
      </c>
      <c r="P30" s="705">
        <v>0</v>
      </c>
      <c r="Q30" s="705">
        <v>0</v>
      </c>
      <c r="R30" s="705">
        <v>0</v>
      </c>
      <c r="S30" s="705">
        <v>0</v>
      </c>
      <c r="T30" s="785">
        <v>0</v>
      </c>
      <c r="U30" s="790">
        <v>100</v>
      </c>
      <c r="V30" s="793">
        <v>100</v>
      </c>
      <c r="W30" s="798">
        <v>0</v>
      </c>
      <c r="X30" s="692">
        <v>0</v>
      </c>
      <c r="Y30" s="741">
        <v>0</v>
      </c>
    </row>
    <row r="31" spans="1:25" ht="35.25" customHeight="1">
      <c r="A31" s="108" t="s">
        <v>738</v>
      </c>
      <c r="B31" s="692">
        <v>50</v>
      </c>
      <c r="C31" s="692">
        <v>49</v>
      </c>
      <c r="D31" s="692">
        <v>47</v>
      </c>
      <c r="E31" s="699">
        <v>0</v>
      </c>
      <c r="F31" s="699">
        <v>0</v>
      </c>
      <c r="G31" s="699">
        <v>0</v>
      </c>
      <c r="H31" s="705">
        <v>0</v>
      </c>
      <c r="I31" s="705">
        <v>0</v>
      </c>
      <c r="J31" s="705">
        <v>0</v>
      </c>
      <c r="K31" s="705">
        <v>0</v>
      </c>
      <c r="L31" s="705">
        <v>1</v>
      </c>
      <c r="M31" s="775">
        <v>0</v>
      </c>
      <c r="N31" s="782">
        <v>0</v>
      </c>
      <c r="O31" s="704">
        <v>0</v>
      </c>
      <c r="P31" s="705">
        <v>0</v>
      </c>
      <c r="Q31" s="705">
        <v>0</v>
      </c>
      <c r="R31" s="705">
        <v>0</v>
      </c>
      <c r="S31" s="705">
        <v>0</v>
      </c>
      <c r="T31" s="785">
        <v>0</v>
      </c>
      <c r="U31" s="790">
        <v>98</v>
      </c>
      <c r="V31" s="719">
        <v>94</v>
      </c>
      <c r="W31" s="798">
        <v>0</v>
      </c>
      <c r="X31" s="692">
        <v>0</v>
      </c>
      <c r="Y31" s="741">
        <v>0</v>
      </c>
    </row>
    <row r="32" spans="1:25" ht="35.25" customHeight="1">
      <c r="A32" s="109" t="s">
        <v>739</v>
      </c>
      <c r="B32" s="693">
        <v>11</v>
      </c>
      <c r="C32" s="693">
        <v>11</v>
      </c>
      <c r="D32" s="693">
        <v>11</v>
      </c>
      <c r="E32" s="693">
        <v>0</v>
      </c>
      <c r="F32" s="693">
        <v>0</v>
      </c>
      <c r="G32" s="693">
        <v>0</v>
      </c>
      <c r="H32" s="753">
        <v>0</v>
      </c>
      <c r="I32" s="753">
        <v>0</v>
      </c>
      <c r="J32" s="753">
        <v>0</v>
      </c>
      <c r="K32" s="753">
        <v>0</v>
      </c>
      <c r="L32" s="753">
        <v>0</v>
      </c>
      <c r="M32" s="778">
        <v>0</v>
      </c>
      <c r="N32" s="781">
        <v>0</v>
      </c>
      <c r="O32" s="753">
        <v>0</v>
      </c>
      <c r="P32" s="753">
        <v>0</v>
      </c>
      <c r="Q32" s="753">
        <v>0</v>
      </c>
      <c r="R32" s="753">
        <v>0</v>
      </c>
      <c r="S32" s="753">
        <v>0</v>
      </c>
      <c r="T32" s="786">
        <v>0</v>
      </c>
      <c r="U32" s="789">
        <v>100</v>
      </c>
      <c r="V32" s="720">
        <v>100</v>
      </c>
      <c r="W32" s="797">
        <v>0</v>
      </c>
      <c r="X32" s="693">
        <v>0</v>
      </c>
      <c r="Y32" s="769">
        <v>0</v>
      </c>
    </row>
    <row r="33" spans="1:25" ht="35.25" customHeight="1">
      <c r="A33" s="110" t="s">
        <v>691</v>
      </c>
      <c r="B33" s="692">
        <f t="shared" ref="B33:T33" si="0">SUM(B8:B20)</f>
        <v>3202</v>
      </c>
      <c r="C33" s="692">
        <f t="shared" si="0"/>
        <v>3134</v>
      </c>
      <c r="D33" s="692">
        <f t="shared" si="0"/>
        <v>3046</v>
      </c>
      <c r="E33" s="692">
        <f t="shared" si="0"/>
        <v>43</v>
      </c>
      <c r="F33" s="692">
        <f t="shared" si="0"/>
        <v>5</v>
      </c>
      <c r="G33" s="692">
        <f t="shared" si="0"/>
        <v>0</v>
      </c>
      <c r="H33" s="704">
        <f t="shared" si="0"/>
        <v>0</v>
      </c>
      <c r="I33" s="704">
        <f t="shared" si="0"/>
        <v>1</v>
      </c>
      <c r="J33" s="704">
        <f t="shared" si="0"/>
        <v>0</v>
      </c>
      <c r="K33" s="704">
        <f t="shared" si="0"/>
        <v>1</v>
      </c>
      <c r="L33" s="704">
        <f t="shared" si="0"/>
        <v>18</v>
      </c>
      <c r="M33" s="777">
        <f t="shared" si="0"/>
        <v>0</v>
      </c>
      <c r="N33" s="782">
        <f t="shared" si="0"/>
        <v>72</v>
      </c>
      <c r="O33" s="704">
        <f t="shared" si="0"/>
        <v>0</v>
      </c>
      <c r="P33" s="704">
        <f t="shared" si="0"/>
        <v>0</v>
      </c>
      <c r="Q33" s="704">
        <f t="shared" si="0"/>
        <v>0</v>
      </c>
      <c r="R33" s="704">
        <f t="shared" si="0"/>
        <v>0</v>
      </c>
      <c r="S33" s="704">
        <f t="shared" si="0"/>
        <v>0</v>
      </c>
      <c r="T33" s="785">
        <f t="shared" si="0"/>
        <v>0</v>
      </c>
      <c r="U33" s="790">
        <f t="shared" ref="U33:U40" si="1">C33/B33*100</f>
        <v>97.876327295440348</v>
      </c>
      <c r="V33" s="793">
        <f t="shared" ref="V33:V40" si="2">D33/B33*100</f>
        <v>95.128044971892564</v>
      </c>
      <c r="W33" s="798">
        <f t="shared" ref="W33:W40" si="3">E33/B33*100</f>
        <v>1.3429106808244848</v>
      </c>
      <c r="X33" s="692">
        <f>SUM(X8:X20)</f>
        <v>1</v>
      </c>
      <c r="Y33" s="1324">
        <f t="shared" ref="Y33:Y40" si="4">X33/B33*100</f>
        <v>3.1230480949406621E-2</v>
      </c>
    </row>
    <row r="34" spans="1:25" ht="35.25" customHeight="1">
      <c r="A34" s="111" t="s">
        <v>473</v>
      </c>
      <c r="B34" s="693">
        <f t="shared" ref="B34:T34" si="5">SUM(B35:B40)</f>
        <v>289</v>
      </c>
      <c r="C34" s="693">
        <f t="shared" si="5"/>
        <v>285</v>
      </c>
      <c r="D34" s="693">
        <f t="shared" si="5"/>
        <v>281</v>
      </c>
      <c r="E34" s="693">
        <f t="shared" si="5"/>
        <v>3</v>
      </c>
      <c r="F34" s="693">
        <f t="shared" si="5"/>
        <v>0</v>
      </c>
      <c r="G34" s="693">
        <f t="shared" si="5"/>
        <v>0</v>
      </c>
      <c r="H34" s="753">
        <f t="shared" si="5"/>
        <v>0</v>
      </c>
      <c r="I34" s="753">
        <f t="shared" si="5"/>
        <v>0</v>
      </c>
      <c r="J34" s="753">
        <f t="shared" si="5"/>
        <v>0</v>
      </c>
      <c r="K34" s="753">
        <f t="shared" si="5"/>
        <v>0</v>
      </c>
      <c r="L34" s="753">
        <f t="shared" si="5"/>
        <v>1</v>
      </c>
      <c r="M34" s="778">
        <f t="shared" si="5"/>
        <v>0</v>
      </c>
      <c r="N34" s="781">
        <f t="shared" si="5"/>
        <v>6</v>
      </c>
      <c r="O34" s="753">
        <f t="shared" si="5"/>
        <v>0</v>
      </c>
      <c r="P34" s="753">
        <f t="shared" si="5"/>
        <v>0</v>
      </c>
      <c r="Q34" s="753">
        <f t="shared" si="5"/>
        <v>0</v>
      </c>
      <c r="R34" s="753">
        <f t="shared" si="5"/>
        <v>0</v>
      </c>
      <c r="S34" s="753">
        <f t="shared" si="5"/>
        <v>0</v>
      </c>
      <c r="T34" s="786">
        <f t="shared" si="5"/>
        <v>0</v>
      </c>
      <c r="U34" s="789">
        <f t="shared" si="1"/>
        <v>98.615916955017298</v>
      </c>
      <c r="V34" s="794">
        <f t="shared" si="2"/>
        <v>97.231833910034609</v>
      </c>
      <c r="W34" s="797">
        <f t="shared" si="3"/>
        <v>1.0380622837370241</v>
      </c>
      <c r="X34" s="1223">
        <f>SUM(X35:X40)</f>
        <v>0</v>
      </c>
      <c r="Y34" s="771">
        <f t="shared" si="4"/>
        <v>0</v>
      </c>
    </row>
    <row r="35" spans="1:25" ht="35.25" customHeight="1">
      <c r="A35" s="110" t="s">
        <v>216</v>
      </c>
      <c r="B35" s="692">
        <f t="shared" ref="B35:T36" si="6">SUM(B21)</f>
        <v>18</v>
      </c>
      <c r="C35" s="692">
        <f t="shared" si="6"/>
        <v>18</v>
      </c>
      <c r="D35" s="692">
        <f t="shared" si="6"/>
        <v>18</v>
      </c>
      <c r="E35" s="692">
        <f t="shared" si="6"/>
        <v>0</v>
      </c>
      <c r="F35" s="692">
        <f t="shared" si="6"/>
        <v>0</v>
      </c>
      <c r="G35" s="692">
        <f t="shared" si="6"/>
        <v>0</v>
      </c>
      <c r="H35" s="704">
        <f t="shared" si="6"/>
        <v>0</v>
      </c>
      <c r="I35" s="704">
        <f t="shared" si="6"/>
        <v>0</v>
      </c>
      <c r="J35" s="704">
        <f t="shared" si="6"/>
        <v>0</v>
      </c>
      <c r="K35" s="704">
        <f t="shared" si="6"/>
        <v>0</v>
      </c>
      <c r="L35" s="704">
        <f t="shared" si="6"/>
        <v>0</v>
      </c>
      <c r="M35" s="777">
        <f t="shared" si="6"/>
        <v>0</v>
      </c>
      <c r="N35" s="782">
        <f t="shared" si="6"/>
        <v>0</v>
      </c>
      <c r="O35" s="704">
        <f t="shared" si="6"/>
        <v>0</v>
      </c>
      <c r="P35" s="704">
        <f t="shared" si="6"/>
        <v>0</v>
      </c>
      <c r="Q35" s="704">
        <f t="shared" si="6"/>
        <v>0</v>
      </c>
      <c r="R35" s="704">
        <f t="shared" si="6"/>
        <v>0</v>
      </c>
      <c r="S35" s="704">
        <f t="shared" si="6"/>
        <v>0</v>
      </c>
      <c r="T35" s="785">
        <f t="shared" si="6"/>
        <v>0</v>
      </c>
      <c r="U35" s="790">
        <f t="shared" si="1"/>
        <v>100</v>
      </c>
      <c r="V35" s="793">
        <f t="shared" si="2"/>
        <v>100</v>
      </c>
      <c r="W35" s="798">
        <f t="shared" si="3"/>
        <v>0</v>
      </c>
      <c r="X35" s="692">
        <f>SUM(X21)</f>
        <v>0</v>
      </c>
      <c r="Y35" s="767">
        <f t="shared" si="4"/>
        <v>0</v>
      </c>
    </row>
    <row r="36" spans="1:25" ht="35.25" customHeight="1">
      <c r="A36" s="110" t="s">
        <v>221</v>
      </c>
      <c r="B36" s="692">
        <f t="shared" si="6"/>
        <v>4</v>
      </c>
      <c r="C36" s="692">
        <f t="shared" si="6"/>
        <v>4</v>
      </c>
      <c r="D36" s="692">
        <f t="shared" si="6"/>
        <v>4</v>
      </c>
      <c r="E36" s="699">
        <f t="shared" si="6"/>
        <v>0</v>
      </c>
      <c r="F36" s="699">
        <f t="shared" si="6"/>
        <v>0</v>
      </c>
      <c r="G36" s="699">
        <f t="shared" si="6"/>
        <v>0</v>
      </c>
      <c r="H36" s="705">
        <f t="shared" si="6"/>
        <v>0</v>
      </c>
      <c r="I36" s="705">
        <f t="shared" si="6"/>
        <v>0</v>
      </c>
      <c r="J36" s="705">
        <f t="shared" si="6"/>
        <v>0</v>
      </c>
      <c r="K36" s="705">
        <f t="shared" si="6"/>
        <v>0</v>
      </c>
      <c r="L36" s="705">
        <f t="shared" si="6"/>
        <v>0</v>
      </c>
      <c r="M36" s="775">
        <f t="shared" si="6"/>
        <v>0</v>
      </c>
      <c r="N36" s="782">
        <f t="shared" si="6"/>
        <v>1</v>
      </c>
      <c r="O36" s="704">
        <f t="shared" si="6"/>
        <v>0</v>
      </c>
      <c r="P36" s="705">
        <f t="shared" si="6"/>
        <v>0</v>
      </c>
      <c r="Q36" s="705">
        <f t="shared" si="6"/>
        <v>0</v>
      </c>
      <c r="R36" s="705">
        <f t="shared" si="6"/>
        <v>0</v>
      </c>
      <c r="S36" s="705">
        <f t="shared" si="6"/>
        <v>0</v>
      </c>
      <c r="T36" s="785">
        <f t="shared" si="6"/>
        <v>0</v>
      </c>
      <c r="U36" s="790">
        <f t="shared" si="1"/>
        <v>100</v>
      </c>
      <c r="V36" s="719">
        <f t="shared" si="2"/>
        <v>100</v>
      </c>
      <c r="W36" s="798">
        <f t="shared" si="3"/>
        <v>0</v>
      </c>
      <c r="X36" s="692">
        <f>SUM(X22)</f>
        <v>0</v>
      </c>
      <c r="Y36" s="741">
        <f t="shared" si="4"/>
        <v>0</v>
      </c>
    </row>
    <row r="37" spans="1:25" ht="35.25" customHeight="1">
      <c r="A37" s="110" t="s">
        <v>223</v>
      </c>
      <c r="B37" s="692">
        <f t="shared" ref="B37:T37" si="7">SUM(B23:B25)</f>
        <v>69</v>
      </c>
      <c r="C37" s="692">
        <f t="shared" si="7"/>
        <v>68</v>
      </c>
      <c r="D37" s="692">
        <f t="shared" si="7"/>
        <v>67</v>
      </c>
      <c r="E37" s="699">
        <f t="shared" si="7"/>
        <v>1</v>
      </c>
      <c r="F37" s="699">
        <f t="shared" si="7"/>
        <v>0</v>
      </c>
      <c r="G37" s="699">
        <f t="shared" si="7"/>
        <v>0</v>
      </c>
      <c r="H37" s="705">
        <f t="shared" si="7"/>
        <v>0</v>
      </c>
      <c r="I37" s="705">
        <f t="shared" si="7"/>
        <v>0</v>
      </c>
      <c r="J37" s="705">
        <f t="shared" si="7"/>
        <v>0</v>
      </c>
      <c r="K37" s="705">
        <f t="shared" si="7"/>
        <v>0</v>
      </c>
      <c r="L37" s="705">
        <f t="shared" si="7"/>
        <v>0</v>
      </c>
      <c r="M37" s="775">
        <f t="shared" si="7"/>
        <v>0</v>
      </c>
      <c r="N37" s="782">
        <f t="shared" si="7"/>
        <v>1</v>
      </c>
      <c r="O37" s="704">
        <f t="shared" si="7"/>
        <v>0</v>
      </c>
      <c r="P37" s="705">
        <f t="shared" si="7"/>
        <v>0</v>
      </c>
      <c r="Q37" s="705">
        <f t="shared" si="7"/>
        <v>0</v>
      </c>
      <c r="R37" s="705">
        <f t="shared" si="7"/>
        <v>0</v>
      </c>
      <c r="S37" s="705">
        <f t="shared" si="7"/>
        <v>0</v>
      </c>
      <c r="T37" s="785">
        <f t="shared" si="7"/>
        <v>0</v>
      </c>
      <c r="U37" s="790">
        <f t="shared" si="1"/>
        <v>98.550724637681171</v>
      </c>
      <c r="V37" s="719">
        <f t="shared" si="2"/>
        <v>97.101449275362313</v>
      </c>
      <c r="W37" s="798">
        <f t="shared" si="3"/>
        <v>1.4492753623188406</v>
      </c>
      <c r="X37" s="692">
        <f>SUM(X23:X25)</f>
        <v>0</v>
      </c>
      <c r="Y37" s="741">
        <f t="shared" si="4"/>
        <v>0</v>
      </c>
    </row>
    <row r="38" spans="1:25" ht="35.25" customHeight="1">
      <c r="A38" s="110" t="s">
        <v>75</v>
      </c>
      <c r="B38" s="692">
        <f t="shared" ref="B38:T38" si="8">SUM(B26:B29)</f>
        <v>68</v>
      </c>
      <c r="C38" s="692">
        <f t="shared" si="8"/>
        <v>66</v>
      </c>
      <c r="D38" s="692">
        <f t="shared" si="8"/>
        <v>65</v>
      </c>
      <c r="E38" s="699">
        <f t="shared" si="8"/>
        <v>2</v>
      </c>
      <c r="F38" s="699">
        <f t="shared" si="8"/>
        <v>0</v>
      </c>
      <c r="G38" s="699">
        <f t="shared" si="8"/>
        <v>0</v>
      </c>
      <c r="H38" s="705">
        <f t="shared" si="8"/>
        <v>0</v>
      </c>
      <c r="I38" s="705">
        <f t="shared" si="8"/>
        <v>0</v>
      </c>
      <c r="J38" s="705">
        <f t="shared" si="8"/>
        <v>0</v>
      </c>
      <c r="K38" s="705">
        <f t="shared" si="8"/>
        <v>0</v>
      </c>
      <c r="L38" s="705">
        <f t="shared" si="8"/>
        <v>0</v>
      </c>
      <c r="M38" s="775">
        <f t="shared" si="8"/>
        <v>0</v>
      </c>
      <c r="N38" s="782">
        <f t="shared" si="8"/>
        <v>4</v>
      </c>
      <c r="O38" s="704">
        <f t="shared" si="8"/>
        <v>0</v>
      </c>
      <c r="P38" s="705">
        <f t="shared" si="8"/>
        <v>0</v>
      </c>
      <c r="Q38" s="705">
        <f t="shared" si="8"/>
        <v>0</v>
      </c>
      <c r="R38" s="705">
        <f t="shared" si="8"/>
        <v>0</v>
      </c>
      <c r="S38" s="705">
        <f t="shared" si="8"/>
        <v>0</v>
      </c>
      <c r="T38" s="785">
        <f t="shared" si="8"/>
        <v>0</v>
      </c>
      <c r="U38" s="790">
        <f t="shared" si="1"/>
        <v>97.058823529411768</v>
      </c>
      <c r="V38" s="793">
        <f t="shared" si="2"/>
        <v>95.588235294117652</v>
      </c>
      <c r="W38" s="798">
        <f t="shared" si="3"/>
        <v>2.9411764705882351</v>
      </c>
      <c r="X38" s="692">
        <f>SUM(X26:X29)</f>
        <v>0</v>
      </c>
      <c r="Y38" s="741">
        <f t="shared" si="4"/>
        <v>0</v>
      </c>
    </row>
    <row r="39" spans="1:25" ht="35.25" customHeight="1">
      <c r="A39" s="110" t="s">
        <v>227</v>
      </c>
      <c r="B39" s="692">
        <f t="shared" ref="B39:T39" si="9">SUM(B30)</f>
        <v>69</v>
      </c>
      <c r="C39" s="692">
        <f t="shared" si="9"/>
        <v>69</v>
      </c>
      <c r="D39" s="692">
        <f t="shared" si="9"/>
        <v>69</v>
      </c>
      <c r="E39" s="699">
        <f t="shared" si="9"/>
        <v>0</v>
      </c>
      <c r="F39" s="699">
        <f t="shared" si="9"/>
        <v>0</v>
      </c>
      <c r="G39" s="699">
        <f t="shared" si="9"/>
        <v>0</v>
      </c>
      <c r="H39" s="705">
        <f t="shared" si="9"/>
        <v>0</v>
      </c>
      <c r="I39" s="705">
        <f t="shared" si="9"/>
        <v>0</v>
      </c>
      <c r="J39" s="705">
        <f t="shared" si="9"/>
        <v>0</v>
      </c>
      <c r="K39" s="705">
        <f t="shared" si="9"/>
        <v>0</v>
      </c>
      <c r="L39" s="705">
        <f t="shared" si="9"/>
        <v>0</v>
      </c>
      <c r="M39" s="775">
        <f t="shared" si="9"/>
        <v>0</v>
      </c>
      <c r="N39" s="782">
        <f t="shared" si="9"/>
        <v>0</v>
      </c>
      <c r="O39" s="704">
        <f t="shared" si="9"/>
        <v>0</v>
      </c>
      <c r="P39" s="705">
        <f t="shared" si="9"/>
        <v>0</v>
      </c>
      <c r="Q39" s="705">
        <f t="shared" si="9"/>
        <v>0</v>
      </c>
      <c r="R39" s="705">
        <f t="shared" si="9"/>
        <v>0</v>
      </c>
      <c r="S39" s="705">
        <f t="shared" si="9"/>
        <v>0</v>
      </c>
      <c r="T39" s="785">
        <f t="shared" si="9"/>
        <v>0</v>
      </c>
      <c r="U39" s="790">
        <f t="shared" si="1"/>
        <v>100</v>
      </c>
      <c r="V39" s="793">
        <f t="shared" si="2"/>
        <v>100</v>
      </c>
      <c r="W39" s="798">
        <f t="shared" si="3"/>
        <v>0</v>
      </c>
      <c r="X39" s="692">
        <f>SUM(X30)</f>
        <v>0</v>
      </c>
      <c r="Y39" s="741">
        <f t="shared" si="4"/>
        <v>0</v>
      </c>
    </row>
    <row r="40" spans="1:25" ht="35.25" customHeight="1">
      <c r="A40" s="112" t="s">
        <v>229</v>
      </c>
      <c r="B40" s="750">
        <f t="shared" ref="B40:T40" si="10">SUM(B31:B32)</f>
        <v>61</v>
      </c>
      <c r="C40" s="750">
        <f t="shared" si="10"/>
        <v>60</v>
      </c>
      <c r="D40" s="750">
        <f t="shared" si="10"/>
        <v>58</v>
      </c>
      <c r="E40" s="773">
        <f t="shared" si="10"/>
        <v>0</v>
      </c>
      <c r="F40" s="773">
        <f t="shared" si="10"/>
        <v>0</v>
      </c>
      <c r="G40" s="773">
        <f t="shared" si="10"/>
        <v>0</v>
      </c>
      <c r="H40" s="774">
        <f t="shared" si="10"/>
        <v>0</v>
      </c>
      <c r="I40" s="774">
        <f t="shared" si="10"/>
        <v>0</v>
      </c>
      <c r="J40" s="774">
        <f t="shared" si="10"/>
        <v>0</v>
      </c>
      <c r="K40" s="774">
        <f t="shared" si="10"/>
        <v>0</v>
      </c>
      <c r="L40" s="774">
        <f t="shared" si="10"/>
        <v>1</v>
      </c>
      <c r="M40" s="779">
        <f t="shared" si="10"/>
        <v>0</v>
      </c>
      <c r="N40" s="783">
        <f t="shared" si="10"/>
        <v>0</v>
      </c>
      <c r="O40" s="754">
        <f t="shared" si="10"/>
        <v>0</v>
      </c>
      <c r="P40" s="774">
        <f t="shared" si="10"/>
        <v>0</v>
      </c>
      <c r="Q40" s="774">
        <f t="shared" si="10"/>
        <v>0</v>
      </c>
      <c r="R40" s="774">
        <f t="shared" si="10"/>
        <v>0</v>
      </c>
      <c r="S40" s="774">
        <f t="shared" si="10"/>
        <v>0</v>
      </c>
      <c r="T40" s="787">
        <f t="shared" si="10"/>
        <v>0</v>
      </c>
      <c r="U40" s="791">
        <f t="shared" si="1"/>
        <v>98.360655737704917</v>
      </c>
      <c r="V40" s="795">
        <f t="shared" si="2"/>
        <v>95.081967213114751</v>
      </c>
      <c r="W40" s="799">
        <f t="shared" si="3"/>
        <v>0</v>
      </c>
      <c r="X40" s="750">
        <f>SUM(X31:X32)</f>
        <v>0</v>
      </c>
      <c r="Y40" s="772">
        <f t="shared" si="4"/>
        <v>0</v>
      </c>
    </row>
    <row r="41" spans="1:25" ht="30" customHeight="1"/>
    <row r="42" spans="1:25" ht="30" customHeight="1"/>
    <row r="43" spans="1:25" ht="30" customHeight="1"/>
    <row r="44" spans="1:25" ht="30" customHeight="1"/>
    <row r="45" spans="1:25" ht="30" customHeight="1"/>
    <row r="46" spans="1:25" ht="30" customHeight="1"/>
    <row r="47" spans="1:25" ht="30" customHeight="1"/>
    <row r="48" spans="1:25" ht="30" customHeight="1"/>
    <row r="49" ht="30" customHeight="1"/>
    <row r="50" ht="30" customHeight="1"/>
    <row r="51" ht="30" customHeight="1"/>
  </sheetData>
  <customSheetViews>
    <customSheetView guid="{BCB66D60-CECF-5B4D-99D1-4C00FBCE7EFB}" scale="50" showGridLines="0" fitToPage="1" printArea="1" view="pageBreakPreview">
      <pageMargins left="0.39370078740157483" right="0.59055118110236227" top="0.39370078740157483" bottom="1.6929133858267718" header="0" footer="0.94488188976377951"/>
      <pageSetup paperSize="9" firstPageNumber="80" useFirstPageNumber="1" r:id="rId1"/>
      <headerFooter scaleWithDoc="0" alignWithMargins="0">
        <oddFooter>&amp;C- &amp;P -</oddFooter>
        <evenFooter>&amp;C- &amp;P -</evenFooter>
        <firstFooter>&amp;C- &amp;P -</firstFooter>
      </headerFooter>
    </customSheetView>
  </customSheetViews>
  <mergeCells count="22">
    <mergeCell ref="U2:U5"/>
    <mergeCell ref="W2:W5"/>
    <mergeCell ref="X2:X5"/>
    <mergeCell ref="Y2:Y5"/>
    <mergeCell ref="D3:D5"/>
    <mergeCell ref="V3:V5"/>
    <mergeCell ref="H4:H5"/>
    <mergeCell ref="K4:K5"/>
    <mergeCell ref="T4:T5"/>
    <mergeCell ref="I4:J4"/>
    <mergeCell ref="O4:S4"/>
    <mergeCell ref="G2:G5"/>
    <mergeCell ref="H2:K3"/>
    <mergeCell ref="L2:L5"/>
    <mergeCell ref="M2:M5"/>
    <mergeCell ref="N2:N5"/>
    <mergeCell ref="O2:T3"/>
    <mergeCell ref="A2:A5"/>
    <mergeCell ref="B2:B5"/>
    <mergeCell ref="C2:C5"/>
    <mergeCell ref="E2:E5"/>
    <mergeCell ref="F2:F5"/>
  </mergeCells>
  <phoneticPr fontId="10"/>
  <pageMargins left="0.39370078740157483" right="0.59055118110236227" top="0.39370078740157483" bottom="1.6929133858267718" header="0" footer="0.94488188976377951"/>
  <pageSetup paperSize="9" scale="31" firstPageNumber="80" orientation="portrait" useFirstPageNumber="1" r:id="rId2"/>
  <headerFooter scaleWithDoc="0" alignWithMargins="0">
    <oddFooter>&amp;C- 76 -</oddFooter>
    <evenFooter>&amp;C- &amp;P -</evenFooter>
    <firstFooter>&amp;C- &amp;P -</first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P39"/>
  <sheetViews>
    <sheetView showGridLines="0" view="pageBreakPreview" topLeftCell="A24" zoomScaleNormal="75" zoomScaleSheetLayoutView="100" workbookViewId="0">
      <selection activeCell="S31" sqref="S31"/>
    </sheetView>
  </sheetViews>
  <sheetFormatPr defaultColWidth="9" defaultRowHeight="26.25" customHeight="1"/>
  <cols>
    <col min="1" max="1" width="21.21875" style="687" customWidth="1" collapsed="1"/>
    <col min="2" max="2" width="10.88671875" style="687" bestFit="1" customWidth="1" collapsed="1"/>
    <col min="3" max="4" width="10.109375" style="687" bestFit="1" customWidth="1" collapsed="1"/>
    <col min="5" max="5" width="7.6640625" style="687" customWidth="1" collapsed="1"/>
    <col min="6" max="6" width="18.88671875" style="687" customWidth="1" collapsed="1"/>
    <col min="7" max="7" width="6.44140625" style="687" bestFit="1" customWidth="1" collapsed="1"/>
    <col min="8" max="9" width="7.6640625" style="687" bestFit="1" customWidth="1" collapsed="1"/>
    <col min="10" max="10" width="6.44140625" style="687" bestFit="1" customWidth="1" collapsed="1"/>
    <col min="11" max="11" width="7.6640625" style="687" bestFit="1" customWidth="1" collapsed="1"/>
    <col min="12" max="15" width="6.6640625" style="687" customWidth="1" collapsed="1"/>
    <col min="16" max="16" width="15.109375" style="687" customWidth="1" collapsed="1"/>
    <col min="17" max="17" width="9" style="687" customWidth="1" collapsed="1"/>
    <col min="18" max="16384" width="9" style="687" collapsed="1"/>
  </cols>
  <sheetData>
    <row r="1" spans="1:16" ht="32.25" customHeight="1">
      <c r="A1" s="687" t="s">
        <v>529</v>
      </c>
      <c r="F1" s="687" t="s">
        <v>530</v>
      </c>
    </row>
    <row r="2" spans="1:16" ht="21" customHeight="1">
      <c r="D2" s="807" t="s">
        <v>55</v>
      </c>
      <c r="F2" s="813"/>
      <c r="P2" s="807" t="s">
        <v>516</v>
      </c>
    </row>
    <row r="3" spans="1:16" ht="21" customHeight="1">
      <c r="A3" s="1614" t="s">
        <v>194</v>
      </c>
      <c r="B3" s="800" t="s">
        <v>424</v>
      </c>
      <c r="C3" s="800"/>
      <c r="D3" s="808"/>
      <c r="F3" s="1614" t="s">
        <v>194</v>
      </c>
      <c r="G3" s="814" t="s">
        <v>33</v>
      </c>
      <c r="H3" s="814"/>
      <c r="I3" s="824"/>
      <c r="J3" s="814" t="s">
        <v>7</v>
      </c>
      <c r="K3" s="814"/>
      <c r="L3" s="824"/>
      <c r="M3" s="814" t="s">
        <v>34</v>
      </c>
      <c r="N3" s="814"/>
      <c r="O3" s="828"/>
      <c r="P3" s="1616" t="s">
        <v>891</v>
      </c>
    </row>
    <row r="4" spans="1:16" ht="26.25" customHeight="1">
      <c r="A4" s="1615"/>
      <c r="B4" s="801" t="s">
        <v>33</v>
      </c>
      <c r="C4" s="804" t="s">
        <v>7</v>
      </c>
      <c r="D4" s="809" t="s">
        <v>34</v>
      </c>
      <c r="F4" s="1615"/>
      <c r="G4" s="815" t="s">
        <v>33</v>
      </c>
      <c r="H4" s="823" t="s">
        <v>531</v>
      </c>
      <c r="I4" s="825" t="s">
        <v>532</v>
      </c>
      <c r="J4" s="815" t="s">
        <v>33</v>
      </c>
      <c r="K4" s="823" t="s">
        <v>531</v>
      </c>
      <c r="L4" s="825" t="s">
        <v>532</v>
      </c>
      <c r="M4" s="815" t="s">
        <v>33</v>
      </c>
      <c r="N4" s="823" t="s">
        <v>531</v>
      </c>
      <c r="O4" s="829" t="s">
        <v>532</v>
      </c>
      <c r="P4" s="1617"/>
    </row>
    <row r="5" spans="1:16" ht="30" customHeight="1">
      <c r="A5" s="688" t="s">
        <v>929</v>
      </c>
      <c r="B5" s="802">
        <v>7080</v>
      </c>
      <c r="C5" s="805">
        <v>3661</v>
      </c>
      <c r="D5" s="810">
        <v>3419</v>
      </c>
      <c r="F5" s="688" t="s">
        <v>929</v>
      </c>
      <c r="G5" s="816">
        <v>4</v>
      </c>
      <c r="H5" s="819">
        <v>3</v>
      </c>
      <c r="I5" s="826">
        <v>1</v>
      </c>
      <c r="J5" s="816">
        <v>4</v>
      </c>
      <c r="K5" s="819">
        <v>3</v>
      </c>
      <c r="L5" s="826">
        <v>1</v>
      </c>
      <c r="M5" s="816">
        <v>0</v>
      </c>
      <c r="N5" s="819">
        <v>0</v>
      </c>
      <c r="O5" s="830">
        <v>0</v>
      </c>
      <c r="P5" s="835">
        <v>25</v>
      </c>
    </row>
    <row r="6" spans="1:16" ht="30" customHeight="1">
      <c r="A6" s="747" t="s">
        <v>938</v>
      </c>
      <c r="B6" s="803">
        <v>6832</v>
      </c>
      <c r="C6" s="806">
        <v>3495</v>
      </c>
      <c r="D6" s="811">
        <v>3337</v>
      </c>
      <c r="F6" s="747" t="s">
        <v>938</v>
      </c>
      <c r="G6" s="817">
        <v>6</v>
      </c>
      <c r="H6" s="820">
        <v>5</v>
      </c>
      <c r="I6" s="827">
        <v>1</v>
      </c>
      <c r="J6" s="817">
        <v>5</v>
      </c>
      <c r="K6" s="820">
        <v>4</v>
      </c>
      <c r="L6" s="827">
        <v>1</v>
      </c>
      <c r="M6" s="817">
        <v>1</v>
      </c>
      <c r="N6" s="820">
        <v>1</v>
      </c>
      <c r="O6" s="831">
        <v>0</v>
      </c>
      <c r="P6" s="836">
        <v>16.666666666666668</v>
      </c>
    </row>
    <row r="7" spans="1:16" ht="30" customHeight="1">
      <c r="A7" s="108" t="s">
        <v>256</v>
      </c>
      <c r="B7" s="802">
        <v>2310</v>
      </c>
      <c r="C7" s="805">
        <v>1187</v>
      </c>
      <c r="D7" s="810">
        <v>1123</v>
      </c>
      <c r="F7" s="108" t="s">
        <v>256</v>
      </c>
      <c r="G7" s="816">
        <v>1</v>
      </c>
      <c r="H7" s="819">
        <v>1</v>
      </c>
      <c r="I7" s="826">
        <v>0</v>
      </c>
      <c r="J7" s="816">
        <v>1</v>
      </c>
      <c r="K7" s="819">
        <v>1</v>
      </c>
      <c r="L7" s="826">
        <v>0</v>
      </c>
      <c r="M7" s="816">
        <v>0</v>
      </c>
      <c r="N7" s="819">
        <v>0</v>
      </c>
      <c r="O7" s="830">
        <v>0</v>
      </c>
      <c r="P7" s="835">
        <v>0</v>
      </c>
    </row>
    <row r="8" spans="1:16" ht="30" customHeight="1">
      <c r="A8" s="108" t="s">
        <v>587</v>
      </c>
      <c r="B8" s="802">
        <v>352</v>
      </c>
      <c r="C8" s="805">
        <v>185</v>
      </c>
      <c r="D8" s="810">
        <v>167</v>
      </c>
      <c r="F8" s="108" t="s">
        <v>587</v>
      </c>
      <c r="G8" s="818">
        <v>0</v>
      </c>
      <c r="H8" s="819">
        <v>0</v>
      </c>
      <c r="I8" s="826">
        <v>0</v>
      </c>
      <c r="J8" s="816">
        <v>0</v>
      </c>
      <c r="K8" s="819">
        <v>0</v>
      </c>
      <c r="L8" s="826">
        <v>0</v>
      </c>
      <c r="M8" s="819">
        <v>0</v>
      </c>
      <c r="N8" s="819">
        <v>0</v>
      </c>
      <c r="O8" s="830">
        <v>0</v>
      </c>
      <c r="P8" s="835">
        <v>0</v>
      </c>
    </row>
    <row r="9" spans="1:16" ht="30" customHeight="1">
      <c r="A9" s="108" t="s">
        <v>278</v>
      </c>
      <c r="B9" s="802">
        <v>594</v>
      </c>
      <c r="C9" s="805">
        <v>322</v>
      </c>
      <c r="D9" s="810">
        <v>272</v>
      </c>
      <c r="F9" s="108" t="s">
        <v>278</v>
      </c>
      <c r="G9" s="816">
        <v>0</v>
      </c>
      <c r="H9" s="819">
        <v>0</v>
      </c>
      <c r="I9" s="826">
        <v>0</v>
      </c>
      <c r="J9" s="816">
        <v>0</v>
      </c>
      <c r="K9" s="819">
        <v>0</v>
      </c>
      <c r="L9" s="826">
        <v>0</v>
      </c>
      <c r="M9" s="819">
        <v>0</v>
      </c>
      <c r="N9" s="819">
        <v>0</v>
      </c>
      <c r="O9" s="830">
        <v>0</v>
      </c>
      <c r="P9" s="835">
        <v>0</v>
      </c>
    </row>
    <row r="10" spans="1:16" ht="30" customHeight="1">
      <c r="A10" s="108" t="s">
        <v>306</v>
      </c>
      <c r="B10" s="802">
        <v>531</v>
      </c>
      <c r="C10" s="805">
        <v>289</v>
      </c>
      <c r="D10" s="810">
        <v>242</v>
      </c>
      <c r="F10" s="108" t="s">
        <v>306</v>
      </c>
      <c r="G10" s="819">
        <v>1</v>
      </c>
      <c r="H10" s="819">
        <v>1</v>
      </c>
      <c r="I10" s="826">
        <v>0</v>
      </c>
      <c r="J10" s="819">
        <v>1</v>
      </c>
      <c r="K10" s="819">
        <v>1</v>
      </c>
      <c r="L10" s="826">
        <v>0</v>
      </c>
      <c r="M10" s="819">
        <v>0</v>
      </c>
      <c r="N10" s="819">
        <v>0</v>
      </c>
      <c r="O10" s="830">
        <v>0</v>
      </c>
      <c r="P10" s="835">
        <v>0</v>
      </c>
    </row>
    <row r="11" spans="1:16" ht="30" customHeight="1">
      <c r="A11" s="108" t="s">
        <v>538</v>
      </c>
      <c r="B11" s="802">
        <v>133</v>
      </c>
      <c r="C11" s="805">
        <v>74</v>
      </c>
      <c r="D11" s="810">
        <v>59</v>
      </c>
      <c r="F11" s="108" t="s">
        <v>538</v>
      </c>
      <c r="G11" s="819">
        <v>0</v>
      </c>
      <c r="H11" s="819">
        <v>0</v>
      </c>
      <c r="I11" s="826">
        <v>0</v>
      </c>
      <c r="J11" s="819">
        <v>0</v>
      </c>
      <c r="K11" s="819">
        <v>0</v>
      </c>
      <c r="L11" s="826">
        <v>0</v>
      </c>
      <c r="M11" s="819">
        <v>0</v>
      </c>
      <c r="N11" s="819">
        <v>0</v>
      </c>
      <c r="O11" s="830">
        <v>0</v>
      </c>
      <c r="P11" s="835">
        <v>0</v>
      </c>
    </row>
    <row r="12" spans="1:16" ht="30" customHeight="1">
      <c r="A12" s="108" t="s">
        <v>489</v>
      </c>
      <c r="B12" s="802">
        <v>272</v>
      </c>
      <c r="C12" s="805">
        <v>132</v>
      </c>
      <c r="D12" s="810">
        <v>140</v>
      </c>
      <c r="F12" s="108" t="s">
        <v>489</v>
      </c>
      <c r="G12" s="819">
        <v>0</v>
      </c>
      <c r="H12" s="819">
        <v>0</v>
      </c>
      <c r="I12" s="826">
        <v>0</v>
      </c>
      <c r="J12" s="819">
        <v>0</v>
      </c>
      <c r="K12" s="819">
        <v>0</v>
      </c>
      <c r="L12" s="826">
        <v>0</v>
      </c>
      <c r="M12" s="819">
        <v>0</v>
      </c>
      <c r="N12" s="819">
        <v>0</v>
      </c>
      <c r="O12" s="830">
        <v>0</v>
      </c>
      <c r="P12" s="835">
        <v>0</v>
      </c>
    </row>
    <row r="13" spans="1:16" ht="30" customHeight="1">
      <c r="A13" s="108" t="s">
        <v>627</v>
      </c>
      <c r="B13" s="802">
        <v>204</v>
      </c>
      <c r="C13" s="805">
        <v>101</v>
      </c>
      <c r="D13" s="810">
        <v>103</v>
      </c>
      <c r="F13" s="108" t="s">
        <v>627</v>
      </c>
      <c r="G13" s="816">
        <v>0</v>
      </c>
      <c r="H13" s="819">
        <v>0</v>
      </c>
      <c r="I13" s="826">
        <v>0</v>
      </c>
      <c r="J13" s="819">
        <v>0</v>
      </c>
      <c r="K13" s="819">
        <v>0</v>
      </c>
      <c r="L13" s="826">
        <v>0</v>
      </c>
      <c r="M13" s="816">
        <v>0</v>
      </c>
      <c r="N13" s="819">
        <v>0</v>
      </c>
      <c r="O13" s="830">
        <v>0</v>
      </c>
      <c r="P13" s="835">
        <v>0</v>
      </c>
    </row>
    <row r="14" spans="1:16" ht="30" customHeight="1">
      <c r="A14" s="108" t="s">
        <v>129</v>
      </c>
      <c r="B14" s="802">
        <v>591</v>
      </c>
      <c r="C14" s="805">
        <v>298</v>
      </c>
      <c r="D14" s="810">
        <v>293</v>
      </c>
      <c r="F14" s="108" t="s">
        <v>129</v>
      </c>
      <c r="G14" s="819">
        <v>1</v>
      </c>
      <c r="H14" s="819">
        <v>0</v>
      </c>
      <c r="I14" s="826">
        <v>1</v>
      </c>
      <c r="J14" s="819">
        <v>1</v>
      </c>
      <c r="K14" s="819">
        <v>0</v>
      </c>
      <c r="L14" s="826">
        <v>1</v>
      </c>
      <c r="M14" s="819">
        <v>0</v>
      </c>
      <c r="N14" s="819">
        <v>0</v>
      </c>
      <c r="O14" s="830">
        <v>0</v>
      </c>
      <c r="P14" s="835">
        <v>100</v>
      </c>
    </row>
    <row r="15" spans="1:16" ht="30" customHeight="1">
      <c r="A15" s="108" t="s">
        <v>308</v>
      </c>
      <c r="B15" s="802">
        <v>256</v>
      </c>
      <c r="C15" s="805">
        <v>133</v>
      </c>
      <c r="D15" s="810">
        <v>123</v>
      </c>
      <c r="F15" s="108" t="s">
        <v>308</v>
      </c>
      <c r="G15" s="819">
        <v>3</v>
      </c>
      <c r="H15" s="819">
        <v>3</v>
      </c>
      <c r="I15" s="826">
        <v>0</v>
      </c>
      <c r="J15" s="819">
        <v>2</v>
      </c>
      <c r="K15" s="819">
        <v>2</v>
      </c>
      <c r="L15" s="826">
        <v>0</v>
      </c>
      <c r="M15" s="819">
        <v>1</v>
      </c>
      <c r="N15" s="819">
        <v>1</v>
      </c>
      <c r="O15" s="830">
        <v>0</v>
      </c>
      <c r="P15" s="835">
        <v>0</v>
      </c>
    </row>
    <row r="16" spans="1:16" ht="30" customHeight="1">
      <c r="A16" s="108" t="s">
        <v>733</v>
      </c>
      <c r="B16" s="802">
        <v>544</v>
      </c>
      <c r="C16" s="805">
        <v>279</v>
      </c>
      <c r="D16" s="810">
        <v>265</v>
      </c>
      <c r="F16" s="108" t="s">
        <v>733</v>
      </c>
      <c r="G16" s="819">
        <v>0</v>
      </c>
      <c r="H16" s="819">
        <v>0</v>
      </c>
      <c r="I16" s="826">
        <v>0</v>
      </c>
      <c r="J16" s="819">
        <v>0</v>
      </c>
      <c r="K16" s="819">
        <v>0</v>
      </c>
      <c r="L16" s="826">
        <v>0</v>
      </c>
      <c r="M16" s="819">
        <v>0</v>
      </c>
      <c r="N16" s="819">
        <v>0</v>
      </c>
      <c r="O16" s="830">
        <v>0</v>
      </c>
      <c r="P16" s="835">
        <v>0</v>
      </c>
    </row>
    <row r="17" spans="1:16" ht="30" customHeight="1">
      <c r="A17" s="108" t="s">
        <v>450</v>
      </c>
      <c r="B17" s="802">
        <v>172</v>
      </c>
      <c r="C17" s="805">
        <v>77</v>
      </c>
      <c r="D17" s="810">
        <v>95</v>
      </c>
      <c r="F17" s="108" t="s">
        <v>450</v>
      </c>
      <c r="G17" s="819">
        <v>0</v>
      </c>
      <c r="H17" s="819">
        <v>0</v>
      </c>
      <c r="I17" s="826">
        <v>0</v>
      </c>
      <c r="J17" s="819">
        <v>0</v>
      </c>
      <c r="K17" s="819">
        <v>0</v>
      </c>
      <c r="L17" s="826">
        <v>0</v>
      </c>
      <c r="M17" s="819">
        <v>0</v>
      </c>
      <c r="N17" s="819">
        <v>0</v>
      </c>
      <c r="O17" s="830">
        <v>0</v>
      </c>
      <c r="P17" s="835">
        <v>0</v>
      </c>
    </row>
    <row r="18" spans="1:16" ht="30" customHeight="1">
      <c r="A18" s="108" t="s">
        <v>206</v>
      </c>
      <c r="B18" s="802">
        <v>159</v>
      </c>
      <c r="C18" s="805">
        <v>74</v>
      </c>
      <c r="D18" s="810">
        <v>85</v>
      </c>
      <c r="F18" s="108" t="s">
        <v>206</v>
      </c>
      <c r="G18" s="819">
        <v>0</v>
      </c>
      <c r="H18" s="819">
        <v>0</v>
      </c>
      <c r="I18" s="826">
        <v>0</v>
      </c>
      <c r="J18" s="819">
        <v>0</v>
      </c>
      <c r="K18" s="819">
        <v>0</v>
      </c>
      <c r="L18" s="826">
        <v>0</v>
      </c>
      <c r="M18" s="819">
        <v>0</v>
      </c>
      <c r="N18" s="819">
        <v>0</v>
      </c>
      <c r="O18" s="830">
        <v>0</v>
      </c>
      <c r="P18" s="835">
        <v>0</v>
      </c>
    </row>
    <row r="19" spans="1:16" ht="30" customHeight="1">
      <c r="A19" s="109" t="s">
        <v>735</v>
      </c>
      <c r="B19" s="803">
        <v>185</v>
      </c>
      <c r="C19" s="806">
        <v>97</v>
      </c>
      <c r="D19" s="811">
        <v>88</v>
      </c>
      <c r="F19" s="109" t="s">
        <v>735</v>
      </c>
      <c r="G19" s="820">
        <v>0</v>
      </c>
      <c r="H19" s="820">
        <v>0</v>
      </c>
      <c r="I19" s="827">
        <v>0</v>
      </c>
      <c r="J19" s="820">
        <v>0</v>
      </c>
      <c r="K19" s="820">
        <v>0</v>
      </c>
      <c r="L19" s="827">
        <v>0</v>
      </c>
      <c r="M19" s="820">
        <v>0</v>
      </c>
      <c r="N19" s="820">
        <v>0</v>
      </c>
      <c r="O19" s="831">
        <v>0</v>
      </c>
      <c r="P19" s="837">
        <v>0</v>
      </c>
    </row>
    <row r="20" spans="1:16" ht="30" customHeight="1">
      <c r="A20" s="108" t="s">
        <v>639</v>
      </c>
      <c r="B20" s="802">
        <v>31</v>
      </c>
      <c r="C20" s="805">
        <v>13</v>
      </c>
      <c r="D20" s="810">
        <v>18</v>
      </c>
      <c r="F20" s="108" t="s">
        <v>639</v>
      </c>
      <c r="G20" s="819">
        <v>0</v>
      </c>
      <c r="H20" s="819">
        <v>0</v>
      </c>
      <c r="I20" s="826">
        <v>0</v>
      </c>
      <c r="J20" s="819">
        <v>0</v>
      </c>
      <c r="K20" s="819">
        <v>0</v>
      </c>
      <c r="L20" s="826">
        <v>0</v>
      </c>
      <c r="M20" s="819">
        <v>0</v>
      </c>
      <c r="N20" s="819">
        <v>0</v>
      </c>
      <c r="O20" s="830">
        <v>0</v>
      </c>
      <c r="P20" s="835">
        <v>0</v>
      </c>
    </row>
    <row r="21" spans="1:16" ht="30" customHeight="1">
      <c r="A21" s="108" t="s">
        <v>702</v>
      </c>
      <c r="B21" s="802">
        <v>10</v>
      </c>
      <c r="C21" s="805">
        <v>6</v>
      </c>
      <c r="D21" s="810">
        <v>4</v>
      </c>
      <c r="F21" s="108" t="s">
        <v>702</v>
      </c>
      <c r="G21" s="819">
        <v>0</v>
      </c>
      <c r="H21" s="819">
        <v>0</v>
      </c>
      <c r="I21" s="826">
        <v>0</v>
      </c>
      <c r="J21" s="819">
        <v>0</v>
      </c>
      <c r="K21" s="819">
        <v>0</v>
      </c>
      <c r="L21" s="826">
        <v>0</v>
      </c>
      <c r="M21" s="819">
        <v>0</v>
      </c>
      <c r="N21" s="819">
        <v>0</v>
      </c>
      <c r="O21" s="830">
        <v>0</v>
      </c>
      <c r="P21" s="835">
        <v>0</v>
      </c>
    </row>
    <row r="22" spans="1:16" ht="30" customHeight="1">
      <c r="A22" s="108" t="s">
        <v>208</v>
      </c>
      <c r="B22" s="802">
        <v>0</v>
      </c>
      <c r="C22" s="805">
        <v>0</v>
      </c>
      <c r="D22" s="810">
        <v>0</v>
      </c>
      <c r="F22" s="108" t="s">
        <v>208</v>
      </c>
      <c r="G22" s="821">
        <v>0</v>
      </c>
      <c r="H22" s="819">
        <v>0</v>
      </c>
      <c r="I22" s="826">
        <v>0</v>
      </c>
      <c r="J22" s="819">
        <v>0</v>
      </c>
      <c r="K22" s="819">
        <v>0</v>
      </c>
      <c r="L22" s="826">
        <v>0</v>
      </c>
      <c r="M22" s="819">
        <v>0</v>
      </c>
      <c r="N22" s="819">
        <v>0</v>
      </c>
      <c r="O22" s="830">
        <v>0</v>
      </c>
      <c r="P22" s="835">
        <v>0</v>
      </c>
    </row>
    <row r="23" spans="1:16" ht="30" customHeight="1">
      <c r="A23" s="108" t="s">
        <v>611</v>
      </c>
      <c r="B23" s="802">
        <v>86</v>
      </c>
      <c r="C23" s="805">
        <v>42</v>
      </c>
      <c r="D23" s="810">
        <v>44</v>
      </c>
      <c r="F23" s="108" t="s">
        <v>611</v>
      </c>
      <c r="G23" s="821">
        <v>0</v>
      </c>
      <c r="H23" s="819">
        <v>0</v>
      </c>
      <c r="I23" s="826">
        <v>0</v>
      </c>
      <c r="J23" s="819">
        <v>0</v>
      </c>
      <c r="K23" s="819">
        <v>0</v>
      </c>
      <c r="L23" s="826">
        <v>0</v>
      </c>
      <c r="M23" s="819">
        <v>0</v>
      </c>
      <c r="N23" s="819">
        <v>0</v>
      </c>
      <c r="O23" s="830">
        <v>0</v>
      </c>
      <c r="P23" s="835">
        <v>0</v>
      </c>
    </row>
    <row r="24" spans="1:16" ht="30" customHeight="1">
      <c r="A24" s="108" t="s">
        <v>736</v>
      </c>
      <c r="B24" s="802">
        <v>49</v>
      </c>
      <c r="C24" s="805">
        <v>25</v>
      </c>
      <c r="D24" s="810">
        <v>24</v>
      </c>
      <c r="F24" s="108" t="s">
        <v>736</v>
      </c>
      <c r="G24" s="821">
        <v>0</v>
      </c>
      <c r="H24" s="819">
        <v>0</v>
      </c>
      <c r="I24" s="826">
        <v>0</v>
      </c>
      <c r="J24" s="819">
        <v>0</v>
      </c>
      <c r="K24" s="819">
        <v>0</v>
      </c>
      <c r="L24" s="826">
        <v>0</v>
      </c>
      <c r="M24" s="819">
        <v>0</v>
      </c>
      <c r="N24" s="819">
        <v>0</v>
      </c>
      <c r="O24" s="830">
        <v>0</v>
      </c>
      <c r="P24" s="835">
        <v>0</v>
      </c>
    </row>
    <row r="25" spans="1:16" ht="30" customHeight="1">
      <c r="A25" s="108" t="s">
        <v>737</v>
      </c>
      <c r="B25" s="802">
        <v>47</v>
      </c>
      <c r="C25" s="805">
        <v>17</v>
      </c>
      <c r="D25" s="810">
        <v>30</v>
      </c>
      <c r="F25" s="108" t="s">
        <v>737</v>
      </c>
      <c r="G25" s="821">
        <v>0</v>
      </c>
      <c r="H25" s="819">
        <v>0</v>
      </c>
      <c r="I25" s="826">
        <v>0</v>
      </c>
      <c r="J25" s="819">
        <v>0</v>
      </c>
      <c r="K25" s="819">
        <v>0</v>
      </c>
      <c r="L25" s="826">
        <v>0</v>
      </c>
      <c r="M25" s="819">
        <v>0</v>
      </c>
      <c r="N25" s="819">
        <v>0</v>
      </c>
      <c r="O25" s="830">
        <v>0</v>
      </c>
      <c r="P25" s="835">
        <v>0</v>
      </c>
    </row>
    <row r="26" spans="1:16" ht="30" customHeight="1">
      <c r="A26" s="108" t="s">
        <v>693</v>
      </c>
      <c r="B26" s="802">
        <v>31</v>
      </c>
      <c r="C26" s="805">
        <v>10</v>
      </c>
      <c r="D26" s="810">
        <v>21</v>
      </c>
      <c r="F26" s="108" t="s">
        <v>693</v>
      </c>
      <c r="G26" s="821">
        <v>0</v>
      </c>
      <c r="H26" s="819">
        <v>0</v>
      </c>
      <c r="I26" s="826">
        <v>0</v>
      </c>
      <c r="J26" s="819">
        <v>0</v>
      </c>
      <c r="K26" s="819">
        <v>0</v>
      </c>
      <c r="L26" s="826">
        <v>0</v>
      </c>
      <c r="M26" s="819">
        <v>0</v>
      </c>
      <c r="N26" s="819">
        <v>0</v>
      </c>
      <c r="O26" s="830">
        <v>0</v>
      </c>
      <c r="P26" s="835">
        <v>0</v>
      </c>
    </row>
    <row r="27" spans="1:16" ht="30" customHeight="1">
      <c r="A27" s="108" t="s">
        <v>590</v>
      </c>
      <c r="B27" s="802">
        <v>0</v>
      </c>
      <c r="C27" s="805">
        <v>0</v>
      </c>
      <c r="D27" s="810">
        <v>0</v>
      </c>
      <c r="F27" s="108" t="s">
        <v>590</v>
      </c>
      <c r="G27" s="821">
        <v>0</v>
      </c>
      <c r="H27" s="819">
        <v>0</v>
      </c>
      <c r="I27" s="826">
        <v>0</v>
      </c>
      <c r="J27" s="819">
        <v>0</v>
      </c>
      <c r="K27" s="819">
        <v>0</v>
      </c>
      <c r="L27" s="826">
        <v>0</v>
      </c>
      <c r="M27" s="819">
        <v>0</v>
      </c>
      <c r="N27" s="819">
        <v>0</v>
      </c>
      <c r="O27" s="830">
        <v>0</v>
      </c>
      <c r="P27" s="835">
        <v>0</v>
      </c>
    </row>
    <row r="28" spans="1:16" ht="30" customHeight="1">
      <c r="A28" s="108" t="s">
        <v>67</v>
      </c>
      <c r="B28" s="802">
        <v>29</v>
      </c>
      <c r="C28" s="805">
        <v>15</v>
      </c>
      <c r="D28" s="810">
        <v>14</v>
      </c>
      <c r="F28" s="108" t="s">
        <v>67</v>
      </c>
      <c r="G28" s="821">
        <v>0</v>
      </c>
      <c r="H28" s="819">
        <v>0</v>
      </c>
      <c r="I28" s="826">
        <v>0</v>
      </c>
      <c r="J28" s="819">
        <v>0</v>
      </c>
      <c r="K28" s="819">
        <v>0</v>
      </c>
      <c r="L28" s="826">
        <v>0</v>
      </c>
      <c r="M28" s="819">
        <v>0</v>
      </c>
      <c r="N28" s="819">
        <v>0</v>
      </c>
      <c r="O28" s="830">
        <v>0</v>
      </c>
      <c r="P28" s="835">
        <v>0</v>
      </c>
    </row>
    <row r="29" spans="1:16" ht="30" customHeight="1">
      <c r="A29" s="108" t="s">
        <v>644</v>
      </c>
      <c r="B29" s="802">
        <v>123</v>
      </c>
      <c r="C29" s="805">
        <v>54</v>
      </c>
      <c r="D29" s="810">
        <v>69</v>
      </c>
      <c r="F29" s="108" t="s">
        <v>644</v>
      </c>
      <c r="G29" s="821">
        <v>0</v>
      </c>
      <c r="H29" s="819">
        <v>0</v>
      </c>
      <c r="I29" s="826">
        <v>0</v>
      </c>
      <c r="J29" s="819">
        <v>0</v>
      </c>
      <c r="K29" s="819">
        <v>0</v>
      </c>
      <c r="L29" s="826">
        <v>0</v>
      </c>
      <c r="M29" s="819">
        <v>0</v>
      </c>
      <c r="N29" s="819">
        <v>0</v>
      </c>
      <c r="O29" s="830">
        <v>0</v>
      </c>
      <c r="P29" s="835">
        <v>0</v>
      </c>
    </row>
    <row r="30" spans="1:16" ht="30" customHeight="1">
      <c r="A30" s="108" t="s">
        <v>738</v>
      </c>
      <c r="B30" s="802">
        <v>95</v>
      </c>
      <c r="C30" s="805">
        <v>48</v>
      </c>
      <c r="D30" s="810">
        <v>47</v>
      </c>
      <c r="F30" s="108" t="s">
        <v>738</v>
      </c>
      <c r="G30" s="821">
        <v>0</v>
      </c>
      <c r="H30" s="819">
        <v>0</v>
      </c>
      <c r="I30" s="826">
        <v>0</v>
      </c>
      <c r="J30" s="819">
        <v>0</v>
      </c>
      <c r="K30" s="819">
        <v>0</v>
      </c>
      <c r="L30" s="826">
        <v>0</v>
      </c>
      <c r="M30" s="819">
        <v>0</v>
      </c>
      <c r="N30" s="819">
        <v>0</v>
      </c>
      <c r="O30" s="830">
        <v>0</v>
      </c>
      <c r="P30" s="835">
        <v>0</v>
      </c>
    </row>
    <row r="31" spans="1:16" ht="30" customHeight="1">
      <c r="A31" s="109" t="s">
        <v>739</v>
      </c>
      <c r="B31" s="803">
        <v>28</v>
      </c>
      <c r="C31" s="806">
        <v>17</v>
      </c>
      <c r="D31" s="811">
        <v>11</v>
      </c>
      <c r="F31" s="109" t="s">
        <v>739</v>
      </c>
      <c r="G31" s="822">
        <v>0</v>
      </c>
      <c r="H31" s="820">
        <v>0</v>
      </c>
      <c r="I31" s="827">
        <v>0</v>
      </c>
      <c r="J31" s="820">
        <v>0</v>
      </c>
      <c r="K31" s="820">
        <v>0</v>
      </c>
      <c r="L31" s="827">
        <v>0</v>
      </c>
      <c r="M31" s="820">
        <v>0</v>
      </c>
      <c r="N31" s="820">
        <v>0</v>
      </c>
      <c r="O31" s="831">
        <v>0</v>
      </c>
      <c r="P31" s="836">
        <v>0</v>
      </c>
    </row>
    <row r="32" spans="1:16" ht="30" customHeight="1">
      <c r="A32" s="110" t="s">
        <v>691</v>
      </c>
      <c r="B32" s="692">
        <f>SUM(B7:B19)</f>
        <v>6303</v>
      </c>
      <c r="C32" s="692">
        <f>SUM(C7:C19)</f>
        <v>3248</v>
      </c>
      <c r="D32" s="767">
        <f>SUM(D7:D19)</f>
        <v>3055</v>
      </c>
      <c r="F32" s="110" t="s">
        <v>691</v>
      </c>
      <c r="G32" s="692">
        <f t="shared" ref="G32:O32" si="0">SUM(G7:G19)</f>
        <v>6</v>
      </c>
      <c r="H32" s="692">
        <f t="shared" si="0"/>
        <v>5</v>
      </c>
      <c r="I32" s="692">
        <f t="shared" si="0"/>
        <v>1</v>
      </c>
      <c r="J32" s="692">
        <f t="shared" si="0"/>
        <v>5</v>
      </c>
      <c r="K32" s="692">
        <f t="shared" si="0"/>
        <v>4</v>
      </c>
      <c r="L32" s="692">
        <f t="shared" si="0"/>
        <v>1</v>
      </c>
      <c r="M32" s="692">
        <f t="shared" si="0"/>
        <v>1</v>
      </c>
      <c r="N32" s="692">
        <f t="shared" si="0"/>
        <v>1</v>
      </c>
      <c r="O32" s="832">
        <f t="shared" si="0"/>
        <v>0</v>
      </c>
      <c r="P32" s="835">
        <f>I32/G32*100</f>
        <v>16.666666666666664</v>
      </c>
    </row>
    <row r="33" spans="1:16" ht="30" customHeight="1">
      <c r="A33" s="111" t="s">
        <v>473</v>
      </c>
      <c r="B33" s="693">
        <f>SUM(B34:B39)</f>
        <v>529</v>
      </c>
      <c r="C33" s="693">
        <f>SUM(C34:C39)</f>
        <v>247</v>
      </c>
      <c r="D33" s="769">
        <f>SUM(D34:D39)</f>
        <v>282</v>
      </c>
      <c r="F33" s="111" t="s">
        <v>473</v>
      </c>
      <c r="G33" s="693">
        <f t="shared" ref="G33:O33" si="1">SUM(G34:G39)</f>
        <v>0</v>
      </c>
      <c r="H33" s="693">
        <f t="shared" si="1"/>
        <v>0</v>
      </c>
      <c r="I33" s="693">
        <f t="shared" si="1"/>
        <v>0</v>
      </c>
      <c r="J33" s="693">
        <f t="shared" si="1"/>
        <v>0</v>
      </c>
      <c r="K33" s="693">
        <f t="shared" si="1"/>
        <v>0</v>
      </c>
      <c r="L33" s="693">
        <f t="shared" si="1"/>
        <v>0</v>
      </c>
      <c r="M33" s="693">
        <f t="shared" si="1"/>
        <v>0</v>
      </c>
      <c r="N33" s="693">
        <f t="shared" si="1"/>
        <v>0</v>
      </c>
      <c r="O33" s="833">
        <f t="shared" si="1"/>
        <v>0</v>
      </c>
      <c r="P33" s="836">
        <v>0</v>
      </c>
    </row>
    <row r="34" spans="1:16" ht="30" customHeight="1">
      <c r="A34" s="110" t="s">
        <v>216</v>
      </c>
      <c r="B34" s="692">
        <f t="shared" ref="B34:D35" si="2">SUM(B20)</f>
        <v>31</v>
      </c>
      <c r="C34" s="692">
        <f t="shared" si="2"/>
        <v>13</v>
      </c>
      <c r="D34" s="767">
        <f t="shared" si="2"/>
        <v>18</v>
      </c>
      <c r="F34" s="110" t="s">
        <v>216</v>
      </c>
      <c r="G34" s="692">
        <f t="shared" ref="G34:O35" si="3">SUM(G20)</f>
        <v>0</v>
      </c>
      <c r="H34" s="692">
        <f t="shared" si="3"/>
        <v>0</v>
      </c>
      <c r="I34" s="692">
        <f t="shared" si="3"/>
        <v>0</v>
      </c>
      <c r="J34" s="692">
        <f t="shared" si="3"/>
        <v>0</v>
      </c>
      <c r="K34" s="692">
        <f t="shared" si="3"/>
        <v>0</v>
      </c>
      <c r="L34" s="692">
        <f t="shared" si="3"/>
        <v>0</v>
      </c>
      <c r="M34" s="692">
        <f t="shared" si="3"/>
        <v>0</v>
      </c>
      <c r="N34" s="692">
        <f t="shared" si="3"/>
        <v>0</v>
      </c>
      <c r="O34" s="832">
        <f t="shared" si="3"/>
        <v>0</v>
      </c>
      <c r="P34" s="835">
        <v>0</v>
      </c>
    </row>
    <row r="35" spans="1:16" ht="30" customHeight="1">
      <c r="A35" s="110" t="s">
        <v>221</v>
      </c>
      <c r="B35" s="692">
        <f t="shared" si="2"/>
        <v>10</v>
      </c>
      <c r="C35" s="692">
        <f t="shared" si="2"/>
        <v>6</v>
      </c>
      <c r="D35" s="767">
        <f t="shared" si="2"/>
        <v>4</v>
      </c>
      <c r="F35" s="110" t="s">
        <v>221</v>
      </c>
      <c r="G35" s="692">
        <f t="shared" si="3"/>
        <v>0</v>
      </c>
      <c r="H35" s="692">
        <f t="shared" si="3"/>
        <v>0</v>
      </c>
      <c r="I35" s="692">
        <f t="shared" si="3"/>
        <v>0</v>
      </c>
      <c r="J35" s="692">
        <f t="shared" si="3"/>
        <v>0</v>
      </c>
      <c r="K35" s="692">
        <f t="shared" si="3"/>
        <v>0</v>
      </c>
      <c r="L35" s="692">
        <f t="shared" si="3"/>
        <v>0</v>
      </c>
      <c r="M35" s="692">
        <f t="shared" si="3"/>
        <v>0</v>
      </c>
      <c r="N35" s="692">
        <f t="shared" si="3"/>
        <v>0</v>
      </c>
      <c r="O35" s="832">
        <f t="shared" si="3"/>
        <v>0</v>
      </c>
      <c r="P35" s="835">
        <v>0</v>
      </c>
    </row>
    <row r="36" spans="1:16" ht="30" customHeight="1">
      <c r="A36" s="110" t="s">
        <v>223</v>
      </c>
      <c r="B36" s="692">
        <f>SUM(B22:B24)</f>
        <v>135</v>
      </c>
      <c r="C36" s="692">
        <f>SUM(C22:C24)</f>
        <v>67</v>
      </c>
      <c r="D36" s="767">
        <f>SUM(D22:D24)</f>
        <v>68</v>
      </c>
      <c r="F36" s="110" t="s">
        <v>223</v>
      </c>
      <c r="G36" s="692">
        <f t="shared" ref="G36:O36" si="4">SUM(G22:G24)</f>
        <v>0</v>
      </c>
      <c r="H36" s="692">
        <f t="shared" si="4"/>
        <v>0</v>
      </c>
      <c r="I36" s="692">
        <f t="shared" si="4"/>
        <v>0</v>
      </c>
      <c r="J36" s="692">
        <f t="shared" si="4"/>
        <v>0</v>
      </c>
      <c r="K36" s="692">
        <f t="shared" si="4"/>
        <v>0</v>
      </c>
      <c r="L36" s="692">
        <f t="shared" si="4"/>
        <v>0</v>
      </c>
      <c r="M36" s="692">
        <f t="shared" si="4"/>
        <v>0</v>
      </c>
      <c r="N36" s="692">
        <f t="shared" si="4"/>
        <v>0</v>
      </c>
      <c r="O36" s="832">
        <f t="shared" si="4"/>
        <v>0</v>
      </c>
      <c r="P36" s="835">
        <v>0</v>
      </c>
    </row>
    <row r="37" spans="1:16" ht="30" customHeight="1">
      <c r="A37" s="110" t="s">
        <v>75</v>
      </c>
      <c r="B37" s="692">
        <f>SUM(B25:B28)</f>
        <v>107</v>
      </c>
      <c r="C37" s="692">
        <f>SUM(C25:C28)</f>
        <v>42</v>
      </c>
      <c r="D37" s="767">
        <f>SUM(D25:D28)</f>
        <v>65</v>
      </c>
      <c r="F37" s="110" t="s">
        <v>75</v>
      </c>
      <c r="G37" s="692">
        <f t="shared" ref="G37:O37" si="5">SUM(G25:G28)</f>
        <v>0</v>
      </c>
      <c r="H37" s="692">
        <f t="shared" si="5"/>
        <v>0</v>
      </c>
      <c r="I37" s="692">
        <f t="shared" si="5"/>
        <v>0</v>
      </c>
      <c r="J37" s="692">
        <f t="shared" si="5"/>
        <v>0</v>
      </c>
      <c r="K37" s="692">
        <f t="shared" si="5"/>
        <v>0</v>
      </c>
      <c r="L37" s="692">
        <f t="shared" si="5"/>
        <v>0</v>
      </c>
      <c r="M37" s="692">
        <f t="shared" si="5"/>
        <v>0</v>
      </c>
      <c r="N37" s="692">
        <f t="shared" si="5"/>
        <v>0</v>
      </c>
      <c r="O37" s="832">
        <f t="shared" si="5"/>
        <v>0</v>
      </c>
      <c r="P37" s="835">
        <v>0</v>
      </c>
    </row>
    <row r="38" spans="1:16" ht="30" customHeight="1">
      <c r="A38" s="110" t="s">
        <v>227</v>
      </c>
      <c r="B38" s="692">
        <f>SUM(B29)</f>
        <v>123</v>
      </c>
      <c r="C38" s="692">
        <f>SUM(C29)</f>
        <v>54</v>
      </c>
      <c r="D38" s="767">
        <f>SUM(D29)</f>
        <v>69</v>
      </c>
      <c r="F38" s="110" t="s">
        <v>227</v>
      </c>
      <c r="G38" s="692">
        <f t="shared" ref="G38:O38" si="6">SUM(G29)</f>
        <v>0</v>
      </c>
      <c r="H38" s="692">
        <f t="shared" si="6"/>
        <v>0</v>
      </c>
      <c r="I38" s="692">
        <f t="shared" si="6"/>
        <v>0</v>
      </c>
      <c r="J38" s="692">
        <f t="shared" si="6"/>
        <v>0</v>
      </c>
      <c r="K38" s="692">
        <f t="shared" si="6"/>
        <v>0</v>
      </c>
      <c r="L38" s="692">
        <f t="shared" si="6"/>
        <v>0</v>
      </c>
      <c r="M38" s="692">
        <f t="shared" si="6"/>
        <v>0</v>
      </c>
      <c r="N38" s="692">
        <f t="shared" si="6"/>
        <v>0</v>
      </c>
      <c r="O38" s="832">
        <f t="shared" si="6"/>
        <v>0</v>
      </c>
      <c r="P38" s="835">
        <v>0</v>
      </c>
    </row>
    <row r="39" spans="1:16" ht="30" customHeight="1">
      <c r="A39" s="112" t="s">
        <v>229</v>
      </c>
      <c r="B39" s="750">
        <f>SUM(B30:B31)</f>
        <v>123</v>
      </c>
      <c r="C39" s="750">
        <f>SUM(C30:C31)</f>
        <v>65</v>
      </c>
      <c r="D39" s="812">
        <f>SUM(D30:D31)</f>
        <v>58</v>
      </c>
      <c r="F39" s="112" t="s">
        <v>229</v>
      </c>
      <c r="G39" s="750">
        <f t="shared" ref="G39:O39" si="7">SUM(G30:G31)</f>
        <v>0</v>
      </c>
      <c r="H39" s="750">
        <f t="shared" si="7"/>
        <v>0</v>
      </c>
      <c r="I39" s="750">
        <f t="shared" si="7"/>
        <v>0</v>
      </c>
      <c r="J39" s="750">
        <f t="shared" si="7"/>
        <v>0</v>
      </c>
      <c r="K39" s="750">
        <f t="shared" si="7"/>
        <v>0</v>
      </c>
      <c r="L39" s="750">
        <f t="shared" si="7"/>
        <v>0</v>
      </c>
      <c r="M39" s="750">
        <f t="shared" si="7"/>
        <v>0</v>
      </c>
      <c r="N39" s="750">
        <f t="shared" si="7"/>
        <v>0</v>
      </c>
      <c r="O39" s="834">
        <f t="shared" si="7"/>
        <v>0</v>
      </c>
      <c r="P39" s="838">
        <v>0</v>
      </c>
    </row>
  </sheetData>
  <customSheetViews>
    <customSheetView guid="{BCB66D60-CECF-5B4D-99D1-4C00FBCE7EFB}" showGridLines="0" fitToPage="1" printArea="1" view="pageBreakPreview">
      <pageMargins left="0.39370078740157483" right="0.19685039370078741" top="0.39370078740157483" bottom="1.6141732283464567" header="0" footer="0.98425196850393681"/>
      <pageSetup paperSize="9" firstPageNumber="81" useFirstPageNumber="1" r:id="rId1"/>
      <headerFooter scaleWithDoc="0" alignWithMargins="0">
        <oddFooter>&amp;C- &amp;P -</oddFooter>
        <evenFooter>&amp;C- &amp;P -</evenFooter>
        <firstFooter>&amp;C- &amp;P -</firstFooter>
      </headerFooter>
    </customSheetView>
  </customSheetViews>
  <mergeCells count="3">
    <mergeCell ref="A3:A4"/>
    <mergeCell ref="F3:F4"/>
    <mergeCell ref="P3:P4"/>
  </mergeCells>
  <phoneticPr fontId="10"/>
  <pageMargins left="0.39370078740157483" right="0.19685039370078741" top="0.39370078740157483" bottom="1.6141732283464567" header="0" footer="0.98425196850393681"/>
  <pageSetup paperSize="9" scale="63" firstPageNumber="81" orientation="portrait" useFirstPageNumber="1" r:id="rId2"/>
  <headerFooter scaleWithDoc="0" alignWithMargins="0">
    <oddFooter>&amp;C- 77 -</oddFooter>
    <evenFooter>&amp;C- &amp;P -</evenFooter>
    <firstFooter>&amp;C- &amp;P -</first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V47"/>
  <sheetViews>
    <sheetView showGridLines="0" view="pageBreakPreview" zoomScale="80" zoomScaleNormal="75" zoomScaleSheetLayoutView="80" workbookViewId="0">
      <selection activeCell="U29" sqref="U29"/>
    </sheetView>
  </sheetViews>
  <sheetFormatPr defaultColWidth="9" defaultRowHeight="30" customHeight="1"/>
  <cols>
    <col min="1" max="1" width="18.77734375" style="74" customWidth="1" collapsed="1"/>
    <col min="2" max="2" width="12.33203125" style="7" customWidth="1" collapsed="1"/>
    <col min="3" max="3" width="12.44140625" style="7" customWidth="1" collapsed="1"/>
    <col min="4" max="4" width="10.88671875" style="7" customWidth="1" collapsed="1"/>
    <col min="5" max="5" width="12.33203125" style="7" customWidth="1" collapsed="1"/>
    <col min="6" max="6" width="12" style="7" customWidth="1" collapsed="1"/>
    <col min="7" max="7" width="13.109375" style="7" customWidth="1" collapsed="1"/>
    <col min="8" max="8" width="10" style="7" customWidth="1" collapsed="1"/>
    <col min="9" max="9" width="9.88671875" style="7" customWidth="1" collapsed="1"/>
    <col min="10" max="10" width="10" style="7" customWidth="1" collapsed="1"/>
    <col min="11" max="12" width="10.6640625" style="7" customWidth="1" collapsed="1"/>
    <col min="13" max="13" width="9.77734375" style="7" customWidth="1" collapsed="1"/>
    <col min="14" max="14" width="6.77734375" style="7" customWidth="1" collapsed="1"/>
    <col min="15" max="15" width="10.77734375" style="7" customWidth="1" collapsed="1"/>
    <col min="16" max="16" width="11.6640625" style="7" customWidth="1" collapsed="1"/>
    <col min="17" max="17" width="13.44140625" style="7" customWidth="1" collapsed="1"/>
    <col min="18" max="18" width="12.88671875" style="7" customWidth="1" collapsed="1"/>
    <col min="19" max="19" width="13.21875" style="7" customWidth="1" collapsed="1"/>
    <col min="20" max="20" width="12.33203125" style="7" customWidth="1" collapsed="1"/>
    <col min="21" max="21" width="13.33203125" style="7" customWidth="1" collapsed="1"/>
    <col min="22" max="22" width="12.33203125" style="7" customWidth="1" collapsed="1"/>
    <col min="23" max="23" width="9" style="7" customWidth="1" collapsed="1"/>
    <col min="24" max="16384" width="9" style="7" collapsed="1"/>
  </cols>
  <sheetData>
    <row r="1" spans="1:22" ht="21.75" customHeight="1">
      <c r="A1" s="74" t="s">
        <v>533</v>
      </c>
    </row>
    <row r="2" spans="1:22" ht="19.5" customHeight="1">
      <c r="A2" s="74" t="s">
        <v>476</v>
      </c>
    </row>
    <row r="3" spans="1:22" ht="19.5" customHeight="1">
      <c r="A3" s="455" t="s">
        <v>32</v>
      </c>
      <c r="H3" s="23"/>
      <c r="I3" s="23"/>
      <c r="J3" s="23"/>
      <c r="K3" s="23"/>
      <c r="V3" s="89" t="s">
        <v>516</v>
      </c>
    </row>
    <row r="4" spans="1:22" ht="8.25" customHeight="1">
      <c r="A4" s="1618" t="s">
        <v>709</v>
      </c>
      <c r="B4" s="1573" t="s">
        <v>413</v>
      </c>
      <c r="C4" s="1576" t="s">
        <v>191</v>
      </c>
      <c r="D4" s="698"/>
      <c r="E4" s="1524" t="s">
        <v>740</v>
      </c>
      <c r="F4" s="1524" t="s">
        <v>547</v>
      </c>
      <c r="G4" s="1632" t="s">
        <v>551</v>
      </c>
      <c r="H4" s="1576" t="s">
        <v>742</v>
      </c>
      <c r="I4" s="1581"/>
      <c r="J4" s="1581"/>
      <c r="K4" s="1521"/>
      <c r="L4" s="1524" t="s">
        <v>434</v>
      </c>
      <c r="M4" s="1583" t="s">
        <v>749</v>
      </c>
      <c r="N4" s="1637" t="s">
        <v>747</v>
      </c>
      <c r="O4" s="1638"/>
      <c r="P4" s="1638"/>
      <c r="Q4" s="1639"/>
      <c r="R4" s="1621" t="s">
        <v>887</v>
      </c>
      <c r="S4" s="698"/>
      <c r="T4" s="1583" t="s">
        <v>889</v>
      </c>
      <c r="U4" s="1626" t="s">
        <v>744</v>
      </c>
      <c r="V4" s="1616" t="s">
        <v>890</v>
      </c>
    </row>
    <row r="5" spans="1:22" ht="12.75" customHeight="1">
      <c r="A5" s="1619"/>
      <c r="B5" s="1574"/>
      <c r="C5" s="1577"/>
      <c r="D5" s="1608" t="s">
        <v>344</v>
      </c>
      <c r="E5" s="1579"/>
      <c r="F5" s="1525"/>
      <c r="G5" s="1609"/>
      <c r="H5" s="1634"/>
      <c r="I5" s="1635"/>
      <c r="J5" s="1635"/>
      <c r="K5" s="1636"/>
      <c r="L5" s="1525" t="s">
        <v>718</v>
      </c>
      <c r="M5" s="1584"/>
      <c r="N5" s="1640"/>
      <c r="O5" s="1641"/>
      <c r="P5" s="1641"/>
      <c r="Q5" s="1642"/>
      <c r="R5" s="1622"/>
      <c r="S5" s="1608" t="s">
        <v>888</v>
      </c>
      <c r="T5" s="1624"/>
      <c r="U5" s="1627"/>
      <c r="V5" s="1629"/>
    </row>
    <row r="6" spans="1:22" ht="25.5" customHeight="1">
      <c r="A6" s="1619"/>
      <c r="B6" s="1574"/>
      <c r="C6" s="1577"/>
      <c r="D6" s="1609"/>
      <c r="E6" s="1579"/>
      <c r="F6" s="1525"/>
      <c r="G6" s="1609"/>
      <c r="H6" s="1525" t="s">
        <v>68</v>
      </c>
      <c r="I6" s="1566" t="s">
        <v>706</v>
      </c>
      <c r="J6" s="1566"/>
      <c r="K6" s="1527" t="s">
        <v>743</v>
      </c>
      <c r="L6" s="1525"/>
      <c r="M6" s="1584"/>
      <c r="N6" s="1630" t="s">
        <v>322</v>
      </c>
      <c r="O6" s="1631"/>
      <c r="P6" s="1631"/>
      <c r="Q6" s="1612" t="s">
        <v>745</v>
      </c>
      <c r="R6" s="1622"/>
      <c r="S6" s="1609"/>
      <c r="T6" s="1624"/>
      <c r="U6" s="1627"/>
      <c r="V6" s="1629"/>
    </row>
    <row r="7" spans="1:22" ht="96" customHeight="1">
      <c r="A7" s="1620"/>
      <c r="B7" s="1575"/>
      <c r="C7" s="1578"/>
      <c r="D7" s="1610"/>
      <c r="E7" s="1580"/>
      <c r="F7" s="1526"/>
      <c r="G7" s="1633"/>
      <c r="H7" s="1526"/>
      <c r="I7" s="701" t="s">
        <v>618</v>
      </c>
      <c r="J7" s="701" t="s">
        <v>614</v>
      </c>
      <c r="K7" s="1526"/>
      <c r="L7" s="1526"/>
      <c r="M7" s="1585"/>
      <c r="N7" s="714" t="s">
        <v>748</v>
      </c>
      <c r="O7" s="715" t="s">
        <v>746</v>
      </c>
      <c r="P7" s="715" t="s">
        <v>23</v>
      </c>
      <c r="Q7" s="1613"/>
      <c r="R7" s="1623"/>
      <c r="S7" s="1610"/>
      <c r="T7" s="1625"/>
      <c r="U7" s="1628"/>
      <c r="V7" s="1617"/>
    </row>
    <row r="8" spans="1:22" s="839" customFormat="1" ht="30" customHeight="1">
      <c r="A8" s="840" t="s">
        <v>930</v>
      </c>
      <c r="B8" s="657">
        <v>6991</v>
      </c>
      <c r="C8" s="666">
        <v>3324</v>
      </c>
      <c r="D8" s="848">
        <v>3322</v>
      </c>
      <c r="E8" s="666">
        <v>1306</v>
      </c>
      <c r="F8" s="848">
        <v>137</v>
      </c>
      <c r="G8" s="666">
        <v>45</v>
      </c>
      <c r="H8" s="848">
        <v>22</v>
      </c>
      <c r="I8" s="666">
        <v>1714</v>
      </c>
      <c r="J8" s="848">
        <v>158</v>
      </c>
      <c r="K8" s="666">
        <v>1</v>
      </c>
      <c r="L8" s="848">
        <v>284</v>
      </c>
      <c r="M8" s="852">
        <v>0</v>
      </c>
      <c r="N8" s="855">
        <v>0</v>
      </c>
      <c r="O8" s="666">
        <v>0</v>
      </c>
      <c r="P8" s="848">
        <v>0</v>
      </c>
      <c r="Q8" s="861">
        <v>154</v>
      </c>
      <c r="R8" s="867">
        <v>47.546845944786156</v>
      </c>
      <c r="S8" s="875">
        <v>47.518237734229722</v>
      </c>
      <c r="T8" s="883">
        <v>18.68116149334859</v>
      </c>
      <c r="U8" s="657">
        <v>1890</v>
      </c>
      <c r="V8" s="891">
        <v>27.034758975826062</v>
      </c>
    </row>
    <row r="9" spans="1:22" ht="30" customHeight="1">
      <c r="A9" s="841" t="s">
        <v>939</v>
      </c>
      <c r="B9" s="844">
        <v>6553</v>
      </c>
      <c r="C9" s="846">
        <v>3240</v>
      </c>
      <c r="D9" s="849">
        <v>3236</v>
      </c>
      <c r="E9" s="846">
        <v>1174</v>
      </c>
      <c r="F9" s="849">
        <v>105</v>
      </c>
      <c r="G9" s="846">
        <v>38</v>
      </c>
      <c r="H9" s="849">
        <v>14</v>
      </c>
      <c r="I9" s="846">
        <v>1677</v>
      </c>
      <c r="J9" s="849">
        <v>82</v>
      </c>
      <c r="K9" s="846">
        <v>2</v>
      </c>
      <c r="L9" s="849">
        <v>220</v>
      </c>
      <c r="M9" s="853">
        <v>1</v>
      </c>
      <c r="N9" s="856">
        <v>1</v>
      </c>
      <c r="O9" s="846">
        <v>0</v>
      </c>
      <c r="P9" s="849">
        <v>1</v>
      </c>
      <c r="Q9" s="862">
        <v>82</v>
      </c>
      <c r="R9" s="868">
        <v>49.443003204639098</v>
      </c>
      <c r="S9" s="876">
        <v>49.38196245994201</v>
      </c>
      <c r="T9" s="884">
        <v>17.915458568594538</v>
      </c>
      <c r="U9" s="844">
        <v>1774</v>
      </c>
      <c r="V9" s="892">
        <v>27.071570273157331</v>
      </c>
    </row>
    <row r="10" spans="1:22" ht="30" customHeight="1">
      <c r="A10" s="842" t="s">
        <v>256</v>
      </c>
      <c r="B10" s="845">
        <v>2395</v>
      </c>
      <c r="C10" s="847">
        <v>1389</v>
      </c>
      <c r="D10" s="850">
        <v>1385</v>
      </c>
      <c r="E10" s="847">
        <v>367</v>
      </c>
      <c r="F10" s="850">
        <v>65</v>
      </c>
      <c r="G10" s="847">
        <v>6</v>
      </c>
      <c r="H10" s="850">
        <v>11</v>
      </c>
      <c r="I10" s="847">
        <v>360</v>
      </c>
      <c r="J10" s="850">
        <v>82</v>
      </c>
      <c r="K10" s="847">
        <v>2</v>
      </c>
      <c r="L10" s="850">
        <v>113</v>
      </c>
      <c r="M10" s="854">
        <v>0</v>
      </c>
      <c r="N10" s="857">
        <v>1</v>
      </c>
      <c r="O10" s="847">
        <v>0</v>
      </c>
      <c r="P10" s="850">
        <v>1</v>
      </c>
      <c r="Q10" s="863">
        <v>82</v>
      </c>
      <c r="R10" s="869">
        <v>57.995824634655534</v>
      </c>
      <c r="S10" s="877">
        <v>57.82881002087683</v>
      </c>
      <c r="T10" s="885">
        <v>15.323590814196242</v>
      </c>
      <c r="U10" s="845">
        <v>454</v>
      </c>
      <c r="V10" s="893">
        <v>18.956158663883091</v>
      </c>
    </row>
    <row r="11" spans="1:22" ht="30" customHeight="1">
      <c r="A11" s="842" t="s">
        <v>587</v>
      </c>
      <c r="B11" s="845">
        <v>471</v>
      </c>
      <c r="C11" s="847">
        <v>219</v>
      </c>
      <c r="D11" s="850">
        <v>219</v>
      </c>
      <c r="E11" s="847">
        <v>86</v>
      </c>
      <c r="F11" s="850">
        <v>0</v>
      </c>
      <c r="G11" s="847">
        <v>3</v>
      </c>
      <c r="H11" s="850">
        <v>0</v>
      </c>
      <c r="I11" s="847">
        <v>145</v>
      </c>
      <c r="J11" s="850">
        <v>0</v>
      </c>
      <c r="K11" s="847">
        <v>0</v>
      </c>
      <c r="L11" s="850">
        <v>18</v>
      </c>
      <c r="M11" s="854">
        <v>0</v>
      </c>
      <c r="N11" s="857">
        <v>0</v>
      </c>
      <c r="O11" s="847">
        <v>0</v>
      </c>
      <c r="P11" s="850">
        <v>0</v>
      </c>
      <c r="Q11" s="863">
        <v>0</v>
      </c>
      <c r="R11" s="869">
        <v>46.496815286624205</v>
      </c>
      <c r="S11" s="877">
        <v>46.496815286624205</v>
      </c>
      <c r="T11" s="885">
        <v>18.259023354564757</v>
      </c>
      <c r="U11" s="845">
        <v>145</v>
      </c>
      <c r="V11" s="893">
        <v>30.78556263269639</v>
      </c>
    </row>
    <row r="12" spans="1:22" ht="30" customHeight="1">
      <c r="A12" s="842" t="s">
        <v>278</v>
      </c>
      <c r="B12" s="845">
        <v>734</v>
      </c>
      <c r="C12" s="847">
        <v>398</v>
      </c>
      <c r="D12" s="850">
        <v>398</v>
      </c>
      <c r="E12" s="847">
        <v>150</v>
      </c>
      <c r="F12" s="850">
        <v>9</v>
      </c>
      <c r="G12" s="847">
        <v>3</v>
      </c>
      <c r="H12" s="850">
        <v>1</v>
      </c>
      <c r="I12" s="847">
        <v>145</v>
      </c>
      <c r="J12" s="850">
        <v>0</v>
      </c>
      <c r="K12" s="847">
        <v>0</v>
      </c>
      <c r="L12" s="850">
        <v>28</v>
      </c>
      <c r="M12" s="854">
        <v>0</v>
      </c>
      <c r="N12" s="857">
        <v>0</v>
      </c>
      <c r="O12" s="847">
        <v>0</v>
      </c>
      <c r="P12" s="850">
        <v>0</v>
      </c>
      <c r="Q12" s="863">
        <v>0</v>
      </c>
      <c r="R12" s="869">
        <v>54.223433242506815</v>
      </c>
      <c r="S12" s="877">
        <v>54.223433242506815</v>
      </c>
      <c r="T12" s="885">
        <v>20.435967302452315</v>
      </c>
      <c r="U12" s="845">
        <v>146</v>
      </c>
      <c r="V12" s="893">
        <v>19.891008174386922</v>
      </c>
    </row>
    <row r="13" spans="1:22" ht="30" customHeight="1">
      <c r="A13" s="842" t="s">
        <v>306</v>
      </c>
      <c r="B13" s="845">
        <v>551</v>
      </c>
      <c r="C13" s="847">
        <v>270</v>
      </c>
      <c r="D13" s="850">
        <v>270</v>
      </c>
      <c r="E13" s="847">
        <v>75</v>
      </c>
      <c r="F13" s="850">
        <v>0</v>
      </c>
      <c r="G13" s="847">
        <v>13</v>
      </c>
      <c r="H13" s="850">
        <v>0</v>
      </c>
      <c r="I13" s="847">
        <v>176</v>
      </c>
      <c r="J13" s="850">
        <v>0</v>
      </c>
      <c r="K13" s="847">
        <v>0</v>
      </c>
      <c r="L13" s="850">
        <v>17</v>
      </c>
      <c r="M13" s="854">
        <v>0</v>
      </c>
      <c r="N13" s="857">
        <v>0</v>
      </c>
      <c r="O13" s="847">
        <v>0</v>
      </c>
      <c r="P13" s="850">
        <v>0</v>
      </c>
      <c r="Q13" s="863">
        <v>0</v>
      </c>
      <c r="R13" s="869">
        <v>49.001814882032669</v>
      </c>
      <c r="S13" s="877">
        <v>49.001814882032669</v>
      </c>
      <c r="T13" s="885">
        <v>13.611615245009075</v>
      </c>
      <c r="U13" s="845">
        <v>176</v>
      </c>
      <c r="V13" s="893">
        <v>31.941923774954628</v>
      </c>
    </row>
    <row r="14" spans="1:22" ht="30" customHeight="1">
      <c r="A14" s="842" t="s">
        <v>538</v>
      </c>
      <c r="B14" s="845">
        <v>96</v>
      </c>
      <c r="C14" s="847">
        <v>11</v>
      </c>
      <c r="D14" s="850">
        <v>11</v>
      </c>
      <c r="E14" s="847">
        <v>2</v>
      </c>
      <c r="F14" s="850">
        <v>9</v>
      </c>
      <c r="G14" s="847">
        <v>0</v>
      </c>
      <c r="H14" s="850">
        <v>0</v>
      </c>
      <c r="I14" s="847">
        <v>71</v>
      </c>
      <c r="J14" s="850">
        <v>0</v>
      </c>
      <c r="K14" s="847">
        <v>0</v>
      </c>
      <c r="L14" s="850">
        <v>3</v>
      </c>
      <c r="M14" s="854">
        <v>0</v>
      </c>
      <c r="N14" s="857">
        <v>0</v>
      </c>
      <c r="O14" s="847">
        <v>0</v>
      </c>
      <c r="P14" s="850">
        <v>0</v>
      </c>
      <c r="Q14" s="863">
        <v>0</v>
      </c>
      <c r="R14" s="869">
        <v>11.458333333333334</v>
      </c>
      <c r="S14" s="877">
        <v>11.458333333333334</v>
      </c>
      <c r="T14" s="885">
        <v>2.0833333333333335</v>
      </c>
      <c r="U14" s="845">
        <v>71</v>
      </c>
      <c r="V14" s="893">
        <v>73.958333333333329</v>
      </c>
    </row>
    <row r="15" spans="1:22" ht="30" customHeight="1">
      <c r="A15" s="842" t="s">
        <v>489</v>
      </c>
      <c r="B15" s="845">
        <v>322</v>
      </c>
      <c r="C15" s="847">
        <v>186</v>
      </c>
      <c r="D15" s="850">
        <v>186</v>
      </c>
      <c r="E15" s="847">
        <v>62</v>
      </c>
      <c r="F15" s="850">
        <v>0</v>
      </c>
      <c r="G15" s="847">
        <v>1</v>
      </c>
      <c r="H15" s="850">
        <v>0</v>
      </c>
      <c r="I15" s="847">
        <v>61</v>
      </c>
      <c r="J15" s="850">
        <v>0</v>
      </c>
      <c r="K15" s="847">
        <v>0</v>
      </c>
      <c r="L15" s="850">
        <v>12</v>
      </c>
      <c r="M15" s="854">
        <v>0</v>
      </c>
      <c r="N15" s="857">
        <v>0</v>
      </c>
      <c r="O15" s="847">
        <v>0</v>
      </c>
      <c r="P15" s="850">
        <v>0</v>
      </c>
      <c r="Q15" s="863">
        <v>0</v>
      </c>
      <c r="R15" s="869">
        <v>57.763975155279503</v>
      </c>
      <c r="S15" s="877">
        <v>57.763975155279503</v>
      </c>
      <c r="T15" s="885">
        <v>19.254658385093169</v>
      </c>
      <c r="U15" s="845">
        <v>61</v>
      </c>
      <c r="V15" s="893">
        <v>18.944099378881987</v>
      </c>
    </row>
    <row r="16" spans="1:22" ht="30" customHeight="1">
      <c r="A16" s="842" t="s">
        <v>627</v>
      </c>
      <c r="B16" s="845">
        <v>166</v>
      </c>
      <c r="C16" s="847">
        <v>63</v>
      </c>
      <c r="D16" s="850">
        <v>63</v>
      </c>
      <c r="E16" s="847">
        <v>47</v>
      </c>
      <c r="F16" s="850">
        <v>0</v>
      </c>
      <c r="G16" s="847">
        <v>0</v>
      </c>
      <c r="H16" s="850">
        <v>0</v>
      </c>
      <c r="I16" s="847">
        <v>53</v>
      </c>
      <c r="J16" s="850">
        <v>0</v>
      </c>
      <c r="K16" s="847">
        <v>0</v>
      </c>
      <c r="L16" s="850">
        <v>3</v>
      </c>
      <c r="M16" s="854">
        <v>0</v>
      </c>
      <c r="N16" s="857">
        <v>0</v>
      </c>
      <c r="O16" s="847">
        <v>0</v>
      </c>
      <c r="P16" s="850">
        <v>0</v>
      </c>
      <c r="Q16" s="863">
        <v>0</v>
      </c>
      <c r="R16" s="869">
        <v>37.951807228915662</v>
      </c>
      <c r="S16" s="877">
        <v>37.951807228915662</v>
      </c>
      <c r="T16" s="885">
        <v>28.313253012048193</v>
      </c>
      <c r="U16" s="845">
        <v>53</v>
      </c>
      <c r="V16" s="893">
        <v>31.927710843373493</v>
      </c>
    </row>
    <row r="17" spans="1:22" ht="30" customHeight="1">
      <c r="A17" s="842" t="s">
        <v>129</v>
      </c>
      <c r="B17" s="845">
        <v>574</v>
      </c>
      <c r="C17" s="847">
        <v>256</v>
      </c>
      <c r="D17" s="850">
        <v>256</v>
      </c>
      <c r="E17" s="847">
        <v>91</v>
      </c>
      <c r="F17" s="850">
        <v>14</v>
      </c>
      <c r="G17" s="847">
        <v>1</v>
      </c>
      <c r="H17" s="850">
        <v>1</v>
      </c>
      <c r="I17" s="847">
        <v>201</v>
      </c>
      <c r="J17" s="850">
        <v>0</v>
      </c>
      <c r="K17" s="847">
        <v>0</v>
      </c>
      <c r="L17" s="850">
        <v>9</v>
      </c>
      <c r="M17" s="854">
        <v>1</v>
      </c>
      <c r="N17" s="857">
        <v>0</v>
      </c>
      <c r="O17" s="847">
        <v>0</v>
      </c>
      <c r="P17" s="850">
        <v>0</v>
      </c>
      <c r="Q17" s="863">
        <v>0</v>
      </c>
      <c r="R17" s="869">
        <v>44.599303135888505</v>
      </c>
      <c r="S17" s="877">
        <v>44.599303135888505</v>
      </c>
      <c r="T17" s="885">
        <v>15.853658536585366</v>
      </c>
      <c r="U17" s="845">
        <v>202</v>
      </c>
      <c r="V17" s="893">
        <v>35.191637630662022</v>
      </c>
    </row>
    <row r="18" spans="1:22" ht="30" customHeight="1">
      <c r="A18" s="842" t="s">
        <v>308</v>
      </c>
      <c r="B18" s="845">
        <v>166</v>
      </c>
      <c r="C18" s="847">
        <v>90</v>
      </c>
      <c r="D18" s="850">
        <v>90</v>
      </c>
      <c r="E18" s="847">
        <v>54</v>
      </c>
      <c r="F18" s="850">
        <v>0</v>
      </c>
      <c r="G18" s="847">
        <v>4</v>
      </c>
      <c r="H18" s="850">
        <v>0</v>
      </c>
      <c r="I18" s="847">
        <v>15</v>
      </c>
      <c r="J18" s="850">
        <v>0</v>
      </c>
      <c r="K18" s="847">
        <v>0</v>
      </c>
      <c r="L18" s="850">
        <v>3</v>
      </c>
      <c r="M18" s="854">
        <v>0</v>
      </c>
      <c r="N18" s="857">
        <v>0</v>
      </c>
      <c r="O18" s="847">
        <v>0</v>
      </c>
      <c r="P18" s="850">
        <v>0</v>
      </c>
      <c r="Q18" s="863">
        <v>0</v>
      </c>
      <c r="R18" s="869">
        <v>54.216867469879517</v>
      </c>
      <c r="S18" s="877">
        <v>54.216867469879517</v>
      </c>
      <c r="T18" s="885">
        <v>32.53012048192771</v>
      </c>
      <c r="U18" s="845">
        <v>15</v>
      </c>
      <c r="V18" s="893">
        <v>9.0361445783132535</v>
      </c>
    </row>
    <row r="19" spans="1:22" ht="30" customHeight="1">
      <c r="A19" s="842" t="s">
        <v>733</v>
      </c>
      <c r="B19" s="845">
        <v>508</v>
      </c>
      <c r="C19" s="847">
        <v>187</v>
      </c>
      <c r="D19" s="850">
        <v>187</v>
      </c>
      <c r="E19" s="847">
        <v>113</v>
      </c>
      <c r="F19" s="850">
        <v>8</v>
      </c>
      <c r="G19" s="847">
        <v>0</v>
      </c>
      <c r="H19" s="850">
        <v>0</v>
      </c>
      <c r="I19" s="847">
        <v>189</v>
      </c>
      <c r="J19" s="850">
        <v>0</v>
      </c>
      <c r="K19" s="847">
        <v>0</v>
      </c>
      <c r="L19" s="850">
        <v>11</v>
      </c>
      <c r="M19" s="854">
        <v>0</v>
      </c>
      <c r="N19" s="857">
        <v>0</v>
      </c>
      <c r="O19" s="847">
        <v>0</v>
      </c>
      <c r="P19" s="850">
        <v>0</v>
      </c>
      <c r="Q19" s="863">
        <v>0</v>
      </c>
      <c r="R19" s="869">
        <v>36.811023622047244</v>
      </c>
      <c r="S19" s="877">
        <v>36.811023622047244</v>
      </c>
      <c r="T19" s="885">
        <v>22.244094488188978</v>
      </c>
      <c r="U19" s="845">
        <v>189</v>
      </c>
      <c r="V19" s="893">
        <v>37.204724409448822</v>
      </c>
    </row>
    <row r="20" spans="1:22" ht="30" customHeight="1">
      <c r="A20" s="842" t="s">
        <v>450</v>
      </c>
      <c r="B20" s="845">
        <v>204</v>
      </c>
      <c r="C20" s="847">
        <v>65</v>
      </c>
      <c r="D20" s="850">
        <v>65</v>
      </c>
      <c r="E20" s="847">
        <v>37</v>
      </c>
      <c r="F20" s="850">
        <v>0</v>
      </c>
      <c r="G20" s="847">
        <v>3</v>
      </c>
      <c r="H20" s="850">
        <v>0</v>
      </c>
      <c r="I20" s="847">
        <v>99</v>
      </c>
      <c r="J20" s="850">
        <v>0</v>
      </c>
      <c r="K20" s="847">
        <v>0</v>
      </c>
      <c r="L20" s="850">
        <v>0</v>
      </c>
      <c r="M20" s="854">
        <v>0</v>
      </c>
      <c r="N20" s="857">
        <v>0</v>
      </c>
      <c r="O20" s="847">
        <v>0</v>
      </c>
      <c r="P20" s="850">
        <v>0</v>
      </c>
      <c r="Q20" s="863">
        <v>0</v>
      </c>
      <c r="R20" s="869">
        <v>31.862745098039216</v>
      </c>
      <c r="S20" s="877">
        <v>31.862745098039216</v>
      </c>
      <c r="T20" s="885">
        <v>18.137254901960784</v>
      </c>
      <c r="U20" s="845">
        <v>99</v>
      </c>
      <c r="V20" s="893">
        <v>48.529411764705884</v>
      </c>
    </row>
    <row r="21" spans="1:22" ht="30" customHeight="1">
      <c r="A21" s="842" t="s">
        <v>206</v>
      </c>
      <c r="B21" s="845">
        <v>60</v>
      </c>
      <c r="C21" s="847">
        <v>10</v>
      </c>
      <c r="D21" s="850">
        <v>10</v>
      </c>
      <c r="E21" s="847">
        <v>16</v>
      </c>
      <c r="F21" s="850">
        <v>0</v>
      </c>
      <c r="G21" s="847">
        <v>0</v>
      </c>
      <c r="H21" s="850">
        <v>0</v>
      </c>
      <c r="I21" s="847">
        <v>34</v>
      </c>
      <c r="J21" s="850">
        <v>0</v>
      </c>
      <c r="K21" s="847">
        <v>0</v>
      </c>
      <c r="L21" s="850">
        <v>0</v>
      </c>
      <c r="M21" s="854">
        <v>0</v>
      </c>
      <c r="N21" s="857">
        <v>0</v>
      </c>
      <c r="O21" s="847">
        <v>0</v>
      </c>
      <c r="P21" s="850">
        <v>0</v>
      </c>
      <c r="Q21" s="863">
        <v>0</v>
      </c>
      <c r="R21" s="869">
        <v>16.666666666666668</v>
      </c>
      <c r="S21" s="877">
        <v>16.666666666666668</v>
      </c>
      <c r="T21" s="885">
        <v>26.666666666666668</v>
      </c>
      <c r="U21" s="845">
        <v>34</v>
      </c>
      <c r="V21" s="893">
        <v>56.666666666666664</v>
      </c>
    </row>
    <row r="22" spans="1:22" ht="30" customHeight="1">
      <c r="A22" s="841" t="s">
        <v>735</v>
      </c>
      <c r="B22" s="844">
        <v>188</v>
      </c>
      <c r="C22" s="846">
        <v>84</v>
      </c>
      <c r="D22" s="849">
        <v>84</v>
      </c>
      <c r="E22" s="846">
        <v>53</v>
      </c>
      <c r="F22" s="849">
        <v>0</v>
      </c>
      <c r="G22" s="846">
        <v>0</v>
      </c>
      <c r="H22" s="849">
        <v>0</v>
      </c>
      <c r="I22" s="846">
        <v>48</v>
      </c>
      <c r="J22" s="849">
        <v>0</v>
      </c>
      <c r="K22" s="846">
        <v>0</v>
      </c>
      <c r="L22" s="849">
        <v>3</v>
      </c>
      <c r="M22" s="853">
        <v>0</v>
      </c>
      <c r="N22" s="856">
        <v>0</v>
      </c>
      <c r="O22" s="846">
        <v>0</v>
      </c>
      <c r="P22" s="849">
        <v>0</v>
      </c>
      <c r="Q22" s="862">
        <v>0</v>
      </c>
      <c r="R22" s="868">
        <v>44.680851063829785</v>
      </c>
      <c r="S22" s="876">
        <v>44.680851063829785</v>
      </c>
      <c r="T22" s="884">
        <v>28.191489361702128</v>
      </c>
      <c r="U22" s="844">
        <v>48</v>
      </c>
      <c r="V22" s="892">
        <v>25.531914893617021</v>
      </c>
    </row>
    <row r="23" spans="1:22" ht="30" customHeight="1">
      <c r="A23" s="842" t="s">
        <v>639</v>
      </c>
      <c r="B23" s="845">
        <v>16</v>
      </c>
      <c r="C23" s="847">
        <v>0</v>
      </c>
      <c r="D23" s="850">
        <v>0</v>
      </c>
      <c r="E23" s="847">
        <v>4</v>
      </c>
      <c r="F23" s="850">
        <v>0</v>
      </c>
      <c r="G23" s="847">
        <v>0</v>
      </c>
      <c r="H23" s="850">
        <v>0</v>
      </c>
      <c r="I23" s="847">
        <v>12</v>
      </c>
      <c r="J23" s="850">
        <v>0</v>
      </c>
      <c r="K23" s="847">
        <v>0</v>
      </c>
      <c r="L23" s="850">
        <v>0</v>
      </c>
      <c r="M23" s="854">
        <v>0</v>
      </c>
      <c r="N23" s="857">
        <v>0</v>
      </c>
      <c r="O23" s="847">
        <v>0</v>
      </c>
      <c r="P23" s="850">
        <v>0</v>
      </c>
      <c r="Q23" s="863">
        <v>0</v>
      </c>
      <c r="R23" s="869">
        <v>0</v>
      </c>
      <c r="S23" s="877">
        <v>0</v>
      </c>
      <c r="T23" s="885">
        <v>25</v>
      </c>
      <c r="U23" s="845">
        <v>12</v>
      </c>
      <c r="V23" s="893">
        <v>75</v>
      </c>
    </row>
    <row r="24" spans="1:22" ht="30" customHeight="1">
      <c r="A24" s="842" t="s">
        <v>702</v>
      </c>
      <c r="B24" s="845">
        <v>0</v>
      </c>
      <c r="C24" s="847">
        <v>0</v>
      </c>
      <c r="D24" s="850">
        <v>0</v>
      </c>
      <c r="E24" s="847">
        <v>0</v>
      </c>
      <c r="F24" s="850">
        <v>0</v>
      </c>
      <c r="G24" s="847">
        <v>0</v>
      </c>
      <c r="H24" s="850">
        <v>0</v>
      </c>
      <c r="I24" s="847">
        <v>0</v>
      </c>
      <c r="J24" s="850">
        <v>0</v>
      </c>
      <c r="K24" s="847">
        <v>0</v>
      </c>
      <c r="L24" s="850">
        <v>0</v>
      </c>
      <c r="M24" s="854">
        <v>0</v>
      </c>
      <c r="N24" s="857">
        <v>0</v>
      </c>
      <c r="O24" s="847">
        <v>0</v>
      </c>
      <c r="P24" s="850">
        <v>0</v>
      </c>
      <c r="Q24" s="863">
        <v>0</v>
      </c>
      <c r="R24" s="870">
        <v>0</v>
      </c>
      <c r="S24" s="878">
        <v>0</v>
      </c>
      <c r="T24" s="886">
        <v>0</v>
      </c>
      <c r="U24" s="845">
        <v>0</v>
      </c>
      <c r="V24" s="894">
        <v>0</v>
      </c>
    </row>
    <row r="25" spans="1:22" ht="30" customHeight="1">
      <c r="A25" s="842" t="s">
        <v>208</v>
      </c>
      <c r="B25" s="845">
        <v>0</v>
      </c>
      <c r="C25" s="847">
        <v>0</v>
      </c>
      <c r="D25" s="850">
        <v>0</v>
      </c>
      <c r="E25" s="847">
        <v>0</v>
      </c>
      <c r="F25" s="850">
        <v>0</v>
      </c>
      <c r="G25" s="847">
        <v>0</v>
      </c>
      <c r="H25" s="850">
        <v>0</v>
      </c>
      <c r="I25" s="847">
        <v>0</v>
      </c>
      <c r="J25" s="850">
        <v>0</v>
      </c>
      <c r="K25" s="847">
        <v>0</v>
      </c>
      <c r="L25" s="850">
        <v>0</v>
      </c>
      <c r="M25" s="854">
        <v>0</v>
      </c>
      <c r="N25" s="857">
        <v>0</v>
      </c>
      <c r="O25" s="847">
        <v>0</v>
      </c>
      <c r="P25" s="850">
        <v>0</v>
      </c>
      <c r="Q25" s="863">
        <v>0</v>
      </c>
      <c r="R25" s="870">
        <v>0</v>
      </c>
      <c r="S25" s="878">
        <v>0</v>
      </c>
      <c r="T25" s="886">
        <v>0</v>
      </c>
      <c r="U25" s="845">
        <v>0</v>
      </c>
      <c r="V25" s="894">
        <v>0</v>
      </c>
    </row>
    <row r="26" spans="1:22" ht="30" customHeight="1">
      <c r="A26" s="842" t="s">
        <v>611</v>
      </c>
      <c r="B26" s="845">
        <v>0</v>
      </c>
      <c r="C26" s="847">
        <v>0</v>
      </c>
      <c r="D26" s="850">
        <v>0</v>
      </c>
      <c r="E26" s="847">
        <v>0</v>
      </c>
      <c r="F26" s="850">
        <v>0</v>
      </c>
      <c r="G26" s="847">
        <v>0</v>
      </c>
      <c r="H26" s="850">
        <v>0</v>
      </c>
      <c r="I26" s="847">
        <v>0</v>
      </c>
      <c r="J26" s="850">
        <v>0</v>
      </c>
      <c r="K26" s="847">
        <v>0</v>
      </c>
      <c r="L26" s="850">
        <v>0</v>
      </c>
      <c r="M26" s="854">
        <v>0</v>
      </c>
      <c r="N26" s="857">
        <v>0</v>
      </c>
      <c r="O26" s="847">
        <v>0</v>
      </c>
      <c r="P26" s="850">
        <v>0</v>
      </c>
      <c r="Q26" s="863">
        <v>0</v>
      </c>
      <c r="R26" s="870">
        <v>0</v>
      </c>
      <c r="S26" s="878">
        <v>0</v>
      </c>
      <c r="T26" s="886">
        <v>0</v>
      </c>
      <c r="U26" s="845">
        <v>0</v>
      </c>
      <c r="V26" s="894">
        <v>0</v>
      </c>
    </row>
    <row r="27" spans="1:22" ht="30" customHeight="1">
      <c r="A27" s="842" t="s">
        <v>736</v>
      </c>
      <c r="B27" s="845">
        <v>0</v>
      </c>
      <c r="C27" s="847">
        <v>0</v>
      </c>
      <c r="D27" s="850">
        <v>0</v>
      </c>
      <c r="E27" s="847">
        <v>0</v>
      </c>
      <c r="F27" s="850">
        <v>0</v>
      </c>
      <c r="G27" s="847">
        <v>0</v>
      </c>
      <c r="H27" s="850">
        <v>0</v>
      </c>
      <c r="I27" s="847">
        <v>0</v>
      </c>
      <c r="J27" s="850">
        <v>0</v>
      </c>
      <c r="K27" s="847">
        <v>0</v>
      </c>
      <c r="L27" s="850">
        <v>0</v>
      </c>
      <c r="M27" s="854">
        <v>0</v>
      </c>
      <c r="N27" s="857">
        <v>0</v>
      </c>
      <c r="O27" s="847">
        <v>0</v>
      </c>
      <c r="P27" s="850">
        <v>0</v>
      </c>
      <c r="Q27" s="863">
        <v>0</v>
      </c>
      <c r="R27" s="870">
        <v>0</v>
      </c>
      <c r="S27" s="878">
        <v>0</v>
      </c>
      <c r="T27" s="886">
        <v>0</v>
      </c>
      <c r="U27" s="845">
        <v>0</v>
      </c>
      <c r="V27" s="894">
        <v>0</v>
      </c>
    </row>
    <row r="28" spans="1:22" ht="30" customHeight="1">
      <c r="A28" s="842" t="s">
        <v>737</v>
      </c>
      <c r="B28" s="845">
        <v>42</v>
      </c>
      <c r="C28" s="847">
        <v>9</v>
      </c>
      <c r="D28" s="850">
        <v>9</v>
      </c>
      <c r="E28" s="847">
        <v>7</v>
      </c>
      <c r="F28" s="850">
        <v>0</v>
      </c>
      <c r="G28" s="847">
        <v>1</v>
      </c>
      <c r="H28" s="850">
        <v>0</v>
      </c>
      <c r="I28" s="847">
        <v>25</v>
      </c>
      <c r="J28" s="850">
        <v>0</v>
      </c>
      <c r="K28" s="847">
        <v>0</v>
      </c>
      <c r="L28" s="850">
        <v>0</v>
      </c>
      <c r="M28" s="854">
        <v>0</v>
      </c>
      <c r="N28" s="857">
        <v>0</v>
      </c>
      <c r="O28" s="847">
        <v>0</v>
      </c>
      <c r="P28" s="850">
        <v>0</v>
      </c>
      <c r="Q28" s="863">
        <v>0</v>
      </c>
      <c r="R28" s="869">
        <v>21.428571428571427</v>
      </c>
      <c r="S28" s="877">
        <v>21.428571428571427</v>
      </c>
      <c r="T28" s="885">
        <v>16.666666666666668</v>
      </c>
      <c r="U28" s="845">
        <v>25</v>
      </c>
      <c r="V28" s="893">
        <v>59.523809523809526</v>
      </c>
    </row>
    <row r="29" spans="1:22" ht="30" customHeight="1">
      <c r="A29" s="842" t="s">
        <v>693</v>
      </c>
      <c r="B29" s="845">
        <v>0</v>
      </c>
      <c r="C29" s="847">
        <v>0</v>
      </c>
      <c r="D29" s="850">
        <v>0</v>
      </c>
      <c r="E29" s="847">
        <v>0</v>
      </c>
      <c r="F29" s="850">
        <v>0</v>
      </c>
      <c r="G29" s="847">
        <v>0</v>
      </c>
      <c r="H29" s="850">
        <v>0</v>
      </c>
      <c r="I29" s="847">
        <v>0</v>
      </c>
      <c r="J29" s="850">
        <v>0</v>
      </c>
      <c r="K29" s="847">
        <v>0</v>
      </c>
      <c r="L29" s="850">
        <v>0</v>
      </c>
      <c r="M29" s="854">
        <v>0</v>
      </c>
      <c r="N29" s="857">
        <v>0</v>
      </c>
      <c r="O29" s="847">
        <v>0</v>
      </c>
      <c r="P29" s="850">
        <v>0</v>
      </c>
      <c r="Q29" s="863">
        <v>0</v>
      </c>
      <c r="R29" s="870">
        <v>0</v>
      </c>
      <c r="S29" s="878">
        <v>0</v>
      </c>
      <c r="T29" s="886">
        <v>0</v>
      </c>
      <c r="U29" s="845">
        <v>0</v>
      </c>
      <c r="V29" s="894">
        <v>0</v>
      </c>
    </row>
    <row r="30" spans="1:22" ht="30" customHeight="1">
      <c r="A30" s="842" t="s">
        <v>590</v>
      </c>
      <c r="B30" s="845">
        <v>0</v>
      </c>
      <c r="C30" s="847">
        <v>0</v>
      </c>
      <c r="D30" s="850">
        <v>0</v>
      </c>
      <c r="E30" s="847">
        <v>0</v>
      </c>
      <c r="F30" s="850">
        <v>0</v>
      </c>
      <c r="G30" s="847">
        <v>0</v>
      </c>
      <c r="H30" s="850">
        <v>0</v>
      </c>
      <c r="I30" s="847">
        <v>0</v>
      </c>
      <c r="J30" s="850">
        <v>0</v>
      </c>
      <c r="K30" s="847">
        <v>0</v>
      </c>
      <c r="L30" s="850">
        <v>0</v>
      </c>
      <c r="M30" s="854">
        <v>0</v>
      </c>
      <c r="N30" s="857">
        <v>0</v>
      </c>
      <c r="O30" s="847">
        <v>0</v>
      </c>
      <c r="P30" s="850">
        <v>0</v>
      </c>
      <c r="Q30" s="863">
        <v>0</v>
      </c>
      <c r="R30" s="870">
        <v>0</v>
      </c>
      <c r="S30" s="878">
        <v>0</v>
      </c>
      <c r="T30" s="886">
        <v>0</v>
      </c>
      <c r="U30" s="845">
        <v>0</v>
      </c>
      <c r="V30" s="894">
        <v>0</v>
      </c>
    </row>
    <row r="31" spans="1:22" ht="30" customHeight="1">
      <c r="A31" s="842" t="s">
        <v>67</v>
      </c>
      <c r="B31" s="845">
        <v>0</v>
      </c>
      <c r="C31" s="847">
        <v>0</v>
      </c>
      <c r="D31" s="850">
        <v>0</v>
      </c>
      <c r="E31" s="847">
        <v>0</v>
      </c>
      <c r="F31" s="850">
        <v>0</v>
      </c>
      <c r="G31" s="847">
        <v>0</v>
      </c>
      <c r="H31" s="850">
        <v>0</v>
      </c>
      <c r="I31" s="847">
        <v>0</v>
      </c>
      <c r="J31" s="850">
        <v>0</v>
      </c>
      <c r="K31" s="847">
        <v>0</v>
      </c>
      <c r="L31" s="850">
        <v>0</v>
      </c>
      <c r="M31" s="854">
        <v>0</v>
      </c>
      <c r="N31" s="857">
        <v>0</v>
      </c>
      <c r="O31" s="847">
        <v>0</v>
      </c>
      <c r="P31" s="850">
        <v>0</v>
      </c>
      <c r="Q31" s="863">
        <v>0</v>
      </c>
      <c r="R31" s="870">
        <v>0</v>
      </c>
      <c r="S31" s="878">
        <v>0</v>
      </c>
      <c r="T31" s="886">
        <v>0</v>
      </c>
      <c r="U31" s="845">
        <v>0</v>
      </c>
      <c r="V31" s="894">
        <v>0</v>
      </c>
    </row>
    <row r="32" spans="1:22" ht="30" customHeight="1">
      <c r="A32" s="842" t="s">
        <v>644</v>
      </c>
      <c r="B32" s="845">
        <v>38</v>
      </c>
      <c r="C32" s="847">
        <v>0</v>
      </c>
      <c r="D32" s="850">
        <v>0</v>
      </c>
      <c r="E32" s="847">
        <v>5</v>
      </c>
      <c r="F32" s="850">
        <v>0</v>
      </c>
      <c r="G32" s="847">
        <v>3</v>
      </c>
      <c r="H32" s="850">
        <v>1</v>
      </c>
      <c r="I32" s="847">
        <v>29</v>
      </c>
      <c r="J32" s="850">
        <v>0</v>
      </c>
      <c r="K32" s="847">
        <v>0</v>
      </c>
      <c r="L32" s="850">
        <v>0</v>
      </c>
      <c r="M32" s="854">
        <v>0</v>
      </c>
      <c r="N32" s="857">
        <v>0</v>
      </c>
      <c r="O32" s="847">
        <v>0</v>
      </c>
      <c r="P32" s="850">
        <v>0</v>
      </c>
      <c r="Q32" s="863">
        <v>0</v>
      </c>
      <c r="R32" s="869">
        <v>0</v>
      </c>
      <c r="S32" s="877">
        <v>0</v>
      </c>
      <c r="T32" s="885">
        <v>13.157894736842104</v>
      </c>
      <c r="U32" s="845">
        <v>30</v>
      </c>
      <c r="V32" s="893">
        <v>78.94736842105263</v>
      </c>
    </row>
    <row r="33" spans="1:22" ht="30" customHeight="1">
      <c r="A33" s="842" t="s">
        <v>738</v>
      </c>
      <c r="B33" s="845">
        <v>22</v>
      </c>
      <c r="C33" s="847">
        <v>3</v>
      </c>
      <c r="D33" s="850">
        <v>3</v>
      </c>
      <c r="E33" s="847">
        <v>5</v>
      </c>
      <c r="F33" s="850">
        <v>0</v>
      </c>
      <c r="G33" s="847">
        <v>0</v>
      </c>
      <c r="H33" s="850">
        <v>0</v>
      </c>
      <c r="I33" s="847">
        <v>14</v>
      </c>
      <c r="J33" s="850">
        <v>0</v>
      </c>
      <c r="K33" s="847">
        <v>0</v>
      </c>
      <c r="L33" s="850">
        <v>0</v>
      </c>
      <c r="M33" s="854">
        <v>0</v>
      </c>
      <c r="N33" s="857">
        <v>0</v>
      </c>
      <c r="O33" s="847">
        <v>0</v>
      </c>
      <c r="P33" s="850">
        <v>0</v>
      </c>
      <c r="Q33" s="863">
        <v>0</v>
      </c>
      <c r="R33" s="869">
        <v>13.636363636363637</v>
      </c>
      <c r="S33" s="877">
        <v>13.636363636363637</v>
      </c>
      <c r="T33" s="885">
        <v>22.727272727272727</v>
      </c>
      <c r="U33" s="845">
        <v>14</v>
      </c>
      <c r="V33" s="893">
        <v>63.636363636363633</v>
      </c>
    </row>
    <row r="34" spans="1:22" ht="30" customHeight="1">
      <c r="A34" s="841" t="s">
        <v>739</v>
      </c>
      <c r="B34" s="844">
        <v>0</v>
      </c>
      <c r="C34" s="846">
        <v>0</v>
      </c>
      <c r="D34" s="849">
        <v>0</v>
      </c>
      <c r="E34" s="846">
        <v>0</v>
      </c>
      <c r="F34" s="849">
        <v>0</v>
      </c>
      <c r="G34" s="846">
        <v>0</v>
      </c>
      <c r="H34" s="849">
        <v>0</v>
      </c>
      <c r="I34" s="846">
        <v>0</v>
      </c>
      <c r="J34" s="849">
        <v>0</v>
      </c>
      <c r="K34" s="846">
        <v>0</v>
      </c>
      <c r="L34" s="849">
        <v>0</v>
      </c>
      <c r="M34" s="853">
        <v>0</v>
      </c>
      <c r="N34" s="856">
        <v>0</v>
      </c>
      <c r="O34" s="846">
        <v>0</v>
      </c>
      <c r="P34" s="849">
        <v>0</v>
      </c>
      <c r="Q34" s="862">
        <v>0</v>
      </c>
      <c r="R34" s="871">
        <v>0</v>
      </c>
      <c r="S34" s="879">
        <v>0</v>
      </c>
      <c r="T34" s="887">
        <v>0</v>
      </c>
      <c r="U34" s="844">
        <v>0</v>
      </c>
      <c r="V34" s="895">
        <v>0</v>
      </c>
    </row>
    <row r="35" spans="1:22" ht="30" customHeight="1">
      <c r="A35" s="223" t="s">
        <v>523</v>
      </c>
      <c r="B35" s="28">
        <f t="shared" ref="B35:Q35" si="0">SUM(B10:B22)</f>
        <v>6435</v>
      </c>
      <c r="C35" s="42">
        <f t="shared" si="0"/>
        <v>3228</v>
      </c>
      <c r="D35" s="300">
        <f t="shared" si="0"/>
        <v>3224</v>
      </c>
      <c r="E35" s="42">
        <f t="shared" si="0"/>
        <v>1153</v>
      </c>
      <c r="F35" s="300">
        <f t="shared" si="0"/>
        <v>105</v>
      </c>
      <c r="G35" s="42">
        <f t="shared" si="0"/>
        <v>34</v>
      </c>
      <c r="H35" s="300">
        <f t="shared" si="0"/>
        <v>13</v>
      </c>
      <c r="I35" s="42">
        <f t="shared" si="0"/>
        <v>1597</v>
      </c>
      <c r="J35" s="300">
        <f t="shared" si="0"/>
        <v>82</v>
      </c>
      <c r="K35" s="42">
        <f t="shared" si="0"/>
        <v>2</v>
      </c>
      <c r="L35" s="300">
        <f t="shared" si="0"/>
        <v>220</v>
      </c>
      <c r="M35" s="619">
        <f t="shared" si="0"/>
        <v>1</v>
      </c>
      <c r="N35" s="858">
        <f t="shared" si="0"/>
        <v>1</v>
      </c>
      <c r="O35" s="42">
        <f t="shared" si="0"/>
        <v>0</v>
      </c>
      <c r="P35" s="300">
        <f t="shared" si="0"/>
        <v>1</v>
      </c>
      <c r="Q35" s="864">
        <f t="shared" si="0"/>
        <v>82</v>
      </c>
      <c r="R35" s="872">
        <f>C35/B35*100</f>
        <v>50.163170163170165</v>
      </c>
      <c r="S35" s="880">
        <f>D35/B35*100</f>
        <v>50.101010101010104</v>
      </c>
      <c r="T35" s="888">
        <f>E35/B35*100</f>
        <v>17.917637917637919</v>
      </c>
      <c r="U35" s="28">
        <f t="shared" ref="U35:U42" si="1">SUM(H35,I35,N35,Q35)</f>
        <v>1693</v>
      </c>
      <c r="V35" s="896">
        <f>(H35+I35+N35+Q35)/B35*100</f>
        <v>26.309246309246308</v>
      </c>
    </row>
    <row r="36" spans="1:22" ht="30" customHeight="1">
      <c r="A36" s="209" t="s">
        <v>255</v>
      </c>
      <c r="B36" s="286">
        <f t="shared" ref="B36:Q36" si="2">SUM(B37:B42)</f>
        <v>118</v>
      </c>
      <c r="C36" s="298">
        <f t="shared" si="2"/>
        <v>12</v>
      </c>
      <c r="D36" s="663">
        <f t="shared" si="2"/>
        <v>12</v>
      </c>
      <c r="E36" s="298">
        <f t="shared" si="2"/>
        <v>21</v>
      </c>
      <c r="F36" s="663">
        <f t="shared" si="2"/>
        <v>0</v>
      </c>
      <c r="G36" s="298">
        <f t="shared" si="2"/>
        <v>4</v>
      </c>
      <c r="H36" s="663">
        <f t="shared" si="2"/>
        <v>1</v>
      </c>
      <c r="I36" s="298">
        <f t="shared" si="2"/>
        <v>80</v>
      </c>
      <c r="J36" s="663">
        <f t="shared" si="2"/>
        <v>0</v>
      </c>
      <c r="K36" s="298">
        <f t="shared" si="2"/>
        <v>0</v>
      </c>
      <c r="L36" s="663">
        <f t="shared" si="2"/>
        <v>0</v>
      </c>
      <c r="M36" s="618">
        <f t="shared" si="2"/>
        <v>0</v>
      </c>
      <c r="N36" s="859">
        <f t="shared" si="2"/>
        <v>0</v>
      </c>
      <c r="O36" s="298">
        <f t="shared" si="2"/>
        <v>0</v>
      </c>
      <c r="P36" s="663">
        <f t="shared" si="2"/>
        <v>0</v>
      </c>
      <c r="Q36" s="865">
        <f t="shared" si="2"/>
        <v>0</v>
      </c>
      <c r="R36" s="873">
        <f>C36/B36*100</f>
        <v>10.16949152542373</v>
      </c>
      <c r="S36" s="881">
        <f>D36/B36*100</f>
        <v>10.16949152542373</v>
      </c>
      <c r="T36" s="889">
        <f>E36/B36*100</f>
        <v>17.796610169491526</v>
      </c>
      <c r="U36" s="286">
        <f t="shared" si="1"/>
        <v>81</v>
      </c>
      <c r="V36" s="897">
        <f>(H36+I36+N36+Q36)/B36*100</f>
        <v>68.644067796610159</v>
      </c>
    </row>
    <row r="37" spans="1:22" ht="30" customHeight="1">
      <c r="A37" s="223" t="s">
        <v>673</v>
      </c>
      <c r="B37" s="28">
        <f t="shared" ref="B37:Q38" si="3">SUM(B23)</f>
        <v>16</v>
      </c>
      <c r="C37" s="42">
        <f t="shared" si="3"/>
        <v>0</v>
      </c>
      <c r="D37" s="300">
        <f t="shared" si="3"/>
        <v>0</v>
      </c>
      <c r="E37" s="42">
        <f t="shared" si="3"/>
        <v>4</v>
      </c>
      <c r="F37" s="300">
        <f t="shared" si="3"/>
        <v>0</v>
      </c>
      <c r="G37" s="42">
        <f t="shared" si="3"/>
        <v>0</v>
      </c>
      <c r="H37" s="300">
        <f t="shared" si="3"/>
        <v>0</v>
      </c>
      <c r="I37" s="42">
        <f t="shared" si="3"/>
        <v>12</v>
      </c>
      <c r="J37" s="300">
        <f t="shared" si="3"/>
        <v>0</v>
      </c>
      <c r="K37" s="42">
        <f t="shared" si="3"/>
        <v>0</v>
      </c>
      <c r="L37" s="300">
        <f t="shared" si="3"/>
        <v>0</v>
      </c>
      <c r="M37" s="619">
        <f t="shared" si="3"/>
        <v>0</v>
      </c>
      <c r="N37" s="858">
        <f t="shared" si="3"/>
        <v>0</v>
      </c>
      <c r="O37" s="42">
        <f t="shared" si="3"/>
        <v>0</v>
      </c>
      <c r="P37" s="300">
        <f t="shared" si="3"/>
        <v>0</v>
      </c>
      <c r="Q37" s="864">
        <f t="shared" si="3"/>
        <v>0</v>
      </c>
      <c r="R37" s="872">
        <f>C37/B37*100</f>
        <v>0</v>
      </c>
      <c r="S37" s="880">
        <f>D37/B37*100</f>
        <v>0</v>
      </c>
      <c r="T37" s="888">
        <f>E37/B37*100</f>
        <v>25</v>
      </c>
      <c r="U37" s="28">
        <f t="shared" si="1"/>
        <v>12</v>
      </c>
      <c r="V37" s="896">
        <f>(H37+I37+N37+Q37)/B37*100</f>
        <v>75</v>
      </c>
    </row>
    <row r="38" spans="1:22" ht="30" customHeight="1">
      <c r="A38" s="223" t="s">
        <v>459</v>
      </c>
      <c r="B38" s="28">
        <f t="shared" si="3"/>
        <v>0</v>
      </c>
      <c r="C38" s="42">
        <f t="shared" si="3"/>
        <v>0</v>
      </c>
      <c r="D38" s="300">
        <f t="shared" si="3"/>
        <v>0</v>
      </c>
      <c r="E38" s="42">
        <f t="shared" si="3"/>
        <v>0</v>
      </c>
      <c r="F38" s="300">
        <f t="shared" si="3"/>
        <v>0</v>
      </c>
      <c r="G38" s="42">
        <f t="shared" si="3"/>
        <v>0</v>
      </c>
      <c r="H38" s="300">
        <f t="shared" si="3"/>
        <v>0</v>
      </c>
      <c r="I38" s="42">
        <f t="shared" si="3"/>
        <v>0</v>
      </c>
      <c r="J38" s="300">
        <f t="shared" si="3"/>
        <v>0</v>
      </c>
      <c r="K38" s="42">
        <f t="shared" si="3"/>
        <v>0</v>
      </c>
      <c r="L38" s="300">
        <f t="shared" si="3"/>
        <v>0</v>
      </c>
      <c r="M38" s="619">
        <f t="shared" si="3"/>
        <v>0</v>
      </c>
      <c r="N38" s="858">
        <f t="shared" si="3"/>
        <v>0</v>
      </c>
      <c r="O38" s="42">
        <f t="shared" si="3"/>
        <v>0</v>
      </c>
      <c r="P38" s="300">
        <f t="shared" si="3"/>
        <v>0</v>
      </c>
      <c r="Q38" s="864">
        <f t="shared" si="3"/>
        <v>0</v>
      </c>
      <c r="R38" s="870">
        <v>0</v>
      </c>
      <c r="S38" s="878">
        <v>0</v>
      </c>
      <c r="T38" s="886">
        <v>0</v>
      </c>
      <c r="U38" s="28">
        <f t="shared" si="1"/>
        <v>0</v>
      </c>
      <c r="V38" s="894">
        <v>0</v>
      </c>
    </row>
    <row r="39" spans="1:22" ht="30" customHeight="1">
      <c r="A39" s="223" t="s">
        <v>708</v>
      </c>
      <c r="B39" s="28">
        <f t="shared" ref="B39:Q39" si="4">SUM(B25:B27)</f>
        <v>0</v>
      </c>
      <c r="C39" s="42">
        <f t="shared" si="4"/>
        <v>0</v>
      </c>
      <c r="D39" s="300">
        <f t="shared" si="4"/>
        <v>0</v>
      </c>
      <c r="E39" s="42">
        <f t="shared" si="4"/>
        <v>0</v>
      </c>
      <c r="F39" s="300">
        <f t="shared" si="4"/>
        <v>0</v>
      </c>
      <c r="G39" s="42">
        <f t="shared" si="4"/>
        <v>0</v>
      </c>
      <c r="H39" s="300">
        <f t="shared" si="4"/>
        <v>0</v>
      </c>
      <c r="I39" s="42">
        <f t="shared" si="4"/>
        <v>0</v>
      </c>
      <c r="J39" s="300">
        <f t="shared" si="4"/>
        <v>0</v>
      </c>
      <c r="K39" s="42">
        <f t="shared" si="4"/>
        <v>0</v>
      </c>
      <c r="L39" s="300">
        <f t="shared" si="4"/>
        <v>0</v>
      </c>
      <c r="M39" s="619">
        <f t="shared" si="4"/>
        <v>0</v>
      </c>
      <c r="N39" s="858">
        <f t="shared" si="4"/>
        <v>0</v>
      </c>
      <c r="O39" s="42">
        <f t="shared" si="4"/>
        <v>0</v>
      </c>
      <c r="P39" s="300">
        <f t="shared" si="4"/>
        <v>0</v>
      </c>
      <c r="Q39" s="864">
        <f t="shared" si="4"/>
        <v>0</v>
      </c>
      <c r="R39" s="870">
        <v>0</v>
      </c>
      <c r="S39" s="878">
        <v>0</v>
      </c>
      <c r="T39" s="886">
        <v>0</v>
      </c>
      <c r="U39" s="28">
        <f t="shared" si="1"/>
        <v>0</v>
      </c>
      <c r="V39" s="894">
        <v>0</v>
      </c>
    </row>
    <row r="40" spans="1:22" ht="30" customHeight="1">
      <c r="A40" s="223" t="s">
        <v>512</v>
      </c>
      <c r="B40" s="28">
        <f t="shared" ref="B40:Q40" si="5">SUM(B28:B31)</f>
        <v>42</v>
      </c>
      <c r="C40" s="42">
        <f t="shared" si="5"/>
        <v>9</v>
      </c>
      <c r="D40" s="300">
        <f t="shared" si="5"/>
        <v>9</v>
      </c>
      <c r="E40" s="42">
        <f t="shared" si="5"/>
        <v>7</v>
      </c>
      <c r="F40" s="300">
        <f t="shared" si="5"/>
        <v>0</v>
      </c>
      <c r="G40" s="42">
        <f t="shared" si="5"/>
        <v>1</v>
      </c>
      <c r="H40" s="300">
        <f t="shared" si="5"/>
        <v>0</v>
      </c>
      <c r="I40" s="42">
        <f t="shared" si="5"/>
        <v>25</v>
      </c>
      <c r="J40" s="300">
        <f t="shared" si="5"/>
        <v>0</v>
      </c>
      <c r="K40" s="42">
        <f t="shared" si="5"/>
        <v>0</v>
      </c>
      <c r="L40" s="300">
        <f t="shared" si="5"/>
        <v>0</v>
      </c>
      <c r="M40" s="619">
        <f t="shared" si="5"/>
        <v>0</v>
      </c>
      <c r="N40" s="858">
        <f t="shared" si="5"/>
        <v>0</v>
      </c>
      <c r="O40" s="42">
        <f t="shared" si="5"/>
        <v>0</v>
      </c>
      <c r="P40" s="300">
        <f t="shared" si="5"/>
        <v>0</v>
      </c>
      <c r="Q40" s="864">
        <f t="shared" si="5"/>
        <v>0</v>
      </c>
      <c r="R40" s="872">
        <f>C40/B40*100</f>
        <v>21.428571428571427</v>
      </c>
      <c r="S40" s="880">
        <f>D40/B40*100</f>
        <v>21.428571428571427</v>
      </c>
      <c r="T40" s="888">
        <f>E40/B40*100</f>
        <v>16.666666666666664</v>
      </c>
      <c r="U40" s="28">
        <f t="shared" si="1"/>
        <v>25</v>
      </c>
      <c r="V40" s="896">
        <f>(H40+I40+N40+Q40)/B40*100</f>
        <v>59.523809523809526</v>
      </c>
    </row>
    <row r="41" spans="1:22" ht="30" customHeight="1">
      <c r="A41" s="223" t="s">
        <v>581</v>
      </c>
      <c r="B41" s="28">
        <f t="shared" ref="B41:Q41" si="6">SUM(B32)</f>
        <v>38</v>
      </c>
      <c r="C41" s="42">
        <f t="shared" si="6"/>
        <v>0</v>
      </c>
      <c r="D41" s="300">
        <f t="shared" si="6"/>
        <v>0</v>
      </c>
      <c r="E41" s="42">
        <f t="shared" si="6"/>
        <v>5</v>
      </c>
      <c r="F41" s="300">
        <f t="shared" si="6"/>
        <v>0</v>
      </c>
      <c r="G41" s="42">
        <f t="shared" si="6"/>
        <v>3</v>
      </c>
      <c r="H41" s="300">
        <f t="shared" si="6"/>
        <v>1</v>
      </c>
      <c r="I41" s="42">
        <f t="shared" si="6"/>
        <v>29</v>
      </c>
      <c r="J41" s="300">
        <f t="shared" si="6"/>
        <v>0</v>
      </c>
      <c r="K41" s="42">
        <f t="shared" si="6"/>
        <v>0</v>
      </c>
      <c r="L41" s="300">
        <f t="shared" si="6"/>
        <v>0</v>
      </c>
      <c r="M41" s="619">
        <f t="shared" si="6"/>
        <v>0</v>
      </c>
      <c r="N41" s="858">
        <f t="shared" si="6"/>
        <v>0</v>
      </c>
      <c r="O41" s="42">
        <f t="shared" si="6"/>
        <v>0</v>
      </c>
      <c r="P41" s="300">
        <f t="shared" si="6"/>
        <v>0</v>
      </c>
      <c r="Q41" s="864">
        <f t="shared" si="6"/>
        <v>0</v>
      </c>
      <c r="R41" s="872">
        <f>C41/B41*100</f>
        <v>0</v>
      </c>
      <c r="S41" s="880">
        <f>D41/B41*100</f>
        <v>0</v>
      </c>
      <c r="T41" s="888">
        <f>E41/B41*100</f>
        <v>13.157894736842104</v>
      </c>
      <c r="U41" s="28">
        <f t="shared" si="1"/>
        <v>30</v>
      </c>
      <c r="V41" s="896">
        <f>(H41+I41+N41+Q41)/B41*100</f>
        <v>78.94736842105263</v>
      </c>
    </row>
    <row r="42" spans="1:22" ht="30" customHeight="1">
      <c r="A42" s="843" t="s">
        <v>43</v>
      </c>
      <c r="B42" s="81">
        <f t="shared" ref="B42:Q42" si="7">SUM(B33:B34)</f>
        <v>22</v>
      </c>
      <c r="C42" s="85">
        <f t="shared" si="7"/>
        <v>3</v>
      </c>
      <c r="D42" s="851">
        <f t="shared" si="7"/>
        <v>3</v>
      </c>
      <c r="E42" s="85">
        <f t="shared" si="7"/>
        <v>5</v>
      </c>
      <c r="F42" s="851">
        <f t="shared" si="7"/>
        <v>0</v>
      </c>
      <c r="G42" s="85">
        <f t="shared" si="7"/>
        <v>0</v>
      </c>
      <c r="H42" s="851">
        <f t="shared" si="7"/>
        <v>0</v>
      </c>
      <c r="I42" s="85">
        <f t="shared" si="7"/>
        <v>14</v>
      </c>
      <c r="J42" s="851">
        <f t="shared" si="7"/>
        <v>0</v>
      </c>
      <c r="K42" s="85">
        <f t="shared" si="7"/>
        <v>0</v>
      </c>
      <c r="L42" s="851">
        <f t="shared" si="7"/>
        <v>0</v>
      </c>
      <c r="M42" s="680">
        <f t="shared" si="7"/>
        <v>0</v>
      </c>
      <c r="N42" s="860">
        <f t="shared" si="7"/>
        <v>0</v>
      </c>
      <c r="O42" s="85">
        <f t="shared" si="7"/>
        <v>0</v>
      </c>
      <c r="P42" s="851">
        <f t="shared" si="7"/>
        <v>0</v>
      </c>
      <c r="Q42" s="866">
        <f t="shared" si="7"/>
        <v>0</v>
      </c>
      <c r="R42" s="874">
        <f>C42/B42*100</f>
        <v>13.636363636363635</v>
      </c>
      <c r="S42" s="882">
        <f>D42/B42*100</f>
        <v>13.636363636363635</v>
      </c>
      <c r="T42" s="890">
        <f>E42/B42*100</f>
        <v>22.727272727272727</v>
      </c>
      <c r="U42" s="81">
        <f t="shared" si="1"/>
        <v>14</v>
      </c>
      <c r="V42" s="898">
        <f>(H42+I42+N42+Q42)/B42*100</f>
        <v>63.636363636363633</v>
      </c>
    </row>
    <row r="43" spans="1:22" ht="30" customHeight="1">
      <c r="A43" s="839" t="s">
        <v>750</v>
      </c>
    </row>
    <row r="44" spans="1:22" ht="30" customHeight="1">
      <c r="A44" s="839" t="s">
        <v>72</v>
      </c>
    </row>
    <row r="45" spans="1:22" ht="30" customHeight="1">
      <c r="A45" s="839" t="s">
        <v>637</v>
      </c>
    </row>
    <row r="46" spans="1:22" ht="30" customHeight="1">
      <c r="A46" s="839" t="s">
        <v>751</v>
      </c>
    </row>
    <row r="47" spans="1:22" ht="30" customHeight="1">
      <c r="A47" s="839" t="s">
        <v>372</v>
      </c>
    </row>
  </sheetData>
  <customSheetViews>
    <customSheetView guid="{BCB66D60-CECF-5B4D-99D1-4C00FBCE7EFB}" scale="60" showGridLines="0" fitToPage="1" printArea="1" view="pageBreakPreview">
      <pageMargins left="0.43307086614173218" right="0.39370078740157483" top="0.39370078740157483" bottom="1.1023622047244095" header="0" footer="0.62992125984251968"/>
      <pageSetup paperSize="9" firstPageNumber="82" useFirstPageNumber="1" r:id="rId1"/>
      <headerFooter scaleWithDoc="0" alignWithMargins="0">
        <oddFooter>&amp;C- &amp;P -</oddFooter>
        <evenFooter>&amp;C- &amp;P -</evenFooter>
        <firstFooter>&amp;C- &amp;P -</firstFooter>
      </headerFooter>
    </customSheetView>
  </customSheetViews>
  <mergeCells count="21">
    <mergeCell ref="R4:R7"/>
    <mergeCell ref="T4:T7"/>
    <mergeCell ref="U4:U7"/>
    <mergeCell ref="V4:V7"/>
    <mergeCell ref="D5:D7"/>
    <mergeCell ref="S5:S7"/>
    <mergeCell ref="H6:H7"/>
    <mergeCell ref="K6:K7"/>
    <mergeCell ref="Q6:Q7"/>
    <mergeCell ref="I6:J6"/>
    <mergeCell ref="N6:P6"/>
    <mergeCell ref="G4:G7"/>
    <mergeCell ref="H4:K5"/>
    <mergeCell ref="L4:L7"/>
    <mergeCell ref="M4:M7"/>
    <mergeCell ref="N4:Q5"/>
    <mergeCell ref="A4:A7"/>
    <mergeCell ref="B4:B7"/>
    <mergeCell ref="C4:C7"/>
    <mergeCell ref="E4:E7"/>
    <mergeCell ref="F4:F7"/>
  </mergeCells>
  <phoneticPr fontId="10"/>
  <pageMargins left="0.43307086614173218" right="0.39370078740157483" top="0.39370078740157483" bottom="1.1023622047244095" header="0" footer="0.62992125984251968"/>
  <pageSetup paperSize="9" scale="37" firstPageNumber="82" orientation="portrait" useFirstPageNumber="1" r:id="rId2"/>
  <headerFooter scaleWithDoc="0" alignWithMargins="0">
    <oddFooter>&amp;C- 78 -</oddFooter>
    <evenFooter>&amp;C- &amp;P -</evenFooter>
    <firstFooter>&amp;C- &amp;P -</first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V40"/>
  <sheetViews>
    <sheetView showGridLines="0" view="pageBreakPreview" zoomScale="87" zoomScaleNormal="75" zoomScaleSheetLayoutView="87" workbookViewId="0">
      <selection activeCell="E6" sqref="E6"/>
    </sheetView>
  </sheetViews>
  <sheetFormatPr defaultColWidth="9" defaultRowHeight="30" customHeight="1"/>
  <cols>
    <col min="1" max="1" width="18.77734375" style="74" customWidth="1" collapsed="1"/>
    <col min="2" max="2" width="12.33203125" style="7" customWidth="1" collapsed="1"/>
    <col min="3" max="3" width="12.44140625" style="7" customWidth="1" collapsed="1"/>
    <col min="4" max="4" width="10.88671875" style="7" customWidth="1" collapsed="1"/>
    <col min="5" max="5" width="12.33203125" style="7" customWidth="1" collapsed="1"/>
    <col min="6" max="6" width="12" style="7" customWidth="1" collapsed="1"/>
    <col min="7" max="7" width="13.109375" style="7" customWidth="1" collapsed="1"/>
    <col min="8" max="8" width="10.6640625" style="7" customWidth="1" collapsed="1"/>
    <col min="9" max="9" width="12.33203125" style="7" customWidth="1" collapsed="1"/>
    <col min="10" max="10" width="12.109375" style="7" customWidth="1" collapsed="1"/>
    <col min="11" max="12" width="10.6640625" style="7" customWidth="1" collapsed="1"/>
    <col min="13" max="13" width="11.21875" style="7" customWidth="1" collapsed="1"/>
    <col min="14" max="14" width="8.44140625" style="7" customWidth="1" collapsed="1"/>
    <col min="15" max="15" width="9.88671875" style="7" customWidth="1" collapsed="1"/>
    <col min="16" max="16" width="11" style="7" customWidth="1" collapsed="1"/>
    <col min="17" max="17" width="12.109375" style="7" customWidth="1" collapsed="1"/>
    <col min="18" max="18" width="12.33203125" style="7" customWidth="1" collapsed="1"/>
    <col min="19" max="19" width="14.88671875" style="7" customWidth="1" collapsed="1"/>
    <col min="20" max="20" width="12.6640625" style="7" customWidth="1" collapsed="1"/>
    <col min="21" max="21" width="11.21875" style="7" customWidth="1" collapsed="1"/>
    <col min="22" max="22" width="11.6640625" style="7" customWidth="1" collapsed="1"/>
    <col min="23" max="23" width="9" style="7" customWidth="1" collapsed="1"/>
    <col min="24" max="16384" width="9" style="7" collapsed="1"/>
  </cols>
  <sheetData>
    <row r="1" spans="1:22" ht="19.5" customHeight="1">
      <c r="A1" s="455" t="s">
        <v>567</v>
      </c>
      <c r="H1" s="23"/>
      <c r="I1" s="23"/>
      <c r="J1" s="23"/>
      <c r="K1" s="23"/>
      <c r="V1" s="89" t="s">
        <v>516</v>
      </c>
    </row>
    <row r="2" spans="1:22" ht="12" customHeight="1">
      <c r="A2" s="1618" t="s">
        <v>709</v>
      </c>
      <c r="B2" s="1573" t="s">
        <v>413</v>
      </c>
      <c r="C2" s="1576" t="s">
        <v>191</v>
      </c>
      <c r="D2" s="698"/>
      <c r="E2" s="1524" t="s">
        <v>740</v>
      </c>
      <c r="F2" s="1524" t="s">
        <v>547</v>
      </c>
      <c r="G2" s="1632" t="s">
        <v>551</v>
      </c>
      <c r="H2" s="1576" t="s">
        <v>742</v>
      </c>
      <c r="I2" s="1581"/>
      <c r="J2" s="1581"/>
      <c r="K2" s="1521"/>
      <c r="L2" s="1524" t="s">
        <v>434</v>
      </c>
      <c r="M2" s="1583" t="s">
        <v>749</v>
      </c>
      <c r="N2" s="1637" t="s">
        <v>747</v>
      </c>
      <c r="O2" s="1638"/>
      <c r="P2" s="1638"/>
      <c r="Q2" s="1639"/>
      <c r="R2" s="1621" t="s">
        <v>887</v>
      </c>
      <c r="S2" s="698"/>
      <c r="T2" s="1583" t="s">
        <v>889</v>
      </c>
      <c r="U2" s="1626" t="s">
        <v>744</v>
      </c>
      <c r="V2" s="1616" t="s">
        <v>890</v>
      </c>
    </row>
    <row r="3" spans="1:22" ht="15" customHeight="1">
      <c r="A3" s="1619"/>
      <c r="B3" s="1574"/>
      <c r="C3" s="1577"/>
      <c r="D3" s="1608" t="s">
        <v>344</v>
      </c>
      <c r="E3" s="1579"/>
      <c r="F3" s="1525"/>
      <c r="G3" s="1609"/>
      <c r="H3" s="1634"/>
      <c r="I3" s="1635"/>
      <c r="J3" s="1635"/>
      <c r="K3" s="1636"/>
      <c r="L3" s="1525" t="s">
        <v>718</v>
      </c>
      <c r="M3" s="1584"/>
      <c r="N3" s="1640"/>
      <c r="O3" s="1641"/>
      <c r="P3" s="1641"/>
      <c r="Q3" s="1642"/>
      <c r="R3" s="1622"/>
      <c r="S3" s="1608" t="s">
        <v>888</v>
      </c>
      <c r="T3" s="1624"/>
      <c r="U3" s="1627"/>
      <c r="V3" s="1629"/>
    </row>
    <row r="4" spans="1:22" ht="30" customHeight="1">
      <c r="A4" s="1619"/>
      <c r="B4" s="1574"/>
      <c r="C4" s="1577"/>
      <c r="D4" s="1609"/>
      <c r="E4" s="1579"/>
      <c r="F4" s="1525"/>
      <c r="G4" s="1609"/>
      <c r="H4" s="1525" t="s">
        <v>68</v>
      </c>
      <c r="I4" s="1566" t="s">
        <v>706</v>
      </c>
      <c r="J4" s="1566"/>
      <c r="K4" s="1527" t="s">
        <v>743</v>
      </c>
      <c r="L4" s="1525"/>
      <c r="M4" s="1584"/>
      <c r="N4" s="1630" t="s">
        <v>322</v>
      </c>
      <c r="O4" s="1631"/>
      <c r="P4" s="1631"/>
      <c r="Q4" s="1612" t="s">
        <v>745</v>
      </c>
      <c r="R4" s="1622"/>
      <c r="S4" s="1609"/>
      <c r="T4" s="1624"/>
      <c r="U4" s="1627"/>
      <c r="V4" s="1629"/>
    </row>
    <row r="5" spans="1:22" ht="95.25" customHeight="1">
      <c r="A5" s="1620"/>
      <c r="B5" s="1575"/>
      <c r="C5" s="1578"/>
      <c r="D5" s="1610"/>
      <c r="E5" s="1580"/>
      <c r="F5" s="1526"/>
      <c r="G5" s="1633"/>
      <c r="H5" s="1526"/>
      <c r="I5" s="701" t="s">
        <v>618</v>
      </c>
      <c r="J5" s="701" t="s">
        <v>614</v>
      </c>
      <c r="K5" s="1526"/>
      <c r="L5" s="1526"/>
      <c r="M5" s="1585"/>
      <c r="N5" s="714" t="s">
        <v>748</v>
      </c>
      <c r="O5" s="715" t="s">
        <v>746</v>
      </c>
      <c r="P5" s="715" t="s">
        <v>23</v>
      </c>
      <c r="Q5" s="1613"/>
      <c r="R5" s="1623"/>
      <c r="S5" s="1610"/>
      <c r="T5" s="1625"/>
      <c r="U5" s="1628"/>
      <c r="V5" s="1617"/>
    </row>
    <row r="6" spans="1:22" s="839" customFormat="1" ht="30" customHeight="1">
      <c r="A6" s="840" t="s">
        <v>930</v>
      </c>
      <c r="B6" s="657">
        <v>3584</v>
      </c>
      <c r="C6" s="666">
        <v>1615</v>
      </c>
      <c r="D6" s="848">
        <v>1614</v>
      </c>
      <c r="E6" s="666">
        <v>495</v>
      </c>
      <c r="F6" s="848">
        <v>68</v>
      </c>
      <c r="G6" s="666">
        <v>40</v>
      </c>
      <c r="H6" s="848">
        <v>18</v>
      </c>
      <c r="I6" s="666">
        <v>1096</v>
      </c>
      <c r="J6" s="848">
        <v>92</v>
      </c>
      <c r="K6" s="666">
        <v>0</v>
      </c>
      <c r="L6" s="848">
        <v>160</v>
      </c>
      <c r="M6" s="852">
        <v>0</v>
      </c>
      <c r="N6" s="855">
        <v>0</v>
      </c>
      <c r="O6" s="666">
        <v>0</v>
      </c>
      <c r="P6" s="848">
        <v>0</v>
      </c>
      <c r="Q6" s="861">
        <v>90</v>
      </c>
      <c r="R6" s="899">
        <v>45.061383928571431</v>
      </c>
      <c r="S6" s="907">
        <v>45.033482142857146</v>
      </c>
      <c r="T6" s="915">
        <v>13.811383928571429</v>
      </c>
      <c r="U6" s="657">
        <v>1204</v>
      </c>
      <c r="V6" s="891">
        <v>33.59375</v>
      </c>
    </row>
    <row r="7" spans="1:22" ht="30" customHeight="1">
      <c r="A7" s="841" t="s">
        <v>939</v>
      </c>
      <c r="B7" s="844">
        <v>3333</v>
      </c>
      <c r="C7" s="846">
        <v>1553</v>
      </c>
      <c r="D7" s="849">
        <v>1553</v>
      </c>
      <c r="E7" s="846">
        <v>445</v>
      </c>
      <c r="F7" s="849">
        <v>58</v>
      </c>
      <c r="G7" s="846">
        <v>34</v>
      </c>
      <c r="H7" s="849">
        <v>7</v>
      </c>
      <c r="I7" s="846">
        <v>1043</v>
      </c>
      <c r="J7" s="849">
        <v>49</v>
      </c>
      <c r="K7" s="846">
        <v>1</v>
      </c>
      <c r="L7" s="849">
        <v>142</v>
      </c>
      <c r="M7" s="853">
        <v>1</v>
      </c>
      <c r="N7" s="856">
        <v>0</v>
      </c>
      <c r="O7" s="846">
        <v>0</v>
      </c>
      <c r="P7" s="849">
        <v>0</v>
      </c>
      <c r="Q7" s="862">
        <v>49</v>
      </c>
      <c r="R7" s="900">
        <v>46.594659465946592</v>
      </c>
      <c r="S7" s="908">
        <v>46.594659465946592</v>
      </c>
      <c r="T7" s="916">
        <v>13.351335133513352</v>
      </c>
      <c r="U7" s="844">
        <v>1099</v>
      </c>
      <c r="V7" s="892">
        <v>32.973297329732972</v>
      </c>
    </row>
    <row r="8" spans="1:22" ht="30" customHeight="1">
      <c r="A8" s="842" t="s">
        <v>256</v>
      </c>
      <c r="B8" s="845">
        <v>1192</v>
      </c>
      <c r="C8" s="847">
        <v>669</v>
      </c>
      <c r="D8" s="850">
        <v>669</v>
      </c>
      <c r="E8" s="847">
        <v>154</v>
      </c>
      <c r="F8" s="850">
        <v>34</v>
      </c>
      <c r="G8" s="847">
        <v>4</v>
      </c>
      <c r="H8" s="850">
        <v>5</v>
      </c>
      <c r="I8" s="847">
        <v>212</v>
      </c>
      <c r="J8" s="850">
        <v>49</v>
      </c>
      <c r="K8" s="847">
        <v>1</v>
      </c>
      <c r="L8" s="850">
        <v>64</v>
      </c>
      <c r="M8" s="854">
        <v>0</v>
      </c>
      <c r="N8" s="857">
        <v>0</v>
      </c>
      <c r="O8" s="847">
        <v>0</v>
      </c>
      <c r="P8" s="850">
        <v>0</v>
      </c>
      <c r="Q8" s="863">
        <v>49</v>
      </c>
      <c r="R8" s="901">
        <v>56.124161073825505</v>
      </c>
      <c r="S8" s="909">
        <v>56.124161073825505</v>
      </c>
      <c r="T8" s="917">
        <v>12.919463087248323</v>
      </c>
      <c r="U8" s="845">
        <v>266</v>
      </c>
      <c r="V8" s="893">
        <v>22.315436241610737</v>
      </c>
    </row>
    <row r="9" spans="1:22" ht="30" customHeight="1">
      <c r="A9" s="842" t="s">
        <v>587</v>
      </c>
      <c r="B9" s="845">
        <v>254</v>
      </c>
      <c r="C9" s="847">
        <v>111</v>
      </c>
      <c r="D9" s="850">
        <v>111</v>
      </c>
      <c r="E9" s="847">
        <v>38</v>
      </c>
      <c r="F9" s="850">
        <v>0</v>
      </c>
      <c r="G9" s="847">
        <v>3</v>
      </c>
      <c r="H9" s="850">
        <v>0</v>
      </c>
      <c r="I9" s="847">
        <v>88</v>
      </c>
      <c r="J9" s="850">
        <v>0</v>
      </c>
      <c r="K9" s="847">
        <v>0</v>
      </c>
      <c r="L9" s="850">
        <v>14</v>
      </c>
      <c r="M9" s="854">
        <v>0</v>
      </c>
      <c r="N9" s="857">
        <v>0</v>
      </c>
      <c r="O9" s="847">
        <v>0</v>
      </c>
      <c r="P9" s="850">
        <v>0</v>
      </c>
      <c r="Q9" s="863">
        <v>0</v>
      </c>
      <c r="R9" s="901">
        <v>43.7007874015748</v>
      </c>
      <c r="S9" s="909">
        <v>43.7007874015748</v>
      </c>
      <c r="T9" s="917">
        <v>14.960629921259843</v>
      </c>
      <c r="U9" s="845">
        <v>88</v>
      </c>
      <c r="V9" s="893">
        <v>34.645669291338585</v>
      </c>
    </row>
    <row r="10" spans="1:22" ht="30" customHeight="1">
      <c r="A10" s="842" t="s">
        <v>278</v>
      </c>
      <c r="B10" s="845">
        <v>371</v>
      </c>
      <c r="C10" s="847">
        <v>193</v>
      </c>
      <c r="D10" s="850">
        <v>193</v>
      </c>
      <c r="E10" s="847">
        <v>53</v>
      </c>
      <c r="F10" s="850">
        <v>2</v>
      </c>
      <c r="G10" s="847">
        <v>3</v>
      </c>
      <c r="H10" s="850">
        <v>1</v>
      </c>
      <c r="I10" s="847">
        <v>102</v>
      </c>
      <c r="J10" s="850">
        <v>0</v>
      </c>
      <c r="K10" s="847">
        <v>0</v>
      </c>
      <c r="L10" s="850">
        <v>17</v>
      </c>
      <c r="M10" s="854">
        <v>0</v>
      </c>
      <c r="N10" s="857">
        <v>0</v>
      </c>
      <c r="O10" s="847">
        <v>0</v>
      </c>
      <c r="P10" s="850">
        <v>0</v>
      </c>
      <c r="Q10" s="863">
        <v>0</v>
      </c>
      <c r="R10" s="901">
        <v>52.021563342318061</v>
      </c>
      <c r="S10" s="909">
        <v>52.021563342318061</v>
      </c>
      <c r="T10" s="917">
        <v>14.285714285714286</v>
      </c>
      <c r="U10" s="845">
        <v>103</v>
      </c>
      <c r="V10" s="893">
        <v>27.762803234501348</v>
      </c>
    </row>
    <row r="11" spans="1:22" ht="30" customHeight="1">
      <c r="A11" s="842" t="s">
        <v>306</v>
      </c>
      <c r="B11" s="845">
        <v>291</v>
      </c>
      <c r="C11" s="847">
        <v>130</v>
      </c>
      <c r="D11" s="850">
        <v>130</v>
      </c>
      <c r="E11" s="847">
        <v>32</v>
      </c>
      <c r="F11" s="850">
        <v>0</v>
      </c>
      <c r="G11" s="847">
        <v>11</v>
      </c>
      <c r="H11" s="850">
        <v>0</v>
      </c>
      <c r="I11" s="847">
        <v>105</v>
      </c>
      <c r="J11" s="850">
        <v>0</v>
      </c>
      <c r="K11" s="847">
        <v>0</v>
      </c>
      <c r="L11" s="850">
        <v>13</v>
      </c>
      <c r="M11" s="854">
        <v>0</v>
      </c>
      <c r="N11" s="857">
        <v>0</v>
      </c>
      <c r="O11" s="847">
        <v>0</v>
      </c>
      <c r="P11" s="850">
        <v>0</v>
      </c>
      <c r="Q11" s="863">
        <v>0</v>
      </c>
      <c r="R11" s="901">
        <v>44.673539518900341</v>
      </c>
      <c r="S11" s="909">
        <v>44.673539518900341</v>
      </c>
      <c r="T11" s="917">
        <v>10.996563573883162</v>
      </c>
      <c r="U11" s="845">
        <v>105</v>
      </c>
      <c r="V11" s="893">
        <v>36.082474226804123</v>
      </c>
    </row>
    <row r="12" spans="1:22" ht="30" customHeight="1">
      <c r="A12" s="842" t="s">
        <v>538</v>
      </c>
      <c r="B12" s="845">
        <v>78</v>
      </c>
      <c r="C12" s="847">
        <v>11</v>
      </c>
      <c r="D12" s="850">
        <v>11</v>
      </c>
      <c r="E12" s="847">
        <v>0</v>
      </c>
      <c r="F12" s="850">
        <v>9</v>
      </c>
      <c r="G12" s="847">
        <v>0</v>
      </c>
      <c r="H12" s="850">
        <v>0</v>
      </c>
      <c r="I12" s="847">
        <v>56</v>
      </c>
      <c r="J12" s="850">
        <v>0</v>
      </c>
      <c r="K12" s="847">
        <v>0</v>
      </c>
      <c r="L12" s="850">
        <v>2</v>
      </c>
      <c r="M12" s="854">
        <v>0</v>
      </c>
      <c r="N12" s="857">
        <v>0</v>
      </c>
      <c r="O12" s="847">
        <v>0</v>
      </c>
      <c r="P12" s="850">
        <v>0</v>
      </c>
      <c r="Q12" s="863">
        <v>0</v>
      </c>
      <c r="R12" s="901">
        <v>14.102564102564102</v>
      </c>
      <c r="S12" s="909">
        <v>14.102564102564102</v>
      </c>
      <c r="T12" s="917">
        <v>0</v>
      </c>
      <c r="U12" s="845">
        <v>56</v>
      </c>
      <c r="V12" s="893">
        <v>71.794871794871796</v>
      </c>
    </row>
    <row r="13" spans="1:22" ht="30" customHeight="1">
      <c r="A13" s="842" t="s">
        <v>489</v>
      </c>
      <c r="B13" s="845">
        <v>173</v>
      </c>
      <c r="C13" s="847">
        <v>101</v>
      </c>
      <c r="D13" s="850">
        <v>101</v>
      </c>
      <c r="E13" s="847">
        <v>19</v>
      </c>
      <c r="F13" s="850">
        <v>0</v>
      </c>
      <c r="G13" s="847">
        <v>1</v>
      </c>
      <c r="H13" s="850">
        <v>0</v>
      </c>
      <c r="I13" s="847">
        <v>43</v>
      </c>
      <c r="J13" s="850">
        <v>0</v>
      </c>
      <c r="K13" s="847">
        <v>0</v>
      </c>
      <c r="L13" s="850">
        <v>9</v>
      </c>
      <c r="M13" s="854">
        <v>0</v>
      </c>
      <c r="N13" s="857">
        <v>0</v>
      </c>
      <c r="O13" s="847">
        <v>0</v>
      </c>
      <c r="P13" s="850">
        <v>0</v>
      </c>
      <c r="Q13" s="863">
        <v>0</v>
      </c>
      <c r="R13" s="901">
        <v>58.381502890173408</v>
      </c>
      <c r="S13" s="909">
        <v>58.381502890173408</v>
      </c>
      <c r="T13" s="917">
        <v>10.982658959537572</v>
      </c>
      <c r="U13" s="845">
        <v>43</v>
      </c>
      <c r="V13" s="893">
        <v>24.855491329479769</v>
      </c>
    </row>
    <row r="14" spans="1:22" ht="30" customHeight="1">
      <c r="A14" s="842" t="s">
        <v>627</v>
      </c>
      <c r="B14" s="845">
        <v>69</v>
      </c>
      <c r="C14" s="847">
        <v>23</v>
      </c>
      <c r="D14" s="850">
        <v>23</v>
      </c>
      <c r="E14" s="847">
        <v>16</v>
      </c>
      <c r="F14" s="850">
        <v>0</v>
      </c>
      <c r="G14" s="847">
        <v>0</v>
      </c>
      <c r="H14" s="850">
        <v>0</v>
      </c>
      <c r="I14" s="847">
        <v>28</v>
      </c>
      <c r="J14" s="850">
        <v>0</v>
      </c>
      <c r="K14" s="847">
        <v>0</v>
      </c>
      <c r="L14" s="850">
        <v>2</v>
      </c>
      <c r="M14" s="854">
        <v>0</v>
      </c>
      <c r="N14" s="857">
        <v>0</v>
      </c>
      <c r="O14" s="847">
        <v>0</v>
      </c>
      <c r="P14" s="850">
        <v>0</v>
      </c>
      <c r="Q14" s="863">
        <v>0</v>
      </c>
      <c r="R14" s="901">
        <v>33.333333333333336</v>
      </c>
      <c r="S14" s="909">
        <v>33.333333333333336</v>
      </c>
      <c r="T14" s="917">
        <v>23.188405797101449</v>
      </c>
      <c r="U14" s="845">
        <v>28</v>
      </c>
      <c r="V14" s="893">
        <v>40.579710144927539</v>
      </c>
    </row>
    <row r="15" spans="1:22" ht="30" customHeight="1">
      <c r="A15" s="842" t="s">
        <v>129</v>
      </c>
      <c r="B15" s="845">
        <v>275</v>
      </c>
      <c r="C15" s="847">
        <v>120</v>
      </c>
      <c r="D15" s="850">
        <v>120</v>
      </c>
      <c r="E15" s="847">
        <v>22</v>
      </c>
      <c r="F15" s="850">
        <v>6</v>
      </c>
      <c r="G15" s="847">
        <v>1</v>
      </c>
      <c r="H15" s="850">
        <v>1</v>
      </c>
      <c r="I15" s="847">
        <v>118</v>
      </c>
      <c r="J15" s="850">
        <v>0</v>
      </c>
      <c r="K15" s="847">
        <v>0</v>
      </c>
      <c r="L15" s="850">
        <v>6</v>
      </c>
      <c r="M15" s="854">
        <v>1</v>
      </c>
      <c r="N15" s="857">
        <v>0</v>
      </c>
      <c r="O15" s="847">
        <v>0</v>
      </c>
      <c r="P15" s="850">
        <v>0</v>
      </c>
      <c r="Q15" s="863">
        <v>0</v>
      </c>
      <c r="R15" s="901">
        <v>43.636363636363633</v>
      </c>
      <c r="S15" s="909">
        <v>43.636363636363633</v>
      </c>
      <c r="T15" s="917">
        <v>8</v>
      </c>
      <c r="U15" s="845">
        <v>119</v>
      </c>
      <c r="V15" s="893">
        <v>43.272727272727273</v>
      </c>
    </row>
    <row r="16" spans="1:22" ht="30" customHeight="1">
      <c r="A16" s="842" t="s">
        <v>308</v>
      </c>
      <c r="B16" s="845">
        <v>65</v>
      </c>
      <c r="C16" s="847">
        <v>39</v>
      </c>
      <c r="D16" s="850">
        <v>39</v>
      </c>
      <c r="E16" s="847">
        <v>8</v>
      </c>
      <c r="F16" s="850">
        <v>0</v>
      </c>
      <c r="G16" s="847">
        <v>4</v>
      </c>
      <c r="H16" s="850">
        <v>0</v>
      </c>
      <c r="I16" s="847">
        <v>11</v>
      </c>
      <c r="J16" s="850">
        <v>0</v>
      </c>
      <c r="K16" s="847">
        <v>0</v>
      </c>
      <c r="L16" s="850">
        <v>3</v>
      </c>
      <c r="M16" s="854">
        <v>0</v>
      </c>
      <c r="N16" s="857">
        <v>0</v>
      </c>
      <c r="O16" s="847">
        <v>0</v>
      </c>
      <c r="P16" s="850">
        <v>0</v>
      </c>
      <c r="Q16" s="863">
        <v>0</v>
      </c>
      <c r="R16" s="901">
        <v>60</v>
      </c>
      <c r="S16" s="909">
        <v>60</v>
      </c>
      <c r="T16" s="917">
        <v>12.307692307692308</v>
      </c>
      <c r="U16" s="845">
        <v>11</v>
      </c>
      <c r="V16" s="893">
        <v>16.923076923076923</v>
      </c>
    </row>
    <row r="17" spans="1:22" ht="30" customHeight="1">
      <c r="A17" s="842" t="s">
        <v>733</v>
      </c>
      <c r="B17" s="845">
        <v>291</v>
      </c>
      <c r="C17" s="847">
        <v>86</v>
      </c>
      <c r="D17" s="850">
        <v>86</v>
      </c>
      <c r="E17" s="847">
        <v>46</v>
      </c>
      <c r="F17" s="850">
        <v>7</v>
      </c>
      <c r="G17" s="847">
        <v>0</v>
      </c>
      <c r="H17" s="850">
        <v>0</v>
      </c>
      <c r="I17" s="847">
        <v>142</v>
      </c>
      <c r="J17" s="850">
        <v>0</v>
      </c>
      <c r="K17" s="847">
        <v>0</v>
      </c>
      <c r="L17" s="850">
        <v>10</v>
      </c>
      <c r="M17" s="854">
        <v>0</v>
      </c>
      <c r="N17" s="857">
        <v>0</v>
      </c>
      <c r="O17" s="847">
        <v>0</v>
      </c>
      <c r="P17" s="850">
        <v>0</v>
      </c>
      <c r="Q17" s="863">
        <v>0</v>
      </c>
      <c r="R17" s="901">
        <v>29.553264604810998</v>
      </c>
      <c r="S17" s="909">
        <v>29.553264604810998</v>
      </c>
      <c r="T17" s="917">
        <v>15.807560137457045</v>
      </c>
      <c r="U17" s="845">
        <v>142</v>
      </c>
      <c r="V17" s="893">
        <v>48.797250859106526</v>
      </c>
    </row>
    <row r="18" spans="1:22" ht="30" customHeight="1">
      <c r="A18" s="842" t="s">
        <v>450</v>
      </c>
      <c r="B18" s="845">
        <v>99</v>
      </c>
      <c r="C18" s="847">
        <v>27</v>
      </c>
      <c r="D18" s="850">
        <v>27</v>
      </c>
      <c r="E18" s="847">
        <v>15</v>
      </c>
      <c r="F18" s="850">
        <v>0</v>
      </c>
      <c r="G18" s="847">
        <v>3</v>
      </c>
      <c r="H18" s="850">
        <v>0</v>
      </c>
      <c r="I18" s="847">
        <v>54</v>
      </c>
      <c r="J18" s="850">
        <v>0</v>
      </c>
      <c r="K18" s="847">
        <v>0</v>
      </c>
      <c r="L18" s="850">
        <v>0</v>
      </c>
      <c r="M18" s="854">
        <v>0</v>
      </c>
      <c r="N18" s="857">
        <v>0</v>
      </c>
      <c r="O18" s="847">
        <v>0</v>
      </c>
      <c r="P18" s="850">
        <v>0</v>
      </c>
      <c r="Q18" s="863">
        <v>0</v>
      </c>
      <c r="R18" s="901">
        <v>27.272727272727273</v>
      </c>
      <c r="S18" s="909">
        <v>27.272727272727273</v>
      </c>
      <c r="T18" s="917">
        <v>15.151515151515152</v>
      </c>
      <c r="U18" s="845">
        <v>54</v>
      </c>
      <c r="V18" s="893">
        <v>54.545454545454547</v>
      </c>
    </row>
    <row r="19" spans="1:22" ht="30" customHeight="1">
      <c r="A19" s="842" t="s">
        <v>206</v>
      </c>
      <c r="B19" s="845">
        <v>35</v>
      </c>
      <c r="C19" s="847">
        <v>9</v>
      </c>
      <c r="D19" s="850">
        <v>9</v>
      </c>
      <c r="E19" s="847">
        <v>8</v>
      </c>
      <c r="F19" s="850">
        <v>0</v>
      </c>
      <c r="G19" s="847">
        <v>0</v>
      </c>
      <c r="H19" s="850">
        <v>0</v>
      </c>
      <c r="I19" s="847">
        <v>18</v>
      </c>
      <c r="J19" s="850">
        <v>0</v>
      </c>
      <c r="K19" s="847">
        <v>0</v>
      </c>
      <c r="L19" s="850">
        <v>0</v>
      </c>
      <c r="M19" s="854">
        <v>0</v>
      </c>
      <c r="N19" s="857">
        <v>0</v>
      </c>
      <c r="O19" s="847">
        <v>0</v>
      </c>
      <c r="P19" s="850">
        <v>0</v>
      </c>
      <c r="Q19" s="863">
        <v>0</v>
      </c>
      <c r="R19" s="901">
        <v>25.714285714285715</v>
      </c>
      <c r="S19" s="909">
        <v>25.714285714285715</v>
      </c>
      <c r="T19" s="917">
        <v>22.857142857142858</v>
      </c>
      <c r="U19" s="845">
        <v>18</v>
      </c>
      <c r="V19" s="893">
        <v>51.428571428571431</v>
      </c>
    </row>
    <row r="20" spans="1:22" ht="30" customHeight="1">
      <c r="A20" s="841" t="s">
        <v>735</v>
      </c>
      <c r="B20" s="844">
        <v>69</v>
      </c>
      <c r="C20" s="846">
        <v>29</v>
      </c>
      <c r="D20" s="849">
        <v>29</v>
      </c>
      <c r="E20" s="846">
        <v>20</v>
      </c>
      <c r="F20" s="849">
        <v>0</v>
      </c>
      <c r="G20" s="846">
        <v>0</v>
      </c>
      <c r="H20" s="849">
        <v>0</v>
      </c>
      <c r="I20" s="846">
        <v>18</v>
      </c>
      <c r="J20" s="849">
        <v>0</v>
      </c>
      <c r="K20" s="846">
        <v>0</v>
      </c>
      <c r="L20" s="849">
        <v>2</v>
      </c>
      <c r="M20" s="853">
        <v>0</v>
      </c>
      <c r="N20" s="856">
        <v>0</v>
      </c>
      <c r="O20" s="846">
        <v>0</v>
      </c>
      <c r="P20" s="849">
        <v>0</v>
      </c>
      <c r="Q20" s="862">
        <v>0</v>
      </c>
      <c r="R20" s="900">
        <v>42.028985507246375</v>
      </c>
      <c r="S20" s="908">
        <v>42.028985507246375</v>
      </c>
      <c r="T20" s="916">
        <v>28.985507246376812</v>
      </c>
      <c r="U20" s="844">
        <v>18</v>
      </c>
      <c r="V20" s="892">
        <v>26.086956521739129</v>
      </c>
    </row>
    <row r="21" spans="1:22" ht="30" customHeight="1">
      <c r="A21" s="842" t="s">
        <v>639</v>
      </c>
      <c r="B21" s="845">
        <v>13</v>
      </c>
      <c r="C21" s="847">
        <v>0</v>
      </c>
      <c r="D21" s="850">
        <v>0</v>
      </c>
      <c r="E21" s="847">
        <v>3</v>
      </c>
      <c r="F21" s="850">
        <v>0</v>
      </c>
      <c r="G21" s="847">
        <v>0</v>
      </c>
      <c r="H21" s="850">
        <v>0</v>
      </c>
      <c r="I21" s="847">
        <v>10</v>
      </c>
      <c r="J21" s="850">
        <v>0</v>
      </c>
      <c r="K21" s="847">
        <v>0</v>
      </c>
      <c r="L21" s="850">
        <v>0</v>
      </c>
      <c r="M21" s="854">
        <v>0</v>
      </c>
      <c r="N21" s="857">
        <v>0</v>
      </c>
      <c r="O21" s="847">
        <v>0</v>
      </c>
      <c r="P21" s="850">
        <v>0</v>
      </c>
      <c r="Q21" s="863">
        <v>0</v>
      </c>
      <c r="R21" s="901">
        <v>0</v>
      </c>
      <c r="S21" s="909">
        <v>0</v>
      </c>
      <c r="T21" s="917">
        <v>23.076923076923077</v>
      </c>
      <c r="U21" s="845">
        <v>10</v>
      </c>
      <c r="V21" s="893">
        <v>76.92307692307692</v>
      </c>
    </row>
    <row r="22" spans="1:22" ht="30" customHeight="1">
      <c r="A22" s="842" t="s">
        <v>702</v>
      </c>
      <c r="B22" s="845">
        <v>0</v>
      </c>
      <c r="C22" s="847">
        <v>0</v>
      </c>
      <c r="D22" s="850">
        <v>0</v>
      </c>
      <c r="E22" s="847">
        <v>0</v>
      </c>
      <c r="F22" s="850">
        <v>0</v>
      </c>
      <c r="G22" s="847">
        <v>0</v>
      </c>
      <c r="H22" s="850">
        <v>0</v>
      </c>
      <c r="I22" s="847">
        <v>0</v>
      </c>
      <c r="J22" s="850">
        <v>0</v>
      </c>
      <c r="K22" s="847">
        <v>0</v>
      </c>
      <c r="L22" s="850">
        <v>0</v>
      </c>
      <c r="M22" s="854">
        <v>0</v>
      </c>
      <c r="N22" s="857">
        <v>0</v>
      </c>
      <c r="O22" s="847">
        <v>0</v>
      </c>
      <c r="P22" s="850">
        <v>0</v>
      </c>
      <c r="Q22" s="863">
        <v>0</v>
      </c>
      <c r="R22" s="902">
        <v>0</v>
      </c>
      <c r="S22" s="910">
        <v>0</v>
      </c>
      <c r="T22" s="918">
        <v>0</v>
      </c>
      <c r="U22" s="845">
        <v>0</v>
      </c>
      <c r="V22" s="894">
        <v>0</v>
      </c>
    </row>
    <row r="23" spans="1:22" ht="30" customHeight="1">
      <c r="A23" s="842" t="s">
        <v>208</v>
      </c>
      <c r="B23" s="845">
        <v>0</v>
      </c>
      <c r="C23" s="847">
        <v>0</v>
      </c>
      <c r="D23" s="850">
        <v>0</v>
      </c>
      <c r="E23" s="847">
        <v>0</v>
      </c>
      <c r="F23" s="850">
        <v>0</v>
      </c>
      <c r="G23" s="847">
        <v>0</v>
      </c>
      <c r="H23" s="850">
        <v>0</v>
      </c>
      <c r="I23" s="847">
        <v>0</v>
      </c>
      <c r="J23" s="850">
        <v>0</v>
      </c>
      <c r="K23" s="847">
        <v>0</v>
      </c>
      <c r="L23" s="850">
        <v>0</v>
      </c>
      <c r="M23" s="854">
        <v>0</v>
      </c>
      <c r="N23" s="857">
        <v>0</v>
      </c>
      <c r="O23" s="847">
        <v>0</v>
      </c>
      <c r="P23" s="850">
        <v>0</v>
      </c>
      <c r="Q23" s="863">
        <v>0</v>
      </c>
      <c r="R23" s="902">
        <v>0</v>
      </c>
      <c r="S23" s="910">
        <v>0</v>
      </c>
      <c r="T23" s="918">
        <v>0</v>
      </c>
      <c r="U23" s="845">
        <v>0</v>
      </c>
      <c r="V23" s="894">
        <v>0</v>
      </c>
    </row>
    <row r="24" spans="1:22" ht="30" customHeight="1">
      <c r="A24" s="842" t="s">
        <v>611</v>
      </c>
      <c r="B24" s="845">
        <v>0</v>
      </c>
      <c r="C24" s="847">
        <v>0</v>
      </c>
      <c r="D24" s="850">
        <v>0</v>
      </c>
      <c r="E24" s="847">
        <v>0</v>
      </c>
      <c r="F24" s="850">
        <v>0</v>
      </c>
      <c r="G24" s="847">
        <v>0</v>
      </c>
      <c r="H24" s="850">
        <v>0</v>
      </c>
      <c r="I24" s="847">
        <v>0</v>
      </c>
      <c r="J24" s="850">
        <v>0</v>
      </c>
      <c r="K24" s="847">
        <v>0</v>
      </c>
      <c r="L24" s="850">
        <v>0</v>
      </c>
      <c r="M24" s="854">
        <v>0</v>
      </c>
      <c r="N24" s="857">
        <v>0</v>
      </c>
      <c r="O24" s="847">
        <v>0</v>
      </c>
      <c r="P24" s="850">
        <v>0</v>
      </c>
      <c r="Q24" s="863">
        <v>0</v>
      </c>
      <c r="R24" s="902">
        <v>0</v>
      </c>
      <c r="S24" s="910">
        <v>0</v>
      </c>
      <c r="T24" s="918">
        <v>0</v>
      </c>
      <c r="U24" s="845">
        <v>0</v>
      </c>
      <c r="V24" s="894">
        <v>0</v>
      </c>
    </row>
    <row r="25" spans="1:22" ht="30" customHeight="1">
      <c r="A25" s="842" t="s">
        <v>736</v>
      </c>
      <c r="B25" s="845">
        <v>0</v>
      </c>
      <c r="C25" s="847">
        <v>0</v>
      </c>
      <c r="D25" s="850">
        <v>0</v>
      </c>
      <c r="E25" s="847">
        <v>0</v>
      </c>
      <c r="F25" s="850">
        <v>0</v>
      </c>
      <c r="G25" s="847">
        <v>0</v>
      </c>
      <c r="H25" s="850">
        <v>0</v>
      </c>
      <c r="I25" s="847">
        <v>0</v>
      </c>
      <c r="J25" s="850">
        <v>0</v>
      </c>
      <c r="K25" s="847">
        <v>0</v>
      </c>
      <c r="L25" s="850">
        <v>0</v>
      </c>
      <c r="M25" s="854">
        <v>0</v>
      </c>
      <c r="N25" s="857">
        <v>0</v>
      </c>
      <c r="O25" s="847">
        <v>0</v>
      </c>
      <c r="P25" s="850">
        <v>0</v>
      </c>
      <c r="Q25" s="863">
        <v>0</v>
      </c>
      <c r="R25" s="902">
        <v>0</v>
      </c>
      <c r="S25" s="910">
        <v>0</v>
      </c>
      <c r="T25" s="918">
        <v>0</v>
      </c>
      <c r="U25" s="845">
        <v>0</v>
      </c>
      <c r="V25" s="894">
        <v>0</v>
      </c>
    </row>
    <row r="26" spans="1:22" ht="30" customHeight="1">
      <c r="A26" s="842" t="s">
        <v>737</v>
      </c>
      <c r="B26" s="845">
        <v>24</v>
      </c>
      <c r="C26" s="847">
        <v>4</v>
      </c>
      <c r="D26" s="850">
        <v>4</v>
      </c>
      <c r="E26" s="847">
        <v>4</v>
      </c>
      <c r="F26" s="850">
        <v>0</v>
      </c>
      <c r="G26" s="847">
        <v>1</v>
      </c>
      <c r="H26" s="850">
        <v>0</v>
      </c>
      <c r="I26" s="847">
        <v>15</v>
      </c>
      <c r="J26" s="850">
        <v>0</v>
      </c>
      <c r="K26" s="847">
        <v>0</v>
      </c>
      <c r="L26" s="850">
        <v>0</v>
      </c>
      <c r="M26" s="854">
        <v>0</v>
      </c>
      <c r="N26" s="857">
        <v>0</v>
      </c>
      <c r="O26" s="847">
        <v>0</v>
      </c>
      <c r="P26" s="850">
        <v>0</v>
      </c>
      <c r="Q26" s="863">
        <v>0</v>
      </c>
      <c r="R26" s="901">
        <v>16.666666666666668</v>
      </c>
      <c r="S26" s="909">
        <v>16.666666666666668</v>
      </c>
      <c r="T26" s="917">
        <v>16.666666666666668</v>
      </c>
      <c r="U26" s="845">
        <v>15</v>
      </c>
      <c r="V26" s="893">
        <v>62.5</v>
      </c>
    </row>
    <row r="27" spans="1:22" ht="30" customHeight="1">
      <c r="A27" s="842" t="s">
        <v>693</v>
      </c>
      <c r="B27" s="845">
        <v>0</v>
      </c>
      <c r="C27" s="847">
        <v>0</v>
      </c>
      <c r="D27" s="850">
        <v>0</v>
      </c>
      <c r="E27" s="847">
        <v>0</v>
      </c>
      <c r="F27" s="850">
        <v>0</v>
      </c>
      <c r="G27" s="847">
        <v>0</v>
      </c>
      <c r="H27" s="850">
        <v>0</v>
      </c>
      <c r="I27" s="847">
        <v>0</v>
      </c>
      <c r="J27" s="850">
        <v>0</v>
      </c>
      <c r="K27" s="847">
        <v>0</v>
      </c>
      <c r="L27" s="850">
        <v>0</v>
      </c>
      <c r="M27" s="854">
        <v>0</v>
      </c>
      <c r="N27" s="857">
        <v>0</v>
      </c>
      <c r="O27" s="847">
        <v>0</v>
      </c>
      <c r="P27" s="850">
        <v>0</v>
      </c>
      <c r="Q27" s="863">
        <v>0</v>
      </c>
      <c r="R27" s="902">
        <v>0</v>
      </c>
      <c r="S27" s="910">
        <v>0</v>
      </c>
      <c r="T27" s="918">
        <v>0</v>
      </c>
      <c r="U27" s="845">
        <v>0</v>
      </c>
      <c r="V27" s="894">
        <v>0</v>
      </c>
    </row>
    <row r="28" spans="1:22" ht="30" customHeight="1">
      <c r="A28" s="842" t="s">
        <v>590</v>
      </c>
      <c r="B28" s="845">
        <v>0</v>
      </c>
      <c r="C28" s="847">
        <v>0</v>
      </c>
      <c r="D28" s="850">
        <v>0</v>
      </c>
      <c r="E28" s="847">
        <v>0</v>
      </c>
      <c r="F28" s="850">
        <v>0</v>
      </c>
      <c r="G28" s="847">
        <v>0</v>
      </c>
      <c r="H28" s="850">
        <v>0</v>
      </c>
      <c r="I28" s="847">
        <v>0</v>
      </c>
      <c r="J28" s="850">
        <v>0</v>
      </c>
      <c r="K28" s="847">
        <v>0</v>
      </c>
      <c r="L28" s="850">
        <v>0</v>
      </c>
      <c r="M28" s="854">
        <v>0</v>
      </c>
      <c r="N28" s="857">
        <v>0</v>
      </c>
      <c r="O28" s="847">
        <v>0</v>
      </c>
      <c r="P28" s="850">
        <v>0</v>
      </c>
      <c r="Q28" s="863">
        <v>0</v>
      </c>
      <c r="R28" s="902">
        <v>0</v>
      </c>
      <c r="S28" s="910">
        <v>0</v>
      </c>
      <c r="T28" s="918">
        <v>0</v>
      </c>
      <c r="U28" s="845">
        <v>0</v>
      </c>
      <c r="V28" s="894">
        <v>0</v>
      </c>
    </row>
    <row r="29" spans="1:22" ht="30" customHeight="1">
      <c r="A29" s="842" t="s">
        <v>67</v>
      </c>
      <c r="B29" s="845">
        <v>0</v>
      </c>
      <c r="C29" s="847">
        <v>0</v>
      </c>
      <c r="D29" s="850">
        <v>0</v>
      </c>
      <c r="E29" s="847">
        <v>0</v>
      </c>
      <c r="F29" s="850">
        <v>0</v>
      </c>
      <c r="G29" s="847">
        <v>0</v>
      </c>
      <c r="H29" s="850">
        <v>0</v>
      </c>
      <c r="I29" s="847">
        <v>0</v>
      </c>
      <c r="J29" s="850">
        <v>0</v>
      </c>
      <c r="K29" s="847">
        <v>0</v>
      </c>
      <c r="L29" s="850">
        <v>0</v>
      </c>
      <c r="M29" s="854">
        <v>0</v>
      </c>
      <c r="N29" s="857">
        <v>0</v>
      </c>
      <c r="O29" s="847">
        <v>0</v>
      </c>
      <c r="P29" s="850">
        <v>0</v>
      </c>
      <c r="Q29" s="863">
        <v>0</v>
      </c>
      <c r="R29" s="902">
        <v>0</v>
      </c>
      <c r="S29" s="910">
        <v>0</v>
      </c>
      <c r="T29" s="918">
        <v>0</v>
      </c>
      <c r="U29" s="845">
        <v>0</v>
      </c>
      <c r="V29" s="894">
        <v>0</v>
      </c>
    </row>
    <row r="30" spans="1:22" ht="30" customHeight="1">
      <c r="A30" s="842" t="s">
        <v>644</v>
      </c>
      <c r="B30" s="845">
        <v>23</v>
      </c>
      <c r="C30" s="847">
        <v>0</v>
      </c>
      <c r="D30" s="850">
        <v>0</v>
      </c>
      <c r="E30" s="847">
        <v>2</v>
      </c>
      <c r="F30" s="850">
        <v>0</v>
      </c>
      <c r="G30" s="847">
        <v>3</v>
      </c>
      <c r="H30" s="850">
        <v>0</v>
      </c>
      <c r="I30" s="847">
        <v>18</v>
      </c>
      <c r="J30" s="850">
        <v>0</v>
      </c>
      <c r="K30" s="847">
        <v>0</v>
      </c>
      <c r="L30" s="850">
        <v>0</v>
      </c>
      <c r="M30" s="854">
        <v>0</v>
      </c>
      <c r="N30" s="857">
        <v>0</v>
      </c>
      <c r="O30" s="847">
        <v>0</v>
      </c>
      <c r="P30" s="850">
        <v>0</v>
      </c>
      <c r="Q30" s="863">
        <v>0</v>
      </c>
      <c r="R30" s="901">
        <v>0</v>
      </c>
      <c r="S30" s="909">
        <v>0</v>
      </c>
      <c r="T30" s="917">
        <v>8.695652173913043</v>
      </c>
      <c r="U30" s="845">
        <v>18</v>
      </c>
      <c r="V30" s="893">
        <v>78.260869565217391</v>
      </c>
    </row>
    <row r="31" spans="1:22" ht="30" customHeight="1">
      <c r="A31" s="842" t="s">
        <v>738</v>
      </c>
      <c r="B31" s="845">
        <v>11</v>
      </c>
      <c r="C31" s="847">
        <v>1</v>
      </c>
      <c r="D31" s="850">
        <v>1</v>
      </c>
      <c r="E31" s="847">
        <v>5</v>
      </c>
      <c r="F31" s="850">
        <v>0</v>
      </c>
      <c r="G31" s="847">
        <v>0</v>
      </c>
      <c r="H31" s="850">
        <v>0</v>
      </c>
      <c r="I31" s="847">
        <v>5</v>
      </c>
      <c r="J31" s="850">
        <v>0</v>
      </c>
      <c r="K31" s="847">
        <v>0</v>
      </c>
      <c r="L31" s="850">
        <v>0</v>
      </c>
      <c r="M31" s="854">
        <v>0</v>
      </c>
      <c r="N31" s="857">
        <v>0</v>
      </c>
      <c r="O31" s="847">
        <v>0</v>
      </c>
      <c r="P31" s="850">
        <v>0</v>
      </c>
      <c r="Q31" s="863">
        <v>0</v>
      </c>
      <c r="R31" s="901">
        <v>9.0909090909090917</v>
      </c>
      <c r="S31" s="909">
        <v>9.0909090909090917</v>
      </c>
      <c r="T31" s="917">
        <v>45.454545454545453</v>
      </c>
      <c r="U31" s="845">
        <v>5</v>
      </c>
      <c r="V31" s="893">
        <v>45.454545454545453</v>
      </c>
    </row>
    <row r="32" spans="1:22" ht="30" customHeight="1">
      <c r="A32" s="841" t="s">
        <v>739</v>
      </c>
      <c r="B32" s="844">
        <v>0</v>
      </c>
      <c r="C32" s="846">
        <v>0</v>
      </c>
      <c r="D32" s="849">
        <v>0</v>
      </c>
      <c r="E32" s="846">
        <v>0</v>
      </c>
      <c r="F32" s="849">
        <v>0</v>
      </c>
      <c r="G32" s="846">
        <v>0</v>
      </c>
      <c r="H32" s="849">
        <v>0</v>
      </c>
      <c r="I32" s="846">
        <v>0</v>
      </c>
      <c r="J32" s="849">
        <v>0</v>
      </c>
      <c r="K32" s="846">
        <v>0</v>
      </c>
      <c r="L32" s="849">
        <v>0</v>
      </c>
      <c r="M32" s="853">
        <v>0</v>
      </c>
      <c r="N32" s="856">
        <v>0</v>
      </c>
      <c r="O32" s="846">
        <v>0</v>
      </c>
      <c r="P32" s="849">
        <v>0</v>
      </c>
      <c r="Q32" s="862">
        <v>0</v>
      </c>
      <c r="R32" s="903">
        <v>0</v>
      </c>
      <c r="S32" s="911">
        <v>0</v>
      </c>
      <c r="T32" s="919">
        <v>0</v>
      </c>
      <c r="U32" s="844">
        <v>0</v>
      </c>
      <c r="V32" s="895">
        <v>0</v>
      </c>
    </row>
    <row r="33" spans="1:22" ht="30" customHeight="1">
      <c r="A33" s="223" t="s">
        <v>523</v>
      </c>
      <c r="B33" s="28">
        <f t="shared" ref="B33:Q33" si="0">SUM(B8:B20)</f>
        <v>3262</v>
      </c>
      <c r="C33" s="42">
        <f t="shared" si="0"/>
        <v>1548</v>
      </c>
      <c r="D33" s="300">
        <f t="shared" si="0"/>
        <v>1548</v>
      </c>
      <c r="E33" s="42">
        <f t="shared" si="0"/>
        <v>431</v>
      </c>
      <c r="F33" s="300">
        <f t="shared" si="0"/>
        <v>58</v>
      </c>
      <c r="G33" s="42">
        <f t="shared" si="0"/>
        <v>30</v>
      </c>
      <c r="H33" s="300">
        <f t="shared" si="0"/>
        <v>7</v>
      </c>
      <c r="I33" s="42">
        <f t="shared" si="0"/>
        <v>995</v>
      </c>
      <c r="J33" s="300">
        <f t="shared" si="0"/>
        <v>49</v>
      </c>
      <c r="K33" s="42">
        <f t="shared" si="0"/>
        <v>1</v>
      </c>
      <c r="L33" s="300">
        <f t="shared" si="0"/>
        <v>142</v>
      </c>
      <c r="M33" s="619">
        <f t="shared" si="0"/>
        <v>1</v>
      </c>
      <c r="N33" s="858">
        <f t="shared" si="0"/>
        <v>0</v>
      </c>
      <c r="O33" s="42">
        <f t="shared" si="0"/>
        <v>0</v>
      </c>
      <c r="P33" s="300">
        <f t="shared" si="0"/>
        <v>0</v>
      </c>
      <c r="Q33" s="864">
        <f t="shared" si="0"/>
        <v>49</v>
      </c>
      <c r="R33" s="904">
        <f>C33/B33*100</f>
        <v>47.455548743102391</v>
      </c>
      <c r="S33" s="912">
        <f>D33/B33*100</f>
        <v>47.455548743102391</v>
      </c>
      <c r="T33" s="920">
        <f>E33/B33*100</f>
        <v>13.212752912323728</v>
      </c>
      <c r="U33" s="28">
        <f t="shared" ref="U33:U40" si="1">SUM(H33,I33,N33,Q33)</f>
        <v>1051</v>
      </c>
      <c r="V33" s="896">
        <f>(H33+I33+N33+Q33)/B33*100</f>
        <v>32.219497240956471</v>
      </c>
    </row>
    <row r="34" spans="1:22" ht="30" customHeight="1">
      <c r="A34" s="209" t="s">
        <v>255</v>
      </c>
      <c r="B34" s="286">
        <f t="shared" ref="B34:Q34" si="2">SUM(B35:B40)</f>
        <v>71</v>
      </c>
      <c r="C34" s="298">
        <f t="shared" si="2"/>
        <v>5</v>
      </c>
      <c r="D34" s="663">
        <f t="shared" si="2"/>
        <v>5</v>
      </c>
      <c r="E34" s="298">
        <f t="shared" si="2"/>
        <v>14</v>
      </c>
      <c r="F34" s="663">
        <f t="shared" si="2"/>
        <v>0</v>
      </c>
      <c r="G34" s="298">
        <f t="shared" si="2"/>
        <v>4</v>
      </c>
      <c r="H34" s="663">
        <f t="shared" si="2"/>
        <v>0</v>
      </c>
      <c r="I34" s="298">
        <f t="shared" si="2"/>
        <v>48</v>
      </c>
      <c r="J34" s="663">
        <f t="shared" si="2"/>
        <v>0</v>
      </c>
      <c r="K34" s="298">
        <f t="shared" si="2"/>
        <v>0</v>
      </c>
      <c r="L34" s="663">
        <f t="shared" si="2"/>
        <v>0</v>
      </c>
      <c r="M34" s="618">
        <f t="shared" si="2"/>
        <v>0</v>
      </c>
      <c r="N34" s="859">
        <f t="shared" si="2"/>
        <v>0</v>
      </c>
      <c r="O34" s="298">
        <f t="shared" si="2"/>
        <v>0</v>
      </c>
      <c r="P34" s="663">
        <f t="shared" si="2"/>
        <v>0</v>
      </c>
      <c r="Q34" s="865">
        <f t="shared" si="2"/>
        <v>0</v>
      </c>
      <c r="R34" s="905">
        <f>C34/B34*100</f>
        <v>7.042253521126761</v>
      </c>
      <c r="S34" s="913">
        <f>D34/B34*100</f>
        <v>7.042253521126761</v>
      </c>
      <c r="T34" s="921">
        <f>E34/B34*100</f>
        <v>19.718309859154928</v>
      </c>
      <c r="U34" s="286">
        <f t="shared" si="1"/>
        <v>48</v>
      </c>
      <c r="V34" s="897">
        <f>(H34+I34+N34+Q34)/B34*100</f>
        <v>67.605633802816897</v>
      </c>
    </row>
    <row r="35" spans="1:22" ht="30" customHeight="1">
      <c r="A35" s="223" t="s">
        <v>673</v>
      </c>
      <c r="B35" s="28">
        <f t="shared" ref="B35:Q36" si="3">SUM(B21)</f>
        <v>13</v>
      </c>
      <c r="C35" s="42">
        <f t="shared" si="3"/>
        <v>0</v>
      </c>
      <c r="D35" s="300">
        <f t="shared" si="3"/>
        <v>0</v>
      </c>
      <c r="E35" s="42">
        <f t="shared" si="3"/>
        <v>3</v>
      </c>
      <c r="F35" s="300">
        <f t="shared" si="3"/>
        <v>0</v>
      </c>
      <c r="G35" s="42">
        <f t="shared" si="3"/>
        <v>0</v>
      </c>
      <c r="H35" s="300">
        <f t="shared" si="3"/>
        <v>0</v>
      </c>
      <c r="I35" s="42">
        <f t="shared" si="3"/>
        <v>10</v>
      </c>
      <c r="J35" s="300">
        <f t="shared" si="3"/>
        <v>0</v>
      </c>
      <c r="K35" s="42">
        <f t="shared" si="3"/>
        <v>0</v>
      </c>
      <c r="L35" s="300">
        <f t="shared" si="3"/>
        <v>0</v>
      </c>
      <c r="M35" s="619">
        <f t="shared" si="3"/>
        <v>0</v>
      </c>
      <c r="N35" s="858">
        <f t="shared" si="3"/>
        <v>0</v>
      </c>
      <c r="O35" s="42">
        <f t="shared" si="3"/>
        <v>0</v>
      </c>
      <c r="P35" s="300">
        <f t="shared" si="3"/>
        <v>0</v>
      </c>
      <c r="Q35" s="864">
        <f t="shared" si="3"/>
        <v>0</v>
      </c>
      <c r="R35" s="904">
        <f>C35/B35*100</f>
        <v>0</v>
      </c>
      <c r="S35" s="912">
        <f>D35/B35*100</f>
        <v>0</v>
      </c>
      <c r="T35" s="920">
        <f>E35/B35*100</f>
        <v>23.076923076923077</v>
      </c>
      <c r="U35" s="28">
        <f t="shared" si="1"/>
        <v>10</v>
      </c>
      <c r="V35" s="896">
        <f>(H35+I35+N35+Q35)/B35*100</f>
        <v>76.923076923076934</v>
      </c>
    </row>
    <row r="36" spans="1:22" ht="30" customHeight="1">
      <c r="A36" s="223" t="s">
        <v>459</v>
      </c>
      <c r="B36" s="28">
        <f t="shared" si="3"/>
        <v>0</v>
      </c>
      <c r="C36" s="42">
        <f t="shared" si="3"/>
        <v>0</v>
      </c>
      <c r="D36" s="300">
        <f t="shared" si="3"/>
        <v>0</v>
      </c>
      <c r="E36" s="42">
        <f t="shared" si="3"/>
        <v>0</v>
      </c>
      <c r="F36" s="300">
        <f t="shared" si="3"/>
        <v>0</v>
      </c>
      <c r="G36" s="42">
        <f t="shared" si="3"/>
        <v>0</v>
      </c>
      <c r="H36" s="300">
        <f t="shared" si="3"/>
        <v>0</v>
      </c>
      <c r="I36" s="42">
        <f t="shared" si="3"/>
        <v>0</v>
      </c>
      <c r="J36" s="300">
        <f t="shared" si="3"/>
        <v>0</v>
      </c>
      <c r="K36" s="42">
        <f t="shared" si="3"/>
        <v>0</v>
      </c>
      <c r="L36" s="300">
        <f t="shared" si="3"/>
        <v>0</v>
      </c>
      <c r="M36" s="619">
        <f t="shared" si="3"/>
        <v>0</v>
      </c>
      <c r="N36" s="858">
        <f t="shared" si="3"/>
        <v>0</v>
      </c>
      <c r="O36" s="42">
        <f t="shared" si="3"/>
        <v>0</v>
      </c>
      <c r="P36" s="300">
        <f t="shared" si="3"/>
        <v>0</v>
      </c>
      <c r="Q36" s="864">
        <f t="shared" si="3"/>
        <v>0</v>
      </c>
      <c r="R36" s="902">
        <v>0</v>
      </c>
      <c r="S36" s="910">
        <v>0</v>
      </c>
      <c r="T36" s="918">
        <v>0</v>
      </c>
      <c r="U36" s="28">
        <v>0</v>
      </c>
      <c r="V36" s="894">
        <v>0</v>
      </c>
    </row>
    <row r="37" spans="1:22" ht="30" customHeight="1">
      <c r="A37" s="223" t="s">
        <v>708</v>
      </c>
      <c r="B37" s="28">
        <f t="shared" ref="B37:Q37" si="4">SUM(B23:B25)</f>
        <v>0</v>
      </c>
      <c r="C37" s="42">
        <f t="shared" si="4"/>
        <v>0</v>
      </c>
      <c r="D37" s="300">
        <f t="shared" si="4"/>
        <v>0</v>
      </c>
      <c r="E37" s="42">
        <f t="shared" si="4"/>
        <v>0</v>
      </c>
      <c r="F37" s="300">
        <f t="shared" si="4"/>
        <v>0</v>
      </c>
      <c r="G37" s="42">
        <f t="shared" si="4"/>
        <v>0</v>
      </c>
      <c r="H37" s="300">
        <f t="shared" si="4"/>
        <v>0</v>
      </c>
      <c r="I37" s="42">
        <f t="shared" si="4"/>
        <v>0</v>
      </c>
      <c r="J37" s="300">
        <f t="shared" si="4"/>
        <v>0</v>
      </c>
      <c r="K37" s="42">
        <f t="shared" si="4"/>
        <v>0</v>
      </c>
      <c r="L37" s="300">
        <f t="shared" si="4"/>
        <v>0</v>
      </c>
      <c r="M37" s="619">
        <f t="shared" si="4"/>
        <v>0</v>
      </c>
      <c r="N37" s="858">
        <f t="shared" si="4"/>
        <v>0</v>
      </c>
      <c r="O37" s="42">
        <f t="shared" si="4"/>
        <v>0</v>
      </c>
      <c r="P37" s="300">
        <f t="shared" si="4"/>
        <v>0</v>
      </c>
      <c r="Q37" s="864">
        <f t="shared" si="4"/>
        <v>0</v>
      </c>
      <c r="R37" s="902">
        <v>0</v>
      </c>
      <c r="S37" s="910">
        <v>0</v>
      </c>
      <c r="T37" s="918">
        <v>0</v>
      </c>
      <c r="U37" s="28">
        <v>0</v>
      </c>
      <c r="V37" s="894">
        <v>0</v>
      </c>
    </row>
    <row r="38" spans="1:22" ht="30" customHeight="1">
      <c r="A38" s="223" t="s">
        <v>512</v>
      </c>
      <c r="B38" s="28">
        <f t="shared" ref="B38:Q38" si="5">SUM(B26:B29)</f>
        <v>24</v>
      </c>
      <c r="C38" s="42">
        <f t="shared" si="5"/>
        <v>4</v>
      </c>
      <c r="D38" s="300">
        <f t="shared" si="5"/>
        <v>4</v>
      </c>
      <c r="E38" s="42">
        <f t="shared" si="5"/>
        <v>4</v>
      </c>
      <c r="F38" s="300">
        <f t="shared" si="5"/>
        <v>0</v>
      </c>
      <c r="G38" s="42">
        <f t="shared" si="5"/>
        <v>1</v>
      </c>
      <c r="H38" s="300">
        <f t="shared" si="5"/>
        <v>0</v>
      </c>
      <c r="I38" s="42">
        <f t="shared" si="5"/>
        <v>15</v>
      </c>
      <c r="J38" s="300">
        <f t="shared" si="5"/>
        <v>0</v>
      </c>
      <c r="K38" s="42">
        <f t="shared" si="5"/>
        <v>0</v>
      </c>
      <c r="L38" s="300">
        <f t="shared" si="5"/>
        <v>0</v>
      </c>
      <c r="M38" s="619">
        <f t="shared" si="5"/>
        <v>0</v>
      </c>
      <c r="N38" s="858">
        <f t="shared" si="5"/>
        <v>0</v>
      </c>
      <c r="O38" s="42">
        <f t="shared" si="5"/>
        <v>0</v>
      </c>
      <c r="P38" s="300">
        <f t="shared" si="5"/>
        <v>0</v>
      </c>
      <c r="Q38" s="864">
        <f t="shared" si="5"/>
        <v>0</v>
      </c>
      <c r="R38" s="904">
        <f>C38/B38*100</f>
        <v>16.666666666666664</v>
      </c>
      <c r="S38" s="912">
        <f>D38/B38*100</f>
        <v>16.666666666666664</v>
      </c>
      <c r="T38" s="920">
        <f>E38/B38*100</f>
        <v>16.666666666666664</v>
      </c>
      <c r="U38" s="28">
        <f t="shared" si="1"/>
        <v>15</v>
      </c>
      <c r="V38" s="896">
        <f>(H38+I38+N38+Q38)/B38*100</f>
        <v>62.5</v>
      </c>
    </row>
    <row r="39" spans="1:22" ht="30" customHeight="1">
      <c r="A39" s="223" t="s">
        <v>581</v>
      </c>
      <c r="B39" s="28">
        <f t="shared" ref="B39:Q39" si="6">SUM(B30)</f>
        <v>23</v>
      </c>
      <c r="C39" s="42">
        <f t="shared" si="6"/>
        <v>0</v>
      </c>
      <c r="D39" s="300">
        <f t="shared" si="6"/>
        <v>0</v>
      </c>
      <c r="E39" s="42">
        <f t="shared" si="6"/>
        <v>2</v>
      </c>
      <c r="F39" s="300">
        <f t="shared" si="6"/>
        <v>0</v>
      </c>
      <c r="G39" s="42">
        <f t="shared" si="6"/>
        <v>3</v>
      </c>
      <c r="H39" s="300">
        <f t="shared" si="6"/>
        <v>0</v>
      </c>
      <c r="I39" s="42">
        <f t="shared" si="6"/>
        <v>18</v>
      </c>
      <c r="J39" s="300">
        <f t="shared" si="6"/>
        <v>0</v>
      </c>
      <c r="K39" s="42">
        <f t="shared" si="6"/>
        <v>0</v>
      </c>
      <c r="L39" s="300">
        <f t="shared" si="6"/>
        <v>0</v>
      </c>
      <c r="M39" s="619">
        <f t="shared" si="6"/>
        <v>0</v>
      </c>
      <c r="N39" s="858">
        <f t="shared" si="6"/>
        <v>0</v>
      </c>
      <c r="O39" s="42">
        <f t="shared" si="6"/>
        <v>0</v>
      </c>
      <c r="P39" s="300">
        <f t="shared" si="6"/>
        <v>0</v>
      </c>
      <c r="Q39" s="864">
        <f t="shared" si="6"/>
        <v>0</v>
      </c>
      <c r="R39" s="904">
        <f>C39/B39*100</f>
        <v>0</v>
      </c>
      <c r="S39" s="912">
        <f>D39/B39*100</f>
        <v>0</v>
      </c>
      <c r="T39" s="920">
        <f>E39/B39*100</f>
        <v>8.695652173913043</v>
      </c>
      <c r="U39" s="28">
        <f t="shared" si="1"/>
        <v>18</v>
      </c>
      <c r="V39" s="896">
        <f>(H39+I39+N39+Q39)/B39*100</f>
        <v>78.260869565217391</v>
      </c>
    </row>
    <row r="40" spans="1:22" ht="30" customHeight="1">
      <c r="A40" s="843" t="s">
        <v>43</v>
      </c>
      <c r="B40" s="81">
        <f t="shared" ref="B40:Q40" si="7">SUM(B31:B32)</f>
        <v>11</v>
      </c>
      <c r="C40" s="85">
        <f t="shared" si="7"/>
        <v>1</v>
      </c>
      <c r="D40" s="851">
        <f t="shared" si="7"/>
        <v>1</v>
      </c>
      <c r="E40" s="85">
        <f t="shared" si="7"/>
        <v>5</v>
      </c>
      <c r="F40" s="851">
        <f t="shared" si="7"/>
        <v>0</v>
      </c>
      <c r="G40" s="85">
        <f t="shared" si="7"/>
        <v>0</v>
      </c>
      <c r="H40" s="851">
        <f t="shared" si="7"/>
        <v>0</v>
      </c>
      <c r="I40" s="85">
        <f t="shared" si="7"/>
        <v>5</v>
      </c>
      <c r="J40" s="851">
        <f t="shared" si="7"/>
        <v>0</v>
      </c>
      <c r="K40" s="85">
        <f t="shared" si="7"/>
        <v>0</v>
      </c>
      <c r="L40" s="851">
        <f t="shared" si="7"/>
        <v>0</v>
      </c>
      <c r="M40" s="680">
        <f t="shared" si="7"/>
        <v>0</v>
      </c>
      <c r="N40" s="860">
        <f t="shared" si="7"/>
        <v>0</v>
      </c>
      <c r="O40" s="85">
        <f t="shared" si="7"/>
        <v>0</v>
      </c>
      <c r="P40" s="851">
        <f t="shared" si="7"/>
        <v>0</v>
      </c>
      <c r="Q40" s="866">
        <f t="shared" si="7"/>
        <v>0</v>
      </c>
      <c r="R40" s="906">
        <f>C40/B40*100</f>
        <v>9.0909090909090917</v>
      </c>
      <c r="S40" s="914">
        <f>D40/B40*100</f>
        <v>9.0909090909090917</v>
      </c>
      <c r="T40" s="922">
        <f>E40/B40*100</f>
        <v>45.454545454545453</v>
      </c>
      <c r="U40" s="81">
        <f t="shared" si="1"/>
        <v>5</v>
      </c>
      <c r="V40" s="898">
        <f>(H40+I40+N40+Q40)/B40*100</f>
        <v>45.454545454545453</v>
      </c>
    </row>
  </sheetData>
  <customSheetViews>
    <customSheetView guid="{BCB66D60-CECF-5B4D-99D1-4C00FBCE7EFB}" scale="60" showGridLines="0" fitToPage="1" printArea="1" view="pageBreakPreview">
      <pageMargins left="0.43307086614173218" right="0.39370078740157483" top="0.39370078740157483" bottom="1.1023622047244095" header="0" footer="0.62992125984251968"/>
      <pageSetup paperSize="9" firstPageNumber="82" useFirstPageNumber="1" r:id="rId1"/>
      <headerFooter scaleWithDoc="0" alignWithMargins="0">
        <oddFooter>&amp;C- &amp;P -</oddFooter>
        <evenFooter>&amp;C- &amp;P -</evenFooter>
        <firstFooter>&amp;C- &amp;P -</firstFooter>
      </headerFooter>
    </customSheetView>
  </customSheetViews>
  <mergeCells count="21">
    <mergeCell ref="R2:R5"/>
    <mergeCell ref="T2:T5"/>
    <mergeCell ref="U2:U5"/>
    <mergeCell ref="V2:V5"/>
    <mergeCell ref="D3:D5"/>
    <mergeCell ref="S3:S5"/>
    <mergeCell ref="H4:H5"/>
    <mergeCell ref="K4:K5"/>
    <mergeCell ref="Q4:Q5"/>
    <mergeCell ref="I4:J4"/>
    <mergeCell ref="N4:P4"/>
    <mergeCell ref="G2:G5"/>
    <mergeCell ref="H2:K3"/>
    <mergeCell ref="L2:L5"/>
    <mergeCell ref="M2:M5"/>
    <mergeCell ref="N2:Q3"/>
    <mergeCell ref="A2:A5"/>
    <mergeCell ref="B2:B5"/>
    <mergeCell ref="C2:C5"/>
    <mergeCell ref="E2:E5"/>
    <mergeCell ref="F2:F5"/>
  </mergeCells>
  <phoneticPr fontId="10"/>
  <pageMargins left="0.43307086614173218" right="0.39370078740157483" top="0.39370078740157483" bottom="1.1023622047244095" header="0" footer="0.62992125984251968"/>
  <pageSetup paperSize="9" scale="36" firstPageNumber="82" orientation="portrait" useFirstPageNumber="1" r:id="rId2"/>
  <headerFooter scaleWithDoc="0" alignWithMargins="0">
    <oddFooter>&amp;C- 79 -</oddFooter>
    <evenFooter>&amp;C- &amp;P -</evenFooter>
    <firstFooter>&amp;C- &amp;P -</first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V40"/>
  <sheetViews>
    <sheetView showGridLines="0" view="pageBreakPreview" zoomScale="89" zoomScaleNormal="75" zoomScaleSheetLayoutView="89" workbookViewId="0">
      <selection activeCell="E2" sqref="E2:E5"/>
    </sheetView>
  </sheetViews>
  <sheetFormatPr defaultColWidth="9" defaultRowHeight="30" customHeight="1"/>
  <cols>
    <col min="1" max="1" width="18.77734375" style="74" customWidth="1" collapsed="1"/>
    <col min="2" max="2" width="12.33203125" style="7" customWidth="1" collapsed="1"/>
    <col min="3" max="3" width="12.44140625" style="7" customWidth="1" collapsed="1"/>
    <col min="4" max="4" width="10.88671875" style="7" customWidth="1" collapsed="1"/>
    <col min="5" max="5" width="12.33203125" style="7" customWidth="1" collapsed="1"/>
    <col min="6" max="6" width="12" style="7" customWidth="1" collapsed="1"/>
    <col min="7" max="7" width="13.109375" style="7" customWidth="1" collapsed="1"/>
    <col min="8" max="8" width="10.6640625" style="7" customWidth="1" collapsed="1"/>
    <col min="9" max="9" width="12.33203125" style="7" customWidth="1" collapsed="1"/>
    <col min="10" max="10" width="12.109375" style="7" customWidth="1" collapsed="1"/>
    <col min="11" max="12" width="10.6640625" style="7" customWidth="1" collapsed="1"/>
    <col min="13" max="13" width="10.44140625" style="7" customWidth="1" collapsed="1"/>
    <col min="14" max="14" width="8.44140625" style="7" customWidth="1" collapsed="1"/>
    <col min="15" max="15" width="10.21875" style="7" customWidth="1" collapsed="1"/>
    <col min="16" max="16" width="10.88671875" style="7" customWidth="1" collapsed="1"/>
    <col min="17" max="17" width="12" style="7" customWidth="1" collapsed="1"/>
    <col min="18" max="22" width="13.88671875" style="7" customWidth="1" collapsed="1"/>
    <col min="23" max="23" width="9" style="7" customWidth="1" collapsed="1"/>
    <col min="24" max="16384" width="9" style="7" collapsed="1"/>
  </cols>
  <sheetData>
    <row r="1" spans="1:22" ht="19.5" customHeight="1">
      <c r="A1" s="455" t="s">
        <v>546</v>
      </c>
      <c r="H1" s="23"/>
      <c r="I1" s="23"/>
      <c r="J1" s="23"/>
      <c r="K1" s="23"/>
      <c r="V1" s="89" t="s">
        <v>516</v>
      </c>
    </row>
    <row r="2" spans="1:22" ht="10.5" customHeight="1">
      <c r="A2" s="1618" t="s">
        <v>709</v>
      </c>
      <c r="B2" s="1573" t="s">
        <v>413</v>
      </c>
      <c r="C2" s="1576" t="s">
        <v>191</v>
      </c>
      <c r="D2" s="698"/>
      <c r="E2" s="1524" t="s">
        <v>740</v>
      </c>
      <c r="F2" s="1524" t="s">
        <v>547</v>
      </c>
      <c r="G2" s="1632" t="s">
        <v>551</v>
      </c>
      <c r="H2" s="1576" t="s">
        <v>742</v>
      </c>
      <c r="I2" s="1581"/>
      <c r="J2" s="1581"/>
      <c r="K2" s="1521"/>
      <c r="L2" s="1524" t="s">
        <v>434</v>
      </c>
      <c r="M2" s="1583" t="s">
        <v>749</v>
      </c>
      <c r="N2" s="1637" t="s">
        <v>747</v>
      </c>
      <c r="O2" s="1638"/>
      <c r="P2" s="1638"/>
      <c r="Q2" s="1639"/>
      <c r="R2" s="1621" t="s">
        <v>887</v>
      </c>
      <c r="S2" s="698"/>
      <c r="T2" s="1583" t="s">
        <v>889</v>
      </c>
      <c r="U2" s="1626" t="s">
        <v>744</v>
      </c>
      <c r="V2" s="1616" t="s">
        <v>890</v>
      </c>
    </row>
    <row r="3" spans="1:22" ht="20.25" customHeight="1">
      <c r="A3" s="1619"/>
      <c r="B3" s="1574"/>
      <c r="C3" s="1577"/>
      <c r="D3" s="1608" t="s">
        <v>344</v>
      </c>
      <c r="E3" s="1579"/>
      <c r="F3" s="1525"/>
      <c r="G3" s="1609"/>
      <c r="H3" s="1634"/>
      <c r="I3" s="1635"/>
      <c r="J3" s="1635"/>
      <c r="K3" s="1636"/>
      <c r="L3" s="1525" t="s">
        <v>718</v>
      </c>
      <c r="M3" s="1584"/>
      <c r="N3" s="1640"/>
      <c r="O3" s="1641"/>
      <c r="P3" s="1641"/>
      <c r="Q3" s="1642"/>
      <c r="R3" s="1622"/>
      <c r="S3" s="1608" t="s">
        <v>888</v>
      </c>
      <c r="T3" s="1624"/>
      <c r="U3" s="1627"/>
      <c r="V3" s="1629"/>
    </row>
    <row r="4" spans="1:22" ht="30" customHeight="1">
      <c r="A4" s="1619"/>
      <c r="B4" s="1574"/>
      <c r="C4" s="1577"/>
      <c r="D4" s="1609"/>
      <c r="E4" s="1579"/>
      <c r="F4" s="1525"/>
      <c r="G4" s="1609"/>
      <c r="H4" s="1525" t="s">
        <v>68</v>
      </c>
      <c r="I4" s="1566" t="s">
        <v>706</v>
      </c>
      <c r="J4" s="1566"/>
      <c r="K4" s="1527" t="s">
        <v>743</v>
      </c>
      <c r="L4" s="1525"/>
      <c r="M4" s="1584"/>
      <c r="N4" s="1630" t="s">
        <v>322</v>
      </c>
      <c r="O4" s="1631"/>
      <c r="P4" s="1631"/>
      <c r="Q4" s="1612" t="s">
        <v>745</v>
      </c>
      <c r="R4" s="1622"/>
      <c r="S4" s="1609"/>
      <c r="T4" s="1624"/>
      <c r="U4" s="1627"/>
      <c r="V4" s="1629"/>
    </row>
    <row r="5" spans="1:22" ht="93" customHeight="1">
      <c r="A5" s="1620"/>
      <c r="B5" s="1575"/>
      <c r="C5" s="1578"/>
      <c r="D5" s="1610"/>
      <c r="E5" s="1580"/>
      <c r="F5" s="1526"/>
      <c r="G5" s="1633"/>
      <c r="H5" s="1526"/>
      <c r="I5" s="701" t="s">
        <v>618</v>
      </c>
      <c r="J5" s="701" t="s">
        <v>614</v>
      </c>
      <c r="K5" s="1526"/>
      <c r="L5" s="1526"/>
      <c r="M5" s="1585"/>
      <c r="N5" s="714" t="s">
        <v>748</v>
      </c>
      <c r="O5" s="715" t="s">
        <v>746</v>
      </c>
      <c r="P5" s="715" t="s">
        <v>23</v>
      </c>
      <c r="Q5" s="1613"/>
      <c r="R5" s="1623"/>
      <c r="S5" s="1610"/>
      <c r="T5" s="1625"/>
      <c r="U5" s="1628"/>
      <c r="V5" s="1617"/>
    </row>
    <row r="6" spans="1:22" s="839" customFormat="1" ht="30" customHeight="1">
      <c r="A6" s="840" t="s">
        <v>930</v>
      </c>
      <c r="B6" s="657">
        <v>3407</v>
      </c>
      <c r="C6" s="848">
        <v>1709</v>
      </c>
      <c r="D6" s="666">
        <v>1708</v>
      </c>
      <c r="E6" s="666">
        <v>811</v>
      </c>
      <c r="F6" s="848">
        <v>69</v>
      </c>
      <c r="G6" s="666">
        <v>5</v>
      </c>
      <c r="H6" s="848">
        <v>4</v>
      </c>
      <c r="I6" s="666">
        <v>618</v>
      </c>
      <c r="J6" s="848">
        <v>66</v>
      </c>
      <c r="K6" s="666">
        <v>1</v>
      </c>
      <c r="L6" s="848">
        <v>124</v>
      </c>
      <c r="M6" s="852">
        <v>0</v>
      </c>
      <c r="N6" s="855">
        <v>0</v>
      </c>
      <c r="O6" s="666">
        <v>0</v>
      </c>
      <c r="P6" s="848">
        <v>0</v>
      </c>
      <c r="Q6" s="861">
        <v>64</v>
      </c>
      <c r="R6" s="899">
        <v>50.161432345171704</v>
      </c>
      <c r="S6" s="907">
        <v>50.13208100968594</v>
      </c>
      <c r="T6" s="915">
        <v>23.803933078955094</v>
      </c>
      <c r="U6" s="657">
        <v>686</v>
      </c>
      <c r="V6" s="891">
        <v>20.135016143234516</v>
      </c>
    </row>
    <row r="7" spans="1:22" ht="30" customHeight="1">
      <c r="A7" s="841" t="s">
        <v>939</v>
      </c>
      <c r="B7" s="844">
        <v>3220</v>
      </c>
      <c r="C7" s="849">
        <v>1687</v>
      </c>
      <c r="D7" s="846">
        <v>1683</v>
      </c>
      <c r="E7" s="846">
        <v>729</v>
      </c>
      <c r="F7" s="849">
        <v>47</v>
      </c>
      <c r="G7" s="846">
        <v>4</v>
      </c>
      <c r="H7" s="849">
        <v>7</v>
      </c>
      <c r="I7" s="846">
        <v>634</v>
      </c>
      <c r="J7" s="849">
        <v>33</v>
      </c>
      <c r="K7" s="846">
        <v>1</v>
      </c>
      <c r="L7" s="849">
        <v>78</v>
      </c>
      <c r="M7" s="853">
        <v>0</v>
      </c>
      <c r="N7" s="856">
        <v>1</v>
      </c>
      <c r="O7" s="846">
        <v>0</v>
      </c>
      <c r="P7" s="849">
        <v>1</v>
      </c>
      <c r="Q7" s="862">
        <v>33</v>
      </c>
      <c r="R7" s="900">
        <v>52.391304347826086</v>
      </c>
      <c r="S7" s="908">
        <v>52.267080745341616</v>
      </c>
      <c r="T7" s="916">
        <v>22.63975155279503</v>
      </c>
      <c r="U7" s="844">
        <v>675</v>
      </c>
      <c r="V7" s="892">
        <v>20.962732919254659</v>
      </c>
    </row>
    <row r="8" spans="1:22" ht="30" customHeight="1">
      <c r="A8" s="842" t="s">
        <v>256</v>
      </c>
      <c r="B8" s="845">
        <v>1203</v>
      </c>
      <c r="C8" s="850">
        <v>720</v>
      </c>
      <c r="D8" s="847">
        <v>716</v>
      </c>
      <c r="E8" s="847">
        <v>213</v>
      </c>
      <c r="F8" s="850">
        <v>31</v>
      </c>
      <c r="G8" s="847">
        <v>2</v>
      </c>
      <c r="H8" s="850">
        <v>6</v>
      </c>
      <c r="I8" s="847">
        <v>148</v>
      </c>
      <c r="J8" s="850">
        <v>33</v>
      </c>
      <c r="K8" s="847">
        <v>1</v>
      </c>
      <c r="L8" s="850">
        <v>49</v>
      </c>
      <c r="M8" s="854">
        <v>0</v>
      </c>
      <c r="N8" s="857">
        <v>1</v>
      </c>
      <c r="O8" s="847">
        <v>0</v>
      </c>
      <c r="P8" s="850">
        <v>1</v>
      </c>
      <c r="Q8" s="863">
        <v>33</v>
      </c>
      <c r="R8" s="901">
        <v>59.850374064837908</v>
      </c>
      <c r="S8" s="909">
        <v>59.517871986699916</v>
      </c>
      <c r="T8" s="917">
        <v>17.705735660847882</v>
      </c>
      <c r="U8" s="845">
        <v>188</v>
      </c>
      <c r="V8" s="893">
        <v>15.627597672485454</v>
      </c>
    </row>
    <row r="9" spans="1:22" ht="30" customHeight="1">
      <c r="A9" s="842" t="s">
        <v>587</v>
      </c>
      <c r="B9" s="845">
        <v>217</v>
      </c>
      <c r="C9" s="850">
        <v>108</v>
      </c>
      <c r="D9" s="847">
        <v>108</v>
      </c>
      <c r="E9" s="847">
        <v>48</v>
      </c>
      <c r="F9" s="850">
        <v>0</v>
      </c>
      <c r="G9" s="847">
        <v>0</v>
      </c>
      <c r="H9" s="850">
        <v>0</v>
      </c>
      <c r="I9" s="847">
        <v>57</v>
      </c>
      <c r="J9" s="850">
        <v>0</v>
      </c>
      <c r="K9" s="847">
        <v>0</v>
      </c>
      <c r="L9" s="850">
        <v>4</v>
      </c>
      <c r="M9" s="854">
        <v>0</v>
      </c>
      <c r="N9" s="857">
        <v>0</v>
      </c>
      <c r="O9" s="847">
        <v>0</v>
      </c>
      <c r="P9" s="850">
        <v>0</v>
      </c>
      <c r="Q9" s="863">
        <v>0</v>
      </c>
      <c r="R9" s="901">
        <v>49.769585253456221</v>
      </c>
      <c r="S9" s="909">
        <v>49.769585253456221</v>
      </c>
      <c r="T9" s="917">
        <v>22.119815668202765</v>
      </c>
      <c r="U9" s="845">
        <v>57</v>
      </c>
      <c r="V9" s="893">
        <v>26.267281105990783</v>
      </c>
    </row>
    <row r="10" spans="1:22" ht="30" customHeight="1">
      <c r="A10" s="842" t="s">
        <v>278</v>
      </c>
      <c r="B10" s="845">
        <v>363</v>
      </c>
      <c r="C10" s="850">
        <v>205</v>
      </c>
      <c r="D10" s="847">
        <v>205</v>
      </c>
      <c r="E10" s="847">
        <v>97</v>
      </c>
      <c r="F10" s="850">
        <v>7</v>
      </c>
      <c r="G10" s="847">
        <v>0</v>
      </c>
      <c r="H10" s="850">
        <v>0</v>
      </c>
      <c r="I10" s="847">
        <v>43</v>
      </c>
      <c r="J10" s="850">
        <v>0</v>
      </c>
      <c r="K10" s="847">
        <v>0</v>
      </c>
      <c r="L10" s="850">
        <v>11</v>
      </c>
      <c r="M10" s="854">
        <v>0</v>
      </c>
      <c r="N10" s="857">
        <v>0</v>
      </c>
      <c r="O10" s="847">
        <v>0</v>
      </c>
      <c r="P10" s="850">
        <v>0</v>
      </c>
      <c r="Q10" s="863">
        <v>0</v>
      </c>
      <c r="R10" s="901">
        <v>56.473829201101928</v>
      </c>
      <c r="S10" s="909">
        <v>56.473829201101928</v>
      </c>
      <c r="T10" s="917">
        <v>26.721763085399449</v>
      </c>
      <c r="U10" s="845">
        <v>43</v>
      </c>
      <c r="V10" s="893">
        <v>11.845730027548209</v>
      </c>
    </row>
    <row r="11" spans="1:22" ht="30" customHeight="1">
      <c r="A11" s="842" t="s">
        <v>306</v>
      </c>
      <c r="B11" s="845">
        <v>260</v>
      </c>
      <c r="C11" s="850">
        <v>140</v>
      </c>
      <c r="D11" s="847">
        <v>140</v>
      </c>
      <c r="E11" s="847">
        <v>43</v>
      </c>
      <c r="F11" s="850">
        <v>0</v>
      </c>
      <c r="G11" s="847">
        <v>2</v>
      </c>
      <c r="H11" s="850">
        <v>0</v>
      </c>
      <c r="I11" s="847">
        <v>71</v>
      </c>
      <c r="J11" s="850">
        <v>0</v>
      </c>
      <c r="K11" s="847">
        <v>0</v>
      </c>
      <c r="L11" s="850">
        <v>4</v>
      </c>
      <c r="M11" s="854">
        <v>0</v>
      </c>
      <c r="N11" s="857">
        <v>0</v>
      </c>
      <c r="O11" s="847">
        <v>0</v>
      </c>
      <c r="P11" s="850">
        <v>0</v>
      </c>
      <c r="Q11" s="863">
        <v>0</v>
      </c>
      <c r="R11" s="901">
        <v>53.846153846153847</v>
      </c>
      <c r="S11" s="909">
        <v>53.846153846153847</v>
      </c>
      <c r="T11" s="917">
        <v>16.53846153846154</v>
      </c>
      <c r="U11" s="845">
        <v>71</v>
      </c>
      <c r="V11" s="893">
        <v>27.307692307692307</v>
      </c>
    </row>
    <row r="12" spans="1:22" ht="30" customHeight="1">
      <c r="A12" s="842" t="s">
        <v>538</v>
      </c>
      <c r="B12" s="845">
        <v>18</v>
      </c>
      <c r="C12" s="850">
        <v>0</v>
      </c>
      <c r="D12" s="847">
        <v>0</v>
      </c>
      <c r="E12" s="847">
        <v>2</v>
      </c>
      <c r="F12" s="850">
        <v>0</v>
      </c>
      <c r="G12" s="847">
        <v>0</v>
      </c>
      <c r="H12" s="850">
        <v>0</v>
      </c>
      <c r="I12" s="847">
        <v>15</v>
      </c>
      <c r="J12" s="850">
        <v>0</v>
      </c>
      <c r="K12" s="847">
        <v>0</v>
      </c>
      <c r="L12" s="850">
        <v>1</v>
      </c>
      <c r="M12" s="854">
        <v>0</v>
      </c>
      <c r="N12" s="857">
        <v>0</v>
      </c>
      <c r="O12" s="847">
        <v>0</v>
      </c>
      <c r="P12" s="850">
        <v>0</v>
      </c>
      <c r="Q12" s="863">
        <v>0</v>
      </c>
      <c r="R12" s="901">
        <v>0</v>
      </c>
      <c r="S12" s="909">
        <v>0</v>
      </c>
      <c r="T12" s="917">
        <v>11.111111111111111</v>
      </c>
      <c r="U12" s="845">
        <v>15</v>
      </c>
      <c r="V12" s="893">
        <v>83.333333333333329</v>
      </c>
    </row>
    <row r="13" spans="1:22" ht="30" customHeight="1">
      <c r="A13" s="842" t="s">
        <v>489</v>
      </c>
      <c r="B13" s="845">
        <v>149</v>
      </c>
      <c r="C13" s="850">
        <v>85</v>
      </c>
      <c r="D13" s="847">
        <v>85</v>
      </c>
      <c r="E13" s="847">
        <v>43</v>
      </c>
      <c r="F13" s="850">
        <v>0</v>
      </c>
      <c r="G13" s="847">
        <v>0</v>
      </c>
      <c r="H13" s="850">
        <v>0</v>
      </c>
      <c r="I13" s="847">
        <v>18</v>
      </c>
      <c r="J13" s="850">
        <v>0</v>
      </c>
      <c r="K13" s="847">
        <v>0</v>
      </c>
      <c r="L13" s="850">
        <v>3</v>
      </c>
      <c r="M13" s="854">
        <v>0</v>
      </c>
      <c r="N13" s="857">
        <v>0</v>
      </c>
      <c r="O13" s="847">
        <v>0</v>
      </c>
      <c r="P13" s="850">
        <v>0</v>
      </c>
      <c r="Q13" s="863">
        <v>0</v>
      </c>
      <c r="R13" s="901">
        <v>57.04697986577181</v>
      </c>
      <c r="S13" s="909">
        <v>57.04697986577181</v>
      </c>
      <c r="T13" s="917">
        <v>28.859060402684563</v>
      </c>
      <c r="U13" s="845">
        <v>18</v>
      </c>
      <c r="V13" s="893">
        <v>12.080536912751677</v>
      </c>
    </row>
    <row r="14" spans="1:22" ht="30" customHeight="1">
      <c r="A14" s="842" t="s">
        <v>627</v>
      </c>
      <c r="B14" s="845">
        <v>97</v>
      </c>
      <c r="C14" s="850">
        <v>40</v>
      </c>
      <c r="D14" s="847">
        <v>40</v>
      </c>
      <c r="E14" s="847">
        <v>31</v>
      </c>
      <c r="F14" s="850">
        <v>0</v>
      </c>
      <c r="G14" s="847">
        <v>0</v>
      </c>
      <c r="H14" s="850">
        <v>0</v>
      </c>
      <c r="I14" s="847">
        <v>25</v>
      </c>
      <c r="J14" s="850">
        <v>0</v>
      </c>
      <c r="K14" s="847">
        <v>0</v>
      </c>
      <c r="L14" s="850">
        <v>1</v>
      </c>
      <c r="M14" s="854">
        <v>0</v>
      </c>
      <c r="N14" s="857">
        <v>0</v>
      </c>
      <c r="O14" s="847">
        <v>0</v>
      </c>
      <c r="P14" s="850">
        <v>0</v>
      </c>
      <c r="Q14" s="863">
        <v>0</v>
      </c>
      <c r="R14" s="901">
        <v>41.237113402061858</v>
      </c>
      <c r="S14" s="909">
        <v>41.237113402061858</v>
      </c>
      <c r="T14" s="917">
        <v>31.958762886597938</v>
      </c>
      <c r="U14" s="845">
        <v>25</v>
      </c>
      <c r="V14" s="893">
        <v>25.773195876288661</v>
      </c>
    </row>
    <row r="15" spans="1:22" ht="30" customHeight="1">
      <c r="A15" s="842" t="s">
        <v>129</v>
      </c>
      <c r="B15" s="845">
        <v>299</v>
      </c>
      <c r="C15" s="850">
        <v>136</v>
      </c>
      <c r="D15" s="847">
        <v>136</v>
      </c>
      <c r="E15" s="847">
        <v>69</v>
      </c>
      <c r="F15" s="850">
        <v>8</v>
      </c>
      <c r="G15" s="847">
        <v>0</v>
      </c>
      <c r="H15" s="850">
        <v>0</v>
      </c>
      <c r="I15" s="847">
        <v>83</v>
      </c>
      <c r="J15" s="850">
        <v>0</v>
      </c>
      <c r="K15" s="847">
        <v>0</v>
      </c>
      <c r="L15" s="850">
        <v>3</v>
      </c>
      <c r="M15" s="854">
        <v>0</v>
      </c>
      <c r="N15" s="857">
        <v>0</v>
      </c>
      <c r="O15" s="847">
        <v>0</v>
      </c>
      <c r="P15" s="850">
        <v>0</v>
      </c>
      <c r="Q15" s="863">
        <v>0</v>
      </c>
      <c r="R15" s="901">
        <v>45.484949832775918</v>
      </c>
      <c r="S15" s="909">
        <v>45.484949832775918</v>
      </c>
      <c r="T15" s="917">
        <v>23.076923076923077</v>
      </c>
      <c r="U15" s="845">
        <v>83</v>
      </c>
      <c r="V15" s="893">
        <v>27.759197324414714</v>
      </c>
    </row>
    <row r="16" spans="1:22" ht="30" customHeight="1">
      <c r="A16" s="842" t="s">
        <v>308</v>
      </c>
      <c r="B16" s="845">
        <v>101</v>
      </c>
      <c r="C16" s="850">
        <v>51</v>
      </c>
      <c r="D16" s="847">
        <v>51</v>
      </c>
      <c r="E16" s="847">
        <v>46</v>
      </c>
      <c r="F16" s="850">
        <v>0</v>
      </c>
      <c r="G16" s="847">
        <v>0</v>
      </c>
      <c r="H16" s="850">
        <v>0</v>
      </c>
      <c r="I16" s="847">
        <v>4</v>
      </c>
      <c r="J16" s="850">
        <v>0</v>
      </c>
      <c r="K16" s="847">
        <v>0</v>
      </c>
      <c r="L16" s="850">
        <v>0</v>
      </c>
      <c r="M16" s="854">
        <v>0</v>
      </c>
      <c r="N16" s="857">
        <v>0</v>
      </c>
      <c r="O16" s="847">
        <v>0</v>
      </c>
      <c r="P16" s="850">
        <v>0</v>
      </c>
      <c r="Q16" s="863">
        <v>0</v>
      </c>
      <c r="R16" s="901">
        <v>50.495049504950494</v>
      </c>
      <c r="S16" s="909">
        <v>50.495049504950494</v>
      </c>
      <c r="T16" s="917">
        <v>45.544554455445542</v>
      </c>
      <c r="U16" s="845">
        <v>4</v>
      </c>
      <c r="V16" s="893">
        <v>3.9603960396039604</v>
      </c>
    </row>
    <row r="17" spans="1:22" ht="30" customHeight="1">
      <c r="A17" s="842" t="s">
        <v>733</v>
      </c>
      <c r="B17" s="845">
        <v>217</v>
      </c>
      <c r="C17" s="850">
        <v>101</v>
      </c>
      <c r="D17" s="847">
        <v>101</v>
      </c>
      <c r="E17" s="847">
        <v>67</v>
      </c>
      <c r="F17" s="850">
        <v>1</v>
      </c>
      <c r="G17" s="847">
        <v>0</v>
      </c>
      <c r="H17" s="850">
        <v>0</v>
      </c>
      <c r="I17" s="847">
        <v>47</v>
      </c>
      <c r="J17" s="850">
        <v>0</v>
      </c>
      <c r="K17" s="847">
        <v>0</v>
      </c>
      <c r="L17" s="850">
        <v>1</v>
      </c>
      <c r="M17" s="854">
        <v>0</v>
      </c>
      <c r="N17" s="857">
        <v>0</v>
      </c>
      <c r="O17" s="847">
        <v>0</v>
      </c>
      <c r="P17" s="850">
        <v>0</v>
      </c>
      <c r="Q17" s="863">
        <v>0</v>
      </c>
      <c r="R17" s="901">
        <v>46.543778801843317</v>
      </c>
      <c r="S17" s="909">
        <v>46.543778801843317</v>
      </c>
      <c r="T17" s="917">
        <v>30.875576036866359</v>
      </c>
      <c r="U17" s="845">
        <v>47</v>
      </c>
      <c r="V17" s="893">
        <v>21.658986175115206</v>
      </c>
    </row>
    <row r="18" spans="1:22" ht="30" customHeight="1">
      <c r="A18" s="842" t="s">
        <v>450</v>
      </c>
      <c r="B18" s="845">
        <v>105</v>
      </c>
      <c r="C18" s="850">
        <v>38</v>
      </c>
      <c r="D18" s="847">
        <v>38</v>
      </c>
      <c r="E18" s="847">
        <v>22</v>
      </c>
      <c r="F18" s="850">
        <v>0</v>
      </c>
      <c r="G18" s="847">
        <v>0</v>
      </c>
      <c r="H18" s="850">
        <v>0</v>
      </c>
      <c r="I18" s="847">
        <v>45</v>
      </c>
      <c r="J18" s="850">
        <v>0</v>
      </c>
      <c r="K18" s="847">
        <v>0</v>
      </c>
      <c r="L18" s="850">
        <v>0</v>
      </c>
      <c r="M18" s="854">
        <v>0</v>
      </c>
      <c r="N18" s="857">
        <v>0</v>
      </c>
      <c r="O18" s="847">
        <v>0</v>
      </c>
      <c r="P18" s="850">
        <v>0</v>
      </c>
      <c r="Q18" s="863">
        <v>0</v>
      </c>
      <c r="R18" s="901">
        <v>36.19047619047619</v>
      </c>
      <c r="S18" s="909">
        <v>36.19047619047619</v>
      </c>
      <c r="T18" s="917">
        <v>20.952380952380953</v>
      </c>
      <c r="U18" s="845">
        <v>45</v>
      </c>
      <c r="V18" s="893">
        <v>42.857142857142854</v>
      </c>
    </row>
    <row r="19" spans="1:22" ht="30" customHeight="1">
      <c r="A19" s="842" t="s">
        <v>206</v>
      </c>
      <c r="B19" s="845">
        <v>25</v>
      </c>
      <c r="C19" s="850">
        <v>1</v>
      </c>
      <c r="D19" s="847">
        <v>1</v>
      </c>
      <c r="E19" s="847">
        <v>8</v>
      </c>
      <c r="F19" s="850">
        <v>0</v>
      </c>
      <c r="G19" s="847">
        <v>0</v>
      </c>
      <c r="H19" s="850">
        <v>0</v>
      </c>
      <c r="I19" s="847">
        <v>16</v>
      </c>
      <c r="J19" s="850">
        <v>0</v>
      </c>
      <c r="K19" s="847">
        <v>0</v>
      </c>
      <c r="L19" s="850">
        <v>0</v>
      </c>
      <c r="M19" s="854">
        <v>0</v>
      </c>
      <c r="N19" s="857">
        <v>0</v>
      </c>
      <c r="O19" s="847">
        <v>0</v>
      </c>
      <c r="P19" s="850">
        <v>0</v>
      </c>
      <c r="Q19" s="863">
        <v>0</v>
      </c>
      <c r="R19" s="901">
        <v>4</v>
      </c>
      <c r="S19" s="909">
        <v>4</v>
      </c>
      <c r="T19" s="917">
        <v>32</v>
      </c>
      <c r="U19" s="845">
        <v>16</v>
      </c>
      <c r="V19" s="893">
        <v>64</v>
      </c>
    </row>
    <row r="20" spans="1:22" ht="30" customHeight="1">
      <c r="A20" s="841" t="s">
        <v>735</v>
      </c>
      <c r="B20" s="844">
        <v>119</v>
      </c>
      <c r="C20" s="849">
        <v>55</v>
      </c>
      <c r="D20" s="846">
        <v>55</v>
      </c>
      <c r="E20" s="846">
        <v>33</v>
      </c>
      <c r="F20" s="849">
        <v>0</v>
      </c>
      <c r="G20" s="846">
        <v>0</v>
      </c>
      <c r="H20" s="849">
        <v>0</v>
      </c>
      <c r="I20" s="846">
        <v>30</v>
      </c>
      <c r="J20" s="849">
        <v>0</v>
      </c>
      <c r="K20" s="846">
        <v>0</v>
      </c>
      <c r="L20" s="849">
        <v>1</v>
      </c>
      <c r="M20" s="853">
        <v>0</v>
      </c>
      <c r="N20" s="856">
        <v>0</v>
      </c>
      <c r="O20" s="846">
        <v>0</v>
      </c>
      <c r="P20" s="849">
        <v>0</v>
      </c>
      <c r="Q20" s="862">
        <v>0</v>
      </c>
      <c r="R20" s="900">
        <v>46.218487394957982</v>
      </c>
      <c r="S20" s="908">
        <v>46.218487394957982</v>
      </c>
      <c r="T20" s="916">
        <v>27.731092436974791</v>
      </c>
      <c r="U20" s="844">
        <v>30</v>
      </c>
      <c r="V20" s="892">
        <v>25.210084033613445</v>
      </c>
    </row>
    <row r="21" spans="1:22" ht="30" customHeight="1">
      <c r="A21" s="842" t="s">
        <v>639</v>
      </c>
      <c r="B21" s="845">
        <v>3</v>
      </c>
      <c r="C21" s="850">
        <v>0</v>
      </c>
      <c r="D21" s="847">
        <v>0</v>
      </c>
      <c r="E21" s="847">
        <v>1</v>
      </c>
      <c r="F21" s="850">
        <v>0</v>
      </c>
      <c r="G21" s="847">
        <v>0</v>
      </c>
      <c r="H21" s="850">
        <v>0</v>
      </c>
      <c r="I21" s="847">
        <v>2</v>
      </c>
      <c r="J21" s="850">
        <v>0</v>
      </c>
      <c r="K21" s="847">
        <v>0</v>
      </c>
      <c r="L21" s="850">
        <v>0</v>
      </c>
      <c r="M21" s="854">
        <v>0</v>
      </c>
      <c r="N21" s="857">
        <v>0</v>
      </c>
      <c r="O21" s="847">
        <v>0</v>
      </c>
      <c r="P21" s="850">
        <v>0</v>
      </c>
      <c r="Q21" s="863">
        <v>0</v>
      </c>
      <c r="R21" s="901">
        <v>0</v>
      </c>
      <c r="S21" s="909">
        <v>0</v>
      </c>
      <c r="T21" s="917">
        <v>33.333333333333336</v>
      </c>
      <c r="U21" s="845">
        <v>2</v>
      </c>
      <c r="V21" s="893">
        <v>66.666666666666671</v>
      </c>
    </row>
    <row r="22" spans="1:22" ht="30" customHeight="1">
      <c r="A22" s="842" t="s">
        <v>702</v>
      </c>
      <c r="B22" s="845">
        <v>0</v>
      </c>
      <c r="C22" s="850">
        <v>0</v>
      </c>
      <c r="D22" s="847">
        <v>0</v>
      </c>
      <c r="E22" s="847">
        <v>0</v>
      </c>
      <c r="F22" s="850">
        <v>0</v>
      </c>
      <c r="G22" s="847">
        <v>0</v>
      </c>
      <c r="H22" s="850">
        <v>0</v>
      </c>
      <c r="I22" s="847">
        <v>0</v>
      </c>
      <c r="J22" s="850">
        <v>0</v>
      </c>
      <c r="K22" s="847">
        <v>0</v>
      </c>
      <c r="L22" s="850">
        <v>0</v>
      </c>
      <c r="M22" s="854">
        <v>0</v>
      </c>
      <c r="N22" s="857">
        <v>0</v>
      </c>
      <c r="O22" s="847">
        <v>0</v>
      </c>
      <c r="P22" s="850">
        <v>0</v>
      </c>
      <c r="Q22" s="863">
        <v>0</v>
      </c>
      <c r="R22" s="902">
        <v>0</v>
      </c>
      <c r="S22" s="910">
        <v>0</v>
      </c>
      <c r="T22" s="918">
        <v>0</v>
      </c>
      <c r="U22" s="845">
        <v>0</v>
      </c>
      <c r="V22" s="894">
        <v>0</v>
      </c>
    </row>
    <row r="23" spans="1:22" ht="30" customHeight="1">
      <c r="A23" s="842" t="s">
        <v>208</v>
      </c>
      <c r="B23" s="845">
        <v>0</v>
      </c>
      <c r="C23" s="850">
        <v>0</v>
      </c>
      <c r="D23" s="847">
        <v>0</v>
      </c>
      <c r="E23" s="847">
        <v>0</v>
      </c>
      <c r="F23" s="850">
        <v>0</v>
      </c>
      <c r="G23" s="847">
        <v>0</v>
      </c>
      <c r="H23" s="850">
        <v>0</v>
      </c>
      <c r="I23" s="847">
        <v>0</v>
      </c>
      <c r="J23" s="850">
        <v>0</v>
      </c>
      <c r="K23" s="847">
        <v>0</v>
      </c>
      <c r="L23" s="850">
        <v>0</v>
      </c>
      <c r="M23" s="854">
        <v>0</v>
      </c>
      <c r="N23" s="857">
        <v>0</v>
      </c>
      <c r="O23" s="847">
        <v>0</v>
      </c>
      <c r="P23" s="850">
        <v>0</v>
      </c>
      <c r="Q23" s="863">
        <v>0</v>
      </c>
      <c r="R23" s="902">
        <v>0</v>
      </c>
      <c r="S23" s="910">
        <v>0</v>
      </c>
      <c r="T23" s="918">
        <v>0</v>
      </c>
      <c r="U23" s="845">
        <v>0</v>
      </c>
      <c r="V23" s="894">
        <v>0</v>
      </c>
    </row>
    <row r="24" spans="1:22" ht="30" customHeight="1">
      <c r="A24" s="842" t="s">
        <v>611</v>
      </c>
      <c r="B24" s="845">
        <v>0</v>
      </c>
      <c r="C24" s="850">
        <v>0</v>
      </c>
      <c r="D24" s="847">
        <v>0</v>
      </c>
      <c r="E24" s="847">
        <v>0</v>
      </c>
      <c r="F24" s="850">
        <v>0</v>
      </c>
      <c r="G24" s="847">
        <v>0</v>
      </c>
      <c r="H24" s="850">
        <v>0</v>
      </c>
      <c r="I24" s="847">
        <v>0</v>
      </c>
      <c r="J24" s="850">
        <v>0</v>
      </c>
      <c r="K24" s="847">
        <v>0</v>
      </c>
      <c r="L24" s="850">
        <v>0</v>
      </c>
      <c r="M24" s="854">
        <v>0</v>
      </c>
      <c r="N24" s="857">
        <v>0</v>
      </c>
      <c r="O24" s="847">
        <v>0</v>
      </c>
      <c r="P24" s="850">
        <v>0</v>
      </c>
      <c r="Q24" s="863">
        <v>0</v>
      </c>
      <c r="R24" s="902">
        <v>0</v>
      </c>
      <c r="S24" s="910">
        <v>0</v>
      </c>
      <c r="T24" s="918">
        <v>0</v>
      </c>
      <c r="U24" s="845">
        <v>0</v>
      </c>
      <c r="V24" s="894">
        <v>0</v>
      </c>
    </row>
    <row r="25" spans="1:22" ht="30" customHeight="1">
      <c r="A25" s="842" t="s">
        <v>736</v>
      </c>
      <c r="B25" s="845">
        <v>0</v>
      </c>
      <c r="C25" s="850">
        <v>0</v>
      </c>
      <c r="D25" s="847">
        <v>0</v>
      </c>
      <c r="E25" s="847">
        <v>0</v>
      </c>
      <c r="F25" s="850">
        <v>0</v>
      </c>
      <c r="G25" s="847">
        <v>0</v>
      </c>
      <c r="H25" s="850">
        <v>0</v>
      </c>
      <c r="I25" s="847">
        <v>0</v>
      </c>
      <c r="J25" s="850">
        <v>0</v>
      </c>
      <c r="K25" s="847">
        <v>0</v>
      </c>
      <c r="L25" s="850">
        <v>0</v>
      </c>
      <c r="M25" s="854">
        <v>0</v>
      </c>
      <c r="N25" s="857">
        <v>0</v>
      </c>
      <c r="O25" s="847">
        <v>0</v>
      </c>
      <c r="P25" s="850">
        <v>0</v>
      </c>
      <c r="Q25" s="863">
        <v>0</v>
      </c>
      <c r="R25" s="902">
        <v>0</v>
      </c>
      <c r="S25" s="910">
        <v>0</v>
      </c>
      <c r="T25" s="918">
        <v>0</v>
      </c>
      <c r="U25" s="845">
        <v>0</v>
      </c>
      <c r="V25" s="894">
        <v>0</v>
      </c>
    </row>
    <row r="26" spans="1:22" ht="30" customHeight="1">
      <c r="A26" s="842" t="s">
        <v>737</v>
      </c>
      <c r="B26" s="845">
        <v>18</v>
      </c>
      <c r="C26" s="850">
        <v>5</v>
      </c>
      <c r="D26" s="847">
        <v>5</v>
      </c>
      <c r="E26" s="847">
        <v>3</v>
      </c>
      <c r="F26" s="850">
        <v>0</v>
      </c>
      <c r="G26" s="847">
        <v>0</v>
      </c>
      <c r="H26" s="850">
        <v>0</v>
      </c>
      <c r="I26" s="847">
        <v>10</v>
      </c>
      <c r="J26" s="850">
        <v>0</v>
      </c>
      <c r="K26" s="847">
        <v>0</v>
      </c>
      <c r="L26" s="850">
        <v>0</v>
      </c>
      <c r="M26" s="854">
        <v>0</v>
      </c>
      <c r="N26" s="857">
        <v>0</v>
      </c>
      <c r="O26" s="847">
        <v>0</v>
      </c>
      <c r="P26" s="850">
        <v>0</v>
      </c>
      <c r="Q26" s="863">
        <v>0</v>
      </c>
      <c r="R26" s="901">
        <v>27.777777777777779</v>
      </c>
      <c r="S26" s="909">
        <v>27.777777777777779</v>
      </c>
      <c r="T26" s="917">
        <v>16.666666666666668</v>
      </c>
      <c r="U26" s="845">
        <v>10</v>
      </c>
      <c r="V26" s="893">
        <v>55.555555555555557</v>
      </c>
    </row>
    <row r="27" spans="1:22" ht="30" customHeight="1">
      <c r="A27" s="842" t="s">
        <v>693</v>
      </c>
      <c r="B27" s="845">
        <v>0</v>
      </c>
      <c r="C27" s="850">
        <v>0</v>
      </c>
      <c r="D27" s="847">
        <v>0</v>
      </c>
      <c r="E27" s="847">
        <v>0</v>
      </c>
      <c r="F27" s="850">
        <v>0</v>
      </c>
      <c r="G27" s="847">
        <v>0</v>
      </c>
      <c r="H27" s="850">
        <v>0</v>
      </c>
      <c r="I27" s="847">
        <v>0</v>
      </c>
      <c r="J27" s="850">
        <v>0</v>
      </c>
      <c r="K27" s="847">
        <v>0</v>
      </c>
      <c r="L27" s="850">
        <v>0</v>
      </c>
      <c r="M27" s="854">
        <v>0</v>
      </c>
      <c r="N27" s="857">
        <v>0</v>
      </c>
      <c r="O27" s="847">
        <v>0</v>
      </c>
      <c r="P27" s="850">
        <v>0</v>
      </c>
      <c r="Q27" s="863">
        <v>0</v>
      </c>
      <c r="R27" s="902">
        <v>0</v>
      </c>
      <c r="S27" s="910">
        <v>0</v>
      </c>
      <c r="T27" s="918">
        <v>0</v>
      </c>
      <c r="U27" s="845">
        <v>0</v>
      </c>
      <c r="V27" s="894">
        <v>0</v>
      </c>
    </row>
    <row r="28" spans="1:22" ht="30" customHeight="1">
      <c r="A28" s="842" t="s">
        <v>590</v>
      </c>
      <c r="B28" s="845">
        <v>0</v>
      </c>
      <c r="C28" s="850">
        <v>0</v>
      </c>
      <c r="D28" s="847">
        <v>0</v>
      </c>
      <c r="E28" s="847">
        <v>0</v>
      </c>
      <c r="F28" s="850">
        <v>0</v>
      </c>
      <c r="G28" s="847">
        <v>0</v>
      </c>
      <c r="H28" s="850">
        <v>0</v>
      </c>
      <c r="I28" s="847">
        <v>0</v>
      </c>
      <c r="J28" s="850">
        <v>0</v>
      </c>
      <c r="K28" s="847">
        <v>0</v>
      </c>
      <c r="L28" s="850">
        <v>0</v>
      </c>
      <c r="M28" s="854">
        <v>0</v>
      </c>
      <c r="N28" s="857">
        <v>0</v>
      </c>
      <c r="O28" s="847">
        <v>0</v>
      </c>
      <c r="P28" s="850">
        <v>0</v>
      </c>
      <c r="Q28" s="863">
        <v>0</v>
      </c>
      <c r="R28" s="902">
        <v>0</v>
      </c>
      <c r="S28" s="910">
        <v>0</v>
      </c>
      <c r="T28" s="918">
        <v>0</v>
      </c>
      <c r="U28" s="845">
        <v>0</v>
      </c>
      <c r="V28" s="894">
        <v>0</v>
      </c>
    </row>
    <row r="29" spans="1:22" ht="30" customHeight="1">
      <c r="A29" s="842" t="s">
        <v>67</v>
      </c>
      <c r="B29" s="845">
        <v>0</v>
      </c>
      <c r="C29" s="850">
        <v>0</v>
      </c>
      <c r="D29" s="847">
        <v>0</v>
      </c>
      <c r="E29" s="847">
        <v>0</v>
      </c>
      <c r="F29" s="850">
        <v>0</v>
      </c>
      <c r="G29" s="847">
        <v>0</v>
      </c>
      <c r="H29" s="850">
        <v>0</v>
      </c>
      <c r="I29" s="847">
        <v>0</v>
      </c>
      <c r="J29" s="850">
        <v>0</v>
      </c>
      <c r="K29" s="847">
        <v>0</v>
      </c>
      <c r="L29" s="850">
        <v>0</v>
      </c>
      <c r="M29" s="854">
        <v>0</v>
      </c>
      <c r="N29" s="857">
        <v>0</v>
      </c>
      <c r="O29" s="847">
        <v>0</v>
      </c>
      <c r="P29" s="850">
        <v>0</v>
      </c>
      <c r="Q29" s="863">
        <v>0</v>
      </c>
      <c r="R29" s="902">
        <v>0</v>
      </c>
      <c r="S29" s="910">
        <v>0</v>
      </c>
      <c r="T29" s="918">
        <v>0</v>
      </c>
      <c r="U29" s="845">
        <v>0</v>
      </c>
      <c r="V29" s="894">
        <v>0</v>
      </c>
    </row>
    <row r="30" spans="1:22" ht="30" customHeight="1">
      <c r="A30" s="842" t="s">
        <v>644</v>
      </c>
      <c r="B30" s="845">
        <v>15</v>
      </c>
      <c r="C30" s="850">
        <v>0</v>
      </c>
      <c r="D30" s="847">
        <v>0</v>
      </c>
      <c r="E30" s="847">
        <v>3</v>
      </c>
      <c r="F30" s="850">
        <v>0</v>
      </c>
      <c r="G30" s="847">
        <v>0</v>
      </c>
      <c r="H30" s="850">
        <v>1</v>
      </c>
      <c r="I30" s="847">
        <v>11</v>
      </c>
      <c r="J30" s="850">
        <v>0</v>
      </c>
      <c r="K30" s="847">
        <v>0</v>
      </c>
      <c r="L30" s="850">
        <v>0</v>
      </c>
      <c r="M30" s="854">
        <v>0</v>
      </c>
      <c r="N30" s="857">
        <v>0</v>
      </c>
      <c r="O30" s="847">
        <v>0</v>
      </c>
      <c r="P30" s="850">
        <v>0</v>
      </c>
      <c r="Q30" s="863">
        <v>0</v>
      </c>
      <c r="R30" s="901">
        <v>0</v>
      </c>
      <c r="S30" s="909">
        <v>0</v>
      </c>
      <c r="T30" s="917">
        <v>20</v>
      </c>
      <c r="U30" s="845">
        <v>12</v>
      </c>
      <c r="V30" s="893">
        <v>80</v>
      </c>
    </row>
    <row r="31" spans="1:22" ht="30" customHeight="1">
      <c r="A31" s="842" t="s">
        <v>738</v>
      </c>
      <c r="B31" s="845">
        <v>11</v>
      </c>
      <c r="C31" s="850">
        <v>2</v>
      </c>
      <c r="D31" s="847">
        <v>2</v>
      </c>
      <c r="E31" s="847">
        <v>0</v>
      </c>
      <c r="F31" s="850">
        <v>0</v>
      </c>
      <c r="G31" s="847">
        <v>0</v>
      </c>
      <c r="H31" s="850">
        <v>0</v>
      </c>
      <c r="I31" s="847">
        <v>9</v>
      </c>
      <c r="J31" s="850">
        <v>0</v>
      </c>
      <c r="K31" s="847">
        <v>0</v>
      </c>
      <c r="L31" s="850">
        <v>0</v>
      </c>
      <c r="M31" s="854">
        <v>0</v>
      </c>
      <c r="N31" s="857">
        <v>0</v>
      </c>
      <c r="O31" s="847">
        <v>0</v>
      </c>
      <c r="P31" s="850">
        <v>0</v>
      </c>
      <c r="Q31" s="863">
        <v>0</v>
      </c>
      <c r="R31" s="901">
        <v>18.181818181818183</v>
      </c>
      <c r="S31" s="909">
        <v>18.181818181818183</v>
      </c>
      <c r="T31" s="917">
        <v>0</v>
      </c>
      <c r="U31" s="845">
        <v>9</v>
      </c>
      <c r="V31" s="893">
        <v>81.818181818181813</v>
      </c>
    </row>
    <row r="32" spans="1:22" ht="30" customHeight="1">
      <c r="A32" s="841" t="s">
        <v>739</v>
      </c>
      <c r="B32" s="844">
        <v>0</v>
      </c>
      <c r="C32" s="849">
        <v>0</v>
      </c>
      <c r="D32" s="846">
        <v>0</v>
      </c>
      <c r="E32" s="846">
        <v>0</v>
      </c>
      <c r="F32" s="849">
        <v>0</v>
      </c>
      <c r="G32" s="846">
        <v>0</v>
      </c>
      <c r="H32" s="849">
        <v>0</v>
      </c>
      <c r="I32" s="846">
        <v>0</v>
      </c>
      <c r="J32" s="849">
        <v>0</v>
      </c>
      <c r="K32" s="846">
        <v>0</v>
      </c>
      <c r="L32" s="849">
        <v>0</v>
      </c>
      <c r="M32" s="853">
        <v>0</v>
      </c>
      <c r="N32" s="856">
        <v>0</v>
      </c>
      <c r="O32" s="846">
        <v>0</v>
      </c>
      <c r="P32" s="849">
        <v>0</v>
      </c>
      <c r="Q32" s="862">
        <v>0</v>
      </c>
      <c r="R32" s="903">
        <v>0</v>
      </c>
      <c r="S32" s="911">
        <v>0</v>
      </c>
      <c r="T32" s="919">
        <v>0</v>
      </c>
      <c r="U32" s="844">
        <v>0</v>
      </c>
      <c r="V32" s="895">
        <v>0</v>
      </c>
    </row>
    <row r="33" spans="1:22" ht="30" customHeight="1">
      <c r="A33" s="223" t="s">
        <v>523</v>
      </c>
      <c r="B33" s="28">
        <f t="shared" ref="B33:Q33" si="0">SUM(B8:B20)</f>
        <v>3173</v>
      </c>
      <c r="C33" s="42">
        <f t="shared" si="0"/>
        <v>1680</v>
      </c>
      <c r="D33" s="300">
        <f t="shared" si="0"/>
        <v>1676</v>
      </c>
      <c r="E33" s="42">
        <f t="shared" si="0"/>
        <v>722</v>
      </c>
      <c r="F33" s="300">
        <f t="shared" si="0"/>
        <v>47</v>
      </c>
      <c r="G33" s="42">
        <f t="shared" si="0"/>
        <v>4</v>
      </c>
      <c r="H33" s="300">
        <f t="shared" si="0"/>
        <v>6</v>
      </c>
      <c r="I33" s="42">
        <f t="shared" si="0"/>
        <v>602</v>
      </c>
      <c r="J33" s="300">
        <f t="shared" si="0"/>
        <v>33</v>
      </c>
      <c r="K33" s="42">
        <f t="shared" si="0"/>
        <v>1</v>
      </c>
      <c r="L33" s="300">
        <f t="shared" si="0"/>
        <v>78</v>
      </c>
      <c r="M33" s="619">
        <f t="shared" si="0"/>
        <v>0</v>
      </c>
      <c r="N33" s="858">
        <f t="shared" si="0"/>
        <v>1</v>
      </c>
      <c r="O33" s="42">
        <f t="shared" si="0"/>
        <v>0</v>
      </c>
      <c r="P33" s="300">
        <f t="shared" si="0"/>
        <v>1</v>
      </c>
      <c r="Q33" s="864">
        <f t="shared" si="0"/>
        <v>33</v>
      </c>
      <c r="R33" s="904">
        <f>C33/B33*100</f>
        <v>52.94673810274189</v>
      </c>
      <c r="S33" s="912">
        <f>D33/B33*100</f>
        <v>52.820674440592498</v>
      </c>
      <c r="T33" s="920">
        <f>E33/B33*100</f>
        <v>22.754491017964071</v>
      </c>
      <c r="U33" s="28">
        <f t="shared" ref="U33:U40" si="1">SUM(H33,I33,N33,Q33)</f>
        <v>642</v>
      </c>
      <c r="V33" s="896">
        <f>(H33+I33+N33+Q33)/B33*100</f>
        <v>20.233217774976364</v>
      </c>
    </row>
    <row r="34" spans="1:22" ht="30" customHeight="1">
      <c r="A34" s="209" t="s">
        <v>255</v>
      </c>
      <c r="B34" s="286">
        <f t="shared" ref="B34:Q34" si="2">SUM(B35:B40)</f>
        <v>47</v>
      </c>
      <c r="C34" s="298">
        <f t="shared" si="2"/>
        <v>7</v>
      </c>
      <c r="D34" s="663">
        <f t="shared" si="2"/>
        <v>7</v>
      </c>
      <c r="E34" s="298">
        <f t="shared" si="2"/>
        <v>7</v>
      </c>
      <c r="F34" s="663">
        <f t="shared" si="2"/>
        <v>0</v>
      </c>
      <c r="G34" s="298">
        <f t="shared" si="2"/>
        <v>0</v>
      </c>
      <c r="H34" s="663">
        <f t="shared" si="2"/>
        <v>1</v>
      </c>
      <c r="I34" s="298">
        <f t="shared" si="2"/>
        <v>32</v>
      </c>
      <c r="J34" s="663">
        <f t="shared" si="2"/>
        <v>0</v>
      </c>
      <c r="K34" s="298">
        <f t="shared" si="2"/>
        <v>0</v>
      </c>
      <c r="L34" s="663">
        <f t="shared" si="2"/>
        <v>0</v>
      </c>
      <c r="M34" s="618">
        <f t="shared" si="2"/>
        <v>0</v>
      </c>
      <c r="N34" s="859">
        <f t="shared" si="2"/>
        <v>0</v>
      </c>
      <c r="O34" s="298">
        <f t="shared" si="2"/>
        <v>0</v>
      </c>
      <c r="P34" s="663">
        <f t="shared" si="2"/>
        <v>0</v>
      </c>
      <c r="Q34" s="865">
        <f t="shared" si="2"/>
        <v>0</v>
      </c>
      <c r="R34" s="905">
        <f>C34/B34*100</f>
        <v>14.893617021276595</v>
      </c>
      <c r="S34" s="913">
        <f>D34/B34*100</f>
        <v>14.893617021276595</v>
      </c>
      <c r="T34" s="921">
        <f>E34/B34*100</f>
        <v>14.893617021276595</v>
      </c>
      <c r="U34" s="286">
        <f t="shared" si="1"/>
        <v>33</v>
      </c>
      <c r="V34" s="897">
        <f>(H34+I34+N34+Q34)/B34*100</f>
        <v>70.212765957446805</v>
      </c>
    </row>
    <row r="35" spans="1:22" ht="30" customHeight="1">
      <c r="A35" s="223" t="s">
        <v>673</v>
      </c>
      <c r="B35" s="28">
        <f t="shared" ref="B35:Q36" si="3">SUM(B21)</f>
        <v>3</v>
      </c>
      <c r="C35" s="42">
        <f t="shared" si="3"/>
        <v>0</v>
      </c>
      <c r="D35" s="300">
        <f t="shared" si="3"/>
        <v>0</v>
      </c>
      <c r="E35" s="42">
        <f t="shared" si="3"/>
        <v>1</v>
      </c>
      <c r="F35" s="300">
        <f t="shared" si="3"/>
        <v>0</v>
      </c>
      <c r="G35" s="42">
        <f t="shared" si="3"/>
        <v>0</v>
      </c>
      <c r="H35" s="300">
        <f t="shared" si="3"/>
        <v>0</v>
      </c>
      <c r="I35" s="42">
        <f t="shared" si="3"/>
        <v>2</v>
      </c>
      <c r="J35" s="300">
        <f t="shared" si="3"/>
        <v>0</v>
      </c>
      <c r="K35" s="42">
        <f t="shared" si="3"/>
        <v>0</v>
      </c>
      <c r="L35" s="300">
        <f t="shared" si="3"/>
        <v>0</v>
      </c>
      <c r="M35" s="619">
        <f t="shared" si="3"/>
        <v>0</v>
      </c>
      <c r="N35" s="858">
        <f t="shared" si="3"/>
        <v>0</v>
      </c>
      <c r="O35" s="42">
        <f t="shared" si="3"/>
        <v>0</v>
      </c>
      <c r="P35" s="300">
        <f t="shared" si="3"/>
        <v>0</v>
      </c>
      <c r="Q35" s="864">
        <f t="shared" si="3"/>
        <v>0</v>
      </c>
      <c r="R35" s="904">
        <f>C35/B35*100</f>
        <v>0</v>
      </c>
      <c r="S35" s="912">
        <f>D35/B35*100</f>
        <v>0</v>
      </c>
      <c r="T35" s="920">
        <f>E35/B35*100</f>
        <v>33.333333333333329</v>
      </c>
      <c r="U35" s="28">
        <f t="shared" si="1"/>
        <v>2</v>
      </c>
      <c r="V35" s="896">
        <f>(H35+I35+N35+Q35)/B35*100</f>
        <v>66.666666666666657</v>
      </c>
    </row>
    <row r="36" spans="1:22" ht="30" customHeight="1">
      <c r="A36" s="223" t="s">
        <v>459</v>
      </c>
      <c r="B36" s="28">
        <f t="shared" si="3"/>
        <v>0</v>
      </c>
      <c r="C36" s="42">
        <f t="shared" si="3"/>
        <v>0</v>
      </c>
      <c r="D36" s="300">
        <f t="shared" si="3"/>
        <v>0</v>
      </c>
      <c r="E36" s="42">
        <f t="shared" si="3"/>
        <v>0</v>
      </c>
      <c r="F36" s="300">
        <f t="shared" si="3"/>
        <v>0</v>
      </c>
      <c r="G36" s="42">
        <f t="shared" si="3"/>
        <v>0</v>
      </c>
      <c r="H36" s="300">
        <f t="shared" si="3"/>
        <v>0</v>
      </c>
      <c r="I36" s="42">
        <f t="shared" si="3"/>
        <v>0</v>
      </c>
      <c r="J36" s="300">
        <f t="shared" si="3"/>
        <v>0</v>
      </c>
      <c r="K36" s="42">
        <f t="shared" si="3"/>
        <v>0</v>
      </c>
      <c r="L36" s="300">
        <f t="shared" si="3"/>
        <v>0</v>
      </c>
      <c r="M36" s="619">
        <f t="shared" si="3"/>
        <v>0</v>
      </c>
      <c r="N36" s="858">
        <f t="shared" si="3"/>
        <v>0</v>
      </c>
      <c r="O36" s="42">
        <f t="shared" si="3"/>
        <v>0</v>
      </c>
      <c r="P36" s="300">
        <f t="shared" si="3"/>
        <v>0</v>
      </c>
      <c r="Q36" s="864">
        <f t="shared" si="3"/>
        <v>0</v>
      </c>
      <c r="R36" s="902">
        <v>0</v>
      </c>
      <c r="S36" s="910">
        <v>0</v>
      </c>
      <c r="T36" s="918">
        <v>0</v>
      </c>
      <c r="U36" s="28">
        <v>0</v>
      </c>
      <c r="V36" s="894">
        <v>0</v>
      </c>
    </row>
    <row r="37" spans="1:22" ht="30" customHeight="1">
      <c r="A37" s="223" t="s">
        <v>708</v>
      </c>
      <c r="B37" s="28">
        <f t="shared" ref="B37:Q37" si="4">SUM(B23:B25)</f>
        <v>0</v>
      </c>
      <c r="C37" s="42">
        <f t="shared" si="4"/>
        <v>0</v>
      </c>
      <c r="D37" s="300">
        <f t="shared" si="4"/>
        <v>0</v>
      </c>
      <c r="E37" s="42">
        <f t="shared" si="4"/>
        <v>0</v>
      </c>
      <c r="F37" s="300">
        <f t="shared" si="4"/>
        <v>0</v>
      </c>
      <c r="G37" s="42">
        <f t="shared" si="4"/>
        <v>0</v>
      </c>
      <c r="H37" s="300">
        <f t="shared" si="4"/>
        <v>0</v>
      </c>
      <c r="I37" s="42">
        <f t="shared" si="4"/>
        <v>0</v>
      </c>
      <c r="J37" s="300">
        <f t="shared" si="4"/>
        <v>0</v>
      </c>
      <c r="K37" s="42">
        <f t="shared" si="4"/>
        <v>0</v>
      </c>
      <c r="L37" s="300">
        <f t="shared" si="4"/>
        <v>0</v>
      </c>
      <c r="M37" s="619">
        <f t="shared" si="4"/>
        <v>0</v>
      </c>
      <c r="N37" s="858">
        <f t="shared" si="4"/>
        <v>0</v>
      </c>
      <c r="O37" s="42">
        <f t="shared" si="4"/>
        <v>0</v>
      </c>
      <c r="P37" s="300">
        <f t="shared" si="4"/>
        <v>0</v>
      </c>
      <c r="Q37" s="864">
        <f t="shared" si="4"/>
        <v>0</v>
      </c>
      <c r="R37" s="902">
        <v>0</v>
      </c>
      <c r="S37" s="910">
        <v>0</v>
      </c>
      <c r="T37" s="918">
        <v>0</v>
      </c>
      <c r="U37" s="28">
        <v>0</v>
      </c>
      <c r="V37" s="894">
        <v>0</v>
      </c>
    </row>
    <row r="38" spans="1:22" ht="30" customHeight="1">
      <c r="A38" s="223" t="s">
        <v>512</v>
      </c>
      <c r="B38" s="28">
        <f t="shared" ref="B38:Q38" si="5">SUM(B26:B29)</f>
        <v>18</v>
      </c>
      <c r="C38" s="42">
        <f t="shared" si="5"/>
        <v>5</v>
      </c>
      <c r="D38" s="300">
        <f t="shared" si="5"/>
        <v>5</v>
      </c>
      <c r="E38" s="42">
        <f t="shared" si="5"/>
        <v>3</v>
      </c>
      <c r="F38" s="300">
        <f t="shared" si="5"/>
        <v>0</v>
      </c>
      <c r="G38" s="42">
        <f t="shared" si="5"/>
        <v>0</v>
      </c>
      <c r="H38" s="300">
        <f t="shared" si="5"/>
        <v>0</v>
      </c>
      <c r="I38" s="42">
        <f t="shared" si="5"/>
        <v>10</v>
      </c>
      <c r="J38" s="300">
        <f t="shared" si="5"/>
        <v>0</v>
      </c>
      <c r="K38" s="42">
        <f t="shared" si="5"/>
        <v>0</v>
      </c>
      <c r="L38" s="300">
        <f t="shared" si="5"/>
        <v>0</v>
      </c>
      <c r="M38" s="619">
        <f t="shared" si="5"/>
        <v>0</v>
      </c>
      <c r="N38" s="858">
        <f t="shared" si="5"/>
        <v>0</v>
      </c>
      <c r="O38" s="42">
        <f t="shared" si="5"/>
        <v>0</v>
      </c>
      <c r="P38" s="300">
        <f t="shared" si="5"/>
        <v>0</v>
      </c>
      <c r="Q38" s="864">
        <f t="shared" si="5"/>
        <v>0</v>
      </c>
      <c r="R38" s="904">
        <f>C38/B38*100</f>
        <v>27.777777777777779</v>
      </c>
      <c r="S38" s="912">
        <f>D38/B38*100</f>
        <v>27.777777777777779</v>
      </c>
      <c r="T38" s="920">
        <f>E38/B38*100</f>
        <v>16.666666666666664</v>
      </c>
      <c r="U38" s="28">
        <f t="shared" si="1"/>
        <v>10</v>
      </c>
      <c r="V38" s="896">
        <f>(H38+I38+N38+Q38)/B38*100</f>
        <v>55.555555555555557</v>
      </c>
    </row>
    <row r="39" spans="1:22" ht="30" customHeight="1">
      <c r="A39" s="223" t="s">
        <v>581</v>
      </c>
      <c r="B39" s="28">
        <f t="shared" ref="B39:Q39" si="6">SUM(B30)</f>
        <v>15</v>
      </c>
      <c r="C39" s="42">
        <f t="shared" si="6"/>
        <v>0</v>
      </c>
      <c r="D39" s="300">
        <f t="shared" si="6"/>
        <v>0</v>
      </c>
      <c r="E39" s="42">
        <f t="shared" si="6"/>
        <v>3</v>
      </c>
      <c r="F39" s="300">
        <f t="shared" si="6"/>
        <v>0</v>
      </c>
      <c r="G39" s="42">
        <f t="shared" si="6"/>
        <v>0</v>
      </c>
      <c r="H39" s="300">
        <f t="shared" si="6"/>
        <v>1</v>
      </c>
      <c r="I39" s="42">
        <f t="shared" si="6"/>
        <v>11</v>
      </c>
      <c r="J39" s="300">
        <f t="shared" si="6"/>
        <v>0</v>
      </c>
      <c r="K39" s="42">
        <f t="shared" si="6"/>
        <v>0</v>
      </c>
      <c r="L39" s="300">
        <f t="shared" si="6"/>
        <v>0</v>
      </c>
      <c r="M39" s="619">
        <f t="shared" si="6"/>
        <v>0</v>
      </c>
      <c r="N39" s="858">
        <f t="shared" si="6"/>
        <v>0</v>
      </c>
      <c r="O39" s="42">
        <f t="shared" si="6"/>
        <v>0</v>
      </c>
      <c r="P39" s="300">
        <f t="shared" si="6"/>
        <v>0</v>
      </c>
      <c r="Q39" s="864">
        <f t="shared" si="6"/>
        <v>0</v>
      </c>
      <c r="R39" s="904">
        <f>C39/B39*100</f>
        <v>0</v>
      </c>
      <c r="S39" s="912">
        <f>D39/B39*100</f>
        <v>0</v>
      </c>
      <c r="T39" s="920">
        <f>E39/B39*100</f>
        <v>20</v>
      </c>
      <c r="U39" s="28">
        <f t="shared" si="1"/>
        <v>12</v>
      </c>
      <c r="V39" s="896">
        <f>(H39+I39+N39+Q39)/B39*100</f>
        <v>80</v>
      </c>
    </row>
    <row r="40" spans="1:22" ht="30" customHeight="1">
      <c r="A40" s="843" t="s">
        <v>43</v>
      </c>
      <c r="B40" s="81">
        <f t="shared" ref="B40:Q40" si="7">SUM(B31:B32)</f>
        <v>11</v>
      </c>
      <c r="C40" s="85">
        <f t="shared" si="7"/>
        <v>2</v>
      </c>
      <c r="D40" s="851">
        <f t="shared" si="7"/>
        <v>2</v>
      </c>
      <c r="E40" s="85">
        <f t="shared" si="7"/>
        <v>0</v>
      </c>
      <c r="F40" s="851">
        <f t="shared" si="7"/>
        <v>0</v>
      </c>
      <c r="G40" s="85">
        <f t="shared" si="7"/>
        <v>0</v>
      </c>
      <c r="H40" s="851">
        <f t="shared" si="7"/>
        <v>0</v>
      </c>
      <c r="I40" s="85">
        <f t="shared" si="7"/>
        <v>9</v>
      </c>
      <c r="J40" s="851">
        <f t="shared" si="7"/>
        <v>0</v>
      </c>
      <c r="K40" s="85">
        <f t="shared" si="7"/>
        <v>0</v>
      </c>
      <c r="L40" s="851">
        <f t="shared" si="7"/>
        <v>0</v>
      </c>
      <c r="M40" s="680">
        <f t="shared" si="7"/>
        <v>0</v>
      </c>
      <c r="N40" s="860">
        <f t="shared" si="7"/>
        <v>0</v>
      </c>
      <c r="O40" s="85">
        <f t="shared" si="7"/>
        <v>0</v>
      </c>
      <c r="P40" s="851">
        <f t="shared" si="7"/>
        <v>0</v>
      </c>
      <c r="Q40" s="866">
        <f t="shared" si="7"/>
        <v>0</v>
      </c>
      <c r="R40" s="906">
        <f>C40/B40*100</f>
        <v>18.181818181818183</v>
      </c>
      <c r="S40" s="914">
        <f>D40/B40*100</f>
        <v>18.181818181818183</v>
      </c>
      <c r="T40" s="922">
        <f>E40/B40*100</f>
        <v>0</v>
      </c>
      <c r="U40" s="81">
        <f t="shared" si="1"/>
        <v>9</v>
      </c>
      <c r="V40" s="898">
        <f>(H40+I40+N40+Q40)/B40*100</f>
        <v>81.818181818181827</v>
      </c>
    </row>
  </sheetData>
  <customSheetViews>
    <customSheetView guid="{BCB66D60-CECF-5B4D-99D1-4C00FBCE7EFB}" scale="60" showGridLines="0" fitToPage="1" printArea="1" view="pageBreakPreview">
      <pageMargins left="0.43307086614173218" right="0.39370078740157483" top="0.39370078740157483" bottom="1.1023622047244095" header="0" footer="0.62992125984251968"/>
      <pageSetup paperSize="9" firstPageNumber="82" useFirstPageNumber="1" r:id="rId1"/>
      <headerFooter scaleWithDoc="0" alignWithMargins="0">
        <oddFooter>&amp;C- &amp;P -</oddFooter>
        <evenFooter>&amp;C- &amp;P -</evenFooter>
        <firstFooter>&amp;C- &amp;P -</firstFooter>
      </headerFooter>
    </customSheetView>
  </customSheetViews>
  <mergeCells count="21">
    <mergeCell ref="R2:R5"/>
    <mergeCell ref="T2:T5"/>
    <mergeCell ref="U2:U5"/>
    <mergeCell ref="V2:V5"/>
    <mergeCell ref="D3:D5"/>
    <mergeCell ref="S3:S5"/>
    <mergeCell ref="H4:H5"/>
    <mergeCell ref="K4:K5"/>
    <mergeCell ref="Q4:Q5"/>
    <mergeCell ref="I4:J4"/>
    <mergeCell ref="N4:P4"/>
    <mergeCell ref="G2:G5"/>
    <mergeCell ref="H2:K3"/>
    <mergeCell ref="L2:L5"/>
    <mergeCell ref="M2:M5"/>
    <mergeCell ref="N2:Q3"/>
    <mergeCell ref="A2:A5"/>
    <mergeCell ref="B2:B5"/>
    <mergeCell ref="C2:C5"/>
    <mergeCell ref="E2:E5"/>
    <mergeCell ref="F2:F5"/>
  </mergeCells>
  <phoneticPr fontId="10"/>
  <pageMargins left="0.43307086614173218" right="0.39370078740157483" top="0.39370078740157483" bottom="1.1023622047244095" header="0" footer="0.62992125984251968"/>
  <pageSetup paperSize="9" scale="35" firstPageNumber="82" orientation="portrait" useFirstPageNumber="1" r:id="rId2"/>
  <headerFooter scaleWithDoc="0" alignWithMargins="0">
    <oddFooter>&amp;C- 80 -</oddFooter>
    <evenFooter>&amp;C- &amp;P -</evenFooter>
    <firstFooter>&amp;C- &amp;P -</first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83"/>
  <sheetViews>
    <sheetView showGridLines="0" view="pageBreakPreview" zoomScale="93" zoomScaleNormal="75" zoomScaleSheetLayoutView="93" workbookViewId="0">
      <pane ySplit="1" topLeftCell="A2" activePane="bottomLeft" state="frozen"/>
      <selection activeCell="A43" sqref="A43"/>
      <selection pane="bottomLeft" activeCell="A32" sqref="A32:A57"/>
    </sheetView>
  </sheetViews>
  <sheetFormatPr defaultColWidth="9" defaultRowHeight="13.2"/>
  <cols>
    <col min="1" max="1" width="3.6640625" style="7" customWidth="1" collapsed="1"/>
    <col min="2" max="2" width="10.77734375" style="7" customWidth="1" collapsed="1"/>
    <col min="3" max="3" width="11.77734375" style="7" customWidth="1" collapsed="1"/>
    <col min="4" max="4" width="10.44140625" style="7" customWidth="1" collapsed="1"/>
    <col min="5" max="5" width="12.44140625" style="7" customWidth="1" collapsed="1"/>
    <col min="6" max="6" width="11.21875" style="7" customWidth="1" collapsed="1"/>
    <col min="7" max="8" width="11.88671875" style="7" customWidth="1" collapsed="1"/>
    <col min="9" max="9" width="12" style="7" customWidth="1" collapsed="1"/>
    <col min="10" max="10" width="10.21875" style="7" customWidth="1" collapsed="1"/>
    <col min="11" max="11" width="10.88671875" style="7" customWidth="1" collapsed="1"/>
    <col min="12" max="12" width="10.44140625" style="7" customWidth="1" collapsed="1"/>
    <col min="13" max="14" width="10.77734375" style="7" customWidth="1" collapsed="1"/>
    <col min="15" max="15" width="8.33203125" style="7" customWidth="1" collapsed="1"/>
    <col min="16" max="16" width="8" style="7" customWidth="1" collapsed="1"/>
    <col min="17" max="17" width="10.44140625" style="7" customWidth="1" collapsed="1"/>
    <col min="18" max="18" width="10.88671875" style="7" customWidth="1" collapsed="1"/>
    <col min="19" max="19" width="12.44140625" style="7" customWidth="1" collapsed="1"/>
    <col min="20" max="24" width="13.44140625" style="7" customWidth="1" collapsed="1"/>
    <col min="25" max="25" width="9" style="7" customWidth="1" collapsed="1"/>
    <col min="26" max="16384" width="9" style="7" collapsed="1"/>
  </cols>
  <sheetData>
    <row r="1" spans="1:24" ht="24.9" customHeight="1">
      <c r="A1" s="105" t="s">
        <v>534</v>
      </c>
      <c r="X1" s="145" t="s">
        <v>516</v>
      </c>
    </row>
    <row r="2" spans="1:24" ht="7.5" customHeight="1">
      <c r="A2" s="1558" t="s">
        <v>709</v>
      </c>
      <c r="B2" s="1643"/>
      <c r="C2" s="1644"/>
      <c r="D2" s="1573" t="s">
        <v>413</v>
      </c>
      <c r="E2" s="1576" t="s">
        <v>191</v>
      </c>
      <c r="F2" s="698"/>
      <c r="G2" s="1524" t="s">
        <v>740</v>
      </c>
      <c r="H2" s="1524" t="s">
        <v>547</v>
      </c>
      <c r="I2" s="1632" t="s">
        <v>551</v>
      </c>
      <c r="J2" s="1576" t="s">
        <v>742</v>
      </c>
      <c r="K2" s="1581"/>
      <c r="L2" s="1581"/>
      <c r="M2" s="1521"/>
      <c r="N2" s="1524" t="s">
        <v>434</v>
      </c>
      <c r="O2" s="1583" t="s">
        <v>749</v>
      </c>
      <c r="P2" s="1637" t="s">
        <v>747</v>
      </c>
      <c r="Q2" s="1638"/>
      <c r="R2" s="1638"/>
      <c r="S2" s="1639"/>
      <c r="T2" s="1621" t="s">
        <v>887</v>
      </c>
      <c r="U2" s="698"/>
      <c r="V2" s="1583" t="s">
        <v>889</v>
      </c>
      <c r="W2" s="1626" t="s">
        <v>744</v>
      </c>
      <c r="X2" s="1616" t="s">
        <v>890</v>
      </c>
    </row>
    <row r="3" spans="1:24" ht="15.75" customHeight="1">
      <c r="A3" s="1645"/>
      <c r="B3" s="1646"/>
      <c r="C3" s="1647"/>
      <c r="D3" s="1574"/>
      <c r="E3" s="1577"/>
      <c r="F3" s="1608" t="s">
        <v>344</v>
      </c>
      <c r="G3" s="1579"/>
      <c r="H3" s="1525"/>
      <c r="I3" s="1609"/>
      <c r="J3" s="1634"/>
      <c r="K3" s="1635"/>
      <c r="L3" s="1635"/>
      <c r="M3" s="1636"/>
      <c r="N3" s="1525" t="s">
        <v>718</v>
      </c>
      <c r="O3" s="1584"/>
      <c r="P3" s="1640"/>
      <c r="Q3" s="1641"/>
      <c r="R3" s="1641"/>
      <c r="S3" s="1642"/>
      <c r="T3" s="1622"/>
      <c r="U3" s="1608" t="s">
        <v>888</v>
      </c>
      <c r="V3" s="1624"/>
      <c r="W3" s="1627"/>
      <c r="X3" s="1629"/>
    </row>
    <row r="4" spans="1:24" ht="14.25" customHeight="1">
      <c r="A4" s="1645"/>
      <c r="B4" s="1646"/>
      <c r="C4" s="1647"/>
      <c r="D4" s="1574"/>
      <c r="E4" s="1577"/>
      <c r="F4" s="1609"/>
      <c r="G4" s="1579"/>
      <c r="H4" s="1525"/>
      <c r="I4" s="1609"/>
      <c r="J4" s="1525" t="s">
        <v>68</v>
      </c>
      <c r="K4" s="1566" t="s">
        <v>706</v>
      </c>
      <c r="L4" s="1566"/>
      <c r="M4" s="1527" t="s">
        <v>743</v>
      </c>
      <c r="N4" s="1525"/>
      <c r="O4" s="1584"/>
      <c r="P4" s="1630" t="s">
        <v>322</v>
      </c>
      <c r="Q4" s="1631"/>
      <c r="R4" s="1631"/>
      <c r="S4" s="1612" t="s">
        <v>745</v>
      </c>
      <c r="T4" s="1622"/>
      <c r="U4" s="1609"/>
      <c r="V4" s="1624"/>
      <c r="W4" s="1627"/>
      <c r="X4" s="1629"/>
    </row>
    <row r="5" spans="1:24" ht="106.5" customHeight="1">
      <c r="A5" s="1648"/>
      <c r="B5" s="1649"/>
      <c r="C5" s="1650"/>
      <c r="D5" s="1575"/>
      <c r="E5" s="1578"/>
      <c r="F5" s="1610"/>
      <c r="G5" s="1580"/>
      <c r="H5" s="1526"/>
      <c r="I5" s="1633"/>
      <c r="J5" s="1526"/>
      <c r="K5" s="701" t="s">
        <v>618</v>
      </c>
      <c r="L5" s="701" t="s">
        <v>614</v>
      </c>
      <c r="M5" s="1526"/>
      <c r="N5" s="1526"/>
      <c r="O5" s="1585"/>
      <c r="P5" s="714" t="s">
        <v>748</v>
      </c>
      <c r="Q5" s="715" t="s">
        <v>746</v>
      </c>
      <c r="R5" s="715" t="s">
        <v>23</v>
      </c>
      <c r="S5" s="1613"/>
      <c r="T5" s="1623"/>
      <c r="U5" s="1610"/>
      <c r="V5" s="1625"/>
      <c r="W5" s="1628"/>
      <c r="X5" s="1617"/>
    </row>
    <row r="6" spans="1:24" ht="14.4">
      <c r="A6" s="1645" t="s">
        <v>640</v>
      </c>
      <c r="B6" s="1654" t="s">
        <v>33</v>
      </c>
      <c r="C6" s="923" t="s">
        <v>33</v>
      </c>
      <c r="D6" s="930">
        <v>6553</v>
      </c>
      <c r="E6" s="937">
        <v>3240</v>
      </c>
      <c r="F6" s="937">
        <v>3236</v>
      </c>
      <c r="G6" s="937">
        <v>1174</v>
      </c>
      <c r="H6" s="937">
        <v>105</v>
      </c>
      <c r="I6" s="937">
        <v>38</v>
      </c>
      <c r="J6" s="937">
        <v>14</v>
      </c>
      <c r="K6" s="937">
        <v>1677</v>
      </c>
      <c r="L6" s="937">
        <v>82</v>
      </c>
      <c r="M6" s="937">
        <v>2</v>
      </c>
      <c r="N6" s="937">
        <v>220</v>
      </c>
      <c r="O6" s="945">
        <v>1</v>
      </c>
      <c r="P6" s="952">
        <v>1</v>
      </c>
      <c r="Q6" s="937">
        <v>0</v>
      </c>
      <c r="R6" s="937">
        <v>1</v>
      </c>
      <c r="S6" s="959">
        <v>82</v>
      </c>
      <c r="T6" s="966">
        <v>49.443003204639098</v>
      </c>
      <c r="U6" s="973">
        <v>49.38196245994201</v>
      </c>
      <c r="V6" s="980">
        <v>17.915458568594538</v>
      </c>
      <c r="W6" s="930">
        <v>1774</v>
      </c>
      <c r="X6" s="988">
        <v>27.071570273157331</v>
      </c>
    </row>
    <row r="7" spans="1:24" ht="14.4">
      <c r="A7" s="1645"/>
      <c r="B7" s="1654"/>
      <c r="C7" s="924" t="s">
        <v>397</v>
      </c>
      <c r="D7" s="931">
        <v>4384</v>
      </c>
      <c r="E7" s="938">
        <v>2634</v>
      </c>
      <c r="F7" s="938">
        <v>2630</v>
      </c>
      <c r="G7" s="938">
        <v>719</v>
      </c>
      <c r="H7" s="938">
        <v>93</v>
      </c>
      <c r="I7" s="938">
        <v>25</v>
      </c>
      <c r="J7" s="938">
        <v>12</v>
      </c>
      <c r="K7" s="938">
        <v>706</v>
      </c>
      <c r="L7" s="938">
        <v>0</v>
      </c>
      <c r="M7" s="938">
        <v>2</v>
      </c>
      <c r="N7" s="938">
        <v>193</v>
      </c>
      <c r="O7" s="946">
        <v>0</v>
      </c>
      <c r="P7" s="953">
        <v>1</v>
      </c>
      <c r="Q7" s="938">
        <v>0</v>
      </c>
      <c r="R7" s="938">
        <v>1</v>
      </c>
      <c r="S7" s="960">
        <v>0</v>
      </c>
      <c r="T7" s="967">
        <v>60.082116788321166</v>
      </c>
      <c r="U7" s="974">
        <v>59.990875912408761</v>
      </c>
      <c r="V7" s="981">
        <v>16.400547445255473</v>
      </c>
      <c r="W7" s="931">
        <v>719</v>
      </c>
      <c r="X7" s="989">
        <v>16.400547445255473</v>
      </c>
    </row>
    <row r="8" spans="1:24" ht="14.4">
      <c r="A8" s="1645"/>
      <c r="B8" s="1654"/>
      <c r="C8" s="924" t="s">
        <v>374</v>
      </c>
      <c r="D8" s="931">
        <v>445</v>
      </c>
      <c r="E8" s="938">
        <v>87</v>
      </c>
      <c r="F8" s="938">
        <v>87</v>
      </c>
      <c r="G8" s="938">
        <v>121</v>
      </c>
      <c r="H8" s="938">
        <v>0</v>
      </c>
      <c r="I8" s="938">
        <v>0</v>
      </c>
      <c r="J8" s="938">
        <v>1</v>
      </c>
      <c r="K8" s="938">
        <v>149</v>
      </c>
      <c r="L8" s="938">
        <v>82</v>
      </c>
      <c r="M8" s="938">
        <v>0</v>
      </c>
      <c r="N8" s="938">
        <v>5</v>
      </c>
      <c r="O8" s="946">
        <v>0</v>
      </c>
      <c r="P8" s="953">
        <v>0</v>
      </c>
      <c r="Q8" s="938">
        <v>0</v>
      </c>
      <c r="R8" s="938">
        <v>0</v>
      </c>
      <c r="S8" s="960">
        <v>82</v>
      </c>
      <c r="T8" s="967">
        <v>19.55056179775281</v>
      </c>
      <c r="U8" s="974">
        <v>19.55056179775281</v>
      </c>
      <c r="V8" s="981">
        <v>27.191011235955056</v>
      </c>
      <c r="W8" s="931">
        <v>232</v>
      </c>
      <c r="X8" s="989">
        <v>52.134831460674157</v>
      </c>
    </row>
    <row r="9" spans="1:24" ht="14.4">
      <c r="A9" s="1645"/>
      <c r="B9" s="1654"/>
      <c r="C9" s="924" t="s">
        <v>375</v>
      </c>
      <c r="D9" s="931">
        <v>757</v>
      </c>
      <c r="E9" s="938">
        <v>137</v>
      </c>
      <c r="F9" s="938">
        <v>137</v>
      </c>
      <c r="G9" s="938">
        <v>97</v>
      </c>
      <c r="H9" s="938">
        <v>9</v>
      </c>
      <c r="I9" s="938">
        <v>12</v>
      </c>
      <c r="J9" s="938">
        <v>0</v>
      </c>
      <c r="K9" s="938">
        <v>498</v>
      </c>
      <c r="L9" s="938">
        <v>0</v>
      </c>
      <c r="M9" s="938">
        <v>0</v>
      </c>
      <c r="N9" s="938">
        <v>3</v>
      </c>
      <c r="O9" s="946">
        <v>1</v>
      </c>
      <c r="P9" s="953">
        <v>0</v>
      </c>
      <c r="Q9" s="938">
        <v>0</v>
      </c>
      <c r="R9" s="938">
        <v>0</v>
      </c>
      <c r="S9" s="960">
        <v>0</v>
      </c>
      <c r="T9" s="967">
        <v>18.097754293262881</v>
      </c>
      <c r="U9" s="974">
        <v>18.097754293262881</v>
      </c>
      <c r="V9" s="981">
        <v>12.813738441215323</v>
      </c>
      <c r="W9" s="931">
        <v>498</v>
      </c>
      <c r="X9" s="989">
        <v>65.785997357992073</v>
      </c>
    </row>
    <row r="10" spans="1:24" ht="14.4">
      <c r="A10" s="1645"/>
      <c r="B10" s="1654"/>
      <c r="C10" s="924" t="s">
        <v>39</v>
      </c>
      <c r="D10" s="931">
        <v>440</v>
      </c>
      <c r="E10" s="938">
        <v>155</v>
      </c>
      <c r="F10" s="938">
        <v>155</v>
      </c>
      <c r="G10" s="938">
        <v>128</v>
      </c>
      <c r="H10" s="938">
        <v>0</v>
      </c>
      <c r="I10" s="938">
        <v>0</v>
      </c>
      <c r="J10" s="938">
        <v>0</v>
      </c>
      <c r="K10" s="938">
        <v>156</v>
      </c>
      <c r="L10" s="938">
        <v>0</v>
      </c>
      <c r="M10" s="938">
        <v>0</v>
      </c>
      <c r="N10" s="938">
        <v>1</v>
      </c>
      <c r="O10" s="946">
        <v>0</v>
      </c>
      <c r="P10" s="953">
        <v>0</v>
      </c>
      <c r="Q10" s="938">
        <v>0</v>
      </c>
      <c r="R10" s="938">
        <v>0</v>
      </c>
      <c r="S10" s="960">
        <v>0</v>
      </c>
      <c r="T10" s="967">
        <v>35.227272727272727</v>
      </c>
      <c r="U10" s="974">
        <v>35.227272727272727</v>
      </c>
      <c r="V10" s="981">
        <v>29.09090909090909</v>
      </c>
      <c r="W10" s="931">
        <v>156</v>
      </c>
      <c r="X10" s="989">
        <v>35.454545454545453</v>
      </c>
    </row>
    <row r="11" spans="1:24" ht="14.4">
      <c r="A11" s="1645"/>
      <c r="B11" s="1654"/>
      <c r="C11" s="924" t="s">
        <v>240</v>
      </c>
      <c r="D11" s="931">
        <v>22</v>
      </c>
      <c r="E11" s="938">
        <v>2</v>
      </c>
      <c r="F11" s="938">
        <v>2</v>
      </c>
      <c r="G11" s="938">
        <v>2</v>
      </c>
      <c r="H11" s="938">
        <v>0</v>
      </c>
      <c r="I11" s="938">
        <v>0</v>
      </c>
      <c r="J11" s="938">
        <v>0</v>
      </c>
      <c r="K11" s="938">
        <v>18</v>
      </c>
      <c r="L11" s="938">
        <v>0</v>
      </c>
      <c r="M11" s="938">
        <v>0</v>
      </c>
      <c r="N11" s="938">
        <v>0</v>
      </c>
      <c r="O11" s="946">
        <v>0</v>
      </c>
      <c r="P11" s="953">
        <v>0</v>
      </c>
      <c r="Q11" s="938">
        <v>0</v>
      </c>
      <c r="R11" s="938">
        <v>0</v>
      </c>
      <c r="S11" s="960">
        <v>0</v>
      </c>
      <c r="T11" s="967">
        <v>9.0909090909090917</v>
      </c>
      <c r="U11" s="974">
        <v>9.0909090909090917</v>
      </c>
      <c r="V11" s="981">
        <v>9.0909090909090917</v>
      </c>
      <c r="W11" s="931">
        <v>18</v>
      </c>
      <c r="X11" s="989">
        <v>81.818181818181813</v>
      </c>
    </row>
    <row r="12" spans="1:24" ht="14.4">
      <c r="A12" s="1645"/>
      <c r="B12" s="1654"/>
      <c r="C12" s="924" t="s">
        <v>263</v>
      </c>
      <c r="D12" s="931">
        <v>55</v>
      </c>
      <c r="E12" s="938">
        <v>11</v>
      </c>
      <c r="F12" s="938">
        <v>11</v>
      </c>
      <c r="G12" s="938">
        <v>17</v>
      </c>
      <c r="H12" s="938">
        <v>0</v>
      </c>
      <c r="I12" s="938">
        <v>0</v>
      </c>
      <c r="J12" s="938">
        <v>0</v>
      </c>
      <c r="K12" s="938">
        <v>27</v>
      </c>
      <c r="L12" s="938">
        <v>0</v>
      </c>
      <c r="M12" s="938">
        <v>0</v>
      </c>
      <c r="N12" s="938">
        <v>0</v>
      </c>
      <c r="O12" s="946">
        <v>0</v>
      </c>
      <c r="P12" s="953">
        <v>0</v>
      </c>
      <c r="Q12" s="938">
        <v>0</v>
      </c>
      <c r="R12" s="938">
        <v>0</v>
      </c>
      <c r="S12" s="960">
        <v>0</v>
      </c>
      <c r="T12" s="967">
        <v>20</v>
      </c>
      <c r="U12" s="974">
        <v>20</v>
      </c>
      <c r="V12" s="981">
        <v>30.90909090909091</v>
      </c>
      <c r="W12" s="931">
        <v>27</v>
      </c>
      <c r="X12" s="989">
        <v>49.090909090909093</v>
      </c>
    </row>
    <row r="13" spans="1:24" ht="14.4">
      <c r="A13" s="1645"/>
      <c r="B13" s="1654"/>
      <c r="C13" s="924" t="s">
        <v>376</v>
      </c>
      <c r="D13" s="931">
        <v>0</v>
      </c>
      <c r="E13" s="938">
        <v>0</v>
      </c>
      <c r="F13" s="938">
        <v>0</v>
      </c>
      <c r="G13" s="938">
        <v>0</v>
      </c>
      <c r="H13" s="938">
        <v>0</v>
      </c>
      <c r="I13" s="938">
        <v>0</v>
      </c>
      <c r="J13" s="938">
        <v>0</v>
      </c>
      <c r="K13" s="938">
        <v>0</v>
      </c>
      <c r="L13" s="938">
        <v>0</v>
      </c>
      <c r="M13" s="938">
        <v>0</v>
      </c>
      <c r="N13" s="938">
        <v>0</v>
      </c>
      <c r="O13" s="946">
        <v>0</v>
      </c>
      <c r="P13" s="953">
        <v>0</v>
      </c>
      <c r="Q13" s="938">
        <v>0</v>
      </c>
      <c r="R13" s="938">
        <v>0</v>
      </c>
      <c r="S13" s="960">
        <v>0</v>
      </c>
      <c r="T13" s="967">
        <v>0</v>
      </c>
      <c r="U13" s="974">
        <v>0</v>
      </c>
      <c r="V13" s="981">
        <v>0</v>
      </c>
      <c r="W13" s="931">
        <v>0</v>
      </c>
      <c r="X13" s="989">
        <v>0</v>
      </c>
    </row>
    <row r="14" spans="1:24" ht="14.4">
      <c r="A14" s="1645"/>
      <c r="B14" s="1654"/>
      <c r="C14" s="924" t="s">
        <v>535</v>
      </c>
      <c r="D14" s="931">
        <v>22</v>
      </c>
      <c r="E14" s="938">
        <v>4</v>
      </c>
      <c r="F14" s="938">
        <v>4</v>
      </c>
      <c r="G14" s="938">
        <v>7</v>
      </c>
      <c r="H14" s="938">
        <v>0</v>
      </c>
      <c r="I14" s="938">
        <v>0</v>
      </c>
      <c r="J14" s="938">
        <v>0</v>
      </c>
      <c r="K14" s="938">
        <v>11</v>
      </c>
      <c r="L14" s="938">
        <v>0</v>
      </c>
      <c r="M14" s="938">
        <v>0</v>
      </c>
      <c r="N14" s="938">
        <v>0</v>
      </c>
      <c r="O14" s="946">
        <v>0</v>
      </c>
      <c r="P14" s="953">
        <v>0</v>
      </c>
      <c r="Q14" s="938">
        <v>0</v>
      </c>
      <c r="R14" s="938">
        <v>0</v>
      </c>
      <c r="S14" s="960">
        <v>0</v>
      </c>
      <c r="T14" s="967">
        <v>18.181818181818183</v>
      </c>
      <c r="U14" s="974">
        <v>18.181818181818183</v>
      </c>
      <c r="V14" s="981">
        <v>31.818181818181817</v>
      </c>
      <c r="W14" s="931">
        <v>11</v>
      </c>
      <c r="X14" s="989">
        <v>50</v>
      </c>
    </row>
    <row r="15" spans="1:24" ht="14.4">
      <c r="A15" s="1645"/>
      <c r="B15" s="1654"/>
      <c r="C15" s="924" t="s">
        <v>130</v>
      </c>
      <c r="D15" s="931">
        <v>9</v>
      </c>
      <c r="E15" s="938">
        <v>0</v>
      </c>
      <c r="F15" s="938">
        <v>0</v>
      </c>
      <c r="G15" s="938">
        <v>0</v>
      </c>
      <c r="H15" s="938">
        <v>0</v>
      </c>
      <c r="I15" s="938">
        <v>0</v>
      </c>
      <c r="J15" s="938">
        <v>1</v>
      </c>
      <c r="K15" s="938">
        <v>8</v>
      </c>
      <c r="L15" s="938">
        <v>0</v>
      </c>
      <c r="M15" s="938">
        <v>0</v>
      </c>
      <c r="N15" s="938">
        <v>0</v>
      </c>
      <c r="O15" s="946">
        <v>0</v>
      </c>
      <c r="P15" s="953">
        <v>0</v>
      </c>
      <c r="Q15" s="938">
        <v>0</v>
      </c>
      <c r="R15" s="938">
        <v>0</v>
      </c>
      <c r="S15" s="960">
        <v>0</v>
      </c>
      <c r="T15" s="967">
        <v>0</v>
      </c>
      <c r="U15" s="974">
        <v>0</v>
      </c>
      <c r="V15" s="981">
        <v>0</v>
      </c>
      <c r="W15" s="931">
        <v>9</v>
      </c>
      <c r="X15" s="989">
        <v>100</v>
      </c>
    </row>
    <row r="16" spans="1:24" ht="14.4">
      <c r="A16" s="1645"/>
      <c r="B16" s="1654"/>
      <c r="C16" s="924" t="s">
        <v>359</v>
      </c>
      <c r="D16" s="931">
        <v>244</v>
      </c>
      <c r="E16" s="938">
        <v>182</v>
      </c>
      <c r="F16" s="938">
        <v>182</v>
      </c>
      <c r="G16" s="938">
        <v>25</v>
      </c>
      <c r="H16" s="938">
        <v>3</v>
      </c>
      <c r="I16" s="938">
        <v>1</v>
      </c>
      <c r="J16" s="938">
        <v>0</v>
      </c>
      <c r="K16" s="938">
        <v>15</v>
      </c>
      <c r="L16" s="938">
        <v>0</v>
      </c>
      <c r="M16" s="938">
        <v>0</v>
      </c>
      <c r="N16" s="938">
        <v>18</v>
      </c>
      <c r="O16" s="946">
        <v>0</v>
      </c>
      <c r="P16" s="953">
        <v>0</v>
      </c>
      <c r="Q16" s="938">
        <v>0</v>
      </c>
      <c r="R16" s="938">
        <v>0</v>
      </c>
      <c r="S16" s="960">
        <v>0</v>
      </c>
      <c r="T16" s="967">
        <v>74.590163934426229</v>
      </c>
      <c r="U16" s="974">
        <v>74.590163934426229</v>
      </c>
      <c r="V16" s="981">
        <v>10.245901639344263</v>
      </c>
      <c r="W16" s="931">
        <v>15</v>
      </c>
      <c r="X16" s="989">
        <v>6.1475409836065573</v>
      </c>
    </row>
    <row r="17" spans="1:24" ht="30" customHeight="1">
      <c r="A17" s="1645"/>
      <c r="B17" s="1652"/>
      <c r="C17" s="925" t="s">
        <v>132</v>
      </c>
      <c r="D17" s="932">
        <v>175</v>
      </c>
      <c r="E17" s="939">
        <v>28</v>
      </c>
      <c r="F17" s="939">
        <v>28</v>
      </c>
      <c r="G17" s="939">
        <v>58</v>
      </c>
      <c r="H17" s="939">
        <v>0</v>
      </c>
      <c r="I17" s="939">
        <v>0</v>
      </c>
      <c r="J17" s="939">
        <v>0</v>
      </c>
      <c r="K17" s="939">
        <v>89</v>
      </c>
      <c r="L17" s="939">
        <v>0</v>
      </c>
      <c r="M17" s="939">
        <v>0</v>
      </c>
      <c r="N17" s="939">
        <v>0</v>
      </c>
      <c r="O17" s="947">
        <v>0</v>
      </c>
      <c r="P17" s="954">
        <v>0</v>
      </c>
      <c r="Q17" s="939">
        <v>0</v>
      </c>
      <c r="R17" s="939">
        <v>0</v>
      </c>
      <c r="S17" s="961">
        <v>0</v>
      </c>
      <c r="T17" s="968">
        <v>16</v>
      </c>
      <c r="U17" s="975">
        <v>16</v>
      </c>
      <c r="V17" s="982">
        <v>33.142857142857146</v>
      </c>
      <c r="W17" s="932">
        <v>89</v>
      </c>
      <c r="X17" s="990">
        <v>50.857142857142854</v>
      </c>
    </row>
    <row r="18" spans="1:24" ht="14.4">
      <c r="A18" s="1645"/>
      <c r="B18" s="1651" t="s">
        <v>40</v>
      </c>
      <c r="C18" s="926" t="s">
        <v>33</v>
      </c>
      <c r="D18" s="933">
        <v>6395</v>
      </c>
      <c r="E18" s="940">
        <v>3211</v>
      </c>
      <c r="F18" s="940">
        <v>3209</v>
      </c>
      <c r="G18" s="940">
        <v>1139</v>
      </c>
      <c r="H18" s="940">
        <v>96</v>
      </c>
      <c r="I18" s="940">
        <v>36</v>
      </c>
      <c r="J18" s="940">
        <v>14</v>
      </c>
      <c r="K18" s="940">
        <v>1612</v>
      </c>
      <c r="L18" s="940">
        <v>82</v>
      </c>
      <c r="M18" s="940">
        <v>2</v>
      </c>
      <c r="N18" s="940">
        <v>202</v>
      </c>
      <c r="O18" s="948">
        <v>1</v>
      </c>
      <c r="P18" s="955">
        <v>1</v>
      </c>
      <c r="Q18" s="940">
        <v>0</v>
      </c>
      <c r="R18" s="940">
        <v>1</v>
      </c>
      <c r="S18" s="962">
        <v>82</v>
      </c>
      <c r="T18" s="969">
        <v>50.211102423768573</v>
      </c>
      <c r="U18" s="976">
        <v>50.179827990617667</v>
      </c>
      <c r="V18" s="983">
        <v>17.810789679437061</v>
      </c>
      <c r="W18" s="933">
        <v>1709</v>
      </c>
      <c r="X18" s="991">
        <v>26.724003127443314</v>
      </c>
    </row>
    <row r="19" spans="1:24" ht="14.4">
      <c r="A19" s="1645"/>
      <c r="B19" s="1654"/>
      <c r="C19" s="924" t="s">
        <v>397</v>
      </c>
      <c r="D19" s="931">
        <v>4226</v>
      </c>
      <c r="E19" s="938">
        <v>2605</v>
      </c>
      <c r="F19" s="938">
        <v>2603</v>
      </c>
      <c r="G19" s="938">
        <v>684</v>
      </c>
      <c r="H19" s="938">
        <v>84</v>
      </c>
      <c r="I19" s="938">
        <v>23</v>
      </c>
      <c r="J19" s="938">
        <v>12</v>
      </c>
      <c r="K19" s="938">
        <v>641</v>
      </c>
      <c r="L19" s="938">
        <v>0</v>
      </c>
      <c r="M19" s="938">
        <v>2</v>
      </c>
      <c r="N19" s="938">
        <v>175</v>
      </c>
      <c r="O19" s="946">
        <v>0</v>
      </c>
      <c r="P19" s="953">
        <v>1</v>
      </c>
      <c r="Q19" s="938">
        <v>0</v>
      </c>
      <c r="R19" s="938">
        <v>1</v>
      </c>
      <c r="S19" s="960">
        <v>0</v>
      </c>
      <c r="T19" s="967">
        <v>61.642214860388073</v>
      </c>
      <c r="U19" s="974">
        <v>61.594888783719831</v>
      </c>
      <c r="V19" s="981">
        <v>16.185518220539517</v>
      </c>
      <c r="W19" s="931">
        <v>654</v>
      </c>
      <c r="X19" s="989">
        <v>15.475627070515854</v>
      </c>
    </row>
    <row r="20" spans="1:24" ht="14.4">
      <c r="A20" s="1645"/>
      <c r="B20" s="1654"/>
      <c r="C20" s="924" t="s">
        <v>374</v>
      </c>
      <c r="D20" s="931">
        <v>445</v>
      </c>
      <c r="E20" s="938">
        <v>87</v>
      </c>
      <c r="F20" s="938">
        <v>87</v>
      </c>
      <c r="G20" s="938">
        <v>121</v>
      </c>
      <c r="H20" s="938">
        <v>0</v>
      </c>
      <c r="I20" s="938">
        <v>0</v>
      </c>
      <c r="J20" s="938">
        <v>1</v>
      </c>
      <c r="K20" s="938">
        <v>149</v>
      </c>
      <c r="L20" s="938">
        <v>82</v>
      </c>
      <c r="M20" s="938">
        <v>0</v>
      </c>
      <c r="N20" s="938">
        <v>5</v>
      </c>
      <c r="O20" s="946">
        <v>0</v>
      </c>
      <c r="P20" s="953">
        <v>0</v>
      </c>
      <c r="Q20" s="938">
        <v>0</v>
      </c>
      <c r="R20" s="938">
        <v>0</v>
      </c>
      <c r="S20" s="960">
        <v>82</v>
      </c>
      <c r="T20" s="967">
        <v>19.55056179775281</v>
      </c>
      <c r="U20" s="974">
        <v>19.55056179775281</v>
      </c>
      <c r="V20" s="981">
        <v>27.191011235955056</v>
      </c>
      <c r="W20" s="931">
        <v>232</v>
      </c>
      <c r="X20" s="989">
        <v>52.134831460674157</v>
      </c>
    </row>
    <row r="21" spans="1:24" ht="14.4">
      <c r="A21" s="1645"/>
      <c r="B21" s="1654"/>
      <c r="C21" s="924" t="s">
        <v>375</v>
      </c>
      <c r="D21" s="931">
        <v>757</v>
      </c>
      <c r="E21" s="938">
        <v>137</v>
      </c>
      <c r="F21" s="938">
        <v>137</v>
      </c>
      <c r="G21" s="938">
        <v>97</v>
      </c>
      <c r="H21" s="938">
        <v>9</v>
      </c>
      <c r="I21" s="938">
        <v>12</v>
      </c>
      <c r="J21" s="938">
        <v>0</v>
      </c>
      <c r="K21" s="938">
        <v>498</v>
      </c>
      <c r="L21" s="938">
        <v>0</v>
      </c>
      <c r="M21" s="938">
        <v>0</v>
      </c>
      <c r="N21" s="938">
        <v>3</v>
      </c>
      <c r="O21" s="946">
        <v>1</v>
      </c>
      <c r="P21" s="953">
        <v>0</v>
      </c>
      <c r="Q21" s="938">
        <v>0</v>
      </c>
      <c r="R21" s="938">
        <v>0</v>
      </c>
      <c r="S21" s="960">
        <v>0</v>
      </c>
      <c r="T21" s="967">
        <v>18.097754293262881</v>
      </c>
      <c r="U21" s="974">
        <v>18.097754293262881</v>
      </c>
      <c r="V21" s="981">
        <v>12.813738441215323</v>
      </c>
      <c r="W21" s="931">
        <v>498</v>
      </c>
      <c r="X21" s="989">
        <v>65.785997357992073</v>
      </c>
    </row>
    <row r="22" spans="1:24" ht="14.4">
      <c r="A22" s="1645"/>
      <c r="B22" s="1654"/>
      <c r="C22" s="924" t="s">
        <v>39</v>
      </c>
      <c r="D22" s="931">
        <v>440</v>
      </c>
      <c r="E22" s="938">
        <v>155</v>
      </c>
      <c r="F22" s="938">
        <v>155</v>
      </c>
      <c r="G22" s="938">
        <v>128</v>
      </c>
      <c r="H22" s="938">
        <v>0</v>
      </c>
      <c r="I22" s="938">
        <v>0</v>
      </c>
      <c r="J22" s="938">
        <v>0</v>
      </c>
      <c r="K22" s="938">
        <v>156</v>
      </c>
      <c r="L22" s="938">
        <v>0</v>
      </c>
      <c r="M22" s="938">
        <v>0</v>
      </c>
      <c r="N22" s="938">
        <v>1</v>
      </c>
      <c r="O22" s="946">
        <v>0</v>
      </c>
      <c r="P22" s="953">
        <v>0</v>
      </c>
      <c r="Q22" s="938">
        <v>0</v>
      </c>
      <c r="R22" s="938">
        <v>0</v>
      </c>
      <c r="S22" s="960">
        <v>0</v>
      </c>
      <c r="T22" s="967">
        <v>35.227272727272727</v>
      </c>
      <c r="U22" s="974">
        <v>35.227272727272727</v>
      </c>
      <c r="V22" s="981">
        <v>29.09090909090909</v>
      </c>
      <c r="W22" s="931">
        <v>156</v>
      </c>
      <c r="X22" s="989">
        <v>35.454545454545453</v>
      </c>
    </row>
    <row r="23" spans="1:24" ht="14.4">
      <c r="A23" s="1645"/>
      <c r="B23" s="1654"/>
      <c r="C23" s="924" t="s">
        <v>240</v>
      </c>
      <c r="D23" s="931">
        <v>22</v>
      </c>
      <c r="E23" s="938">
        <v>2</v>
      </c>
      <c r="F23" s="938">
        <v>2</v>
      </c>
      <c r="G23" s="938">
        <v>2</v>
      </c>
      <c r="H23" s="938">
        <v>0</v>
      </c>
      <c r="I23" s="938">
        <v>0</v>
      </c>
      <c r="J23" s="938">
        <v>0</v>
      </c>
      <c r="K23" s="938">
        <v>18</v>
      </c>
      <c r="L23" s="938">
        <v>0</v>
      </c>
      <c r="M23" s="938">
        <v>0</v>
      </c>
      <c r="N23" s="938">
        <v>0</v>
      </c>
      <c r="O23" s="946">
        <v>0</v>
      </c>
      <c r="P23" s="953">
        <v>0</v>
      </c>
      <c r="Q23" s="938">
        <v>0</v>
      </c>
      <c r="R23" s="938">
        <v>0</v>
      </c>
      <c r="S23" s="960">
        <v>0</v>
      </c>
      <c r="T23" s="967">
        <v>9.0909090909090917</v>
      </c>
      <c r="U23" s="974">
        <v>9.0909090909090917</v>
      </c>
      <c r="V23" s="981">
        <v>9.0909090909090917</v>
      </c>
      <c r="W23" s="931">
        <v>18</v>
      </c>
      <c r="X23" s="989">
        <v>81.818181818181813</v>
      </c>
    </row>
    <row r="24" spans="1:24" ht="14.4">
      <c r="A24" s="1645"/>
      <c r="B24" s="1654"/>
      <c r="C24" s="924" t="s">
        <v>263</v>
      </c>
      <c r="D24" s="931">
        <v>55</v>
      </c>
      <c r="E24" s="938">
        <v>11</v>
      </c>
      <c r="F24" s="938">
        <v>11</v>
      </c>
      <c r="G24" s="938">
        <v>17</v>
      </c>
      <c r="H24" s="938">
        <v>0</v>
      </c>
      <c r="I24" s="938">
        <v>0</v>
      </c>
      <c r="J24" s="938">
        <v>0</v>
      </c>
      <c r="K24" s="938">
        <v>27</v>
      </c>
      <c r="L24" s="938">
        <v>0</v>
      </c>
      <c r="M24" s="938">
        <v>0</v>
      </c>
      <c r="N24" s="938">
        <v>0</v>
      </c>
      <c r="O24" s="946">
        <v>0</v>
      </c>
      <c r="P24" s="953">
        <v>0</v>
      </c>
      <c r="Q24" s="938">
        <v>0</v>
      </c>
      <c r="R24" s="938">
        <v>0</v>
      </c>
      <c r="S24" s="960">
        <v>0</v>
      </c>
      <c r="T24" s="967">
        <v>20</v>
      </c>
      <c r="U24" s="974">
        <v>20</v>
      </c>
      <c r="V24" s="981">
        <v>30.90909090909091</v>
      </c>
      <c r="W24" s="931">
        <v>27</v>
      </c>
      <c r="X24" s="989">
        <v>49.090909090909093</v>
      </c>
    </row>
    <row r="25" spans="1:24" ht="14.4">
      <c r="A25" s="1645"/>
      <c r="B25" s="1654"/>
      <c r="C25" s="924" t="s">
        <v>376</v>
      </c>
      <c r="D25" s="931">
        <v>0</v>
      </c>
      <c r="E25" s="938">
        <v>0</v>
      </c>
      <c r="F25" s="938">
        <v>0</v>
      </c>
      <c r="G25" s="938">
        <v>0</v>
      </c>
      <c r="H25" s="938">
        <v>0</v>
      </c>
      <c r="I25" s="938">
        <v>0</v>
      </c>
      <c r="J25" s="938">
        <v>0</v>
      </c>
      <c r="K25" s="938">
        <v>0</v>
      </c>
      <c r="L25" s="938">
        <v>0</v>
      </c>
      <c r="M25" s="938">
        <v>0</v>
      </c>
      <c r="N25" s="938">
        <v>0</v>
      </c>
      <c r="O25" s="946">
        <v>0</v>
      </c>
      <c r="P25" s="953">
        <v>0</v>
      </c>
      <c r="Q25" s="938">
        <v>0</v>
      </c>
      <c r="R25" s="938">
        <v>0</v>
      </c>
      <c r="S25" s="960">
        <v>0</v>
      </c>
      <c r="T25" s="967">
        <v>0</v>
      </c>
      <c r="U25" s="974">
        <v>0</v>
      </c>
      <c r="V25" s="981">
        <v>0</v>
      </c>
      <c r="W25" s="931">
        <v>0</v>
      </c>
      <c r="X25" s="989">
        <v>0</v>
      </c>
    </row>
    <row r="26" spans="1:24" ht="14.4">
      <c r="A26" s="1645"/>
      <c r="B26" s="1654"/>
      <c r="C26" s="924" t="s">
        <v>535</v>
      </c>
      <c r="D26" s="931">
        <v>22</v>
      </c>
      <c r="E26" s="938">
        <v>4</v>
      </c>
      <c r="F26" s="938">
        <v>4</v>
      </c>
      <c r="G26" s="938">
        <v>7</v>
      </c>
      <c r="H26" s="938">
        <v>0</v>
      </c>
      <c r="I26" s="938">
        <v>0</v>
      </c>
      <c r="J26" s="938">
        <v>0</v>
      </c>
      <c r="K26" s="938">
        <v>11</v>
      </c>
      <c r="L26" s="938">
        <v>0</v>
      </c>
      <c r="M26" s="938">
        <v>0</v>
      </c>
      <c r="N26" s="938">
        <v>0</v>
      </c>
      <c r="O26" s="946">
        <v>0</v>
      </c>
      <c r="P26" s="953">
        <v>0</v>
      </c>
      <c r="Q26" s="938">
        <v>0</v>
      </c>
      <c r="R26" s="938">
        <v>0</v>
      </c>
      <c r="S26" s="960">
        <v>0</v>
      </c>
      <c r="T26" s="967">
        <v>18.181818181818183</v>
      </c>
      <c r="U26" s="974">
        <v>18.181818181818183</v>
      </c>
      <c r="V26" s="981">
        <v>31.818181818181817</v>
      </c>
      <c r="W26" s="931">
        <v>11</v>
      </c>
      <c r="X26" s="989">
        <v>50</v>
      </c>
    </row>
    <row r="27" spans="1:24" ht="14.4">
      <c r="A27" s="1645"/>
      <c r="B27" s="1654"/>
      <c r="C27" s="924" t="s">
        <v>130</v>
      </c>
      <c r="D27" s="931">
        <v>9</v>
      </c>
      <c r="E27" s="938">
        <v>0</v>
      </c>
      <c r="F27" s="938">
        <v>0</v>
      </c>
      <c r="G27" s="938">
        <v>0</v>
      </c>
      <c r="H27" s="938">
        <v>0</v>
      </c>
      <c r="I27" s="938">
        <v>0</v>
      </c>
      <c r="J27" s="938">
        <v>1</v>
      </c>
      <c r="K27" s="938">
        <v>8</v>
      </c>
      <c r="L27" s="938">
        <v>0</v>
      </c>
      <c r="M27" s="938">
        <v>0</v>
      </c>
      <c r="N27" s="938">
        <v>0</v>
      </c>
      <c r="O27" s="946">
        <v>0</v>
      </c>
      <c r="P27" s="953">
        <v>0</v>
      </c>
      <c r="Q27" s="938">
        <v>0</v>
      </c>
      <c r="R27" s="938">
        <v>0</v>
      </c>
      <c r="S27" s="960">
        <v>0</v>
      </c>
      <c r="T27" s="967">
        <v>0</v>
      </c>
      <c r="U27" s="974">
        <v>0</v>
      </c>
      <c r="V27" s="981">
        <v>0</v>
      </c>
      <c r="W27" s="931">
        <v>9</v>
      </c>
      <c r="X27" s="989">
        <v>100</v>
      </c>
    </row>
    <row r="28" spans="1:24" ht="14.4">
      <c r="A28" s="1645"/>
      <c r="B28" s="1654"/>
      <c r="C28" s="924" t="s">
        <v>359</v>
      </c>
      <c r="D28" s="931">
        <v>244</v>
      </c>
      <c r="E28" s="938">
        <v>182</v>
      </c>
      <c r="F28" s="938">
        <v>182</v>
      </c>
      <c r="G28" s="938">
        <v>25</v>
      </c>
      <c r="H28" s="938">
        <v>3</v>
      </c>
      <c r="I28" s="938">
        <v>1</v>
      </c>
      <c r="J28" s="938">
        <v>0</v>
      </c>
      <c r="K28" s="938">
        <v>15</v>
      </c>
      <c r="L28" s="938">
        <v>0</v>
      </c>
      <c r="M28" s="938">
        <v>0</v>
      </c>
      <c r="N28" s="938">
        <v>18</v>
      </c>
      <c r="O28" s="946">
        <v>0</v>
      </c>
      <c r="P28" s="953">
        <v>0</v>
      </c>
      <c r="Q28" s="938">
        <v>0</v>
      </c>
      <c r="R28" s="938">
        <v>0</v>
      </c>
      <c r="S28" s="960">
        <v>0</v>
      </c>
      <c r="T28" s="967">
        <v>74.590163934426229</v>
      </c>
      <c r="U28" s="974">
        <v>74.590163934426229</v>
      </c>
      <c r="V28" s="981">
        <v>10.245901639344263</v>
      </c>
      <c r="W28" s="931">
        <v>15</v>
      </c>
      <c r="X28" s="989">
        <v>6.1475409836065573</v>
      </c>
    </row>
    <row r="29" spans="1:24" ht="14.4">
      <c r="A29" s="1645"/>
      <c r="B29" s="1652"/>
      <c r="C29" s="925" t="s">
        <v>132</v>
      </c>
      <c r="D29" s="932">
        <v>175</v>
      </c>
      <c r="E29" s="939">
        <v>28</v>
      </c>
      <c r="F29" s="939">
        <v>28</v>
      </c>
      <c r="G29" s="939">
        <v>58</v>
      </c>
      <c r="H29" s="939">
        <v>0</v>
      </c>
      <c r="I29" s="939">
        <v>0</v>
      </c>
      <c r="J29" s="939">
        <v>0</v>
      </c>
      <c r="K29" s="939">
        <v>89</v>
      </c>
      <c r="L29" s="939">
        <v>0</v>
      </c>
      <c r="M29" s="939">
        <v>0</v>
      </c>
      <c r="N29" s="939">
        <v>0</v>
      </c>
      <c r="O29" s="947">
        <v>0</v>
      </c>
      <c r="P29" s="954">
        <v>0</v>
      </c>
      <c r="Q29" s="939">
        <v>0</v>
      </c>
      <c r="R29" s="939">
        <v>0</v>
      </c>
      <c r="S29" s="961">
        <v>0</v>
      </c>
      <c r="T29" s="968">
        <v>16</v>
      </c>
      <c r="U29" s="975">
        <v>16</v>
      </c>
      <c r="V29" s="982">
        <v>33.142857142857146</v>
      </c>
      <c r="W29" s="932">
        <v>89</v>
      </c>
      <c r="X29" s="990">
        <v>50.857142857142854</v>
      </c>
    </row>
    <row r="30" spans="1:24" ht="14.4">
      <c r="A30" s="1645"/>
      <c r="B30" s="1651" t="s">
        <v>46</v>
      </c>
      <c r="C30" s="926" t="s">
        <v>33</v>
      </c>
      <c r="D30" s="933">
        <v>158</v>
      </c>
      <c r="E30" s="940">
        <v>29</v>
      </c>
      <c r="F30" s="940">
        <v>27</v>
      </c>
      <c r="G30" s="940">
        <v>35</v>
      </c>
      <c r="H30" s="940">
        <v>9</v>
      </c>
      <c r="I30" s="940">
        <v>2</v>
      </c>
      <c r="J30" s="940">
        <v>0</v>
      </c>
      <c r="K30" s="940">
        <v>65</v>
      </c>
      <c r="L30" s="940">
        <v>0</v>
      </c>
      <c r="M30" s="940">
        <v>0</v>
      </c>
      <c r="N30" s="940">
        <v>18</v>
      </c>
      <c r="O30" s="948">
        <v>0</v>
      </c>
      <c r="P30" s="955">
        <v>0</v>
      </c>
      <c r="Q30" s="940">
        <v>0</v>
      </c>
      <c r="R30" s="940">
        <v>0</v>
      </c>
      <c r="S30" s="962">
        <v>0</v>
      </c>
      <c r="T30" s="969">
        <v>18.354430379746834</v>
      </c>
      <c r="U30" s="976">
        <v>17.088607594936708</v>
      </c>
      <c r="V30" s="983">
        <v>22.151898734177216</v>
      </c>
      <c r="W30" s="933">
        <v>65</v>
      </c>
      <c r="X30" s="991">
        <v>41.139240506329116</v>
      </c>
    </row>
    <row r="31" spans="1:24" ht="14.4">
      <c r="A31" s="1559"/>
      <c r="B31" s="1652"/>
      <c r="C31" s="924" t="s">
        <v>397</v>
      </c>
      <c r="D31" s="931">
        <v>158</v>
      </c>
      <c r="E31" s="938">
        <v>29</v>
      </c>
      <c r="F31" s="938">
        <v>27</v>
      </c>
      <c r="G31" s="938">
        <v>35</v>
      </c>
      <c r="H31" s="938">
        <v>9</v>
      </c>
      <c r="I31" s="938">
        <v>2</v>
      </c>
      <c r="J31" s="938">
        <v>0</v>
      </c>
      <c r="K31" s="938">
        <v>65</v>
      </c>
      <c r="L31" s="938">
        <v>0</v>
      </c>
      <c r="M31" s="938">
        <v>0</v>
      </c>
      <c r="N31" s="938">
        <v>18</v>
      </c>
      <c r="O31" s="946">
        <v>0</v>
      </c>
      <c r="P31" s="953">
        <v>0</v>
      </c>
      <c r="Q31" s="938">
        <v>0</v>
      </c>
      <c r="R31" s="938">
        <v>0</v>
      </c>
      <c r="S31" s="960">
        <v>0</v>
      </c>
      <c r="T31" s="967">
        <v>18.354430379746834</v>
      </c>
      <c r="U31" s="974">
        <v>17.088607594936708</v>
      </c>
      <c r="V31" s="981">
        <v>22.151898734177216</v>
      </c>
      <c r="W31" s="931">
        <v>65</v>
      </c>
      <c r="X31" s="989">
        <v>41.139240506329116</v>
      </c>
    </row>
    <row r="32" spans="1:24" ht="14.4">
      <c r="A32" s="1645" t="s">
        <v>104</v>
      </c>
      <c r="B32" s="1654" t="s">
        <v>33</v>
      </c>
      <c r="C32" s="927" t="s">
        <v>33</v>
      </c>
      <c r="D32" s="934">
        <v>3333</v>
      </c>
      <c r="E32" s="941">
        <v>1553</v>
      </c>
      <c r="F32" s="941">
        <v>1553</v>
      </c>
      <c r="G32" s="941">
        <v>445</v>
      </c>
      <c r="H32" s="941">
        <v>58</v>
      </c>
      <c r="I32" s="941">
        <v>34</v>
      </c>
      <c r="J32" s="941">
        <v>7</v>
      </c>
      <c r="K32" s="941">
        <v>1043</v>
      </c>
      <c r="L32" s="941">
        <v>49</v>
      </c>
      <c r="M32" s="941">
        <v>1</v>
      </c>
      <c r="N32" s="941">
        <v>142</v>
      </c>
      <c r="O32" s="949">
        <v>1</v>
      </c>
      <c r="P32" s="956">
        <v>0</v>
      </c>
      <c r="Q32" s="941">
        <v>0</v>
      </c>
      <c r="R32" s="941">
        <v>0</v>
      </c>
      <c r="S32" s="963">
        <v>49</v>
      </c>
      <c r="T32" s="970">
        <v>46.594659465946592</v>
      </c>
      <c r="U32" s="977">
        <v>46.594659465946592</v>
      </c>
      <c r="V32" s="984">
        <v>13.351335133513352</v>
      </c>
      <c r="W32" s="934">
        <v>1099</v>
      </c>
      <c r="X32" s="992">
        <v>32.973297329732972</v>
      </c>
    </row>
    <row r="33" spans="1:24" ht="14.4">
      <c r="A33" s="1645"/>
      <c r="B33" s="1654"/>
      <c r="C33" s="928" t="s">
        <v>397</v>
      </c>
      <c r="D33" s="935">
        <v>1993</v>
      </c>
      <c r="E33" s="942">
        <v>1195</v>
      </c>
      <c r="F33" s="942">
        <v>1195</v>
      </c>
      <c r="G33" s="942">
        <v>240</v>
      </c>
      <c r="H33" s="942">
        <v>48</v>
      </c>
      <c r="I33" s="942">
        <v>22</v>
      </c>
      <c r="J33" s="942">
        <v>6</v>
      </c>
      <c r="K33" s="942">
        <v>359</v>
      </c>
      <c r="L33" s="942">
        <v>0</v>
      </c>
      <c r="M33" s="942">
        <v>1</v>
      </c>
      <c r="N33" s="942">
        <v>122</v>
      </c>
      <c r="O33" s="950">
        <v>0</v>
      </c>
      <c r="P33" s="957">
        <v>0</v>
      </c>
      <c r="Q33" s="942">
        <v>0</v>
      </c>
      <c r="R33" s="942">
        <v>0</v>
      </c>
      <c r="S33" s="964">
        <v>0</v>
      </c>
      <c r="T33" s="971">
        <v>59.959859508278974</v>
      </c>
      <c r="U33" s="978">
        <v>59.959859508278974</v>
      </c>
      <c r="V33" s="985">
        <v>12.042147516307075</v>
      </c>
      <c r="W33" s="935">
        <v>365</v>
      </c>
      <c r="X33" s="993">
        <v>18.314099347717008</v>
      </c>
    </row>
    <row r="34" spans="1:24" ht="14.4">
      <c r="A34" s="1645"/>
      <c r="B34" s="1654"/>
      <c r="C34" s="924" t="s">
        <v>374</v>
      </c>
      <c r="D34" s="931">
        <v>229</v>
      </c>
      <c r="E34" s="938">
        <v>36</v>
      </c>
      <c r="F34" s="938">
        <v>36</v>
      </c>
      <c r="G34" s="938">
        <v>46</v>
      </c>
      <c r="H34" s="938">
        <v>0</v>
      </c>
      <c r="I34" s="938">
        <v>0</v>
      </c>
      <c r="J34" s="938">
        <v>1</v>
      </c>
      <c r="K34" s="938">
        <v>92</v>
      </c>
      <c r="L34" s="938">
        <v>49</v>
      </c>
      <c r="M34" s="938">
        <v>0</v>
      </c>
      <c r="N34" s="938">
        <v>5</v>
      </c>
      <c r="O34" s="946">
        <v>0</v>
      </c>
      <c r="P34" s="953">
        <v>0</v>
      </c>
      <c r="Q34" s="938">
        <v>0</v>
      </c>
      <c r="R34" s="938">
        <v>0</v>
      </c>
      <c r="S34" s="960">
        <v>49</v>
      </c>
      <c r="T34" s="967">
        <v>15.720524017467248</v>
      </c>
      <c r="U34" s="974">
        <v>15.720524017467248</v>
      </c>
      <c r="V34" s="981">
        <v>20.087336244541486</v>
      </c>
      <c r="W34" s="931">
        <v>142</v>
      </c>
      <c r="X34" s="989">
        <v>62.008733624454152</v>
      </c>
    </row>
    <row r="35" spans="1:24" ht="14.4">
      <c r="A35" s="1645"/>
      <c r="B35" s="1654"/>
      <c r="C35" s="924" t="s">
        <v>375</v>
      </c>
      <c r="D35" s="931">
        <v>650</v>
      </c>
      <c r="E35" s="938">
        <v>122</v>
      </c>
      <c r="F35" s="938">
        <v>122</v>
      </c>
      <c r="G35" s="938">
        <v>74</v>
      </c>
      <c r="H35" s="938">
        <v>9</v>
      </c>
      <c r="I35" s="938">
        <v>11</v>
      </c>
      <c r="J35" s="938">
        <v>0</v>
      </c>
      <c r="K35" s="938">
        <v>431</v>
      </c>
      <c r="L35" s="938">
        <v>0</v>
      </c>
      <c r="M35" s="938">
        <v>0</v>
      </c>
      <c r="N35" s="938">
        <v>2</v>
      </c>
      <c r="O35" s="946">
        <v>1</v>
      </c>
      <c r="P35" s="953">
        <v>0</v>
      </c>
      <c r="Q35" s="938">
        <v>0</v>
      </c>
      <c r="R35" s="938">
        <v>0</v>
      </c>
      <c r="S35" s="960">
        <v>0</v>
      </c>
      <c r="T35" s="967">
        <v>18.76923076923077</v>
      </c>
      <c r="U35" s="974">
        <v>18.76923076923077</v>
      </c>
      <c r="V35" s="981">
        <v>11.384615384615385</v>
      </c>
      <c r="W35" s="931">
        <v>431</v>
      </c>
      <c r="X35" s="989">
        <v>66.307692307692307</v>
      </c>
    </row>
    <row r="36" spans="1:24" ht="14.4">
      <c r="A36" s="1645"/>
      <c r="B36" s="1654"/>
      <c r="C36" s="924" t="s">
        <v>39</v>
      </c>
      <c r="D36" s="931">
        <v>190</v>
      </c>
      <c r="E36" s="938">
        <v>75</v>
      </c>
      <c r="F36" s="938">
        <v>75</v>
      </c>
      <c r="G36" s="938">
        <v>48</v>
      </c>
      <c r="H36" s="938">
        <v>0</v>
      </c>
      <c r="I36" s="938">
        <v>0</v>
      </c>
      <c r="J36" s="938">
        <v>0</v>
      </c>
      <c r="K36" s="938">
        <v>66</v>
      </c>
      <c r="L36" s="938">
        <v>0</v>
      </c>
      <c r="M36" s="938">
        <v>0</v>
      </c>
      <c r="N36" s="938">
        <v>1</v>
      </c>
      <c r="O36" s="946">
        <v>0</v>
      </c>
      <c r="P36" s="953">
        <v>0</v>
      </c>
      <c r="Q36" s="938">
        <v>0</v>
      </c>
      <c r="R36" s="938">
        <v>0</v>
      </c>
      <c r="S36" s="960">
        <v>0</v>
      </c>
      <c r="T36" s="967">
        <v>39.473684210526315</v>
      </c>
      <c r="U36" s="974">
        <v>39.473684210526315</v>
      </c>
      <c r="V36" s="981">
        <v>25.263157894736842</v>
      </c>
      <c r="W36" s="931">
        <v>66</v>
      </c>
      <c r="X36" s="989">
        <v>34.736842105263158</v>
      </c>
    </row>
    <row r="37" spans="1:24" ht="14.4">
      <c r="A37" s="1645"/>
      <c r="B37" s="1654"/>
      <c r="C37" s="924" t="s">
        <v>240</v>
      </c>
      <c r="D37" s="931">
        <v>16</v>
      </c>
      <c r="E37" s="938">
        <v>2</v>
      </c>
      <c r="F37" s="938">
        <v>2</v>
      </c>
      <c r="G37" s="938">
        <v>0</v>
      </c>
      <c r="H37" s="938">
        <v>0</v>
      </c>
      <c r="I37" s="938">
        <v>0</v>
      </c>
      <c r="J37" s="938">
        <v>0</v>
      </c>
      <c r="K37" s="938">
        <v>14</v>
      </c>
      <c r="L37" s="938">
        <v>0</v>
      </c>
      <c r="M37" s="938">
        <v>0</v>
      </c>
      <c r="N37" s="938">
        <v>0</v>
      </c>
      <c r="O37" s="946">
        <v>0</v>
      </c>
      <c r="P37" s="953">
        <v>0</v>
      </c>
      <c r="Q37" s="938">
        <v>0</v>
      </c>
      <c r="R37" s="938">
        <v>0</v>
      </c>
      <c r="S37" s="960">
        <v>0</v>
      </c>
      <c r="T37" s="967">
        <v>12.5</v>
      </c>
      <c r="U37" s="974">
        <v>12.5</v>
      </c>
      <c r="V37" s="981">
        <v>0</v>
      </c>
      <c r="W37" s="931">
        <v>14</v>
      </c>
      <c r="X37" s="989">
        <v>87.5</v>
      </c>
    </row>
    <row r="38" spans="1:24" ht="14.4">
      <c r="A38" s="1645"/>
      <c r="B38" s="1654"/>
      <c r="C38" s="924" t="s">
        <v>263</v>
      </c>
      <c r="D38" s="931">
        <v>11</v>
      </c>
      <c r="E38" s="938">
        <v>0</v>
      </c>
      <c r="F38" s="938">
        <v>0</v>
      </c>
      <c r="G38" s="938">
        <v>3</v>
      </c>
      <c r="H38" s="938">
        <v>0</v>
      </c>
      <c r="I38" s="938">
        <v>0</v>
      </c>
      <c r="J38" s="938">
        <v>0</v>
      </c>
      <c r="K38" s="938">
        <v>8</v>
      </c>
      <c r="L38" s="938">
        <v>0</v>
      </c>
      <c r="M38" s="938">
        <v>0</v>
      </c>
      <c r="N38" s="938">
        <v>0</v>
      </c>
      <c r="O38" s="946">
        <v>0</v>
      </c>
      <c r="P38" s="953">
        <v>0</v>
      </c>
      <c r="Q38" s="938">
        <v>0</v>
      </c>
      <c r="R38" s="938">
        <v>0</v>
      </c>
      <c r="S38" s="960">
        <v>0</v>
      </c>
      <c r="T38" s="967">
        <v>0</v>
      </c>
      <c r="U38" s="974">
        <v>0</v>
      </c>
      <c r="V38" s="981">
        <v>27.272727272727273</v>
      </c>
      <c r="W38" s="931">
        <v>8</v>
      </c>
      <c r="X38" s="989">
        <v>72.727272727272734</v>
      </c>
    </row>
    <row r="39" spans="1:24" ht="14.4">
      <c r="A39" s="1645"/>
      <c r="B39" s="1654"/>
      <c r="C39" s="924" t="s">
        <v>376</v>
      </c>
      <c r="D39" s="931">
        <v>0</v>
      </c>
      <c r="E39" s="938">
        <v>0</v>
      </c>
      <c r="F39" s="938">
        <v>0</v>
      </c>
      <c r="G39" s="938">
        <v>0</v>
      </c>
      <c r="H39" s="938">
        <v>0</v>
      </c>
      <c r="I39" s="938">
        <v>0</v>
      </c>
      <c r="J39" s="938">
        <v>0</v>
      </c>
      <c r="K39" s="938">
        <v>0</v>
      </c>
      <c r="L39" s="938">
        <v>0</v>
      </c>
      <c r="M39" s="938">
        <v>0</v>
      </c>
      <c r="N39" s="938">
        <v>0</v>
      </c>
      <c r="O39" s="946">
        <v>0</v>
      </c>
      <c r="P39" s="953">
        <v>0</v>
      </c>
      <c r="Q39" s="938">
        <v>0</v>
      </c>
      <c r="R39" s="938">
        <v>0</v>
      </c>
      <c r="S39" s="960">
        <v>0</v>
      </c>
      <c r="T39" s="967">
        <v>0</v>
      </c>
      <c r="U39" s="974">
        <v>0</v>
      </c>
      <c r="V39" s="981">
        <v>0</v>
      </c>
      <c r="W39" s="931">
        <v>0</v>
      </c>
      <c r="X39" s="989">
        <v>0</v>
      </c>
    </row>
    <row r="40" spans="1:24" ht="14.4">
      <c r="A40" s="1645"/>
      <c r="B40" s="1654"/>
      <c r="C40" s="924" t="s">
        <v>535</v>
      </c>
      <c r="D40" s="931">
        <v>18</v>
      </c>
      <c r="E40" s="938">
        <v>4</v>
      </c>
      <c r="F40" s="938">
        <v>4</v>
      </c>
      <c r="G40" s="938">
        <v>5</v>
      </c>
      <c r="H40" s="938">
        <v>0</v>
      </c>
      <c r="I40" s="938">
        <v>0</v>
      </c>
      <c r="J40" s="938">
        <v>0</v>
      </c>
      <c r="K40" s="938">
        <v>9</v>
      </c>
      <c r="L40" s="938">
        <v>0</v>
      </c>
      <c r="M40" s="938">
        <v>0</v>
      </c>
      <c r="N40" s="938">
        <v>0</v>
      </c>
      <c r="O40" s="946">
        <v>0</v>
      </c>
      <c r="P40" s="953">
        <v>0</v>
      </c>
      <c r="Q40" s="938">
        <v>0</v>
      </c>
      <c r="R40" s="938">
        <v>0</v>
      </c>
      <c r="S40" s="960">
        <v>0</v>
      </c>
      <c r="T40" s="967">
        <v>22.222222222222221</v>
      </c>
      <c r="U40" s="974">
        <v>22.222222222222221</v>
      </c>
      <c r="V40" s="981">
        <v>27.777777777777779</v>
      </c>
      <c r="W40" s="931">
        <v>9</v>
      </c>
      <c r="X40" s="989">
        <v>50</v>
      </c>
    </row>
    <row r="41" spans="1:24" ht="14.4">
      <c r="A41" s="1645"/>
      <c r="B41" s="1654"/>
      <c r="C41" s="924" t="s">
        <v>130</v>
      </c>
      <c r="D41" s="931">
        <v>4</v>
      </c>
      <c r="E41" s="938">
        <v>0</v>
      </c>
      <c r="F41" s="938">
        <v>0</v>
      </c>
      <c r="G41" s="938">
        <v>0</v>
      </c>
      <c r="H41" s="938">
        <v>0</v>
      </c>
      <c r="I41" s="938">
        <v>0</v>
      </c>
      <c r="J41" s="938">
        <v>0</v>
      </c>
      <c r="K41" s="938">
        <v>4</v>
      </c>
      <c r="L41" s="938">
        <v>0</v>
      </c>
      <c r="M41" s="938">
        <v>0</v>
      </c>
      <c r="N41" s="938">
        <v>0</v>
      </c>
      <c r="O41" s="946">
        <v>0</v>
      </c>
      <c r="P41" s="953">
        <v>0</v>
      </c>
      <c r="Q41" s="938">
        <v>0</v>
      </c>
      <c r="R41" s="938">
        <v>0</v>
      </c>
      <c r="S41" s="960">
        <v>0</v>
      </c>
      <c r="T41" s="967">
        <v>0</v>
      </c>
      <c r="U41" s="974">
        <v>0</v>
      </c>
      <c r="V41" s="981">
        <v>0</v>
      </c>
      <c r="W41" s="931">
        <v>4</v>
      </c>
      <c r="X41" s="989">
        <v>100</v>
      </c>
    </row>
    <row r="42" spans="1:24" ht="14.4">
      <c r="A42" s="1645"/>
      <c r="B42" s="1654"/>
      <c r="C42" s="924" t="s">
        <v>359</v>
      </c>
      <c r="D42" s="931">
        <v>135</v>
      </c>
      <c r="E42" s="938">
        <v>106</v>
      </c>
      <c r="F42" s="938">
        <v>106</v>
      </c>
      <c r="G42" s="938">
        <v>9</v>
      </c>
      <c r="H42" s="938">
        <v>1</v>
      </c>
      <c r="I42" s="938">
        <v>1</v>
      </c>
      <c r="J42" s="938">
        <v>0</v>
      </c>
      <c r="K42" s="938">
        <v>6</v>
      </c>
      <c r="L42" s="938">
        <v>0</v>
      </c>
      <c r="M42" s="938">
        <v>0</v>
      </c>
      <c r="N42" s="938">
        <v>12</v>
      </c>
      <c r="O42" s="946">
        <v>0</v>
      </c>
      <c r="P42" s="953">
        <v>0</v>
      </c>
      <c r="Q42" s="938">
        <v>0</v>
      </c>
      <c r="R42" s="938">
        <v>0</v>
      </c>
      <c r="S42" s="960">
        <v>0</v>
      </c>
      <c r="T42" s="967">
        <v>78.518518518518519</v>
      </c>
      <c r="U42" s="974">
        <v>78.518518518518519</v>
      </c>
      <c r="V42" s="981">
        <v>6.666666666666667</v>
      </c>
      <c r="W42" s="931">
        <v>6</v>
      </c>
      <c r="X42" s="989">
        <v>4.4444444444444446</v>
      </c>
    </row>
    <row r="43" spans="1:24" ht="14.4">
      <c r="A43" s="1645"/>
      <c r="B43" s="1652"/>
      <c r="C43" s="925" t="s">
        <v>132</v>
      </c>
      <c r="D43" s="932">
        <v>87</v>
      </c>
      <c r="E43" s="939">
        <v>13</v>
      </c>
      <c r="F43" s="939">
        <v>13</v>
      </c>
      <c r="G43" s="939">
        <v>20</v>
      </c>
      <c r="H43" s="939">
        <v>0</v>
      </c>
      <c r="I43" s="939">
        <v>0</v>
      </c>
      <c r="J43" s="939">
        <v>0</v>
      </c>
      <c r="K43" s="939">
        <v>54</v>
      </c>
      <c r="L43" s="939">
        <v>0</v>
      </c>
      <c r="M43" s="939">
        <v>0</v>
      </c>
      <c r="N43" s="939">
        <v>0</v>
      </c>
      <c r="O43" s="947">
        <v>0</v>
      </c>
      <c r="P43" s="954">
        <v>0</v>
      </c>
      <c r="Q43" s="939">
        <v>0</v>
      </c>
      <c r="R43" s="939">
        <v>0</v>
      </c>
      <c r="S43" s="961">
        <v>0</v>
      </c>
      <c r="T43" s="968">
        <v>14.942528735632184</v>
      </c>
      <c r="U43" s="975">
        <v>14.942528735632184</v>
      </c>
      <c r="V43" s="982">
        <v>22.988505747126435</v>
      </c>
      <c r="W43" s="932">
        <v>54</v>
      </c>
      <c r="X43" s="990">
        <v>62.068965517241381</v>
      </c>
    </row>
    <row r="44" spans="1:24" ht="14.4">
      <c r="A44" s="1645"/>
      <c r="B44" s="1651" t="s">
        <v>40</v>
      </c>
      <c r="C44" s="927" t="s">
        <v>33</v>
      </c>
      <c r="D44" s="934">
        <v>3251</v>
      </c>
      <c r="E44" s="941">
        <v>1542</v>
      </c>
      <c r="F44" s="941">
        <v>1542</v>
      </c>
      <c r="G44" s="941">
        <v>431</v>
      </c>
      <c r="H44" s="941">
        <v>56</v>
      </c>
      <c r="I44" s="941">
        <v>32</v>
      </c>
      <c r="J44" s="941">
        <v>7</v>
      </c>
      <c r="K44" s="941">
        <v>999</v>
      </c>
      <c r="L44" s="941">
        <v>49</v>
      </c>
      <c r="M44" s="941">
        <v>1</v>
      </c>
      <c r="N44" s="941">
        <v>133</v>
      </c>
      <c r="O44" s="949">
        <v>1</v>
      </c>
      <c r="P44" s="956">
        <v>0</v>
      </c>
      <c r="Q44" s="941">
        <v>0</v>
      </c>
      <c r="R44" s="941">
        <v>0</v>
      </c>
      <c r="S44" s="963">
        <v>49</v>
      </c>
      <c r="T44" s="970">
        <v>47.431559520147644</v>
      </c>
      <c r="U44" s="977">
        <v>47.431559520147644</v>
      </c>
      <c r="V44" s="984">
        <v>13.25745924330975</v>
      </c>
      <c r="W44" s="934">
        <v>1055</v>
      </c>
      <c r="X44" s="992">
        <v>32.451553368194404</v>
      </c>
    </row>
    <row r="45" spans="1:24" ht="14.4">
      <c r="A45" s="1645"/>
      <c r="B45" s="1654"/>
      <c r="C45" s="928" t="s">
        <v>397</v>
      </c>
      <c r="D45" s="935">
        <v>1911</v>
      </c>
      <c r="E45" s="942">
        <v>1184</v>
      </c>
      <c r="F45" s="942">
        <v>1184</v>
      </c>
      <c r="G45" s="942">
        <v>226</v>
      </c>
      <c r="H45" s="942">
        <v>46</v>
      </c>
      <c r="I45" s="942">
        <v>20</v>
      </c>
      <c r="J45" s="942">
        <v>6</v>
      </c>
      <c r="K45" s="942">
        <v>315</v>
      </c>
      <c r="L45" s="942">
        <v>0</v>
      </c>
      <c r="M45" s="942">
        <v>1</v>
      </c>
      <c r="N45" s="942">
        <v>113</v>
      </c>
      <c r="O45" s="950">
        <v>0</v>
      </c>
      <c r="P45" s="957">
        <v>0</v>
      </c>
      <c r="Q45" s="942">
        <v>0</v>
      </c>
      <c r="R45" s="942">
        <v>0</v>
      </c>
      <c r="S45" s="964">
        <v>0</v>
      </c>
      <c r="T45" s="971">
        <v>61.957090528519103</v>
      </c>
      <c r="U45" s="978">
        <v>61.957090528519103</v>
      </c>
      <c r="V45" s="985">
        <v>11.826268969126112</v>
      </c>
      <c r="W45" s="935">
        <v>321</v>
      </c>
      <c r="X45" s="993">
        <v>16.797488226059656</v>
      </c>
    </row>
    <row r="46" spans="1:24" ht="14.4">
      <c r="A46" s="1645"/>
      <c r="B46" s="1654"/>
      <c r="C46" s="924" t="s">
        <v>374</v>
      </c>
      <c r="D46" s="931">
        <v>229</v>
      </c>
      <c r="E46" s="938">
        <v>36</v>
      </c>
      <c r="F46" s="938">
        <v>36</v>
      </c>
      <c r="G46" s="938">
        <v>46</v>
      </c>
      <c r="H46" s="938">
        <v>0</v>
      </c>
      <c r="I46" s="938">
        <v>0</v>
      </c>
      <c r="J46" s="938">
        <v>1</v>
      </c>
      <c r="K46" s="938">
        <v>92</v>
      </c>
      <c r="L46" s="938">
        <v>49</v>
      </c>
      <c r="M46" s="938">
        <v>0</v>
      </c>
      <c r="N46" s="938">
        <v>5</v>
      </c>
      <c r="O46" s="946">
        <v>0</v>
      </c>
      <c r="P46" s="953">
        <v>0</v>
      </c>
      <c r="Q46" s="938">
        <v>0</v>
      </c>
      <c r="R46" s="938">
        <v>0</v>
      </c>
      <c r="S46" s="960">
        <v>49</v>
      </c>
      <c r="T46" s="967">
        <v>15.720524017467248</v>
      </c>
      <c r="U46" s="974">
        <v>15.720524017467248</v>
      </c>
      <c r="V46" s="981">
        <v>20.087336244541486</v>
      </c>
      <c r="W46" s="931">
        <v>142</v>
      </c>
      <c r="X46" s="989">
        <v>62.008733624454152</v>
      </c>
    </row>
    <row r="47" spans="1:24" ht="14.4">
      <c r="A47" s="1645"/>
      <c r="B47" s="1654"/>
      <c r="C47" s="924" t="s">
        <v>375</v>
      </c>
      <c r="D47" s="931">
        <v>650</v>
      </c>
      <c r="E47" s="938">
        <v>122</v>
      </c>
      <c r="F47" s="938">
        <v>122</v>
      </c>
      <c r="G47" s="938">
        <v>74</v>
      </c>
      <c r="H47" s="938">
        <v>9</v>
      </c>
      <c r="I47" s="938">
        <v>11</v>
      </c>
      <c r="J47" s="938">
        <v>0</v>
      </c>
      <c r="K47" s="938">
        <v>431</v>
      </c>
      <c r="L47" s="938">
        <v>0</v>
      </c>
      <c r="M47" s="938">
        <v>0</v>
      </c>
      <c r="N47" s="938">
        <v>2</v>
      </c>
      <c r="O47" s="946">
        <v>1</v>
      </c>
      <c r="P47" s="953">
        <v>0</v>
      </c>
      <c r="Q47" s="938">
        <v>0</v>
      </c>
      <c r="R47" s="938">
        <v>0</v>
      </c>
      <c r="S47" s="960">
        <v>0</v>
      </c>
      <c r="T47" s="967">
        <v>18.76923076923077</v>
      </c>
      <c r="U47" s="974">
        <v>18.76923076923077</v>
      </c>
      <c r="V47" s="981">
        <v>11.384615384615385</v>
      </c>
      <c r="W47" s="931">
        <v>431</v>
      </c>
      <c r="X47" s="989">
        <v>66.307692307692307</v>
      </c>
    </row>
    <row r="48" spans="1:24" ht="14.4">
      <c r="A48" s="1645"/>
      <c r="B48" s="1654"/>
      <c r="C48" s="924" t="s">
        <v>39</v>
      </c>
      <c r="D48" s="931">
        <v>190</v>
      </c>
      <c r="E48" s="938">
        <v>75</v>
      </c>
      <c r="F48" s="938">
        <v>75</v>
      </c>
      <c r="G48" s="938">
        <v>48</v>
      </c>
      <c r="H48" s="938">
        <v>0</v>
      </c>
      <c r="I48" s="938">
        <v>0</v>
      </c>
      <c r="J48" s="938">
        <v>0</v>
      </c>
      <c r="K48" s="938">
        <v>66</v>
      </c>
      <c r="L48" s="938">
        <v>0</v>
      </c>
      <c r="M48" s="938">
        <v>0</v>
      </c>
      <c r="N48" s="938">
        <v>1</v>
      </c>
      <c r="O48" s="946">
        <v>0</v>
      </c>
      <c r="P48" s="953">
        <v>0</v>
      </c>
      <c r="Q48" s="938">
        <v>0</v>
      </c>
      <c r="R48" s="938">
        <v>0</v>
      </c>
      <c r="S48" s="960">
        <v>0</v>
      </c>
      <c r="T48" s="967">
        <v>39.473684210526315</v>
      </c>
      <c r="U48" s="974">
        <v>39.473684210526315</v>
      </c>
      <c r="V48" s="981">
        <v>25.263157894736842</v>
      </c>
      <c r="W48" s="931">
        <v>66</v>
      </c>
      <c r="X48" s="989">
        <v>34.736842105263158</v>
      </c>
    </row>
    <row r="49" spans="1:24" ht="14.4">
      <c r="A49" s="1645"/>
      <c r="B49" s="1654"/>
      <c r="C49" s="924" t="s">
        <v>240</v>
      </c>
      <c r="D49" s="931">
        <v>16</v>
      </c>
      <c r="E49" s="938">
        <v>2</v>
      </c>
      <c r="F49" s="938">
        <v>2</v>
      </c>
      <c r="G49" s="938">
        <v>0</v>
      </c>
      <c r="H49" s="938">
        <v>0</v>
      </c>
      <c r="I49" s="938">
        <v>0</v>
      </c>
      <c r="J49" s="938">
        <v>0</v>
      </c>
      <c r="K49" s="938">
        <v>14</v>
      </c>
      <c r="L49" s="938">
        <v>0</v>
      </c>
      <c r="M49" s="938">
        <v>0</v>
      </c>
      <c r="N49" s="938">
        <v>0</v>
      </c>
      <c r="O49" s="946">
        <v>0</v>
      </c>
      <c r="P49" s="953">
        <v>0</v>
      </c>
      <c r="Q49" s="938">
        <v>0</v>
      </c>
      <c r="R49" s="938">
        <v>0</v>
      </c>
      <c r="S49" s="960">
        <v>0</v>
      </c>
      <c r="T49" s="967">
        <v>12.5</v>
      </c>
      <c r="U49" s="974">
        <v>12.5</v>
      </c>
      <c r="V49" s="981">
        <v>0</v>
      </c>
      <c r="W49" s="931">
        <v>14</v>
      </c>
      <c r="X49" s="989">
        <v>87.5</v>
      </c>
    </row>
    <row r="50" spans="1:24" ht="14.4">
      <c r="A50" s="1645"/>
      <c r="B50" s="1654"/>
      <c r="C50" s="924" t="s">
        <v>263</v>
      </c>
      <c r="D50" s="931">
        <v>11</v>
      </c>
      <c r="E50" s="938">
        <v>0</v>
      </c>
      <c r="F50" s="938">
        <v>0</v>
      </c>
      <c r="G50" s="938">
        <v>3</v>
      </c>
      <c r="H50" s="938">
        <v>0</v>
      </c>
      <c r="I50" s="938">
        <v>0</v>
      </c>
      <c r="J50" s="938">
        <v>0</v>
      </c>
      <c r="K50" s="938">
        <v>8</v>
      </c>
      <c r="L50" s="938">
        <v>0</v>
      </c>
      <c r="M50" s="938">
        <v>0</v>
      </c>
      <c r="N50" s="938">
        <v>0</v>
      </c>
      <c r="O50" s="946">
        <v>0</v>
      </c>
      <c r="P50" s="953">
        <v>0</v>
      </c>
      <c r="Q50" s="938">
        <v>0</v>
      </c>
      <c r="R50" s="938">
        <v>0</v>
      </c>
      <c r="S50" s="960">
        <v>0</v>
      </c>
      <c r="T50" s="967">
        <v>0</v>
      </c>
      <c r="U50" s="974">
        <v>0</v>
      </c>
      <c r="V50" s="981">
        <v>27.272727272727273</v>
      </c>
      <c r="W50" s="931">
        <v>8</v>
      </c>
      <c r="X50" s="989">
        <v>72.727272727272734</v>
      </c>
    </row>
    <row r="51" spans="1:24" ht="14.4">
      <c r="A51" s="1645"/>
      <c r="B51" s="1654"/>
      <c r="C51" s="924" t="s">
        <v>376</v>
      </c>
      <c r="D51" s="931">
        <v>0</v>
      </c>
      <c r="E51" s="938">
        <v>0</v>
      </c>
      <c r="F51" s="938">
        <v>0</v>
      </c>
      <c r="G51" s="938">
        <v>0</v>
      </c>
      <c r="H51" s="938">
        <v>0</v>
      </c>
      <c r="I51" s="938">
        <v>0</v>
      </c>
      <c r="J51" s="938">
        <v>0</v>
      </c>
      <c r="K51" s="938">
        <v>0</v>
      </c>
      <c r="L51" s="938">
        <v>0</v>
      </c>
      <c r="M51" s="938">
        <v>0</v>
      </c>
      <c r="N51" s="938">
        <v>0</v>
      </c>
      <c r="O51" s="946">
        <v>0</v>
      </c>
      <c r="P51" s="953">
        <v>0</v>
      </c>
      <c r="Q51" s="938">
        <v>0</v>
      </c>
      <c r="R51" s="938">
        <v>0</v>
      </c>
      <c r="S51" s="960">
        <v>0</v>
      </c>
      <c r="T51" s="967">
        <v>0</v>
      </c>
      <c r="U51" s="974">
        <v>0</v>
      </c>
      <c r="V51" s="981">
        <v>0</v>
      </c>
      <c r="W51" s="931">
        <v>0</v>
      </c>
      <c r="X51" s="989">
        <v>0</v>
      </c>
    </row>
    <row r="52" spans="1:24" ht="14.4">
      <c r="A52" s="1645"/>
      <c r="B52" s="1654"/>
      <c r="C52" s="924" t="s">
        <v>535</v>
      </c>
      <c r="D52" s="931">
        <v>18</v>
      </c>
      <c r="E52" s="938">
        <v>4</v>
      </c>
      <c r="F52" s="938">
        <v>4</v>
      </c>
      <c r="G52" s="938">
        <v>5</v>
      </c>
      <c r="H52" s="938">
        <v>0</v>
      </c>
      <c r="I52" s="938">
        <v>0</v>
      </c>
      <c r="J52" s="938">
        <v>0</v>
      </c>
      <c r="K52" s="938">
        <v>9</v>
      </c>
      <c r="L52" s="938">
        <v>0</v>
      </c>
      <c r="M52" s="938">
        <v>0</v>
      </c>
      <c r="N52" s="938">
        <v>0</v>
      </c>
      <c r="O52" s="946">
        <v>0</v>
      </c>
      <c r="P52" s="953">
        <v>0</v>
      </c>
      <c r="Q52" s="938">
        <v>0</v>
      </c>
      <c r="R52" s="938">
        <v>0</v>
      </c>
      <c r="S52" s="960">
        <v>0</v>
      </c>
      <c r="T52" s="967">
        <v>22.222222222222221</v>
      </c>
      <c r="U52" s="974">
        <v>22.222222222222221</v>
      </c>
      <c r="V52" s="981">
        <v>27.777777777777779</v>
      </c>
      <c r="W52" s="931">
        <v>9</v>
      </c>
      <c r="X52" s="989">
        <v>50</v>
      </c>
    </row>
    <row r="53" spans="1:24" ht="14.4">
      <c r="A53" s="1645"/>
      <c r="B53" s="1654"/>
      <c r="C53" s="924" t="s">
        <v>130</v>
      </c>
      <c r="D53" s="931">
        <v>4</v>
      </c>
      <c r="E53" s="938">
        <v>0</v>
      </c>
      <c r="F53" s="938">
        <v>0</v>
      </c>
      <c r="G53" s="938">
        <v>0</v>
      </c>
      <c r="H53" s="938">
        <v>0</v>
      </c>
      <c r="I53" s="938">
        <v>0</v>
      </c>
      <c r="J53" s="938">
        <v>0</v>
      </c>
      <c r="K53" s="938">
        <v>4</v>
      </c>
      <c r="L53" s="938">
        <v>0</v>
      </c>
      <c r="M53" s="938">
        <v>0</v>
      </c>
      <c r="N53" s="938">
        <v>0</v>
      </c>
      <c r="O53" s="946">
        <v>0</v>
      </c>
      <c r="P53" s="953">
        <v>0</v>
      </c>
      <c r="Q53" s="938">
        <v>0</v>
      </c>
      <c r="R53" s="938">
        <v>0</v>
      </c>
      <c r="S53" s="960">
        <v>0</v>
      </c>
      <c r="T53" s="967">
        <v>0</v>
      </c>
      <c r="U53" s="974">
        <v>0</v>
      </c>
      <c r="V53" s="981">
        <v>0</v>
      </c>
      <c r="W53" s="931">
        <v>4</v>
      </c>
      <c r="X53" s="989">
        <v>100</v>
      </c>
    </row>
    <row r="54" spans="1:24" ht="14.4">
      <c r="A54" s="1645"/>
      <c r="B54" s="1654"/>
      <c r="C54" s="924" t="s">
        <v>359</v>
      </c>
      <c r="D54" s="931">
        <v>135</v>
      </c>
      <c r="E54" s="938">
        <v>106</v>
      </c>
      <c r="F54" s="938">
        <v>106</v>
      </c>
      <c r="G54" s="938">
        <v>9</v>
      </c>
      <c r="H54" s="938">
        <v>1</v>
      </c>
      <c r="I54" s="938">
        <v>1</v>
      </c>
      <c r="J54" s="938">
        <v>0</v>
      </c>
      <c r="K54" s="938">
        <v>6</v>
      </c>
      <c r="L54" s="938">
        <v>0</v>
      </c>
      <c r="M54" s="938">
        <v>0</v>
      </c>
      <c r="N54" s="938">
        <v>12</v>
      </c>
      <c r="O54" s="946">
        <v>0</v>
      </c>
      <c r="P54" s="953">
        <v>0</v>
      </c>
      <c r="Q54" s="938">
        <v>0</v>
      </c>
      <c r="R54" s="938">
        <v>0</v>
      </c>
      <c r="S54" s="960">
        <v>0</v>
      </c>
      <c r="T54" s="967">
        <v>78.518518518518519</v>
      </c>
      <c r="U54" s="974">
        <v>78.518518518518519</v>
      </c>
      <c r="V54" s="981">
        <v>6.666666666666667</v>
      </c>
      <c r="W54" s="931">
        <v>6</v>
      </c>
      <c r="X54" s="989">
        <v>4.4444444444444446</v>
      </c>
    </row>
    <row r="55" spans="1:24" ht="14.4">
      <c r="A55" s="1645"/>
      <c r="B55" s="1652"/>
      <c r="C55" s="925" t="s">
        <v>132</v>
      </c>
      <c r="D55" s="932">
        <v>87</v>
      </c>
      <c r="E55" s="939">
        <v>13</v>
      </c>
      <c r="F55" s="939">
        <v>13</v>
      </c>
      <c r="G55" s="939">
        <v>20</v>
      </c>
      <c r="H55" s="939">
        <v>0</v>
      </c>
      <c r="I55" s="939">
        <v>0</v>
      </c>
      <c r="J55" s="939">
        <v>0</v>
      </c>
      <c r="K55" s="939">
        <v>54</v>
      </c>
      <c r="L55" s="939">
        <v>0</v>
      </c>
      <c r="M55" s="939">
        <v>0</v>
      </c>
      <c r="N55" s="939">
        <v>0</v>
      </c>
      <c r="O55" s="947">
        <v>0</v>
      </c>
      <c r="P55" s="954">
        <v>0</v>
      </c>
      <c r="Q55" s="939">
        <v>0</v>
      </c>
      <c r="R55" s="939">
        <v>0</v>
      </c>
      <c r="S55" s="961">
        <v>0</v>
      </c>
      <c r="T55" s="968">
        <v>14.942528735632184</v>
      </c>
      <c r="U55" s="975">
        <v>14.942528735632184</v>
      </c>
      <c r="V55" s="982">
        <v>22.988505747126435</v>
      </c>
      <c r="W55" s="932">
        <v>54</v>
      </c>
      <c r="X55" s="990">
        <v>62.068965517241381</v>
      </c>
    </row>
    <row r="56" spans="1:24" ht="14.4">
      <c r="A56" s="1645"/>
      <c r="B56" s="1651" t="s">
        <v>46</v>
      </c>
      <c r="C56" s="927" t="s">
        <v>33</v>
      </c>
      <c r="D56" s="934">
        <v>82</v>
      </c>
      <c r="E56" s="941">
        <v>11</v>
      </c>
      <c r="F56" s="940">
        <v>11</v>
      </c>
      <c r="G56" s="941">
        <v>14</v>
      </c>
      <c r="H56" s="941">
        <v>2</v>
      </c>
      <c r="I56" s="941">
        <v>2</v>
      </c>
      <c r="J56" s="941">
        <v>0</v>
      </c>
      <c r="K56" s="941">
        <v>44</v>
      </c>
      <c r="L56" s="941">
        <v>0</v>
      </c>
      <c r="M56" s="941">
        <v>0</v>
      </c>
      <c r="N56" s="941">
        <v>9</v>
      </c>
      <c r="O56" s="948">
        <v>0</v>
      </c>
      <c r="P56" s="955">
        <v>0</v>
      </c>
      <c r="Q56" s="940">
        <v>0</v>
      </c>
      <c r="R56" s="940">
        <v>0</v>
      </c>
      <c r="S56" s="962">
        <v>0</v>
      </c>
      <c r="T56" s="969">
        <v>13.414634146341463</v>
      </c>
      <c r="U56" s="976">
        <v>13.414634146341463</v>
      </c>
      <c r="V56" s="983">
        <v>17.073170731707318</v>
      </c>
      <c r="W56" s="933">
        <v>44</v>
      </c>
      <c r="X56" s="991">
        <v>53.658536585365852</v>
      </c>
    </row>
    <row r="57" spans="1:24" ht="14.4">
      <c r="A57" s="1559"/>
      <c r="B57" s="1652"/>
      <c r="C57" s="928" t="s">
        <v>397</v>
      </c>
      <c r="D57" s="935">
        <v>82</v>
      </c>
      <c r="E57" s="942">
        <v>11</v>
      </c>
      <c r="F57" s="938">
        <v>11</v>
      </c>
      <c r="G57" s="942">
        <v>14</v>
      </c>
      <c r="H57" s="942">
        <v>2</v>
      </c>
      <c r="I57" s="942">
        <v>2</v>
      </c>
      <c r="J57" s="942">
        <v>0</v>
      </c>
      <c r="K57" s="942">
        <v>44</v>
      </c>
      <c r="L57" s="942">
        <v>0</v>
      </c>
      <c r="M57" s="942">
        <v>0</v>
      </c>
      <c r="N57" s="942">
        <v>9</v>
      </c>
      <c r="O57" s="946">
        <v>0</v>
      </c>
      <c r="P57" s="953">
        <v>0</v>
      </c>
      <c r="Q57" s="938">
        <v>0</v>
      </c>
      <c r="R57" s="938">
        <v>0</v>
      </c>
      <c r="S57" s="960">
        <v>0</v>
      </c>
      <c r="T57" s="967">
        <v>13.414634146341463</v>
      </c>
      <c r="U57" s="974">
        <v>13.414634146341463</v>
      </c>
      <c r="V57" s="981">
        <v>17.073170731707318</v>
      </c>
      <c r="W57" s="931">
        <v>44</v>
      </c>
      <c r="X57" s="989">
        <v>53.658536585365852</v>
      </c>
    </row>
    <row r="58" spans="1:24" ht="14.4">
      <c r="A58" s="1645" t="s">
        <v>15</v>
      </c>
      <c r="B58" s="1654" t="s">
        <v>33</v>
      </c>
      <c r="C58" s="926" t="s">
        <v>33</v>
      </c>
      <c r="D58" s="933">
        <v>3220</v>
      </c>
      <c r="E58" s="940">
        <v>1687</v>
      </c>
      <c r="F58" s="940">
        <v>1683</v>
      </c>
      <c r="G58" s="940">
        <v>729</v>
      </c>
      <c r="H58" s="940">
        <v>47</v>
      </c>
      <c r="I58" s="940">
        <v>4</v>
      </c>
      <c r="J58" s="940">
        <v>7</v>
      </c>
      <c r="K58" s="940">
        <v>634</v>
      </c>
      <c r="L58" s="940">
        <v>33</v>
      </c>
      <c r="M58" s="940">
        <v>1</v>
      </c>
      <c r="N58" s="940">
        <v>78</v>
      </c>
      <c r="O58" s="948">
        <v>0</v>
      </c>
      <c r="P58" s="955">
        <v>1</v>
      </c>
      <c r="Q58" s="940">
        <v>0</v>
      </c>
      <c r="R58" s="940">
        <v>1</v>
      </c>
      <c r="S58" s="962">
        <v>33</v>
      </c>
      <c r="T58" s="969">
        <v>52.391304347826086</v>
      </c>
      <c r="U58" s="976">
        <v>52.267080745341616</v>
      </c>
      <c r="V58" s="983">
        <v>22.63975155279503</v>
      </c>
      <c r="W58" s="933">
        <v>675</v>
      </c>
      <c r="X58" s="991">
        <v>20.962732919254659</v>
      </c>
    </row>
    <row r="59" spans="1:24" ht="14.4">
      <c r="A59" s="1645"/>
      <c r="B59" s="1654"/>
      <c r="C59" s="924" t="s">
        <v>397</v>
      </c>
      <c r="D59" s="931">
        <v>2391</v>
      </c>
      <c r="E59" s="938">
        <v>1439</v>
      </c>
      <c r="F59" s="938">
        <v>1435</v>
      </c>
      <c r="G59" s="938">
        <v>479</v>
      </c>
      <c r="H59" s="938">
        <v>45</v>
      </c>
      <c r="I59" s="938">
        <v>3</v>
      </c>
      <c r="J59" s="938">
        <v>6</v>
      </c>
      <c r="K59" s="938">
        <v>347</v>
      </c>
      <c r="L59" s="938">
        <v>0</v>
      </c>
      <c r="M59" s="938">
        <v>1</v>
      </c>
      <c r="N59" s="938">
        <v>71</v>
      </c>
      <c r="O59" s="946">
        <v>0</v>
      </c>
      <c r="P59" s="953">
        <v>1</v>
      </c>
      <c r="Q59" s="938">
        <v>0</v>
      </c>
      <c r="R59" s="938">
        <v>1</v>
      </c>
      <c r="S59" s="960">
        <v>0</v>
      </c>
      <c r="T59" s="967">
        <v>60.184023421162692</v>
      </c>
      <c r="U59" s="974">
        <v>60.016729401923882</v>
      </c>
      <c r="V59" s="981">
        <v>20.033458803847761</v>
      </c>
      <c r="W59" s="931">
        <v>354</v>
      </c>
      <c r="X59" s="989">
        <v>14.805520702634881</v>
      </c>
    </row>
    <row r="60" spans="1:24" ht="14.4">
      <c r="A60" s="1645"/>
      <c r="B60" s="1654"/>
      <c r="C60" s="924" t="s">
        <v>374</v>
      </c>
      <c r="D60" s="931">
        <v>216</v>
      </c>
      <c r="E60" s="938">
        <v>51</v>
      </c>
      <c r="F60" s="938">
        <v>51</v>
      </c>
      <c r="G60" s="938">
        <v>75</v>
      </c>
      <c r="H60" s="938">
        <v>0</v>
      </c>
      <c r="I60" s="938">
        <v>0</v>
      </c>
      <c r="J60" s="938">
        <v>0</v>
      </c>
      <c r="K60" s="938">
        <v>57</v>
      </c>
      <c r="L60" s="938">
        <v>33</v>
      </c>
      <c r="M60" s="938">
        <v>0</v>
      </c>
      <c r="N60" s="938">
        <v>0</v>
      </c>
      <c r="O60" s="946">
        <v>0</v>
      </c>
      <c r="P60" s="953">
        <v>0</v>
      </c>
      <c r="Q60" s="938">
        <v>0</v>
      </c>
      <c r="R60" s="938">
        <v>0</v>
      </c>
      <c r="S60" s="960">
        <v>33</v>
      </c>
      <c r="T60" s="967">
        <v>23.611111111111111</v>
      </c>
      <c r="U60" s="974">
        <v>23.611111111111111</v>
      </c>
      <c r="V60" s="981">
        <v>34.722222222222221</v>
      </c>
      <c r="W60" s="931">
        <v>90</v>
      </c>
      <c r="X60" s="989">
        <v>41.666666666666664</v>
      </c>
    </row>
    <row r="61" spans="1:24" ht="14.4">
      <c r="A61" s="1645"/>
      <c r="B61" s="1654"/>
      <c r="C61" s="924" t="s">
        <v>375</v>
      </c>
      <c r="D61" s="931">
        <v>107</v>
      </c>
      <c r="E61" s="938">
        <v>15</v>
      </c>
      <c r="F61" s="938">
        <v>15</v>
      </c>
      <c r="G61" s="938">
        <v>23</v>
      </c>
      <c r="H61" s="938">
        <v>0</v>
      </c>
      <c r="I61" s="938">
        <v>1</v>
      </c>
      <c r="J61" s="938">
        <v>0</v>
      </c>
      <c r="K61" s="938">
        <v>67</v>
      </c>
      <c r="L61" s="938">
        <v>0</v>
      </c>
      <c r="M61" s="938">
        <v>0</v>
      </c>
      <c r="N61" s="938">
        <v>1</v>
      </c>
      <c r="O61" s="946">
        <v>0</v>
      </c>
      <c r="P61" s="953">
        <v>0</v>
      </c>
      <c r="Q61" s="938">
        <v>0</v>
      </c>
      <c r="R61" s="938">
        <v>0</v>
      </c>
      <c r="S61" s="960">
        <v>0</v>
      </c>
      <c r="T61" s="967">
        <v>14.018691588785046</v>
      </c>
      <c r="U61" s="974">
        <v>14.018691588785046</v>
      </c>
      <c r="V61" s="981">
        <v>21.495327102803738</v>
      </c>
      <c r="W61" s="931">
        <v>67</v>
      </c>
      <c r="X61" s="989">
        <v>62.616822429906541</v>
      </c>
    </row>
    <row r="62" spans="1:24" ht="14.4">
      <c r="A62" s="1645"/>
      <c r="B62" s="1654"/>
      <c r="C62" s="924" t="s">
        <v>39</v>
      </c>
      <c r="D62" s="931">
        <v>250</v>
      </c>
      <c r="E62" s="938">
        <v>80</v>
      </c>
      <c r="F62" s="938">
        <v>80</v>
      </c>
      <c r="G62" s="938">
        <v>80</v>
      </c>
      <c r="H62" s="938">
        <v>0</v>
      </c>
      <c r="I62" s="938">
        <v>0</v>
      </c>
      <c r="J62" s="938">
        <v>0</v>
      </c>
      <c r="K62" s="938">
        <v>90</v>
      </c>
      <c r="L62" s="938">
        <v>0</v>
      </c>
      <c r="M62" s="938">
        <v>0</v>
      </c>
      <c r="N62" s="938">
        <v>0</v>
      </c>
      <c r="O62" s="946">
        <v>0</v>
      </c>
      <c r="P62" s="953">
        <v>0</v>
      </c>
      <c r="Q62" s="938">
        <v>0</v>
      </c>
      <c r="R62" s="938">
        <v>0</v>
      </c>
      <c r="S62" s="960">
        <v>0</v>
      </c>
      <c r="T62" s="967">
        <v>32</v>
      </c>
      <c r="U62" s="974">
        <v>32</v>
      </c>
      <c r="V62" s="981">
        <v>32</v>
      </c>
      <c r="W62" s="931">
        <v>90</v>
      </c>
      <c r="X62" s="989">
        <v>36</v>
      </c>
    </row>
    <row r="63" spans="1:24" ht="14.4">
      <c r="A63" s="1645"/>
      <c r="B63" s="1654"/>
      <c r="C63" s="924" t="s">
        <v>240</v>
      </c>
      <c r="D63" s="931">
        <v>6</v>
      </c>
      <c r="E63" s="938">
        <v>0</v>
      </c>
      <c r="F63" s="938">
        <v>0</v>
      </c>
      <c r="G63" s="938">
        <v>2</v>
      </c>
      <c r="H63" s="938">
        <v>0</v>
      </c>
      <c r="I63" s="938">
        <v>0</v>
      </c>
      <c r="J63" s="938">
        <v>0</v>
      </c>
      <c r="K63" s="938">
        <v>4</v>
      </c>
      <c r="L63" s="938">
        <v>0</v>
      </c>
      <c r="M63" s="938">
        <v>0</v>
      </c>
      <c r="N63" s="938">
        <v>0</v>
      </c>
      <c r="O63" s="946">
        <v>0</v>
      </c>
      <c r="P63" s="953">
        <v>0</v>
      </c>
      <c r="Q63" s="938">
        <v>0</v>
      </c>
      <c r="R63" s="938">
        <v>0</v>
      </c>
      <c r="S63" s="960">
        <v>0</v>
      </c>
      <c r="T63" s="967">
        <v>0</v>
      </c>
      <c r="U63" s="974">
        <v>0</v>
      </c>
      <c r="V63" s="981">
        <v>33.333333333333336</v>
      </c>
      <c r="W63" s="931">
        <v>4</v>
      </c>
      <c r="X63" s="989">
        <v>66.666666666666671</v>
      </c>
    </row>
    <row r="64" spans="1:24" ht="14.4">
      <c r="A64" s="1645"/>
      <c r="B64" s="1654"/>
      <c r="C64" s="924" t="s">
        <v>263</v>
      </c>
      <c r="D64" s="931">
        <v>44</v>
      </c>
      <c r="E64" s="938">
        <v>11</v>
      </c>
      <c r="F64" s="938">
        <v>11</v>
      </c>
      <c r="G64" s="938">
        <v>14</v>
      </c>
      <c r="H64" s="938">
        <v>0</v>
      </c>
      <c r="I64" s="938">
        <v>0</v>
      </c>
      <c r="J64" s="938">
        <v>0</v>
      </c>
      <c r="K64" s="938">
        <v>19</v>
      </c>
      <c r="L64" s="938">
        <v>0</v>
      </c>
      <c r="M64" s="938">
        <v>0</v>
      </c>
      <c r="N64" s="938">
        <v>0</v>
      </c>
      <c r="O64" s="946">
        <v>0</v>
      </c>
      <c r="P64" s="953">
        <v>0</v>
      </c>
      <c r="Q64" s="938">
        <v>0</v>
      </c>
      <c r="R64" s="938">
        <v>0</v>
      </c>
      <c r="S64" s="960">
        <v>0</v>
      </c>
      <c r="T64" s="967">
        <v>25</v>
      </c>
      <c r="U64" s="974">
        <v>25</v>
      </c>
      <c r="V64" s="981">
        <v>31.818181818181817</v>
      </c>
      <c r="W64" s="931">
        <v>19</v>
      </c>
      <c r="X64" s="989">
        <v>43.18181818181818</v>
      </c>
    </row>
    <row r="65" spans="1:24" ht="14.4">
      <c r="A65" s="1645"/>
      <c r="B65" s="1654"/>
      <c r="C65" s="924" t="s">
        <v>376</v>
      </c>
      <c r="D65" s="931">
        <v>0</v>
      </c>
      <c r="E65" s="938">
        <v>0</v>
      </c>
      <c r="F65" s="938">
        <v>0</v>
      </c>
      <c r="G65" s="938">
        <v>0</v>
      </c>
      <c r="H65" s="938">
        <v>0</v>
      </c>
      <c r="I65" s="938">
        <v>0</v>
      </c>
      <c r="J65" s="938">
        <v>0</v>
      </c>
      <c r="K65" s="938">
        <v>0</v>
      </c>
      <c r="L65" s="938">
        <v>0</v>
      </c>
      <c r="M65" s="938">
        <v>0</v>
      </c>
      <c r="N65" s="938">
        <v>0</v>
      </c>
      <c r="O65" s="946">
        <v>0</v>
      </c>
      <c r="P65" s="953">
        <v>0</v>
      </c>
      <c r="Q65" s="938">
        <v>0</v>
      </c>
      <c r="R65" s="938">
        <v>0</v>
      </c>
      <c r="S65" s="960">
        <v>0</v>
      </c>
      <c r="T65" s="967">
        <v>0</v>
      </c>
      <c r="U65" s="974">
        <v>0</v>
      </c>
      <c r="V65" s="981">
        <v>0</v>
      </c>
      <c r="W65" s="931">
        <v>0</v>
      </c>
      <c r="X65" s="989">
        <v>0</v>
      </c>
    </row>
    <row r="66" spans="1:24" ht="14.4">
      <c r="A66" s="1645"/>
      <c r="B66" s="1654"/>
      <c r="C66" s="924" t="s">
        <v>535</v>
      </c>
      <c r="D66" s="931">
        <v>4</v>
      </c>
      <c r="E66" s="938">
        <v>0</v>
      </c>
      <c r="F66" s="938">
        <v>0</v>
      </c>
      <c r="G66" s="938">
        <v>2</v>
      </c>
      <c r="H66" s="938">
        <v>0</v>
      </c>
      <c r="I66" s="938">
        <v>0</v>
      </c>
      <c r="J66" s="938">
        <v>0</v>
      </c>
      <c r="K66" s="938">
        <v>2</v>
      </c>
      <c r="L66" s="938">
        <v>0</v>
      </c>
      <c r="M66" s="938">
        <v>0</v>
      </c>
      <c r="N66" s="938">
        <v>0</v>
      </c>
      <c r="O66" s="946">
        <v>0</v>
      </c>
      <c r="P66" s="953">
        <v>0</v>
      </c>
      <c r="Q66" s="938">
        <v>0</v>
      </c>
      <c r="R66" s="938">
        <v>0</v>
      </c>
      <c r="S66" s="960">
        <v>0</v>
      </c>
      <c r="T66" s="967">
        <v>0</v>
      </c>
      <c r="U66" s="974">
        <v>0</v>
      </c>
      <c r="V66" s="981">
        <v>50</v>
      </c>
      <c r="W66" s="931">
        <v>2</v>
      </c>
      <c r="X66" s="989">
        <v>50</v>
      </c>
    </row>
    <row r="67" spans="1:24" ht="14.4">
      <c r="A67" s="1645"/>
      <c r="B67" s="1654"/>
      <c r="C67" s="924" t="s">
        <v>130</v>
      </c>
      <c r="D67" s="931">
        <v>5</v>
      </c>
      <c r="E67" s="938">
        <v>0</v>
      </c>
      <c r="F67" s="938">
        <v>0</v>
      </c>
      <c r="G67" s="938">
        <v>0</v>
      </c>
      <c r="H67" s="938">
        <v>0</v>
      </c>
      <c r="I67" s="938">
        <v>0</v>
      </c>
      <c r="J67" s="938">
        <v>1</v>
      </c>
      <c r="K67" s="938">
        <v>4</v>
      </c>
      <c r="L67" s="938">
        <v>0</v>
      </c>
      <c r="M67" s="938">
        <v>0</v>
      </c>
      <c r="N67" s="938">
        <v>0</v>
      </c>
      <c r="O67" s="946">
        <v>0</v>
      </c>
      <c r="P67" s="953">
        <v>0</v>
      </c>
      <c r="Q67" s="938">
        <v>0</v>
      </c>
      <c r="R67" s="938">
        <v>0</v>
      </c>
      <c r="S67" s="960">
        <v>0</v>
      </c>
      <c r="T67" s="967">
        <v>0</v>
      </c>
      <c r="U67" s="974">
        <v>0</v>
      </c>
      <c r="V67" s="981">
        <v>0</v>
      </c>
      <c r="W67" s="931">
        <v>5</v>
      </c>
      <c r="X67" s="989">
        <v>100</v>
      </c>
    </row>
    <row r="68" spans="1:24" ht="14.4">
      <c r="A68" s="1645"/>
      <c r="B68" s="1654"/>
      <c r="C68" s="924" t="s">
        <v>359</v>
      </c>
      <c r="D68" s="931">
        <v>109</v>
      </c>
      <c r="E68" s="938">
        <v>76</v>
      </c>
      <c r="F68" s="938">
        <v>76</v>
      </c>
      <c r="G68" s="938">
        <v>16</v>
      </c>
      <c r="H68" s="938">
        <v>2</v>
      </c>
      <c r="I68" s="938">
        <v>0</v>
      </c>
      <c r="J68" s="938">
        <v>0</v>
      </c>
      <c r="K68" s="938">
        <v>9</v>
      </c>
      <c r="L68" s="938">
        <v>0</v>
      </c>
      <c r="M68" s="938">
        <v>0</v>
      </c>
      <c r="N68" s="938">
        <v>6</v>
      </c>
      <c r="O68" s="946">
        <v>0</v>
      </c>
      <c r="P68" s="953">
        <v>0</v>
      </c>
      <c r="Q68" s="938">
        <v>0</v>
      </c>
      <c r="R68" s="938">
        <v>0</v>
      </c>
      <c r="S68" s="960">
        <v>0</v>
      </c>
      <c r="T68" s="967">
        <v>69.724770642201833</v>
      </c>
      <c r="U68" s="974">
        <v>69.724770642201833</v>
      </c>
      <c r="V68" s="981">
        <v>14.678899082568808</v>
      </c>
      <c r="W68" s="931">
        <v>9</v>
      </c>
      <c r="X68" s="989">
        <v>8.2568807339449535</v>
      </c>
    </row>
    <row r="69" spans="1:24" ht="14.4">
      <c r="A69" s="1645"/>
      <c r="B69" s="1652"/>
      <c r="C69" s="925" t="s">
        <v>132</v>
      </c>
      <c r="D69" s="932">
        <v>88</v>
      </c>
      <c r="E69" s="939">
        <v>15</v>
      </c>
      <c r="F69" s="939">
        <v>15</v>
      </c>
      <c r="G69" s="939">
        <v>38</v>
      </c>
      <c r="H69" s="939">
        <v>0</v>
      </c>
      <c r="I69" s="939">
        <v>0</v>
      </c>
      <c r="J69" s="939">
        <v>0</v>
      </c>
      <c r="K69" s="939">
        <v>35</v>
      </c>
      <c r="L69" s="939">
        <v>0</v>
      </c>
      <c r="M69" s="939">
        <v>0</v>
      </c>
      <c r="N69" s="939">
        <v>0</v>
      </c>
      <c r="O69" s="947">
        <v>0</v>
      </c>
      <c r="P69" s="954">
        <v>0</v>
      </c>
      <c r="Q69" s="939">
        <v>0</v>
      </c>
      <c r="R69" s="939">
        <v>0</v>
      </c>
      <c r="S69" s="961">
        <v>0</v>
      </c>
      <c r="T69" s="968">
        <v>17.045454545454547</v>
      </c>
      <c r="U69" s="975">
        <v>17.045454545454547</v>
      </c>
      <c r="V69" s="982">
        <v>43.18181818181818</v>
      </c>
      <c r="W69" s="932">
        <v>35</v>
      </c>
      <c r="X69" s="990">
        <v>39.772727272727273</v>
      </c>
    </row>
    <row r="70" spans="1:24" ht="14.4">
      <c r="A70" s="1645"/>
      <c r="B70" s="1651" t="s">
        <v>40</v>
      </c>
      <c r="C70" s="926" t="s">
        <v>33</v>
      </c>
      <c r="D70" s="933">
        <v>3144</v>
      </c>
      <c r="E70" s="940">
        <v>1669</v>
      </c>
      <c r="F70" s="940">
        <v>1667</v>
      </c>
      <c r="G70" s="940">
        <v>708</v>
      </c>
      <c r="H70" s="940">
        <v>40</v>
      </c>
      <c r="I70" s="940">
        <v>4</v>
      </c>
      <c r="J70" s="940">
        <v>7</v>
      </c>
      <c r="K70" s="940">
        <v>613</v>
      </c>
      <c r="L70" s="940">
        <v>33</v>
      </c>
      <c r="M70" s="940">
        <v>1</v>
      </c>
      <c r="N70" s="940">
        <v>69</v>
      </c>
      <c r="O70" s="948">
        <v>0</v>
      </c>
      <c r="P70" s="955">
        <v>1</v>
      </c>
      <c r="Q70" s="940">
        <v>0</v>
      </c>
      <c r="R70" s="940">
        <v>1</v>
      </c>
      <c r="S70" s="962">
        <v>33</v>
      </c>
      <c r="T70" s="969">
        <v>53.085241730279897</v>
      </c>
      <c r="U70" s="976">
        <v>53.021628498727736</v>
      </c>
      <c r="V70" s="983">
        <v>22.519083969465647</v>
      </c>
      <c r="W70" s="933">
        <v>654</v>
      </c>
      <c r="X70" s="991">
        <v>20.801526717557252</v>
      </c>
    </row>
    <row r="71" spans="1:24" ht="14.4">
      <c r="A71" s="1645"/>
      <c r="B71" s="1654"/>
      <c r="C71" s="924" t="s">
        <v>397</v>
      </c>
      <c r="D71" s="931">
        <v>2315</v>
      </c>
      <c r="E71" s="938">
        <v>1421</v>
      </c>
      <c r="F71" s="938">
        <v>1419</v>
      </c>
      <c r="G71" s="938">
        <v>458</v>
      </c>
      <c r="H71" s="938">
        <v>38</v>
      </c>
      <c r="I71" s="938">
        <v>3</v>
      </c>
      <c r="J71" s="938">
        <v>6</v>
      </c>
      <c r="K71" s="938">
        <v>326</v>
      </c>
      <c r="L71" s="938">
        <v>0</v>
      </c>
      <c r="M71" s="938">
        <v>1</v>
      </c>
      <c r="N71" s="938">
        <v>62</v>
      </c>
      <c r="O71" s="946">
        <v>0</v>
      </c>
      <c r="P71" s="953">
        <v>1</v>
      </c>
      <c r="Q71" s="938">
        <v>0</v>
      </c>
      <c r="R71" s="938">
        <v>1</v>
      </c>
      <c r="S71" s="960">
        <v>0</v>
      </c>
      <c r="T71" s="967">
        <v>61.382289416846653</v>
      </c>
      <c r="U71" s="974">
        <v>61.295896328293736</v>
      </c>
      <c r="V71" s="981">
        <v>19.784017278617711</v>
      </c>
      <c r="W71" s="931">
        <v>333</v>
      </c>
      <c r="X71" s="989">
        <v>14.384449244060475</v>
      </c>
    </row>
    <row r="72" spans="1:24" ht="14.4">
      <c r="A72" s="1645"/>
      <c r="B72" s="1654"/>
      <c r="C72" s="924" t="s">
        <v>374</v>
      </c>
      <c r="D72" s="931">
        <v>216</v>
      </c>
      <c r="E72" s="938">
        <v>51</v>
      </c>
      <c r="F72" s="938">
        <v>51</v>
      </c>
      <c r="G72" s="938">
        <v>75</v>
      </c>
      <c r="H72" s="938">
        <v>0</v>
      </c>
      <c r="I72" s="938">
        <v>0</v>
      </c>
      <c r="J72" s="938">
        <v>0</v>
      </c>
      <c r="K72" s="938">
        <v>57</v>
      </c>
      <c r="L72" s="938">
        <v>33</v>
      </c>
      <c r="M72" s="938">
        <v>0</v>
      </c>
      <c r="N72" s="938">
        <v>0</v>
      </c>
      <c r="O72" s="946">
        <v>0</v>
      </c>
      <c r="P72" s="953">
        <v>0</v>
      </c>
      <c r="Q72" s="938">
        <v>0</v>
      </c>
      <c r="R72" s="938">
        <v>0</v>
      </c>
      <c r="S72" s="960">
        <v>33</v>
      </c>
      <c r="T72" s="967">
        <v>23.611111111111111</v>
      </c>
      <c r="U72" s="974">
        <v>23.611111111111111</v>
      </c>
      <c r="V72" s="981">
        <v>34.722222222222221</v>
      </c>
      <c r="W72" s="931">
        <v>90</v>
      </c>
      <c r="X72" s="989">
        <v>41.666666666666664</v>
      </c>
    </row>
    <row r="73" spans="1:24" ht="14.4">
      <c r="A73" s="1645"/>
      <c r="B73" s="1654"/>
      <c r="C73" s="924" t="s">
        <v>375</v>
      </c>
      <c r="D73" s="931">
        <v>107</v>
      </c>
      <c r="E73" s="938">
        <v>15</v>
      </c>
      <c r="F73" s="938">
        <v>15</v>
      </c>
      <c r="G73" s="938">
        <v>23</v>
      </c>
      <c r="H73" s="938">
        <v>0</v>
      </c>
      <c r="I73" s="938">
        <v>1</v>
      </c>
      <c r="J73" s="938">
        <v>0</v>
      </c>
      <c r="K73" s="938">
        <v>67</v>
      </c>
      <c r="L73" s="938">
        <v>0</v>
      </c>
      <c r="M73" s="938">
        <v>0</v>
      </c>
      <c r="N73" s="938">
        <v>1</v>
      </c>
      <c r="O73" s="946">
        <v>0</v>
      </c>
      <c r="P73" s="953">
        <v>0</v>
      </c>
      <c r="Q73" s="938">
        <v>0</v>
      </c>
      <c r="R73" s="938">
        <v>0</v>
      </c>
      <c r="S73" s="960">
        <v>0</v>
      </c>
      <c r="T73" s="967">
        <v>14.018691588785046</v>
      </c>
      <c r="U73" s="974">
        <v>14.018691588785046</v>
      </c>
      <c r="V73" s="981">
        <v>21.495327102803738</v>
      </c>
      <c r="W73" s="931">
        <v>67</v>
      </c>
      <c r="X73" s="989">
        <v>62.616822429906541</v>
      </c>
    </row>
    <row r="74" spans="1:24" ht="14.4">
      <c r="A74" s="1645"/>
      <c r="B74" s="1654"/>
      <c r="C74" s="924" t="s">
        <v>39</v>
      </c>
      <c r="D74" s="931">
        <v>250</v>
      </c>
      <c r="E74" s="938">
        <v>80</v>
      </c>
      <c r="F74" s="938">
        <v>80</v>
      </c>
      <c r="G74" s="938">
        <v>80</v>
      </c>
      <c r="H74" s="938">
        <v>0</v>
      </c>
      <c r="I74" s="938">
        <v>0</v>
      </c>
      <c r="J74" s="938">
        <v>0</v>
      </c>
      <c r="K74" s="938">
        <v>90</v>
      </c>
      <c r="L74" s="938">
        <v>0</v>
      </c>
      <c r="M74" s="938">
        <v>0</v>
      </c>
      <c r="N74" s="938">
        <v>0</v>
      </c>
      <c r="O74" s="946">
        <v>0</v>
      </c>
      <c r="P74" s="953">
        <v>0</v>
      </c>
      <c r="Q74" s="938">
        <v>0</v>
      </c>
      <c r="R74" s="938">
        <v>0</v>
      </c>
      <c r="S74" s="960">
        <v>0</v>
      </c>
      <c r="T74" s="967">
        <v>32</v>
      </c>
      <c r="U74" s="974">
        <v>32</v>
      </c>
      <c r="V74" s="981">
        <v>32</v>
      </c>
      <c r="W74" s="931">
        <v>90</v>
      </c>
      <c r="X74" s="989">
        <v>36</v>
      </c>
    </row>
    <row r="75" spans="1:24" ht="14.4">
      <c r="A75" s="1645"/>
      <c r="B75" s="1654"/>
      <c r="C75" s="924" t="s">
        <v>240</v>
      </c>
      <c r="D75" s="931">
        <v>6</v>
      </c>
      <c r="E75" s="938">
        <v>0</v>
      </c>
      <c r="F75" s="938">
        <v>0</v>
      </c>
      <c r="G75" s="938">
        <v>2</v>
      </c>
      <c r="H75" s="938">
        <v>0</v>
      </c>
      <c r="I75" s="938">
        <v>0</v>
      </c>
      <c r="J75" s="938">
        <v>0</v>
      </c>
      <c r="K75" s="938">
        <v>4</v>
      </c>
      <c r="L75" s="938">
        <v>0</v>
      </c>
      <c r="M75" s="938">
        <v>0</v>
      </c>
      <c r="N75" s="938">
        <v>0</v>
      </c>
      <c r="O75" s="946">
        <v>0</v>
      </c>
      <c r="P75" s="953">
        <v>0</v>
      </c>
      <c r="Q75" s="938">
        <v>0</v>
      </c>
      <c r="R75" s="938">
        <v>0</v>
      </c>
      <c r="S75" s="960">
        <v>0</v>
      </c>
      <c r="T75" s="967">
        <v>0</v>
      </c>
      <c r="U75" s="974">
        <v>0</v>
      </c>
      <c r="V75" s="981">
        <v>33.333333333333336</v>
      </c>
      <c r="W75" s="931">
        <v>4</v>
      </c>
      <c r="X75" s="989">
        <v>66.666666666666671</v>
      </c>
    </row>
    <row r="76" spans="1:24" ht="14.4">
      <c r="A76" s="1645"/>
      <c r="B76" s="1654"/>
      <c r="C76" s="924" t="s">
        <v>263</v>
      </c>
      <c r="D76" s="931">
        <v>44</v>
      </c>
      <c r="E76" s="938">
        <v>11</v>
      </c>
      <c r="F76" s="938">
        <v>11</v>
      </c>
      <c r="G76" s="938">
        <v>14</v>
      </c>
      <c r="H76" s="938">
        <v>0</v>
      </c>
      <c r="I76" s="938">
        <v>0</v>
      </c>
      <c r="J76" s="938">
        <v>0</v>
      </c>
      <c r="K76" s="938">
        <v>19</v>
      </c>
      <c r="L76" s="938">
        <v>0</v>
      </c>
      <c r="M76" s="938">
        <v>0</v>
      </c>
      <c r="N76" s="938">
        <v>0</v>
      </c>
      <c r="O76" s="946">
        <v>0</v>
      </c>
      <c r="P76" s="953">
        <v>0</v>
      </c>
      <c r="Q76" s="938">
        <v>0</v>
      </c>
      <c r="R76" s="938">
        <v>0</v>
      </c>
      <c r="S76" s="960">
        <v>0</v>
      </c>
      <c r="T76" s="967">
        <v>25</v>
      </c>
      <c r="U76" s="974">
        <v>25</v>
      </c>
      <c r="V76" s="981">
        <v>31.818181818181817</v>
      </c>
      <c r="W76" s="931">
        <v>19</v>
      </c>
      <c r="X76" s="989">
        <v>43.18181818181818</v>
      </c>
    </row>
    <row r="77" spans="1:24" ht="14.4">
      <c r="A77" s="1645"/>
      <c r="B77" s="1654"/>
      <c r="C77" s="924" t="s">
        <v>376</v>
      </c>
      <c r="D77" s="931">
        <v>0</v>
      </c>
      <c r="E77" s="938">
        <v>0</v>
      </c>
      <c r="F77" s="938">
        <v>0</v>
      </c>
      <c r="G77" s="938">
        <v>0</v>
      </c>
      <c r="H77" s="938">
        <v>0</v>
      </c>
      <c r="I77" s="938">
        <v>0</v>
      </c>
      <c r="J77" s="938">
        <v>0</v>
      </c>
      <c r="K77" s="938">
        <v>0</v>
      </c>
      <c r="L77" s="938">
        <v>0</v>
      </c>
      <c r="M77" s="938">
        <v>0</v>
      </c>
      <c r="N77" s="938">
        <v>0</v>
      </c>
      <c r="O77" s="946">
        <v>0</v>
      </c>
      <c r="P77" s="953">
        <v>0</v>
      </c>
      <c r="Q77" s="938">
        <v>0</v>
      </c>
      <c r="R77" s="938">
        <v>0</v>
      </c>
      <c r="S77" s="960">
        <v>0</v>
      </c>
      <c r="T77" s="967">
        <v>0</v>
      </c>
      <c r="U77" s="974">
        <v>0</v>
      </c>
      <c r="V77" s="981">
        <v>0</v>
      </c>
      <c r="W77" s="931">
        <v>0</v>
      </c>
      <c r="X77" s="989">
        <v>0</v>
      </c>
    </row>
    <row r="78" spans="1:24" ht="14.4">
      <c r="A78" s="1645"/>
      <c r="B78" s="1654"/>
      <c r="C78" s="924" t="s">
        <v>535</v>
      </c>
      <c r="D78" s="931">
        <v>4</v>
      </c>
      <c r="E78" s="938">
        <v>0</v>
      </c>
      <c r="F78" s="938">
        <v>0</v>
      </c>
      <c r="G78" s="938">
        <v>2</v>
      </c>
      <c r="H78" s="938">
        <v>0</v>
      </c>
      <c r="I78" s="938">
        <v>0</v>
      </c>
      <c r="J78" s="938">
        <v>0</v>
      </c>
      <c r="K78" s="938">
        <v>2</v>
      </c>
      <c r="L78" s="938">
        <v>0</v>
      </c>
      <c r="M78" s="938">
        <v>0</v>
      </c>
      <c r="N78" s="938">
        <v>0</v>
      </c>
      <c r="O78" s="946">
        <v>0</v>
      </c>
      <c r="P78" s="953">
        <v>0</v>
      </c>
      <c r="Q78" s="938">
        <v>0</v>
      </c>
      <c r="R78" s="938">
        <v>0</v>
      </c>
      <c r="S78" s="960">
        <v>0</v>
      </c>
      <c r="T78" s="967">
        <v>0</v>
      </c>
      <c r="U78" s="974">
        <v>0</v>
      </c>
      <c r="V78" s="981">
        <v>50</v>
      </c>
      <c r="W78" s="931">
        <v>2</v>
      </c>
      <c r="X78" s="989">
        <v>50</v>
      </c>
    </row>
    <row r="79" spans="1:24" ht="14.4">
      <c r="A79" s="1645"/>
      <c r="B79" s="1654"/>
      <c r="C79" s="924" t="s">
        <v>130</v>
      </c>
      <c r="D79" s="931">
        <v>5</v>
      </c>
      <c r="E79" s="938">
        <v>0</v>
      </c>
      <c r="F79" s="938">
        <v>0</v>
      </c>
      <c r="G79" s="938">
        <v>0</v>
      </c>
      <c r="H79" s="938">
        <v>0</v>
      </c>
      <c r="I79" s="938">
        <v>0</v>
      </c>
      <c r="J79" s="938">
        <v>1</v>
      </c>
      <c r="K79" s="938">
        <v>4</v>
      </c>
      <c r="L79" s="938">
        <v>0</v>
      </c>
      <c r="M79" s="938">
        <v>0</v>
      </c>
      <c r="N79" s="938">
        <v>0</v>
      </c>
      <c r="O79" s="946">
        <v>0</v>
      </c>
      <c r="P79" s="953">
        <v>0</v>
      </c>
      <c r="Q79" s="938">
        <v>0</v>
      </c>
      <c r="R79" s="938">
        <v>0</v>
      </c>
      <c r="S79" s="960">
        <v>0</v>
      </c>
      <c r="T79" s="967">
        <v>0</v>
      </c>
      <c r="U79" s="974">
        <v>0</v>
      </c>
      <c r="V79" s="981">
        <v>0</v>
      </c>
      <c r="W79" s="931">
        <v>5</v>
      </c>
      <c r="X79" s="989">
        <v>100</v>
      </c>
    </row>
    <row r="80" spans="1:24" ht="14.4">
      <c r="A80" s="1645"/>
      <c r="B80" s="1654"/>
      <c r="C80" s="924" t="s">
        <v>359</v>
      </c>
      <c r="D80" s="931">
        <v>109</v>
      </c>
      <c r="E80" s="938">
        <v>76</v>
      </c>
      <c r="F80" s="938">
        <v>76</v>
      </c>
      <c r="G80" s="938">
        <v>16</v>
      </c>
      <c r="H80" s="938">
        <v>2</v>
      </c>
      <c r="I80" s="938">
        <v>0</v>
      </c>
      <c r="J80" s="938">
        <v>0</v>
      </c>
      <c r="K80" s="938">
        <v>9</v>
      </c>
      <c r="L80" s="938">
        <v>0</v>
      </c>
      <c r="M80" s="938">
        <v>0</v>
      </c>
      <c r="N80" s="938">
        <v>6</v>
      </c>
      <c r="O80" s="946">
        <v>0</v>
      </c>
      <c r="P80" s="953">
        <v>0</v>
      </c>
      <c r="Q80" s="938">
        <v>0</v>
      </c>
      <c r="R80" s="938">
        <v>0</v>
      </c>
      <c r="S80" s="960">
        <v>0</v>
      </c>
      <c r="T80" s="967">
        <v>69.724770642201833</v>
      </c>
      <c r="U80" s="974">
        <v>69.724770642201833</v>
      </c>
      <c r="V80" s="981">
        <v>14.678899082568808</v>
      </c>
      <c r="W80" s="931">
        <v>9</v>
      </c>
      <c r="X80" s="989">
        <v>8.2568807339449535</v>
      </c>
    </row>
    <row r="81" spans="1:24" ht="14.4">
      <c r="A81" s="1645"/>
      <c r="B81" s="1652"/>
      <c r="C81" s="925" t="s">
        <v>132</v>
      </c>
      <c r="D81" s="932">
        <v>88</v>
      </c>
      <c r="E81" s="939">
        <v>15</v>
      </c>
      <c r="F81" s="939">
        <v>15</v>
      </c>
      <c r="G81" s="939">
        <v>38</v>
      </c>
      <c r="H81" s="939">
        <v>0</v>
      </c>
      <c r="I81" s="939">
        <v>0</v>
      </c>
      <c r="J81" s="939">
        <v>0</v>
      </c>
      <c r="K81" s="939">
        <v>35</v>
      </c>
      <c r="L81" s="939">
        <v>0</v>
      </c>
      <c r="M81" s="939">
        <v>0</v>
      </c>
      <c r="N81" s="939">
        <v>0</v>
      </c>
      <c r="O81" s="947">
        <v>0</v>
      </c>
      <c r="P81" s="954">
        <v>0</v>
      </c>
      <c r="Q81" s="939">
        <v>0</v>
      </c>
      <c r="R81" s="939">
        <v>0</v>
      </c>
      <c r="S81" s="961">
        <v>0</v>
      </c>
      <c r="T81" s="968">
        <v>17.045454545454547</v>
      </c>
      <c r="U81" s="975">
        <v>17.045454545454547</v>
      </c>
      <c r="V81" s="982">
        <v>43.18181818181818</v>
      </c>
      <c r="W81" s="932">
        <v>35</v>
      </c>
      <c r="X81" s="990">
        <v>39.772727272727273</v>
      </c>
    </row>
    <row r="82" spans="1:24" ht="14.4">
      <c r="A82" s="1645"/>
      <c r="B82" s="1651" t="s">
        <v>46</v>
      </c>
      <c r="C82" s="926" t="s">
        <v>33</v>
      </c>
      <c r="D82" s="934">
        <v>76</v>
      </c>
      <c r="E82" s="941">
        <v>18</v>
      </c>
      <c r="F82" s="940">
        <v>16</v>
      </c>
      <c r="G82" s="941">
        <v>21</v>
      </c>
      <c r="H82" s="941">
        <v>7</v>
      </c>
      <c r="I82" s="941">
        <v>0</v>
      </c>
      <c r="J82" s="941">
        <v>0</v>
      </c>
      <c r="K82" s="941">
        <v>21</v>
      </c>
      <c r="L82" s="941">
        <v>0</v>
      </c>
      <c r="M82" s="941">
        <v>0</v>
      </c>
      <c r="N82" s="941">
        <v>9</v>
      </c>
      <c r="O82" s="949">
        <v>0</v>
      </c>
      <c r="P82" s="956">
        <v>0</v>
      </c>
      <c r="Q82" s="941">
        <v>0</v>
      </c>
      <c r="R82" s="940">
        <v>0</v>
      </c>
      <c r="S82" s="962">
        <v>0</v>
      </c>
      <c r="T82" s="969">
        <v>23.684210526315791</v>
      </c>
      <c r="U82" s="976">
        <v>21.05263157894737</v>
      </c>
      <c r="V82" s="983">
        <v>27.631578947368421</v>
      </c>
      <c r="W82" s="933">
        <v>21</v>
      </c>
      <c r="X82" s="991">
        <v>27.631578947368421</v>
      </c>
    </row>
    <row r="83" spans="1:24" ht="14.4">
      <c r="A83" s="1648"/>
      <c r="B83" s="1653"/>
      <c r="C83" s="929" t="s">
        <v>397</v>
      </c>
      <c r="D83" s="936">
        <v>76</v>
      </c>
      <c r="E83" s="943">
        <v>18</v>
      </c>
      <c r="F83" s="944">
        <v>16</v>
      </c>
      <c r="G83" s="943">
        <v>21</v>
      </c>
      <c r="H83" s="943">
        <v>7</v>
      </c>
      <c r="I83" s="943">
        <v>0</v>
      </c>
      <c r="J83" s="943">
        <v>0</v>
      </c>
      <c r="K83" s="943">
        <v>21</v>
      </c>
      <c r="L83" s="943">
        <v>0</v>
      </c>
      <c r="M83" s="943">
        <v>0</v>
      </c>
      <c r="N83" s="943">
        <v>9</v>
      </c>
      <c r="O83" s="951">
        <v>0</v>
      </c>
      <c r="P83" s="958">
        <v>0</v>
      </c>
      <c r="Q83" s="943">
        <v>0</v>
      </c>
      <c r="R83" s="944">
        <v>0</v>
      </c>
      <c r="S83" s="965">
        <v>0</v>
      </c>
      <c r="T83" s="972">
        <v>23.684210526315791</v>
      </c>
      <c r="U83" s="979">
        <v>21.05263157894737</v>
      </c>
      <c r="V83" s="986">
        <v>27.631578947368421</v>
      </c>
      <c r="W83" s="987">
        <v>21</v>
      </c>
      <c r="X83" s="994">
        <v>27.631578947368421</v>
      </c>
    </row>
  </sheetData>
  <customSheetViews>
    <customSheetView guid="{BCB66D60-CECF-5B4D-99D1-4C00FBCE7EFB}" scale="60" showGridLines="0" printArea="1" view="pageBreakPreview">
      <pane ySplit="1" topLeftCell="A2" state="frozen"/>
      <pageMargins left="0.51181102362204722" right="0.35433070866141736" top="0.31496062992125984" bottom="0.62992125984251968" header="0.27559055118110237" footer="0"/>
      <pageSetup paperSize="9" scale="37" firstPageNumber="85" useFirstPageNumber="1" r:id="rId1"/>
      <headerFooter scaleWithDoc="0" alignWithMargins="0">
        <oddFooter>&amp;C&amp;16&amp;X- 85 -</oddFooter>
        <evenFooter>&amp;C&amp;16&amp;X- 85 -</evenFooter>
        <firstFooter>&amp;C&amp;16&amp;X- 85 -</firstFooter>
      </headerFooter>
    </customSheetView>
  </customSheetViews>
  <mergeCells count="33">
    <mergeCell ref="B30:B31"/>
    <mergeCell ref="B56:B57"/>
    <mergeCell ref="B82:B83"/>
    <mergeCell ref="A6:A31"/>
    <mergeCell ref="B6:B17"/>
    <mergeCell ref="B18:B29"/>
    <mergeCell ref="A32:A57"/>
    <mergeCell ref="B32:B43"/>
    <mergeCell ref="B44:B55"/>
    <mergeCell ref="A58:A83"/>
    <mergeCell ref="B58:B69"/>
    <mergeCell ref="B70:B81"/>
    <mergeCell ref="T2:T5"/>
    <mergeCell ref="V2:V5"/>
    <mergeCell ref="W2:W5"/>
    <mergeCell ref="X2:X5"/>
    <mergeCell ref="F3:F5"/>
    <mergeCell ref="U3:U5"/>
    <mergeCell ref="J4:J5"/>
    <mergeCell ref="M4:M5"/>
    <mergeCell ref="S4:S5"/>
    <mergeCell ref="K4:L4"/>
    <mergeCell ref="P4:R4"/>
    <mergeCell ref="I2:I5"/>
    <mergeCell ref="J2:M3"/>
    <mergeCell ref="N2:N5"/>
    <mergeCell ref="O2:O5"/>
    <mergeCell ref="P2:S3"/>
    <mergeCell ref="A2:C5"/>
    <mergeCell ref="D2:D5"/>
    <mergeCell ref="E2:E5"/>
    <mergeCell ref="G2:G5"/>
    <mergeCell ref="H2:H5"/>
  </mergeCells>
  <phoneticPr fontId="10"/>
  <pageMargins left="0.51181102362204722" right="0.35433070866141736" top="0.31496062992125984" bottom="0.62992125984251968" header="0.27559055118110237" footer="0"/>
  <pageSetup paperSize="9" scale="36" firstPageNumber="85" orientation="portrait" useFirstPageNumber="1" r:id="rId2"/>
  <headerFooter scaleWithDoc="0" alignWithMargins="0">
    <oddFooter>&amp;C&amp;16&amp;X- 81 -</oddFooter>
    <evenFooter>&amp;C&amp;16&amp;X- 85 -</evenFooter>
    <firstFooter>&amp;C&amp;16&amp;X- 85 -</first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S106"/>
  <sheetViews>
    <sheetView showGridLines="0" view="pageBreakPreview" zoomScale="90" zoomScaleNormal="75" zoomScaleSheetLayoutView="90" workbookViewId="0">
      <pane ySplit="4" topLeftCell="A5" activePane="bottomLeft" state="frozen"/>
      <selection activeCell="A43" sqref="A43"/>
      <selection pane="bottomLeft" activeCell="P76" sqref="P76"/>
    </sheetView>
  </sheetViews>
  <sheetFormatPr defaultColWidth="9" defaultRowHeight="14.25" customHeight="1"/>
  <cols>
    <col min="1" max="1" width="7.88671875" style="7" customWidth="1" collapsed="1"/>
    <col min="2" max="2" width="6" style="7" customWidth="1" collapsed="1"/>
    <col min="3" max="3" width="12.21875" style="7" customWidth="1" collapsed="1"/>
    <col min="4" max="4" width="12.33203125" style="7" customWidth="1" collapsed="1"/>
    <col min="5" max="6" width="13.33203125" style="7" bestFit="1" customWidth="1" collapsed="1"/>
    <col min="7" max="10" width="9.6640625" style="7" customWidth="1" collapsed="1"/>
    <col min="11" max="11" width="10.109375" style="7" customWidth="1" collapsed="1"/>
    <col min="12" max="12" width="8.33203125" style="7" customWidth="1" collapsed="1"/>
    <col min="13" max="13" width="5" style="7" customWidth="1" collapsed="1"/>
    <col min="14" max="14" width="14.6640625" style="7" customWidth="1" collapsed="1"/>
    <col min="15" max="17" width="11.77734375" style="7" customWidth="1" collapsed="1"/>
    <col min="18" max="18" width="1.6640625" style="7" customWidth="1" collapsed="1"/>
    <col min="19" max="19" width="9" style="7" customWidth="1" collapsed="1"/>
    <col min="20" max="16384" width="9" style="7" collapsed="1"/>
  </cols>
  <sheetData>
    <row r="1" spans="1:19" ht="32.25" customHeight="1">
      <c r="A1" s="74" t="s">
        <v>536</v>
      </c>
      <c r="J1" s="1020"/>
      <c r="L1" s="1655" t="s">
        <v>893</v>
      </c>
      <c r="M1" s="1656"/>
      <c r="N1" s="1656"/>
      <c r="O1" s="1656"/>
      <c r="P1" s="1656"/>
      <c r="Q1" s="1656"/>
      <c r="R1" s="1020"/>
    </row>
    <row r="2" spans="1:19" ht="16.5" customHeight="1">
      <c r="A2" s="74"/>
      <c r="J2" s="1021" t="s">
        <v>55</v>
      </c>
      <c r="L2" s="1027"/>
      <c r="M2" s="1026"/>
      <c r="N2" s="1026"/>
      <c r="O2" s="1026"/>
      <c r="P2" s="1026"/>
      <c r="Q2" s="1021" t="s">
        <v>55</v>
      </c>
      <c r="R2" s="1020"/>
    </row>
    <row r="3" spans="1:19" ht="51" customHeight="1">
      <c r="A3" s="1660" t="s">
        <v>156</v>
      </c>
      <c r="B3" s="1398"/>
      <c r="C3" s="1403"/>
      <c r="D3" s="1657" t="s">
        <v>252</v>
      </c>
      <c r="E3" s="1658"/>
      <c r="F3" s="1658"/>
      <c r="G3" s="1658"/>
      <c r="H3" s="1658"/>
      <c r="I3" s="1659"/>
      <c r="J3" s="1022" t="s">
        <v>267</v>
      </c>
      <c r="L3" s="1660" t="s">
        <v>156</v>
      </c>
      <c r="M3" s="1398"/>
      <c r="N3" s="1403"/>
      <c r="O3" s="1031"/>
      <c r="P3" s="1042"/>
      <c r="Q3" s="653"/>
    </row>
    <row r="4" spans="1:19" ht="75.75" customHeight="1">
      <c r="A4" s="1661"/>
      <c r="B4" s="1662"/>
      <c r="C4" s="1663"/>
      <c r="D4" s="1010" t="s">
        <v>572</v>
      </c>
      <c r="E4" s="1013" t="s">
        <v>676</v>
      </c>
      <c r="F4" s="1014" t="s">
        <v>677</v>
      </c>
      <c r="G4" s="1015" t="s">
        <v>539</v>
      </c>
      <c r="H4" s="1014" t="s">
        <v>678</v>
      </c>
      <c r="I4" s="1018" t="s">
        <v>594</v>
      </c>
      <c r="J4" s="1023" t="s">
        <v>287</v>
      </c>
      <c r="L4" s="1661"/>
      <c r="M4" s="1662"/>
      <c r="N4" s="1663"/>
      <c r="O4" s="1032" t="s">
        <v>33</v>
      </c>
      <c r="P4" s="1043" t="s">
        <v>892</v>
      </c>
      <c r="Q4" s="1045" t="s">
        <v>540</v>
      </c>
      <c r="R4" s="1049"/>
    </row>
    <row r="5" spans="1:19" ht="15" customHeight="1">
      <c r="A5" s="493"/>
      <c r="B5" s="1001"/>
      <c r="C5" s="1005" t="s">
        <v>33</v>
      </c>
      <c r="D5" s="1011">
        <v>3236</v>
      </c>
      <c r="E5" s="284">
        <v>2901</v>
      </c>
      <c r="F5" s="284">
        <v>326</v>
      </c>
      <c r="G5" s="1016">
        <v>0</v>
      </c>
      <c r="H5" s="284">
        <v>9</v>
      </c>
      <c r="I5" s="1019">
        <v>0</v>
      </c>
      <c r="J5" s="1024">
        <v>4</v>
      </c>
      <c r="L5" s="493"/>
      <c r="M5" s="1001"/>
      <c r="N5" s="1005" t="s">
        <v>33</v>
      </c>
      <c r="O5" s="1033">
        <f>P5+Q5</f>
        <v>105</v>
      </c>
      <c r="P5" s="284">
        <v>95</v>
      </c>
      <c r="Q5" s="1046">
        <v>10</v>
      </c>
    </row>
    <row r="6" spans="1:19" ht="15" customHeight="1">
      <c r="A6" s="995"/>
      <c r="B6" s="1002"/>
      <c r="C6" s="637" t="s">
        <v>373</v>
      </c>
      <c r="D6" s="658">
        <v>2630</v>
      </c>
      <c r="E6" s="28">
        <v>2389</v>
      </c>
      <c r="F6" s="28">
        <v>235</v>
      </c>
      <c r="G6" s="28">
        <v>0</v>
      </c>
      <c r="H6" s="28">
        <v>6</v>
      </c>
      <c r="I6" s="300">
        <v>0</v>
      </c>
      <c r="J6" s="637">
        <v>4</v>
      </c>
      <c r="L6" s="995"/>
      <c r="M6" s="1002"/>
      <c r="N6" s="637" t="s">
        <v>373</v>
      </c>
      <c r="O6" s="1034">
        <f t="shared" ref="O6:O69" si="0">P6+Q6</f>
        <v>93</v>
      </c>
      <c r="P6" s="28">
        <v>84</v>
      </c>
      <c r="Q6" s="95">
        <v>9</v>
      </c>
    </row>
    <row r="7" spans="1:19" ht="15" customHeight="1">
      <c r="A7" s="995"/>
      <c r="B7" s="1002"/>
      <c r="C7" s="637" t="s">
        <v>374</v>
      </c>
      <c r="D7" s="658">
        <v>87</v>
      </c>
      <c r="E7" s="28">
        <v>56</v>
      </c>
      <c r="F7" s="28">
        <v>31</v>
      </c>
      <c r="G7" s="28">
        <v>0</v>
      </c>
      <c r="H7" s="28">
        <v>0</v>
      </c>
      <c r="I7" s="300">
        <v>0</v>
      </c>
      <c r="J7" s="637">
        <v>0</v>
      </c>
      <c r="L7" s="995"/>
      <c r="M7" s="1002"/>
      <c r="N7" s="637" t="s">
        <v>374</v>
      </c>
      <c r="O7" s="1035">
        <f t="shared" si="0"/>
        <v>0</v>
      </c>
      <c r="P7" s="28">
        <v>0</v>
      </c>
      <c r="Q7" s="95">
        <v>0</v>
      </c>
    </row>
    <row r="8" spans="1:19" ht="15" customHeight="1">
      <c r="A8" s="995"/>
      <c r="B8" s="1002"/>
      <c r="C8" s="637" t="s">
        <v>375</v>
      </c>
      <c r="D8" s="658">
        <v>137</v>
      </c>
      <c r="E8" s="28">
        <v>127</v>
      </c>
      <c r="F8" s="28">
        <v>7</v>
      </c>
      <c r="G8" s="28">
        <v>0</v>
      </c>
      <c r="H8" s="28">
        <v>3</v>
      </c>
      <c r="I8" s="300">
        <v>0</v>
      </c>
      <c r="J8" s="637">
        <v>0</v>
      </c>
      <c r="L8" s="995"/>
      <c r="M8" s="1002"/>
      <c r="N8" s="637" t="s">
        <v>375</v>
      </c>
      <c r="O8" s="1034">
        <f t="shared" si="0"/>
        <v>9</v>
      </c>
      <c r="P8" s="28">
        <v>9</v>
      </c>
      <c r="Q8" s="95">
        <v>0</v>
      </c>
    </row>
    <row r="9" spans="1:19" ht="15" customHeight="1">
      <c r="A9" s="995"/>
      <c r="B9" s="1002" t="s">
        <v>33</v>
      </c>
      <c r="C9" s="637" t="s">
        <v>39</v>
      </c>
      <c r="D9" s="658">
        <v>155</v>
      </c>
      <c r="E9" s="28">
        <v>127</v>
      </c>
      <c r="F9" s="28">
        <v>28</v>
      </c>
      <c r="G9" s="28">
        <v>0</v>
      </c>
      <c r="H9" s="28">
        <v>0</v>
      </c>
      <c r="I9" s="300">
        <v>0</v>
      </c>
      <c r="J9" s="637">
        <v>0</v>
      </c>
      <c r="L9" s="995"/>
      <c r="M9" s="1002" t="s">
        <v>33</v>
      </c>
      <c r="N9" s="637" t="s">
        <v>39</v>
      </c>
      <c r="O9" s="1035">
        <f t="shared" si="0"/>
        <v>0</v>
      </c>
      <c r="P9" s="28">
        <v>0</v>
      </c>
      <c r="Q9" s="95">
        <v>0</v>
      </c>
    </row>
    <row r="10" spans="1:19" ht="15" customHeight="1">
      <c r="A10" s="995"/>
      <c r="B10" s="1002"/>
      <c r="C10" s="637" t="s">
        <v>240</v>
      </c>
      <c r="D10" s="658">
        <v>2</v>
      </c>
      <c r="E10" s="28">
        <v>0</v>
      </c>
      <c r="F10" s="28">
        <v>2</v>
      </c>
      <c r="G10" s="28">
        <v>0</v>
      </c>
      <c r="H10" s="28">
        <v>0</v>
      </c>
      <c r="I10" s="300">
        <v>0</v>
      </c>
      <c r="J10" s="637">
        <v>0</v>
      </c>
      <c r="L10" s="995"/>
      <c r="M10" s="1002"/>
      <c r="N10" s="637" t="s">
        <v>240</v>
      </c>
      <c r="O10" s="1035">
        <f t="shared" si="0"/>
        <v>0</v>
      </c>
      <c r="P10" s="28">
        <v>0</v>
      </c>
      <c r="Q10" s="95">
        <v>0</v>
      </c>
    </row>
    <row r="11" spans="1:19" ht="15" customHeight="1">
      <c r="A11" s="995"/>
      <c r="B11" s="1002"/>
      <c r="C11" s="637" t="s">
        <v>263</v>
      </c>
      <c r="D11" s="658">
        <v>11</v>
      </c>
      <c r="E11" s="28">
        <v>3</v>
      </c>
      <c r="F11" s="28">
        <v>8</v>
      </c>
      <c r="G11" s="28">
        <v>0</v>
      </c>
      <c r="H11" s="28">
        <v>0</v>
      </c>
      <c r="I11" s="300">
        <v>0</v>
      </c>
      <c r="J11" s="637">
        <v>0</v>
      </c>
      <c r="L11" s="995"/>
      <c r="M11" s="1002"/>
      <c r="N11" s="637" t="s">
        <v>263</v>
      </c>
      <c r="O11" s="1035">
        <f t="shared" si="0"/>
        <v>0</v>
      </c>
      <c r="P11" s="28">
        <v>0</v>
      </c>
      <c r="Q11" s="95">
        <v>0</v>
      </c>
    </row>
    <row r="12" spans="1:19" ht="15" customHeight="1">
      <c r="A12" s="995"/>
      <c r="B12" s="1002"/>
      <c r="C12" s="637" t="s">
        <v>376</v>
      </c>
      <c r="D12" s="658">
        <v>0</v>
      </c>
      <c r="E12" s="28">
        <v>0</v>
      </c>
      <c r="F12" s="28">
        <v>0</v>
      </c>
      <c r="G12" s="28">
        <v>0</v>
      </c>
      <c r="H12" s="28">
        <v>0</v>
      </c>
      <c r="I12" s="300">
        <v>0</v>
      </c>
      <c r="J12" s="637">
        <v>0</v>
      </c>
      <c r="L12" s="995"/>
      <c r="M12" s="1002"/>
      <c r="N12" s="637" t="s">
        <v>376</v>
      </c>
      <c r="O12" s="1035">
        <f t="shared" si="0"/>
        <v>0</v>
      </c>
      <c r="P12" s="28">
        <v>0</v>
      </c>
      <c r="Q12" s="95">
        <v>0</v>
      </c>
    </row>
    <row r="13" spans="1:19" ht="15" customHeight="1">
      <c r="A13" s="995"/>
      <c r="B13" s="1002"/>
      <c r="C13" s="1006" t="s">
        <v>535</v>
      </c>
      <c r="D13" s="658">
        <v>4</v>
      </c>
      <c r="E13" s="28">
        <v>4</v>
      </c>
      <c r="F13" s="28">
        <v>0</v>
      </c>
      <c r="G13" s="28">
        <v>0</v>
      </c>
      <c r="H13" s="28">
        <v>0</v>
      </c>
      <c r="I13" s="300">
        <v>0</v>
      </c>
      <c r="J13" s="637">
        <v>0</v>
      </c>
      <c r="L13" s="995"/>
      <c r="M13" s="1002"/>
      <c r="N13" s="1006" t="s">
        <v>535</v>
      </c>
      <c r="O13" s="1035">
        <f t="shared" si="0"/>
        <v>0</v>
      </c>
      <c r="P13" s="28">
        <v>0</v>
      </c>
      <c r="Q13" s="95">
        <v>0</v>
      </c>
    </row>
    <row r="14" spans="1:19" ht="15" customHeight="1">
      <c r="A14" s="995"/>
      <c r="B14" s="1002"/>
      <c r="C14" s="1006" t="s">
        <v>130</v>
      </c>
      <c r="D14" s="658">
        <v>0</v>
      </c>
      <c r="E14" s="28">
        <v>0</v>
      </c>
      <c r="F14" s="28">
        <v>0</v>
      </c>
      <c r="G14" s="28">
        <v>0</v>
      </c>
      <c r="H14" s="28">
        <v>0</v>
      </c>
      <c r="I14" s="300">
        <v>0</v>
      </c>
      <c r="J14" s="637">
        <v>0</v>
      </c>
      <c r="L14" s="995"/>
      <c r="M14" s="1002"/>
      <c r="N14" s="1006" t="s">
        <v>130</v>
      </c>
      <c r="O14" s="1035">
        <f t="shared" si="0"/>
        <v>0</v>
      </c>
      <c r="P14" s="28">
        <v>0</v>
      </c>
      <c r="Q14" s="95">
        <v>0</v>
      </c>
      <c r="S14" s="1049"/>
    </row>
    <row r="15" spans="1:19" ht="15" customHeight="1">
      <c r="A15" s="995"/>
      <c r="B15" s="1002"/>
      <c r="C15" s="637" t="s">
        <v>359</v>
      </c>
      <c r="D15" s="658">
        <v>182</v>
      </c>
      <c r="E15" s="28">
        <v>175</v>
      </c>
      <c r="F15" s="28">
        <v>7</v>
      </c>
      <c r="G15" s="28">
        <v>0</v>
      </c>
      <c r="H15" s="28">
        <v>0</v>
      </c>
      <c r="I15" s="300">
        <v>0</v>
      </c>
      <c r="J15" s="637">
        <v>0</v>
      </c>
      <c r="L15" s="995"/>
      <c r="M15" s="1002"/>
      <c r="N15" s="637" t="s">
        <v>359</v>
      </c>
      <c r="O15" s="1034">
        <f t="shared" si="0"/>
        <v>3</v>
      </c>
      <c r="P15" s="28">
        <v>2</v>
      </c>
      <c r="Q15" s="95">
        <v>1</v>
      </c>
    </row>
    <row r="16" spans="1:19" ht="15" customHeight="1">
      <c r="A16" s="995" t="s">
        <v>33</v>
      </c>
      <c r="B16" s="1003"/>
      <c r="C16" s="636" t="s">
        <v>132</v>
      </c>
      <c r="D16" s="287">
        <v>28</v>
      </c>
      <c r="E16" s="286">
        <v>20</v>
      </c>
      <c r="F16" s="286">
        <v>8</v>
      </c>
      <c r="G16" s="28">
        <v>0</v>
      </c>
      <c r="H16" s="286">
        <v>0</v>
      </c>
      <c r="I16" s="663">
        <v>0</v>
      </c>
      <c r="J16" s="637">
        <v>0</v>
      </c>
      <c r="L16" s="995" t="s">
        <v>33</v>
      </c>
      <c r="M16" s="1003"/>
      <c r="N16" s="636" t="s">
        <v>132</v>
      </c>
      <c r="O16" s="1036">
        <f t="shared" si="0"/>
        <v>0</v>
      </c>
      <c r="P16" s="286">
        <v>0</v>
      </c>
      <c r="Q16" s="625">
        <v>0</v>
      </c>
    </row>
    <row r="17" spans="1:17" ht="15" customHeight="1">
      <c r="A17" s="995"/>
      <c r="B17" s="1002"/>
      <c r="C17" s="1007" t="s">
        <v>33</v>
      </c>
      <c r="D17" s="1011">
        <v>3209</v>
      </c>
      <c r="E17" s="284">
        <v>2880</v>
      </c>
      <c r="F17" s="284">
        <v>320</v>
      </c>
      <c r="G17" s="302">
        <v>0</v>
      </c>
      <c r="H17" s="284">
        <v>9</v>
      </c>
      <c r="I17" s="1019">
        <v>0</v>
      </c>
      <c r="J17" s="1025">
        <v>2</v>
      </c>
      <c r="L17" s="995"/>
      <c r="M17" s="1002"/>
      <c r="N17" s="1007" t="s">
        <v>33</v>
      </c>
      <c r="O17" s="1033">
        <f t="shared" si="0"/>
        <v>96</v>
      </c>
      <c r="P17" s="284">
        <v>86</v>
      </c>
      <c r="Q17" s="1046">
        <v>10</v>
      </c>
    </row>
    <row r="18" spans="1:17" ht="15" customHeight="1">
      <c r="A18" s="995"/>
      <c r="B18" s="1002"/>
      <c r="C18" s="637" t="s">
        <v>373</v>
      </c>
      <c r="D18" s="658">
        <v>2603</v>
      </c>
      <c r="E18" s="28">
        <v>2368</v>
      </c>
      <c r="F18" s="28">
        <v>229</v>
      </c>
      <c r="G18" s="28">
        <v>0</v>
      </c>
      <c r="H18" s="28">
        <v>6</v>
      </c>
      <c r="I18" s="300">
        <v>0</v>
      </c>
      <c r="J18" s="637">
        <v>2</v>
      </c>
      <c r="L18" s="995"/>
      <c r="M18" s="1002"/>
      <c r="N18" s="637" t="s">
        <v>373</v>
      </c>
      <c r="O18" s="1034">
        <f t="shared" si="0"/>
        <v>84</v>
      </c>
      <c r="P18" s="28">
        <v>75</v>
      </c>
      <c r="Q18" s="95">
        <v>9</v>
      </c>
    </row>
    <row r="19" spans="1:17" ht="15" customHeight="1">
      <c r="A19" s="995"/>
      <c r="B19" s="1002" t="s">
        <v>96</v>
      </c>
      <c r="C19" s="637" t="s">
        <v>374</v>
      </c>
      <c r="D19" s="658">
        <v>87</v>
      </c>
      <c r="E19" s="28">
        <v>56</v>
      </c>
      <c r="F19" s="28">
        <v>31</v>
      </c>
      <c r="G19" s="28">
        <v>0</v>
      </c>
      <c r="H19" s="28">
        <v>0</v>
      </c>
      <c r="I19" s="300">
        <v>0</v>
      </c>
      <c r="J19" s="637">
        <v>0</v>
      </c>
      <c r="L19" s="995"/>
      <c r="M19" s="1002" t="s">
        <v>96</v>
      </c>
      <c r="N19" s="637" t="s">
        <v>374</v>
      </c>
      <c r="O19" s="1035">
        <f t="shared" si="0"/>
        <v>0</v>
      </c>
      <c r="P19" s="28">
        <v>0</v>
      </c>
      <c r="Q19" s="95">
        <v>0</v>
      </c>
    </row>
    <row r="20" spans="1:17" ht="15" customHeight="1">
      <c r="A20" s="995"/>
      <c r="B20" s="1002"/>
      <c r="C20" s="637" t="s">
        <v>375</v>
      </c>
      <c r="D20" s="658">
        <v>137</v>
      </c>
      <c r="E20" s="28">
        <v>127</v>
      </c>
      <c r="F20" s="28">
        <v>7</v>
      </c>
      <c r="G20" s="28">
        <v>0</v>
      </c>
      <c r="H20" s="28">
        <v>3</v>
      </c>
      <c r="I20" s="300">
        <v>0</v>
      </c>
      <c r="J20" s="637">
        <v>0</v>
      </c>
      <c r="L20" s="995"/>
      <c r="M20" s="1002"/>
      <c r="N20" s="637" t="s">
        <v>375</v>
      </c>
      <c r="O20" s="1034">
        <f t="shared" si="0"/>
        <v>9</v>
      </c>
      <c r="P20" s="28">
        <v>9</v>
      </c>
      <c r="Q20" s="95">
        <v>0</v>
      </c>
    </row>
    <row r="21" spans="1:17" ht="15" customHeight="1">
      <c r="A21" s="995"/>
      <c r="B21" s="1002" t="s">
        <v>384</v>
      </c>
      <c r="C21" s="637" t="s">
        <v>39</v>
      </c>
      <c r="D21" s="658">
        <v>155</v>
      </c>
      <c r="E21" s="28">
        <v>127</v>
      </c>
      <c r="F21" s="28">
        <v>28</v>
      </c>
      <c r="G21" s="28">
        <v>0</v>
      </c>
      <c r="H21" s="28">
        <v>0</v>
      </c>
      <c r="I21" s="300">
        <v>0</v>
      </c>
      <c r="J21" s="637">
        <v>0</v>
      </c>
      <c r="L21" s="995"/>
      <c r="M21" s="1002" t="s">
        <v>384</v>
      </c>
      <c r="N21" s="637" t="s">
        <v>39</v>
      </c>
      <c r="O21" s="1035">
        <f t="shared" si="0"/>
        <v>0</v>
      </c>
      <c r="P21" s="28">
        <v>0</v>
      </c>
      <c r="Q21" s="95">
        <v>0</v>
      </c>
    </row>
    <row r="22" spans="1:17" ht="15" customHeight="1">
      <c r="A22" s="995"/>
      <c r="B22" s="1002"/>
      <c r="C22" s="637" t="s">
        <v>240</v>
      </c>
      <c r="D22" s="658">
        <v>2</v>
      </c>
      <c r="E22" s="28">
        <v>0</v>
      </c>
      <c r="F22" s="28">
        <v>2</v>
      </c>
      <c r="G22" s="28">
        <v>0</v>
      </c>
      <c r="H22" s="28">
        <v>0</v>
      </c>
      <c r="I22" s="300">
        <v>0</v>
      </c>
      <c r="J22" s="637">
        <v>0</v>
      </c>
      <c r="L22" s="995"/>
      <c r="M22" s="1002"/>
      <c r="N22" s="637" t="s">
        <v>240</v>
      </c>
      <c r="O22" s="1035">
        <f t="shared" si="0"/>
        <v>0</v>
      </c>
      <c r="P22" s="28">
        <v>0</v>
      </c>
      <c r="Q22" s="95">
        <v>0</v>
      </c>
    </row>
    <row r="23" spans="1:17" ht="15" customHeight="1">
      <c r="A23" s="995"/>
      <c r="B23" s="1002" t="s">
        <v>386</v>
      </c>
      <c r="C23" s="637" t="s">
        <v>263</v>
      </c>
      <c r="D23" s="658">
        <v>11</v>
      </c>
      <c r="E23" s="28">
        <v>3</v>
      </c>
      <c r="F23" s="28">
        <v>8</v>
      </c>
      <c r="G23" s="28">
        <v>0</v>
      </c>
      <c r="H23" s="28">
        <v>0</v>
      </c>
      <c r="I23" s="300">
        <v>0</v>
      </c>
      <c r="J23" s="637">
        <v>0</v>
      </c>
      <c r="L23" s="995"/>
      <c r="M23" s="1002" t="s">
        <v>386</v>
      </c>
      <c r="N23" s="637" t="s">
        <v>263</v>
      </c>
      <c r="O23" s="1035">
        <f t="shared" si="0"/>
        <v>0</v>
      </c>
      <c r="P23" s="28">
        <v>0</v>
      </c>
      <c r="Q23" s="95">
        <v>0</v>
      </c>
    </row>
    <row r="24" spans="1:17" ht="15" customHeight="1">
      <c r="A24" s="995"/>
      <c r="B24" s="1002"/>
      <c r="C24" s="637" t="s">
        <v>376</v>
      </c>
      <c r="D24" s="658">
        <v>0</v>
      </c>
      <c r="E24" s="28">
        <v>0</v>
      </c>
      <c r="F24" s="28">
        <v>0</v>
      </c>
      <c r="G24" s="28">
        <v>0</v>
      </c>
      <c r="H24" s="28">
        <v>0</v>
      </c>
      <c r="I24" s="300">
        <v>0</v>
      </c>
      <c r="J24" s="637">
        <v>0</v>
      </c>
      <c r="L24" s="995"/>
      <c r="M24" s="1002"/>
      <c r="N24" s="637" t="s">
        <v>376</v>
      </c>
      <c r="O24" s="1035">
        <f t="shared" si="0"/>
        <v>0</v>
      </c>
      <c r="P24" s="28">
        <v>0</v>
      </c>
      <c r="Q24" s="95">
        <v>0</v>
      </c>
    </row>
    <row r="25" spans="1:17" ht="15" customHeight="1">
      <c r="A25" s="995"/>
      <c r="B25" s="1002"/>
      <c r="C25" s="1006" t="s">
        <v>535</v>
      </c>
      <c r="D25" s="658">
        <v>4</v>
      </c>
      <c r="E25" s="28">
        <v>4</v>
      </c>
      <c r="F25" s="28">
        <v>0</v>
      </c>
      <c r="G25" s="28">
        <v>0</v>
      </c>
      <c r="H25" s="28">
        <v>0</v>
      </c>
      <c r="I25" s="300">
        <v>0</v>
      </c>
      <c r="J25" s="637">
        <v>0</v>
      </c>
      <c r="L25" s="995"/>
      <c r="M25" s="1002"/>
      <c r="N25" s="1006" t="s">
        <v>535</v>
      </c>
      <c r="O25" s="1035">
        <f t="shared" si="0"/>
        <v>0</v>
      </c>
      <c r="P25" s="28">
        <v>0</v>
      </c>
      <c r="Q25" s="95">
        <v>0</v>
      </c>
    </row>
    <row r="26" spans="1:17" ht="15" customHeight="1">
      <c r="A26" s="995"/>
      <c r="B26" s="1002"/>
      <c r="C26" s="1006" t="s">
        <v>130</v>
      </c>
      <c r="D26" s="658">
        <v>0</v>
      </c>
      <c r="E26" s="28">
        <v>0</v>
      </c>
      <c r="F26" s="28">
        <v>0</v>
      </c>
      <c r="G26" s="28">
        <v>0</v>
      </c>
      <c r="H26" s="28">
        <v>0</v>
      </c>
      <c r="I26" s="300">
        <v>0</v>
      </c>
      <c r="J26" s="637">
        <v>0</v>
      </c>
      <c r="L26" s="995"/>
      <c r="M26" s="1002"/>
      <c r="N26" s="1006" t="s">
        <v>130</v>
      </c>
      <c r="O26" s="1035">
        <f t="shared" si="0"/>
        <v>0</v>
      </c>
      <c r="P26" s="28">
        <v>0</v>
      </c>
      <c r="Q26" s="95">
        <v>0</v>
      </c>
    </row>
    <row r="27" spans="1:17" ht="15" customHeight="1">
      <c r="A27" s="995"/>
      <c r="B27" s="1002"/>
      <c r="C27" s="637" t="s">
        <v>359</v>
      </c>
      <c r="D27" s="658">
        <v>182</v>
      </c>
      <c r="E27" s="28">
        <v>175</v>
      </c>
      <c r="F27" s="28">
        <v>7</v>
      </c>
      <c r="G27" s="28">
        <v>0</v>
      </c>
      <c r="H27" s="28">
        <v>0</v>
      </c>
      <c r="I27" s="300">
        <v>0</v>
      </c>
      <c r="J27" s="637">
        <v>0</v>
      </c>
      <c r="L27" s="995"/>
      <c r="M27" s="1002"/>
      <c r="N27" s="637" t="s">
        <v>359</v>
      </c>
      <c r="O27" s="1034">
        <f t="shared" si="0"/>
        <v>3</v>
      </c>
      <c r="P27" s="28">
        <v>2</v>
      </c>
      <c r="Q27" s="95">
        <v>1</v>
      </c>
    </row>
    <row r="28" spans="1:17" ht="15" customHeight="1">
      <c r="A28" s="995"/>
      <c r="B28" s="1003"/>
      <c r="C28" s="636" t="s">
        <v>132</v>
      </c>
      <c r="D28" s="287">
        <v>28</v>
      </c>
      <c r="E28" s="286">
        <v>20</v>
      </c>
      <c r="F28" s="286">
        <v>8</v>
      </c>
      <c r="G28" s="298">
        <v>0</v>
      </c>
      <c r="H28" s="286">
        <v>0</v>
      </c>
      <c r="I28" s="663">
        <v>0</v>
      </c>
      <c r="J28" s="636">
        <v>0</v>
      </c>
      <c r="L28" s="995"/>
      <c r="M28" s="1003"/>
      <c r="N28" s="636" t="s">
        <v>132</v>
      </c>
      <c r="O28" s="1036">
        <f t="shared" si="0"/>
        <v>0</v>
      </c>
      <c r="P28" s="286">
        <v>0</v>
      </c>
      <c r="Q28" s="625">
        <v>0</v>
      </c>
    </row>
    <row r="29" spans="1:17" ht="15" customHeight="1">
      <c r="A29" s="995"/>
      <c r="B29" s="1002" t="s">
        <v>631</v>
      </c>
      <c r="C29" s="1007" t="s">
        <v>33</v>
      </c>
      <c r="D29" s="1011">
        <v>27</v>
      </c>
      <c r="E29" s="284">
        <v>21</v>
      </c>
      <c r="F29" s="284">
        <v>6</v>
      </c>
      <c r="G29" s="284">
        <v>0</v>
      </c>
      <c r="H29" s="284">
        <v>0</v>
      </c>
      <c r="I29" s="1019">
        <v>0</v>
      </c>
      <c r="J29" s="1007">
        <v>2</v>
      </c>
      <c r="L29" s="995"/>
      <c r="M29" s="1002" t="s">
        <v>631</v>
      </c>
      <c r="N29" s="1007" t="s">
        <v>33</v>
      </c>
      <c r="O29" s="1033">
        <f t="shared" si="0"/>
        <v>9</v>
      </c>
      <c r="P29" s="302">
        <v>9</v>
      </c>
      <c r="Q29" s="1046">
        <v>0</v>
      </c>
    </row>
    <row r="30" spans="1:17" ht="15" customHeight="1">
      <c r="A30" s="995"/>
      <c r="B30" s="1002" t="s">
        <v>328</v>
      </c>
      <c r="C30" s="637" t="s">
        <v>373</v>
      </c>
      <c r="D30" s="658">
        <v>27</v>
      </c>
      <c r="E30" s="28">
        <v>21</v>
      </c>
      <c r="F30" s="28">
        <v>6</v>
      </c>
      <c r="G30" s="28">
        <v>0</v>
      </c>
      <c r="H30" s="28">
        <v>0</v>
      </c>
      <c r="I30" s="300">
        <v>0</v>
      </c>
      <c r="J30" s="637">
        <v>2</v>
      </c>
      <c r="L30" s="995"/>
      <c r="M30" s="1002" t="s">
        <v>328</v>
      </c>
      <c r="N30" s="637" t="s">
        <v>373</v>
      </c>
      <c r="O30" s="1034">
        <f t="shared" si="0"/>
        <v>9</v>
      </c>
      <c r="P30" s="28">
        <v>9</v>
      </c>
      <c r="Q30" s="95">
        <v>0</v>
      </c>
    </row>
    <row r="31" spans="1:17" ht="15" customHeight="1">
      <c r="A31" s="996"/>
      <c r="B31" s="1003" t="s">
        <v>345</v>
      </c>
      <c r="C31" s="1008" t="s">
        <v>186</v>
      </c>
      <c r="D31" s="287">
        <v>0</v>
      </c>
      <c r="E31" s="286">
        <v>0</v>
      </c>
      <c r="F31" s="286">
        <v>0</v>
      </c>
      <c r="G31" s="286">
        <v>0</v>
      </c>
      <c r="H31" s="286">
        <v>0</v>
      </c>
      <c r="I31" s="663">
        <v>0</v>
      </c>
      <c r="J31" s="636">
        <v>0</v>
      </c>
      <c r="L31" s="996"/>
      <c r="M31" s="1028" t="s">
        <v>345</v>
      </c>
      <c r="N31" s="1008" t="s">
        <v>186</v>
      </c>
      <c r="O31" s="1036">
        <f t="shared" si="0"/>
        <v>0</v>
      </c>
      <c r="P31" s="286">
        <v>0</v>
      </c>
      <c r="Q31" s="625">
        <v>0</v>
      </c>
    </row>
    <row r="32" spans="1:17" ht="15" customHeight="1">
      <c r="A32" s="995"/>
      <c r="B32" s="1002"/>
      <c r="C32" s="1007" t="s">
        <v>33</v>
      </c>
      <c r="D32" s="1011">
        <v>1553</v>
      </c>
      <c r="E32" s="284">
        <v>1504</v>
      </c>
      <c r="F32" s="284">
        <v>42</v>
      </c>
      <c r="G32" s="302">
        <v>0</v>
      </c>
      <c r="H32" s="284">
        <v>7</v>
      </c>
      <c r="I32" s="1019">
        <v>0</v>
      </c>
      <c r="J32" s="1007">
        <v>0</v>
      </c>
      <c r="L32" s="995"/>
      <c r="M32" s="1002"/>
      <c r="N32" s="1007" t="s">
        <v>33</v>
      </c>
      <c r="O32" s="1033">
        <f t="shared" si="0"/>
        <v>58</v>
      </c>
      <c r="P32" s="284">
        <v>52</v>
      </c>
      <c r="Q32" s="1046">
        <v>6</v>
      </c>
    </row>
    <row r="33" spans="1:17" ht="15" customHeight="1">
      <c r="A33" s="995"/>
      <c r="B33" s="1002"/>
      <c r="C33" s="637" t="s">
        <v>373</v>
      </c>
      <c r="D33" s="658">
        <v>1195</v>
      </c>
      <c r="E33" s="28">
        <v>1164</v>
      </c>
      <c r="F33" s="28">
        <v>27</v>
      </c>
      <c r="G33" s="42">
        <v>0</v>
      </c>
      <c r="H33" s="28">
        <v>4</v>
      </c>
      <c r="I33" s="300">
        <v>0</v>
      </c>
      <c r="J33" s="637">
        <v>0</v>
      </c>
      <c r="L33" s="995"/>
      <c r="M33" s="1002"/>
      <c r="N33" s="637" t="s">
        <v>373</v>
      </c>
      <c r="O33" s="1034">
        <f t="shared" si="0"/>
        <v>48</v>
      </c>
      <c r="P33" s="28">
        <v>43</v>
      </c>
      <c r="Q33" s="95">
        <v>5</v>
      </c>
    </row>
    <row r="34" spans="1:17" ht="15" customHeight="1">
      <c r="A34" s="995"/>
      <c r="B34" s="1002"/>
      <c r="C34" s="637" t="s">
        <v>374</v>
      </c>
      <c r="D34" s="658">
        <v>36</v>
      </c>
      <c r="E34" s="28">
        <v>31</v>
      </c>
      <c r="F34" s="28">
        <v>5</v>
      </c>
      <c r="G34" s="28">
        <v>0</v>
      </c>
      <c r="H34" s="28">
        <v>0</v>
      </c>
      <c r="I34" s="300">
        <v>0</v>
      </c>
      <c r="J34" s="637">
        <v>0</v>
      </c>
      <c r="L34" s="995"/>
      <c r="M34" s="1002"/>
      <c r="N34" s="637" t="s">
        <v>374</v>
      </c>
      <c r="O34" s="1035">
        <f t="shared" si="0"/>
        <v>0</v>
      </c>
      <c r="P34" s="28">
        <v>0</v>
      </c>
      <c r="Q34" s="95">
        <v>0</v>
      </c>
    </row>
    <row r="35" spans="1:17" ht="15" customHeight="1">
      <c r="A35" s="995"/>
      <c r="B35" s="1002"/>
      <c r="C35" s="637" t="s">
        <v>375</v>
      </c>
      <c r="D35" s="658">
        <v>122</v>
      </c>
      <c r="E35" s="28">
        <v>114</v>
      </c>
      <c r="F35" s="28">
        <v>5</v>
      </c>
      <c r="G35" s="28">
        <v>0</v>
      </c>
      <c r="H35" s="28">
        <v>3</v>
      </c>
      <c r="I35" s="300">
        <v>0</v>
      </c>
      <c r="J35" s="637">
        <v>0</v>
      </c>
      <c r="L35" s="995"/>
      <c r="M35" s="1002"/>
      <c r="N35" s="637" t="s">
        <v>375</v>
      </c>
      <c r="O35" s="1034">
        <f t="shared" si="0"/>
        <v>9</v>
      </c>
      <c r="P35" s="28">
        <v>9</v>
      </c>
      <c r="Q35" s="95">
        <v>0</v>
      </c>
    </row>
    <row r="36" spans="1:17" ht="15" customHeight="1">
      <c r="A36" s="995"/>
      <c r="B36" s="1002" t="s">
        <v>33</v>
      </c>
      <c r="C36" s="637" t="s">
        <v>39</v>
      </c>
      <c r="D36" s="658">
        <v>75</v>
      </c>
      <c r="E36" s="28">
        <v>72</v>
      </c>
      <c r="F36" s="28">
        <v>3</v>
      </c>
      <c r="G36" s="28">
        <v>0</v>
      </c>
      <c r="H36" s="28">
        <v>0</v>
      </c>
      <c r="I36" s="300">
        <v>0</v>
      </c>
      <c r="J36" s="637">
        <v>0</v>
      </c>
      <c r="L36" s="995"/>
      <c r="M36" s="1002" t="s">
        <v>33</v>
      </c>
      <c r="N36" s="637" t="s">
        <v>39</v>
      </c>
      <c r="O36" s="1035">
        <f t="shared" si="0"/>
        <v>0</v>
      </c>
      <c r="P36" s="28">
        <v>0</v>
      </c>
      <c r="Q36" s="95">
        <v>0</v>
      </c>
    </row>
    <row r="37" spans="1:17" ht="15" customHeight="1">
      <c r="A37" s="995"/>
      <c r="B37" s="1002"/>
      <c r="C37" s="637" t="s">
        <v>240</v>
      </c>
      <c r="D37" s="658">
        <v>2</v>
      </c>
      <c r="E37" s="28">
        <v>0</v>
      </c>
      <c r="F37" s="28">
        <v>2</v>
      </c>
      <c r="G37" s="28">
        <v>0</v>
      </c>
      <c r="H37" s="28">
        <v>0</v>
      </c>
      <c r="I37" s="300">
        <v>0</v>
      </c>
      <c r="J37" s="637">
        <v>0</v>
      </c>
      <c r="L37" s="995"/>
      <c r="M37" s="1002"/>
      <c r="N37" s="637" t="s">
        <v>240</v>
      </c>
      <c r="O37" s="1035">
        <f t="shared" si="0"/>
        <v>0</v>
      </c>
      <c r="P37" s="28">
        <v>0</v>
      </c>
      <c r="Q37" s="95">
        <v>0</v>
      </c>
    </row>
    <row r="38" spans="1:17" ht="15" customHeight="1">
      <c r="A38" s="995"/>
      <c r="B38" s="1002"/>
      <c r="C38" s="637" t="s">
        <v>263</v>
      </c>
      <c r="D38" s="658">
        <v>0</v>
      </c>
      <c r="E38" s="28">
        <v>0</v>
      </c>
      <c r="F38" s="28">
        <v>0</v>
      </c>
      <c r="G38" s="28">
        <v>0</v>
      </c>
      <c r="H38" s="28">
        <v>0</v>
      </c>
      <c r="I38" s="300">
        <v>0</v>
      </c>
      <c r="J38" s="637">
        <v>0</v>
      </c>
      <c r="L38" s="995"/>
      <c r="M38" s="1002"/>
      <c r="N38" s="637" t="s">
        <v>263</v>
      </c>
      <c r="O38" s="1035">
        <f t="shared" si="0"/>
        <v>0</v>
      </c>
      <c r="P38" s="28">
        <v>0</v>
      </c>
      <c r="Q38" s="95">
        <v>0</v>
      </c>
    </row>
    <row r="39" spans="1:17" ht="15" customHeight="1">
      <c r="A39" s="995"/>
      <c r="B39" s="1002"/>
      <c r="C39" s="637" t="s">
        <v>376</v>
      </c>
      <c r="D39" s="658">
        <v>0</v>
      </c>
      <c r="E39" s="28">
        <v>0</v>
      </c>
      <c r="F39" s="28">
        <v>0</v>
      </c>
      <c r="G39" s="28">
        <v>0</v>
      </c>
      <c r="H39" s="28">
        <v>0</v>
      </c>
      <c r="I39" s="300">
        <v>0</v>
      </c>
      <c r="J39" s="637">
        <v>0</v>
      </c>
      <c r="L39" s="995"/>
      <c r="M39" s="1002"/>
      <c r="N39" s="637" t="s">
        <v>376</v>
      </c>
      <c r="O39" s="1035">
        <f t="shared" si="0"/>
        <v>0</v>
      </c>
      <c r="P39" s="28">
        <v>0</v>
      </c>
      <c r="Q39" s="95">
        <v>0</v>
      </c>
    </row>
    <row r="40" spans="1:17" ht="15" customHeight="1">
      <c r="A40" s="995"/>
      <c r="B40" s="1002"/>
      <c r="C40" s="1006" t="s">
        <v>535</v>
      </c>
      <c r="D40" s="658">
        <v>4</v>
      </c>
      <c r="E40" s="28">
        <v>4</v>
      </c>
      <c r="F40" s="28">
        <v>0</v>
      </c>
      <c r="G40" s="28">
        <v>0</v>
      </c>
      <c r="H40" s="28">
        <v>0</v>
      </c>
      <c r="I40" s="300">
        <v>0</v>
      </c>
      <c r="J40" s="637">
        <v>0</v>
      </c>
      <c r="L40" s="995"/>
      <c r="M40" s="1002"/>
      <c r="N40" s="1006" t="s">
        <v>535</v>
      </c>
      <c r="O40" s="1035">
        <f t="shared" si="0"/>
        <v>0</v>
      </c>
      <c r="P40" s="28">
        <v>0</v>
      </c>
      <c r="Q40" s="95">
        <v>0</v>
      </c>
    </row>
    <row r="41" spans="1:17" ht="15" customHeight="1">
      <c r="A41" s="995"/>
      <c r="B41" s="1002"/>
      <c r="C41" s="1006" t="s">
        <v>130</v>
      </c>
      <c r="D41" s="658">
        <v>0</v>
      </c>
      <c r="E41" s="28">
        <v>0</v>
      </c>
      <c r="F41" s="28">
        <v>0</v>
      </c>
      <c r="G41" s="28">
        <v>0</v>
      </c>
      <c r="H41" s="28">
        <v>0</v>
      </c>
      <c r="I41" s="300">
        <v>0</v>
      </c>
      <c r="J41" s="637">
        <v>0</v>
      </c>
      <c r="L41" s="995"/>
      <c r="M41" s="1002"/>
      <c r="N41" s="1006" t="s">
        <v>130</v>
      </c>
      <c r="O41" s="1035">
        <f t="shared" si="0"/>
        <v>0</v>
      </c>
      <c r="P41" s="28">
        <v>0</v>
      </c>
      <c r="Q41" s="95">
        <v>0</v>
      </c>
    </row>
    <row r="42" spans="1:17" ht="15" customHeight="1">
      <c r="A42" s="995"/>
      <c r="B42" s="1002"/>
      <c r="C42" s="637" t="s">
        <v>359</v>
      </c>
      <c r="D42" s="658">
        <v>106</v>
      </c>
      <c r="E42" s="28">
        <v>106</v>
      </c>
      <c r="F42" s="28">
        <v>0</v>
      </c>
      <c r="G42" s="28">
        <v>0</v>
      </c>
      <c r="H42" s="28">
        <v>0</v>
      </c>
      <c r="I42" s="300">
        <v>0</v>
      </c>
      <c r="J42" s="637">
        <v>0</v>
      </c>
      <c r="L42" s="995"/>
      <c r="M42" s="1002"/>
      <c r="N42" s="637" t="s">
        <v>359</v>
      </c>
      <c r="O42" s="1034">
        <f t="shared" si="0"/>
        <v>1</v>
      </c>
      <c r="P42" s="28">
        <v>0</v>
      </c>
      <c r="Q42" s="95">
        <v>1</v>
      </c>
    </row>
    <row r="43" spans="1:17" ht="15" customHeight="1">
      <c r="A43" s="995" t="s">
        <v>7</v>
      </c>
      <c r="B43" s="1003"/>
      <c r="C43" s="636" t="s">
        <v>132</v>
      </c>
      <c r="D43" s="287">
        <v>13</v>
      </c>
      <c r="E43" s="286">
        <v>13</v>
      </c>
      <c r="F43" s="286">
        <v>0</v>
      </c>
      <c r="G43" s="286">
        <v>0</v>
      </c>
      <c r="H43" s="286">
        <v>0</v>
      </c>
      <c r="I43" s="663">
        <v>0</v>
      </c>
      <c r="J43" s="636">
        <v>0</v>
      </c>
      <c r="L43" s="995" t="s">
        <v>7</v>
      </c>
      <c r="M43" s="1003"/>
      <c r="N43" s="636" t="s">
        <v>132</v>
      </c>
      <c r="O43" s="1036">
        <f t="shared" si="0"/>
        <v>0</v>
      </c>
      <c r="P43" s="286">
        <v>0</v>
      </c>
      <c r="Q43" s="625">
        <v>0</v>
      </c>
    </row>
    <row r="44" spans="1:17" ht="15" customHeight="1">
      <c r="A44" s="995"/>
      <c r="B44" s="1002"/>
      <c r="C44" s="1007" t="s">
        <v>33</v>
      </c>
      <c r="D44" s="1011">
        <v>1542</v>
      </c>
      <c r="E44" s="284">
        <v>1495</v>
      </c>
      <c r="F44" s="284">
        <v>40</v>
      </c>
      <c r="G44" s="284">
        <v>0</v>
      </c>
      <c r="H44" s="284">
        <v>7</v>
      </c>
      <c r="I44" s="1019">
        <v>0</v>
      </c>
      <c r="J44" s="1007">
        <v>0</v>
      </c>
      <c r="L44" s="995"/>
      <c r="M44" s="1002"/>
      <c r="N44" s="1007" t="s">
        <v>33</v>
      </c>
      <c r="O44" s="1033">
        <f t="shared" si="0"/>
        <v>56</v>
      </c>
      <c r="P44" s="284">
        <v>50</v>
      </c>
      <c r="Q44" s="1046">
        <v>6</v>
      </c>
    </row>
    <row r="45" spans="1:17" ht="15" customHeight="1">
      <c r="A45" s="995"/>
      <c r="B45" s="1002"/>
      <c r="C45" s="637" t="s">
        <v>373</v>
      </c>
      <c r="D45" s="658">
        <v>1184</v>
      </c>
      <c r="E45" s="28">
        <v>1155</v>
      </c>
      <c r="F45" s="28">
        <v>25</v>
      </c>
      <c r="G45" s="28">
        <v>0</v>
      </c>
      <c r="H45" s="28">
        <v>4</v>
      </c>
      <c r="I45" s="300">
        <v>0</v>
      </c>
      <c r="J45" s="637">
        <v>0</v>
      </c>
      <c r="L45" s="995"/>
      <c r="M45" s="1002"/>
      <c r="N45" s="637" t="s">
        <v>373</v>
      </c>
      <c r="O45" s="1034">
        <f t="shared" si="0"/>
        <v>46</v>
      </c>
      <c r="P45" s="28">
        <v>41</v>
      </c>
      <c r="Q45" s="95">
        <v>5</v>
      </c>
    </row>
    <row r="46" spans="1:17" ht="15" customHeight="1">
      <c r="A46" s="995"/>
      <c r="B46" s="1002" t="s">
        <v>96</v>
      </c>
      <c r="C46" s="637" t="s">
        <v>374</v>
      </c>
      <c r="D46" s="658">
        <v>36</v>
      </c>
      <c r="E46" s="28">
        <v>31</v>
      </c>
      <c r="F46" s="28">
        <v>5</v>
      </c>
      <c r="G46" s="28">
        <v>0</v>
      </c>
      <c r="H46" s="28">
        <v>0</v>
      </c>
      <c r="I46" s="300">
        <v>0</v>
      </c>
      <c r="J46" s="637">
        <v>0</v>
      </c>
      <c r="L46" s="995"/>
      <c r="M46" s="1002" t="s">
        <v>96</v>
      </c>
      <c r="N46" s="637" t="s">
        <v>374</v>
      </c>
      <c r="O46" s="1035">
        <f t="shared" si="0"/>
        <v>0</v>
      </c>
      <c r="P46" s="28">
        <v>0</v>
      </c>
      <c r="Q46" s="95">
        <v>0</v>
      </c>
    </row>
    <row r="47" spans="1:17" ht="15" customHeight="1">
      <c r="A47" s="995"/>
      <c r="B47" s="1002"/>
      <c r="C47" s="637" t="s">
        <v>375</v>
      </c>
      <c r="D47" s="658">
        <v>122</v>
      </c>
      <c r="E47" s="28">
        <v>114</v>
      </c>
      <c r="F47" s="28">
        <v>5</v>
      </c>
      <c r="G47" s="28">
        <v>0</v>
      </c>
      <c r="H47" s="28">
        <v>3</v>
      </c>
      <c r="I47" s="300">
        <v>0</v>
      </c>
      <c r="J47" s="637">
        <v>0</v>
      </c>
      <c r="L47" s="995"/>
      <c r="M47" s="1002"/>
      <c r="N47" s="637" t="s">
        <v>375</v>
      </c>
      <c r="O47" s="1034">
        <f t="shared" si="0"/>
        <v>9</v>
      </c>
      <c r="P47" s="28">
        <v>9</v>
      </c>
      <c r="Q47" s="95">
        <v>0</v>
      </c>
    </row>
    <row r="48" spans="1:17" ht="15" customHeight="1">
      <c r="A48" s="995"/>
      <c r="B48" s="1002" t="s">
        <v>384</v>
      </c>
      <c r="C48" s="637" t="s">
        <v>39</v>
      </c>
      <c r="D48" s="658">
        <v>75</v>
      </c>
      <c r="E48" s="28">
        <v>72</v>
      </c>
      <c r="F48" s="28">
        <v>3</v>
      </c>
      <c r="G48" s="28">
        <v>0</v>
      </c>
      <c r="H48" s="28">
        <v>0</v>
      </c>
      <c r="I48" s="300">
        <v>0</v>
      </c>
      <c r="J48" s="637">
        <v>0</v>
      </c>
      <c r="L48" s="995"/>
      <c r="M48" s="1002" t="s">
        <v>384</v>
      </c>
      <c r="N48" s="637" t="s">
        <v>39</v>
      </c>
      <c r="O48" s="1035">
        <f t="shared" si="0"/>
        <v>0</v>
      </c>
      <c r="P48" s="28">
        <v>0</v>
      </c>
      <c r="Q48" s="95">
        <v>0</v>
      </c>
    </row>
    <row r="49" spans="1:17" ht="15" customHeight="1">
      <c r="A49" s="995"/>
      <c r="B49" s="1002"/>
      <c r="C49" s="637" t="s">
        <v>240</v>
      </c>
      <c r="D49" s="658">
        <v>2</v>
      </c>
      <c r="E49" s="28">
        <v>0</v>
      </c>
      <c r="F49" s="28">
        <v>2</v>
      </c>
      <c r="G49" s="28">
        <v>0</v>
      </c>
      <c r="H49" s="28">
        <v>0</v>
      </c>
      <c r="I49" s="300">
        <v>0</v>
      </c>
      <c r="J49" s="637">
        <v>0</v>
      </c>
      <c r="L49" s="995"/>
      <c r="M49" s="1002"/>
      <c r="N49" s="637" t="s">
        <v>240</v>
      </c>
      <c r="O49" s="1035">
        <f t="shared" si="0"/>
        <v>0</v>
      </c>
      <c r="P49" s="28">
        <v>0</v>
      </c>
      <c r="Q49" s="95">
        <v>0</v>
      </c>
    </row>
    <row r="50" spans="1:17" ht="15" customHeight="1">
      <c r="A50" s="995"/>
      <c r="B50" s="1002" t="s">
        <v>386</v>
      </c>
      <c r="C50" s="637" t="s">
        <v>263</v>
      </c>
      <c r="D50" s="658">
        <v>0</v>
      </c>
      <c r="E50" s="28">
        <v>0</v>
      </c>
      <c r="F50" s="28">
        <v>0</v>
      </c>
      <c r="G50" s="28">
        <v>0</v>
      </c>
      <c r="H50" s="28">
        <v>0</v>
      </c>
      <c r="I50" s="300">
        <v>0</v>
      </c>
      <c r="J50" s="637">
        <v>0</v>
      </c>
      <c r="L50" s="995"/>
      <c r="M50" s="1002" t="s">
        <v>386</v>
      </c>
      <c r="N50" s="637" t="s">
        <v>263</v>
      </c>
      <c r="O50" s="1035">
        <f t="shared" si="0"/>
        <v>0</v>
      </c>
      <c r="P50" s="28">
        <v>0</v>
      </c>
      <c r="Q50" s="95">
        <v>0</v>
      </c>
    </row>
    <row r="51" spans="1:17" ht="15" customHeight="1">
      <c r="A51" s="995"/>
      <c r="B51" s="1002"/>
      <c r="C51" s="637" t="s">
        <v>376</v>
      </c>
      <c r="D51" s="658">
        <v>0</v>
      </c>
      <c r="E51" s="28">
        <v>0</v>
      </c>
      <c r="F51" s="28">
        <v>0</v>
      </c>
      <c r="G51" s="28">
        <v>0</v>
      </c>
      <c r="H51" s="28">
        <v>0</v>
      </c>
      <c r="I51" s="300">
        <v>0</v>
      </c>
      <c r="J51" s="637">
        <v>0</v>
      </c>
      <c r="L51" s="995"/>
      <c r="M51" s="1002"/>
      <c r="N51" s="637" t="s">
        <v>376</v>
      </c>
      <c r="O51" s="1035">
        <f t="shared" si="0"/>
        <v>0</v>
      </c>
      <c r="P51" s="28">
        <v>0</v>
      </c>
      <c r="Q51" s="95">
        <v>0</v>
      </c>
    </row>
    <row r="52" spans="1:17" ht="15" customHeight="1">
      <c r="A52" s="995"/>
      <c r="B52" s="1002"/>
      <c r="C52" s="1006" t="s">
        <v>535</v>
      </c>
      <c r="D52" s="658">
        <v>4</v>
      </c>
      <c r="E52" s="28">
        <v>4</v>
      </c>
      <c r="F52" s="28">
        <v>0</v>
      </c>
      <c r="G52" s="28">
        <v>0</v>
      </c>
      <c r="H52" s="28">
        <v>0</v>
      </c>
      <c r="I52" s="300">
        <v>0</v>
      </c>
      <c r="J52" s="637">
        <v>0</v>
      </c>
      <c r="L52" s="995"/>
      <c r="M52" s="1002"/>
      <c r="N52" s="637" t="s">
        <v>535</v>
      </c>
      <c r="O52" s="1035">
        <f t="shared" si="0"/>
        <v>0</v>
      </c>
      <c r="P52" s="28">
        <v>0</v>
      </c>
      <c r="Q52" s="95">
        <v>0</v>
      </c>
    </row>
    <row r="53" spans="1:17" ht="15" customHeight="1">
      <c r="A53" s="995"/>
      <c r="B53" s="1002"/>
      <c r="C53" s="1006" t="s">
        <v>130</v>
      </c>
      <c r="D53" s="658">
        <v>0</v>
      </c>
      <c r="E53" s="28">
        <v>0</v>
      </c>
      <c r="F53" s="28">
        <v>0</v>
      </c>
      <c r="G53" s="28">
        <v>0</v>
      </c>
      <c r="H53" s="28">
        <v>0</v>
      </c>
      <c r="I53" s="300">
        <v>0</v>
      </c>
      <c r="J53" s="637">
        <v>0</v>
      </c>
      <c r="L53" s="995"/>
      <c r="M53" s="1002"/>
      <c r="N53" s="637" t="s">
        <v>130</v>
      </c>
      <c r="O53" s="1035">
        <f t="shared" si="0"/>
        <v>0</v>
      </c>
      <c r="P53" s="28">
        <v>0</v>
      </c>
      <c r="Q53" s="95">
        <v>0</v>
      </c>
    </row>
    <row r="54" spans="1:17" ht="15" customHeight="1">
      <c r="A54" s="995"/>
      <c r="B54" s="1002"/>
      <c r="C54" s="637" t="s">
        <v>359</v>
      </c>
      <c r="D54" s="658">
        <v>106</v>
      </c>
      <c r="E54" s="28">
        <v>106</v>
      </c>
      <c r="F54" s="28">
        <v>0</v>
      </c>
      <c r="G54" s="28">
        <v>0</v>
      </c>
      <c r="H54" s="28">
        <v>0</v>
      </c>
      <c r="I54" s="300">
        <v>0</v>
      </c>
      <c r="J54" s="637">
        <v>0</v>
      </c>
      <c r="L54" s="995"/>
      <c r="M54" s="1002"/>
      <c r="N54" s="637" t="s">
        <v>359</v>
      </c>
      <c r="O54" s="1034">
        <f t="shared" si="0"/>
        <v>1</v>
      </c>
      <c r="P54" s="28">
        <v>0</v>
      </c>
      <c r="Q54" s="95">
        <v>1</v>
      </c>
    </row>
    <row r="55" spans="1:17" ht="15" customHeight="1">
      <c r="A55" s="995"/>
      <c r="B55" s="1003"/>
      <c r="C55" s="636" t="s">
        <v>132</v>
      </c>
      <c r="D55" s="287">
        <v>13</v>
      </c>
      <c r="E55" s="286">
        <v>13</v>
      </c>
      <c r="F55" s="286">
        <v>0</v>
      </c>
      <c r="G55" s="286">
        <v>0</v>
      </c>
      <c r="H55" s="286">
        <v>0</v>
      </c>
      <c r="I55" s="663">
        <v>0</v>
      </c>
      <c r="J55" s="636">
        <v>0</v>
      </c>
      <c r="L55" s="995"/>
      <c r="M55" s="1003"/>
      <c r="N55" s="636" t="s">
        <v>132</v>
      </c>
      <c r="O55" s="1036">
        <f t="shared" si="0"/>
        <v>0</v>
      </c>
      <c r="P55" s="286">
        <v>0</v>
      </c>
      <c r="Q55" s="625">
        <v>0</v>
      </c>
    </row>
    <row r="56" spans="1:17" ht="15" customHeight="1">
      <c r="A56" s="995"/>
      <c r="B56" s="1002" t="s">
        <v>631</v>
      </c>
      <c r="C56" s="1007" t="s">
        <v>33</v>
      </c>
      <c r="D56" s="1011">
        <v>11</v>
      </c>
      <c r="E56" s="284">
        <v>9</v>
      </c>
      <c r="F56" s="284">
        <v>2</v>
      </c>
      <c r="G56" s="284">
        <v>0</v>
      </c>
      <c r="H56" s="284">
        <v>0</v>
      </c>
      <c r="I56" s="1019">
        <v>0</v>
      </c>
      <c r="J56" s="1007">
        <v>0</v>
      </c>
      <c r="L56" s="995"/>
      <c r="M56" s="1002" t="s">
        <v>631</v>
      </c>
      <c r="N56" s="1007" t="s">
        <v>33</v>
      </c>
      <c r="O56" s="1037">
        <f t="shared" si="0"/>
        <v>2</v>
      </c>
      <c r="P56" s="302">
        <v>2</v>
      </c>
      <c r="Q56" s="1025">
        <v>0</v>
      </c>
    </row>
    <row r="57" spans="1:17" ht="15" customHeight="1">
      <c r="A57" s="995"/>
      <c r="B57" s="1002" t="s">
        <v>328</v>
      </c>
      <c r="C57" s="637" t="s">
        <v>373</v>
      </c>
      <c r="D57" s="658">
        <v>11</v>
      </c>
      <c r="E57" s="28">
        <v>9</v>
      </c>
      <c r="F57" s="28">
        <v>2</v>
      </c>
      <c r="G57" s="28">
        <v>0</v>
      </c>
      <c r="H57" s="28">
        <v>0</v>
      </c>
      <c r="I57" s="300">
        <v>0</v>
      </c>
      <c r="J57" s="637">
        <v>0</v>
      </c>
      <c r="L57" s="995"/>
      <c r="M57" s="1002" t="s">
        <v>328</v>
      </c>
      <c r="N57" s="637" t="s">
        <v>373</v>
      </c>
      <c r="O57" s="1038">
        <f t="shared" si="0"/>
        <v>2</v>
      </c>
      <c r="P57" s="668">
        <v>2</v>
      </c>
      <c r="Q57" s="1047">
        <v>0</v>
      </c>
    </row>
    <row r="58" spans="1:17" ht="15" customHeight="1">
      <c r="A58" s="995"/>
      <c r="B58" s="1003" t="s">
        <v>345</v>
      </c>
      <c r="C58" s="1008" t="s">
        <v>186</v>
      </c>
      <c r="D58" s="287">
        <v>0</v>
      </c>
      <c r="E58" s="286">
        <v>0</v>
      </c>
      <c r="F58" s="286">
        <v>0</v>
      </c>
      <c r="G58" s="286">
        <v>0</v>
      </c>
      <c r="H58" s="286">
        <v>0</v>
      </c>
      <c r="I58" s="663">
        <v>0</v>
      </c>
      <c r="J58" s="636">
        <v>0</v>
      </c>
      <c r="L58" s="995"/>
      <c r="M58" s="1028" t="s">
        <v>345</v>
      </c>
      <c r="N58" s="1029" t="s">
        <v>186</v>
      </c>
      <c r="O58" s="1039">
        <f t="shared" si="0"/>
        <v>0</v>
      </c>
      <c r="P58" s="1044"/>
      <c r="Q58" s="1048"/>
    </row>
    <row r="59" spans="1:17" ht="15" customHeight="1">
      <c r="A59" s="997"/>
      <c r="B59" s="1002"/>
      <c r="C59" s="1007" t="s">
        <v>33</v>
      </c>
      <c r="D59" s="1011">
        <v>1683</v>
      </c>
      <c r="E59" s="284">
        <v>1397</v>
      </c>
      <c r="F59" s="284">
        <v>284</v>
      </c>
      <c r="G59" s="302">
        <v>0</v>
      </c>
      <c r="H59" s="284">
        <v>2</v>
      </c>
      <c r="I59" s="1019">
        <v>0</v>
      </c>
      <c r="J59" s="1007">
        <v>4</v>
      </c>
      <c r="L59" s="997"/>
      <c r="M59" s="1002"/>
      <c r="N59" s="1007" t="s">
        <v>33</v>
      </c>
      <c r="O59" s="1033">
        <f>P59+Q59</f>
        <v>47</v>
      </c>
      <c r="P59" s="284">
        <v>43</v>
      </c>
      <c r="Q59" s="1046">
        <v>4</v>
      </c>
    </row>
    <row r="60" spans="1:17" ht="15" customHeight="1">
      <c r="A60" s="998"/>
      <c r="B60" s="1002"/>
      <c r="C60" s="637" t="s">
        <v>373</v>
      </c>
      <c r="D60" s="658">
        <v>1435</v>
      </c>
      <c r="E60" s="28">
        <v>1225</v>
      </c>
      <c r="F60" s="28">
        <v>208</v>
      </c>
      <c r="G60" s="42">
        <v>0</v>
      </c>
      <c r="H60" s="28">
        <v>2</v>
      </c>
      <c r="I60" s="300">
        <v>0</v>
      </c>
      <c r="J60" s="637">
        <v>4</v>
      </c>
      <c r="L60" s="998"/>
      <c r="M60" s="1002"/>
      <c r="N60" s="1030" t="s">
        <v>373</v>
      </c>
      <c r="O60" s="1034">
        <f t="shared" si="0"/>
        <v>45</v>
      </c>
      <c r="P60" s="28">
        <v>41</v>
      </c>
      <c r="Q60" s="95">
        <v>4</v>
      </c>
    </row>
    <row r="61" spans="1:17" ht="15" customHeight="1">
      <c r="A61" s="995"/>
      <c r="B61" s="1002"/>
      <c r="C61" s="637" t="s">
        <v>374</v>
      </c>
      <c r="D61" s="658">
        <v>51</v>
      </c>
      <c r="E61" s="28">
        <v>25</v>
      </c>
      <c r="F61" s="28">
        <v>26</v>
      </c>
      <c r="G61" s="28">
        <v>0</v>
      </c>
      <c r="H61" s="28">
        <v>0</v>
      </c>
      <c r="I61" s="300">
        <v>0</v>
      </c>
      <c r="J61" s="637">
        <v>0</v>
      </c>
      <c r="L61" s="995"/>
      <c r="M61" s="1002"/>
      <c r="N61" s="637" t="s">
        <v>374</v>
      </c>
      <c r="O61" s="1035">
        <f t="shared" si="0"/>
        <v>0</v>
      </c>
      <c r="P61" s="28">
        <v>0</v>
      </c>
      <c r="Q61" s="95">
        <v>0</v>
      </c>
    </row>
    <row r="62" spans="1:17" ht="15" customHeight="1">
      <c r="A62" s="995"/>
      <c r="B62" s="1002"/>
      <c r="C62" s="637" t="s">
        <v>375</v>
      </c>
      <c r="D62" s="658">
        <v>15</v>
      </c>
      <c r="E62" s="28">
        <v>13</v>
      </c>
      <c r="F62" s="28">
        <v>2</v>
      </c>
      <c r="G62" s="28">
        <v>0</v>
      </c>
      <c r="H62" s="28">
        <v>0</v>
      </c>
      <c r="I62" s="300">
        <v>0</v>
      </c>
      <c r="J62" s="637">
        <v>0</v>
      </c>
      <c r="L62" s="995"/>
      <c r="M62" s="1002"/>
      <c r="N62" s="637" t="s">
        <v>375</v>
      </c>
      <c r="O62" s="1035">
        <f t="shared" si="0"/>
        <v>0</v>
      </c>
      <c r="P62" s="28">
        <v>0</v>
      </c>
      <c r="Q62" s="95">
        <v>0</v>
      </c>
    </row>
    <row r="63" spans="1:17" ht="15" customHeight="1">
      <c r="A63" s="995"/>
      <c r="B63" s="1002" t="s">
        <v>33</v>
      </c>
      <c r="C63" s="637" t="s">
        <v>39</v>
      </c>
      <c r="D63" s="658">
        <v>80</v>
      </c>
      <c r="E63" s="28">
        <v>55</v>
      </c>
      <c r="F63" s="28">
        <v>25</v>
      </c>
      <c r="G63" s="28">
        <v>0</v>
      </c>
      <c r="H63" s="28">
        <v>0</v>
      </c>
      <c r="I63" s="300">
        <v>0</v>
      </c>
      <c r="J63" s="637">
        <v>0</v>
      </c>
      <c r="L63" s="995"/>
      <c r="M63" s="1002" t="s">
        <v>33</v>
      </c>
      <c r="N63" s="637" t="s">
        <v>39</v>
      </c>
      <c r="O63" s="1035">
        <f t="shared" si="0"/>
        <v>0</v>
      </c>
      <c r="P63" s="28">
        <v>0</v>
      </c>
      <c r="Q63" s="95">
        <v>0</v>
      </c>
    </row>
    <row r="64" spans="1:17" ht="15" customHeight="1">
      <c r="A64" s="995"/>
      <c r="B64" s="1002"/>
      <c r="C64" s="637" t="s">
        <v>240</v>
      </c>
      <c r="D64" s="658">
        <v>0</v>
      </c>
      <c r="E64" s="28">
        <v>0</v>
      </c>
      <c r="F64" s="28">
        <v>0</v>
      </c>
      <c r="G64" s="28">
        <v>0</v>
      </c>
      <c r="H64" s="28">
        <v>0</v>
      </c>
      <c r="I64" s="300">
        <v>0</v>
      </c>
      <c r="J64" s="637">
        <v>0</v>
      </c>
      <c r="L64" s="995"/>
      <c r="M64" s="1002"/>
      <c r="N64" s="637" t="s">
        <v>240</v>
      </c>
      <c r="O64" s="1035">
        <f t="shared" si="0"/>
        <v>0</v>
      </c>
      <c r="P64" s="28">
        <v>0</v>
      </c>
      <c r="Q64" s="95">
        <v>0</v>
      </c>
    </row>
    <row r="65" spans="1:17" ht="15" customHeight="1">
      <c r="A65" s="995"/>
      <c r="B65" s="1002"/>
      <c r="C65" s="637" t="s">
        <v>263</v>
      </c>
      <c r="D65" s="658">
        <v>11</v>
      </c>
      <c r="E65" s="28">
        <v>3</v>
      </c>
      <c r="F65" s="28">
        <v>8</v>
      </c>
      <c r="G65" s="28">
        <v>0</v>
      </c>
      <c r="H65" s="28">
        <v>0</v>
      </c>
      <c r="I65" s="300">
        <v>0</v>
      </c>
      <c r="J65" s="637">
        <v>0</v>
      </c>
      <c r="L65" s="995"/>
      <c r="M65" s="1002"/>
      <c r="N65" s="637" t="s">
        <v>263</v>
      </c>
      <c r="O65" s="1035">
        <f t="shared" si="0"/>
        <v>0</v>
      </c>
      <c r="P65" s="28">
        <v>0</v>
      </c>
      <c r="Q65" s="95">
        <v>0</v>
      </c>
    </row>
    <row r="66" spans="1:17" ht="15" customHeight="1">
      <c r="A66" s="995"/>
      <c r="B66" s="1002"/>
      <c r="C66" s="637" t="s">
        <v>376</v>
      </c>
      <c r="D66" s="658">
        <v>0</v>
      </c>
      <c r="E66" s="28">
        <v>0</v>
      </c>
      <c r="F66" s="28">
        <v>0</v>
      </c>
      <c r="G66" s="28">
        <v>0</v>
      </c>
      <c r="H66" s="28">
        <v>0</v>
      </c>
      <c r="I66" s="300">
        <v>0</v>
      </c>
      <c r="J66" s="637">
        <v>0</v>
      </c>
      <c r="L66" s="995"/>
      <c r="M66" s="1002"/>
      <c r="N66" s="637" t="s">
        <v>376</v>
      </c>
      <c r="O66" s="1035">
        <f t="shared" si="0"/>
        <v>0</v>
      </c>
      <c r="P66" s="28">
        <v>0</v>
      </c>
      <c r="Q66" s="95">
        <v>0</v>
      </c>
    </row>
    <row r="67" spans="1:17" ht="15" customHeight="1">
      <c r="A67" s="995"/>
      <c r="B67" s="1002"/>
      <c r="C67" s="1006" t="s">
        <v>535</v>
      </c>
      <c r="D67" s="658">
        <v>0</v>
      </c>
      <c r="E67" s="28">
        <v>0</v>
      </c>
      <c r="F67" s="28">
        <v>0</v>
      </c>
      <c r="G67" s="28">
        <v>0</v>
      </c>
      <c r="H67" s="28">
        <v>0</v>
      </c>
      <c r="I67" s="300">
        <v>0</v>
      </c>
      <c r="J67" s="637">
        <v>0</v>
      </c>
      <c r="L67" s="995"/>
      <c r="M67" s="1002"/>
      <c r="N67" s="1006" t="s">
        <v>535</v>
      </c>
      <c r="O67" s="1035">
        <f t="shared" si="0"/>
        <v>0</v>
      </c>
      <c r="P67" s="28">
        <v>0</v>
      </c>
      <c r="Q67" s="95">
        <v>0</v>
      </c>
    </row>
    <row r="68" spans="1:17" ht="15" customHeight="1">
      <c r="A68" s="995"/>
      <c r="B68" s="1002"/>
      <c r="C68" s="1006" t="s">
        <v>130</v>
      </c>
      <c r="D68" s="658">
        <v>0</v>
      </c>
      <c r="E68" s="28">
        <v>0</v>
      </c>
      <c r="F68" s="28">
        <v>0</v>
      </c>
      <c r="G68" s="28">
        <v>0</v>
      </c>
      <c r="H68" s="28">
        <v>0</v>
      </c>
      <c r="I68" s="300">
        <v>0</v>
      </c>
      <c r="J68" s="637">
        <v>0</v>
      </c>
      <c r="L68" s="995"/>
      <c r="M68" s="1002"/>
      <c r="N68" s="1006" t="s">
        <v>130</v>
      </c>
      <c r="O68" s="1035">
        <f t="shared" si="0"/>
        <v>0</v>
      </c>
      <c r="P68" s="28">
        <v>0</v>
      </c>
      <c r="Q68" s="95">
        <v>0</v>
      </c>
    </row>
    <row r="69" spans="1:17" ht="15" customHeight="1">
      <c r="A69" s="995"/>
      <c r="B69" s="1002"/>
      <c r="C69" s="637" t="s">
        <v>359</v>
      </c>
      <c r="D69" s="658">
        <v>76</v>
      </c>
      <c r="E69" s="28">
        <v>69</v>
      </c>
      <c r="F69" s="28">
        <v>7</v>
      </c>
      <c r="G69" s="28">
        <v>0</v>
      </c>
      <c r="H69" s="28">
        <v>0</v>
      </c>
      <c r="I69" s="300">
        <v>0</v>
      </c>
      <c r="J69" s="637">
        <v>0</v>
      </c>
      <c r="L69" s="995"/>
      <c r="M69" s="1002"/>
      <c r="N69" s="637" t="s">
        <v>359</v>
      </c>
      <c r="O69" s="1034">
        <f t="shared" si="0"/>
        <v>2</v>
      </c>
      <c r="P69" s="28">
        <v>2</v>
      </c>
      <c r="Q69" s="95">
        <v>0</v>
      </c>
    </row>
    <row r="70" spans="1:17" ht="15" customHeight="1">
      <c r="A70" s="995" t="s">
        <v>34</v>
      </c>
      <c r="B70" s="1003"/>
      <c r="C70" s="636" t="s">
        <v>132</v>
      </c>
      <c r="D70" s="287">
        <v>15</v>
      </c>
      <c r="E70" s="286">
        <v>7</v>
      </c>
      <c r="F70" s="286">
        <v>8</v>
      </c>
      <c r="G70" s="286">
        <v>0</v>
      </c>
      <c r="H70" s="286">
        <v>0</v>
      </c>
      <c r="I70" s="663">
        <v>0</v>
      </c>
      <c r="J70" s="636">
        <v>0</v>
      </c>
      <c r="L70" s="995" t="s">
        <v>34</v>
      </c>
      <c r="M70" s="1003"/>
      <c r="N70" s="636" t="s">
        <v>132</v>
      </c>
      <c r="O70" s="1036">
        <f t="shared" ref="O70:O85" si="1">P70+Q70</f>
        <v>0</v>
      </c>
      <c r="P70" s="286">
        <v>0</v>
      </c>
      <c r="Q70" s="625">
        <v>0</v>
      </c>
    </row>
    <row r="71" spans="1:17" ht="15" customHeight="1">
      <c r="A71" s="995"/>
      <c r="B71" s="1002"/>
      <c r="C71" s="1007" t="s">
        <v>33</v>
      </c>
      <c r="D71" s="1011">
        <v>1667</v>
      </c>
      <c r="E71" s="284">
        <v>1385</v>
      </c>
      <c r="F71" s="284">
        <v>280</v>
      </c>
      <c r="G71" s="302">
        <v>0</v>
      </c>
      <c r="H71" s="284">
        <v>2</v>
      </c>
      <c r="I71" s="1019">
        <v>0</v>
      </c>
      <c r="J71" s="1007">
        <v>2</v>
      </c>
      <c r="L71" s="995"/>
      <c r="M71" s="1002"/>
      <c r="N71" s="1007" t="s">
        <v>33</v>
      </c>
      <c r="O71" s="1033">
        <f t="shared" si="1"/>
        <v>40</v>
      </c>
      <c r="P71" s="284">
        <v>36</v>
      </c>
      <c r="Q71" s="1046">
        <v>4</v>
      </c>
    </row>
    <row r="72" spans="1:17" ht="15" customHeight="1">
      <c r="A72" s="995"/>
      <c r="B72" s="1002"/>
      <c r="C72" s="637" t="s">
        <v>373</v>
      </c>
      <c r="D72" s="658">
        <v>1419</v>
      </c>
      <c r="E72" s="28">
        <v>1213</v>
      </c>
      <c r="F72" s="28">
        <v>204</v>
      </c>
      <c r="G72" s="42">
        <v>0</v>
      </c>
      <c r="H72" s="28">
        <v>2</v>
      </c>
      <c r="I72" s="300">
        <v>0</v>
      </c>
      <c r="J72" s="637">
        <v>2</v>
      </c>
      <c r="L72" s="995"/>
      <c r="M72" s="1002"/>
      <c r="N72" s="637" t="s">
        <v>373</v>
      </c>
      <c r="O72" s="1034">
        <f t="shared" si="1"/>
        <v>38</v>
      </c>
      <c r="P72" s="28">
        <v>34</v>
      </c>
      <c r="Q72" s="95">
        <v>4</v>
      </c>
    </row>
    <row r="73" spans="1:17" ht="15" customHeight="1">
      <c r="A73" s="995"/>
      <c r="B73" s="1002" t="s">
        <v>96</v>
      </c>
      <c r="C73" s="637" t="s">
        <v>374</v>
      </c>
      <c r="D73" s="658">
        <v>51</v>
      </c>
      <c r="E73" s="28">
        <v>25</v>
      </c>
      <c r="F73" s="28">
        <v>26</v>
      </c>
      <c r="G73" s="28">
        <v>0</v>
      </c>
      <c r="H73" s="28">
        <v>0</v>
      </c>
      <c r="I73" s="300">
        <v>0</v>
      </c>
      <c r="J73" s="637">
        <v>0</v>
      </c>
      <c r="L73" s="995"/>
      <c r="M73" s="1002" t="s">
        <v>96</v>
      </c>
      <c r="N73" s="637" t="s">
        <v>374</v>
      </c>
      <c r="O73" s="1035">
        <f t="shared" si="1"/>
        <v>0</v>
      </c>
      <c r="P73" s="28">
        <v>0</v>
      </c>
      <c r="Q73" s="95">
        <v>0</v>
      </c>
    </row>
    <row r="74" spans="1:17" ht="15" customHeight="1">
      <c r="A74" s="995"/>
      <c r="B74" s="1002"/>
      <c r="C74" s="637" t="s">
        <v>375</v>
      </c>
      <c r="D74" s="658">
        <v>15</v>
      </c>
      <c r="E74" s="28">
        <v>13</v>
      </c>
      <c r="F74" s="28">
        <v>2</v>
      </c>
      <c r="G74" s="28">
        <v>0</v>
      </c>
      <c r="H74" s="28">
        <v>0</v>
      </c>
      <c r="I74" s="300">
        <v>0</v>
      </c>
      <c r="J74" s="637">
        <v>0</v>
      </c>
      <c r="L74" s="995"/>
      <c r="M74" s="1002"/>
      <c r="N74" s="637" t="s">
        <v>375</v>
      </c>
      <c r="O74" s="1035">
        <f t="shared" si="1"/>
        <v>0</v>
      </c>
      <c r="P74" s="28">
        <v>0</v>
      </c>
      <c r="Q74" s="95">
        <v>0</v>
      </c>
    </row>
    <row r="75" spans="1:17" ht="15" customHeight="1">
      <c r="A75" s="995"/>
      <c r="B75" s="1002" t="s">
        <v>384</v>
      </c>
      <c r="C75" s="637" t="s">
        <v>39</v>
      </c>
      <c r="D75" s="658">
        <v>80</v>
      </c>
      <c r="E75" s="28">
        <v>55</v>
      </c>
      <c r="F75" s="28">
        <v>25</v>
      </c>
      <c r="G75" s="28">
        <v>0</v>
      </c>
      <c r="H75" s="28">
        <v>0</v>
      </c>
      <c r="I75" s="300">
        <v>0</v>
      </c>
      <c r="J75" s="637">
        <v>0</v>
      </c>
      <c r="L75" s="995"/>
      <c r="M75" s="1002" t="s">
        <v>384</v>
      </c>
      <c r="N75" s="637" t="s">
        <v>39</v>
      </c>
      <c r="O75" s="1035">
        <f t="shared" si="1"/>
        <v>0</v>
      </c>
      <c r="P75" s="28">
        <v>0</v>
      </c>
      <c r="Q75" s="95">
        <v>0</v>
      </c>
    </row>
    <row r="76" spans="1:17" ht="15" customHeight="1">
      <c r="A76" s="995"/>
      <c r="B76" s="1002"/>
      <c r="C76" s="637" t="s">
        <v>240</v>
      </c>
      <c r="D76" s="658">
        <v>0</v>
      </c>
      <c r="E76" s="28">
        <v>0</v>
      </c>
      <c r="F76" s="28">
        <v>0</v>
      </c>
      <c r="G76" s="28">
        <v>0</v>
      </c>
      <c r="H76" s="28">
        <v>0</v>
      </c>
      <c r="I76" s="300">
        <v>0</v>
      </c>
      <c r="J76" s="637">
        <v>0</v>
      </c>
      <c r="L76" s="995"/>
      <c r="M76" s="1002"/>
      <c r="N76" s="637" t="s">
        <v>240</v>
      </c>
      <c r="O76" s="1035">
        <f t="shared" si="1"/>
        <v>0</v>
      </c>
      <c r="P76" s="28">
        <v>0</v>
      </c>
      <c r="Q76" s="95">
        <v>0</v>
      </c>
    </row>
    <row r="77" spans="1:17" ht="15" customHeight="1">
      <c r="A77" s="995"/>
      <c r="B77" s="1002" t="s">
        <v>386</v>
      </c>
      <c r="C77" s="637" t="s">
        <v>263</v>
      </c>
      <c r="D77" s="658">
        <v>11</v>
      </c>
      <c r="E77" s="28">
        <v>3</v>
      </c>
      <c r="F77" s="28">
        <v>8</v>
      </c>
      <c r="G77" s="28">
        <v>0</v>
      </c>
      <c r="H77" s="28">
        <v>0</v>
      </c>
      <c r="I77" s="300">
        <v>0</v>
      </c>
      <c r="J77" s="637">
        <v>0</v>
      </c>
      <c r="L77" s="995"/>
      <c r="M77" s="1002" t="s">
        <v>386</v>
      </c>
      <c r="N77" s="637" t="s">
        <v>263</v>
      </c>
      <c r="O77" s="1035">
        <f t="shared" si="1"/>
        <v>0</v>
      </c>
      <c r="P77" s="28">
        <v>0</v>
      </c>
      <c r="Q77" s="95">
        <v>0</v>
      </c>
    </row>
    <row r="78" spans="1:17" ht="15" customHeight="1">
      <c r="A78" s="995"/>
      <c r="B78" s="1002"/>
      <c r="C78" s="637" t="s">
        <v>376</v>
      </c>
      <c r="D78" s="658">
        <v>0</v>
      </c>
      <c r="E78" s="28">
        <v>0</v>
      </c>
      <c r="F78" s="28">
        <v>0</v>
      </c>
      <c r="G78" s="28">
        <v>0</v>
      </c>
      <c r="H78" s="28">
        <v>0</v>
      </c>
      <c r="I78" s="300">
        <v>0</v>
      </c>
      <c r="J78" s="637">
        <v>0</v>
      </c>
      <c r="L78" s="995"/>
      <c r="M78" s="1002"/>
      <c r="N78" s="637" t="s">
        <v>376</v>
      </c>
      <c r="O78" s="1035">
        <f t="shared" si="1"/>
        <v>0</v>
      </c>
      <c r="P78" s="28">
        <v>0</v>
      </c>
      <c r="Q78" s="95">
        <v>0</v>
      </c>
    </row>
    <row r="79" spans="1:17" ht="15" customHeight="1">
      <c r="A79" s="995"/>
      <c r="B79" s="1002"/>
      <c r="C79" s="1006" t="s">
        <v>535</v>
      </c>
      <c r="D79" s="658">
        <v>0</v>
      </c>
      <c r="E79" s="28">
        <v>0</v>
      </c>
      <c r="F79" s="28">
        <v>0</v>
      </c>
      <c r="G79" s="28">
        <v>0</v>
      </c>
      <c r="H79" s="28">
        <v>0</v>
      </c>
      <c r="I79" s="300">
        <v>0</v>
      </c>
      <c r="J79" s="637">
        <v>0</v>
      </c>
      <c r="L79" s="995"/>
      <c r="M79" s="1002"/>
      <c r="N79" s="1006" t="s">
        <v>535</v>
      </c>
      <c r="O79" s="1035">
        <f t="shared" si="1"/>
        <v>0</v>
      </c>
      <c r="P79" s="28">
        <v>0</v>
      </c>
      <c r="Q79" s="95">
        <v>0</v>
      </c>
    </row>
    <row r="80" spans="1:17" ht="15" customHeight="1">
      <c r="A80" s="995"/>
      <c r="B80" s="1002"/>
      <c r="C80" s="1006" t="s">
        <v>130</v>
      </c>
      <c r="D80" s="658">
        <v>0</v>
      </c>
      <c r="E80" s="28">
        <v>0</v>
      </c>
      <c r="F80" s="28">
        <v>0</v>
      </c>
      <c r="G80" s="28">
        <v>0</v>
      </c>
      <c r="H80" s="28">
        <v>0</v>
      </c>
      <c r="I80" s="300">
        <v>0</v>
      </c>
      <c r="J80" s="637">
        <v>0</v>
      </c>
      <c r="L80" s="995"/>
      <c r="M80" s="1002"/>
      <c r="N80" s="1006" t="s">
        <v>130</v>
      </c>
      <c r="O80" s="1035">
        <f t="shared" si="1"/>
        <v>0</v>
      </c>
      <c r="P80" s="28">
        <v>0</v>
      </c>
      <c r="Q80" s="95">
        <v>0</v>
      </c>
    </row>
    <row r="81" spans="1:17" ht="15" customHeight="1">
      <c r="A81" s="995"/>
      <c r="B81" s="1002"/>
      <c r="C81" s="637" t="s">
        <v>359</v>
      </c>
      <c r="D81" s="658">
        <v>76</v>
      </c>
      <c r="E81" s="28">
        <v>69</v>
      </c>
      <c r="F81" s="28">
        <v>7</v>
      </c>
      <c r="G81" s="28">
        <v>0</v>
      </c>
      <c r="H81" s="28">
        <v>0</v>
      </c>
      <c r="I81" s="300">
        <v>0</v>
      </c>
      <c r="J81" s="637">
        <v>0</v>
      </c>
      <c r="L81" s="995"/>
      <c r="M81" s="1002"/>
      <c r="N81" s="637" t="s">
        <v>359</v>
      </c>
      <c r="O81" s="1034">
        <f t="shared" si="1"/>
        <v>2</v>
      </c>
      <c r="P81" s="28">
        <v>2</v>
      </c>
      <c r="Q81" s="95">
        <v>0</v>
      </c>
    </row>
    <row r="82" spans="1:17" ht="15" customHeight="1">
      <c r="A82" s="995"/>
      <c r="B82" s="1003"/>
      <c r="C82" s="636" t="s">
        <v>132</v>
      </c>
      <c r="D82" s="287">
        <v>15</v>
      </c>
      <c r="E82" s="286">
        <v>7</v>
      </c>
      <c r="F82" s="286">
        <v>8</v>
      </c>
      <c r="G82" s="286">
        <v>0</v>
      </c>
      <c r="H82" s="286">
        <v>0</v>
      </c>
      <c r="I82" s="663">
        <v>0</v>
      </c>
      <c r="J82" s="636">
        <v>0</v>
      </c>
      <c r="L82" s="995"/>
      <c r="M82" s="1003"/>
      <c r="N82" s="636" t="s">
        <v>132</v>
      </c>
      <c r="O82" s="1036">
        <f t="shared" si="1"/>
        <v>0</v>
      </c>
      <c r="P82" s="286">
        <v>0</v>
      </c>
      <c r="Q82" s="625">
        <v>0</v>
      </c>
    </row>
    <row r="83" spans="1:17" ht="15" customHeight="1">
      <c r="A83" s="995"/>
      <c r="B83" s="1002" t="s">
        <v>631</v>
      </c>
      <c r="C83" s="1007" t="s">
        <v>33</v>
      </c>
      <c r="D83" s="1011">
        <v>16</v>
      </c>
      <c r="E83" s="284">
        <v>12</v>
      </c>
      <c r="F83" s="284">
        <v>4</v>
      </c>
      <c r="G83" s="284">
        <v>0</v>
      </c>
      <c r="H83" s="284">
        <v>0</v>
      </c>
      <c r="I83" s="1019">
        <v>0</v>
      </c>
      <c r="J83" s="1007">
        <v>2</v>
      </c>
      <c r="L83" s="995"/>
      <c r="M83" s="1002" t="s">
        <v>631</v>
      </c>
      <c r="N83" s="1007" t="s">
        <v>33</v>
      </c>
      <c r="O83" s="1040">
        <f t="shared" si="1"/>
        <v>7</v>
      </c>
      <c r="P83" s="302">
        <v>7</v>
      </c>
      <c r="Q83" s="1046">
        <v>0</v>
      </c>
    </row>
    <row r="84" spans="1:17" ht="15" customHeight="1">
      <c r="A84" s="995"/>
      <c r="B84" s="1002" t="s">
        <v>328</v>
      </c>
      <c r="C84" s="637" t="s">
        <v>373</v>
      </c>
      <c r="D84" s="658">
        <v>16</v>
      </c>
      <c r="E84" s="28">
        <v>12</v>
      </c>
      <c r="F84" s="28">
        <v>4</v>
      </c>
      <c r="G84" s="28">
        <v>0</v>
      </c>
      <c r="H84" s="28">
        <v>0</v>
      </c>
      <c r="I84" s="300">
        <v>0</v>
      </c>
      <c r="J84" s="637">
        <v>2</v>
      </c>
      <c r="L84" s="995"/>
      <c r="M84" s="1002" t="s">
        <v>328</v>
      </c>
      <c r="N84" s="637" t="s">
        <v>373</v>
      </c>
      <c r="O84" s="1035">
        <f t="shared" si="1"/>
        <v>7</v>
      </c>
      <c r="P84" s="42">
        <v>7</v>
      </c>
      <c r="Q84" s="95">
        <v>0</v>
      </c>
    </row>
    <row r="85" spans="1:17" ht="15" customHeight="1">
      <c r="A85" s="999"/>
      <c r="B85" s="1004" t="s">
        <v>345</v>
      </c>
      <c r="C85" s="1009" t="s">
        <v>186</v>
      </c>
      <c r="D85" s="606">
        <v>0</v>
      </c>
      <c r="E85" s="81">
        <v>0</v>
      </c>
      <c r="F85" s="81">
        <v>0</v>
      </c>
      <c r="G85" s="81">
        <v>0</v>
      </c>
      <c r="H85" s="81">
        <v>0</v>
      </c>
      <c r="I85" s="851">
        <v>0</v>
      </c>
      <c r="J85" s="638">
        <v>0</v>
      </c>
      <c r="L85" s="999"/>
      <c r="M85" s="1004" t="s">
        <v>345</v>
      </c>
      <c r="N85" s="1009" t="s">
        <v>186</v>
      </c>
      <c r="O85" s="1041">
        <f t="shared" si="1"/>
        <v>0</v>
      </c>
      <c r="P85" s="81">
        <v>0</v>
      </c>
      <c r="Q85" s="97">
        <v>0</v>
      </c>
    </row>
    <row r="86" spans="1:17" ht="15" customHeight="1">
      <c r="A86" s="1000"/>
      <c r="L86" s="1000"/>
    </row>
    <row r="87" spans="1:17" ht="15" customHeight="1">
      <c r="A87" s="1000"/>
      <c r="D87" s="1012"/>
      <c r="E87" s="1012"/>
      <c r="F87" s="1012"/>
      <c r="L87" s="1000"/>
    </row>
    <row r="88" spans="1:17" ht="15" customHeight="1">
      <c r="A88" s="1000"/>
      <c r="L88" s="1000"/>
    </row>
    <row r="89" spans="1:17" ht="15" customHeight="1">
      <c r="A89" s="1000"/>
      <c r="L89" s="1000"/>
    </row>
    <row r="90" spans="1:17" ht="15" customHeight="1">
      <c r="A90" s="1000"/>
      <c r="L90" s="1000"/>
    </row>
    <row r="91" spans="1:17" ht="15" customHeight="1">
      <c r="A91" s="1000"/>
      <c r="L91" s="1000"/>
    </row>
    <row r="92" spans="1:17" ht="15" customHeight="1">
      <c r="A92" s="1000"/>
      <c r="L92" s="1000"/>
    </row>
    <row r="93" spans="1:17" ht="15" customHeight="1">
      <c r="A93" s="1000"/>
      <c r="L93" s="1000"/>
    </row>
    <row r="94" spans="1:17" ht="15" customHeight="1">
      <c r="A94" s="1000"/>
      <c r="L94" s="1000"/>
    </row>
    <row r="95" spans="1:17" ht="15" customHeight="1">
      <c r="A95" s="1000"/>
      <c r="L95" s="1000"/>
    </row>
    <row r="96" spans="1:17" ht="15" customHeight="1">
      <c r="A96" s="1000"/>
      <c r="L96" s="1000"/>
    </row>
    <row r="97" spans="1:12" ht="15" customHeight="1">
      <c r="A97" s="1000"/>
      <c r="L97" s="1000"/>
    </row>
    <row r="98" spans="1:12" ht="15" customHeight="1">
      <c r="A98" s="1000"/>
      <c r="L98" s="1000"/>
    </row>
    <row r="99" spans="1:12" ht="15" customHeight="1">
      <c r="A99" s="1000"/>
      <c r="L99" s="1000"/>
    </row>
    <row r="100" spans="1:12" ht="15" customHeight="1">
      <c r="A100" s="1000"/>
      <c r="L100" s="1000"/>
    </row>
    <row r="101" spans="1:12" ht="15" customHeight="1">
      <c r="A101" s="1000"/>
      <c r="L101" s="1000"/>
    </row>
    <row r="102" spans="1:12" ht="15" customHeight="1"/>
    <row r="103" spans="1:12" ht="15" customHeight="1"/>
    <row r="104" spans="1:12" ht="15" customHeight="1"/>
    <row r="105" spans="1:12" ht="15" customHeight="1"/>
    <row r="106" spans="1:12" ht="34.5" customHeight="1">
      <c r="H106" s="1017"/>
      <c r="I106" s="1017"/>
    </row>
  </sheetData>
  <customSheetViews>
    <customSheetView guid="{BCB66D60-CECF-5B4D-99D1-4C00FBCE7EFB}" scale="90" showGridLines="0" fitToPage="1" printArea="1" view="pageBreakPreview">
      <pane ySplit="4" topLeftCell="A5" state="frozen"/>
      <pageMargins left="0.39370078740157483" right="0.59055118110236227" top="0.78740157480314965" bottom="1.1417322834645669" header="0" footer="0.59055118110236227"/>
      <pageSetup paperSize="9" firstPageNumber="86" useFirstPageNumber="1" r:id="rId1"/>
      <headerFooter scaleWithDoc="0" alignWithMargins="0">
        <oddFooter>&amp;C&amp;16&amp;X- 86 -</oddFooter>
        <evenFooter>&amp;C&amp;16&amp;X- 86 -</evenFooter>
        <firstFooter>&amp;C&amp;16&amp;X- 86 -</firstFooter>
      </headerFooter>
    </customSheetView>
  </customSheetViews>
  <mergeCells count="4">
    <mergeCell ref="L1:Q1"/>
    <mergeCell ref="D3:I3"/>
    <mergeCell ref="A3:C4"/>
    <mergeCell ref="L3:N4"/>
  </mergeCells>
  <phoneticPr fontId="10"/>
  <pageMargins left="0.39370078740157483" right="0.59055118110236227" top="0.78740157480314965" bottom="1.1417322834645669" header="0" footer="0.59055118110236227"/>
  <pageSetup paperSize="9" scale="53" firstPageNumber="86" orientation="portrait" useFirstPageNumber="1" r:id="rId2"/>
  <headerFooter scaleWithDoc="0" alignWithMargins="0">
    <oddFooter>&amp;C&amp;16&amp;X- 82 -</oddFooter>
    <evenFooter>&amp;C&amp;16&amp;X- 86 -</evenFooter>
    <firstFooter>&amp;C&amp;16&amp;X- 86 -</first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AC55"/>
  <sheetViews>
    <sheetView showGridLines="0" view="pageBreakPreview" zoomScale="65" zoomScaleNormal="75" zoomScaleSheetLayoutView="65" workbookViewId="0">
      <pane ySplit="1" topLeftCell="A2" activePane="bottomLeft" state="frozen"/>
      <selection activeCell="A43" sqref="A43"/>
      <selection pane="bottomLeft" activeCell="A42" sqref="A42:A53"/>
    </sheetView>
  </sheetViews>
  <sheetFormatPr defaultColWidth="11.33203125" defaultRowHeight="16.2"/>
  <cols>
    <col min="1" max="1" width="11.33203125" style="736" customWidth="1" collapsed="1"/>
    <col min="2" max="2" width="12.109375" style="736" customWidth="1" collapsed="1"/>
    <col min="3" max="3" width="11.33203125" style="736" customWidth="1" collapsed="1"/>
    <col min="4" max="5" width="13.33203125" style="736" customWidth="1" collapsed="1"/>
    <col min="6" max="6" width="11.33203125" style="736" customWidth="1" collapsed="1"/>
    <col min="7" max="8" width="13.109375" style="736" customWidth="1" collapsed="1"/>
    <col min="9" max="9" width="11.33203125" style="736" customWidth="1" collapsed="1"/>
    <col min="10" max="11" width="13.109375" style="736" customWidth="1" collapsed="1"/>
    <col min="12" max="12" width="11.33203125" style="736" customWidth="1" collapsed="1"/>
    <col min="13" max="14" width="12.77734375" style="736" customWidth="1" collapsed="1"/>
    <col min="15" max="15" width="12.88671875" style="736" customWidth="1" collapsed="1"/>
    <col min="16" max="17" width="13.33203125" style="736" customWidth="1" collapsed="1"/>
    <col min="18" max="18" width="11.33203125" style="736" customWidth="1" collapsed="1"/>
    <col min="19" max="20" width="12.44140625" style="736" customWidth="1" collapsed="1"/>
    <col min="21" max="21" width="11.33203125" style="736" customWidth="1" collapsed="1"/>
    <col min="22" max="23" width="14.33203125" style="736" customWidth="1" collapsed="1"/>
    <col min="24" max="24" width="11.33203125" style="736" customWidth="1" collapsed="1"/>
    <col min="25" max="26" width="12.44140625" style="736" customWidth="1" collapsed="1"/>
    <col min="27" max="27" width="13.33203125" style="736" customWidth="1" collapsed="1"/>
    <col min="28" max="29" width="14" style="736" customWidth="1" collapsed="1"/>
    <col min="30" max="30" width="11.33203125" style="736" customWidth="1" collapsed="1"/>
    <col min="31" max="16384" width="11.33203125" style="736" collapsed="1"/>
  </cols>
  <sheetData>
    <row r="1" spans="1:27" ht="32.4" customHeight="1">
      <c r="A1" s="736" t="s">
        <v>164</v>
      </c>
      <c r="L1" s="1092"/>
      <c r="Y1" s="1092"/>
      <c r="AA1" s="1092" t="s">
        <v>55</v>
      </c>
    </row>
    <row r="2" spans="1:27" ht="36" customHeight="1">
      <c r="A2" s="1664" t="s">
        <v>709</v>
      </c>
      <c r="B2" s="1665"/>
      <c r="C2" s="1062" t="s">
        <v>413</v>
      </c>
      <c r="D2" s="1676" t="s">
        <v>710</v>
      </c>
      <c r="E2" s="1677"/>
      <c r="F2" s="1677"/>
      <c r="G2" s="1677"/>
      <c r="H2" s="1677"/>
      <c r="I2" s="1677"/>
      <c r="J2" s="1677"/>
      <c r="K2" s="1677"/>
      <c r="L2" s="1677"/>
      <c r="M2" s="1677"/>
      <c r="N2" s="1677"/>
      <c r="O2" s="1678"/>
      <c r="P2" s="1676" t="s">
        <v>340</v>
      </c>
      <c r="Q2" s="1677"/>
      <c r="R2" s="1677"/>
      <c r="S2" s="1677"/>
      <c r="T2" s="1677"/>
      <c r="U2" s="1677"/>
      <c r="V2" s="1677"/>
      <c r="W2" s="1677"/>
      <c r="X2" s="1677"/>
      <c r="Y2" s="1677"/>
      <c r="Z2" s="1677"/>
      <c r="AA2" s="1679"/>
    </row>
    <row r="3" spans="1:27">
      <c r="A3" s="1666"/>
      <c r="B3" s="1667"/>
      <c r="C3" s="1063"/>
      <c r="D3" s="1077" t="s">
        <v>413</v>
      </c>
      <c r="E3" s="1077" t="s">
        <v>711</v>
      </c>
      <c r="F3" s="1077" t="s">
        <v>41</v>
      </c>
      <c r="G3" s="1077" t="s">
        <v>712</v>
      </c>
      <c r="H3" s="1077" t="s">
        <v>705</v>
      </c>
      <c r="I3" s="1077" t="s">
        <v>584</v>
      </c>
      <c r="J3" s="1077" t="s">
        <v>713</v>
      </c>
      <c r="K3" s="1077" t="s">
        <v>225</v>
      </c>
      <c r="L3" s="1077" t="s">
        <v>17</v>
      </c>
      <c r="M3" s="1077" t="s">
        <v>656</v>
      </c>
      <c r="N3" s="1077" t="s">
        <v>619</v>
      </c>
      <c r="O3" s="1077" t="s">
        <v>437</v>
      </c>
      <c r="P3" s="1077" t="s">
        <v>413</v>
      </c>
      <c r="Q3" s="1077" t="s">
        <v>711</v>
      </c>
      <c r="R3" s="1077" t="s">
        <v>41</v>
      </c>
      <c r="S3" s="1077" t="s">
        <v>712</v>
      </c>
      <c r="T3" s="1077" t="s">
        <v>705</v>
      </c>
      <c r="U3" s="1077" t="s">
        <v>584</v>
      </c>
      <c r="V3" s="1077" t="s">
        <v>713</v>
      </c>
      <c r="W3" s="1077" t="s">
        <v>225</v>
      </c>
      <c r="X3" s="1077" t="s">
        <v>17</v>
      </c>
      <c r="Y3" s="1077" t="s">
        <v>656</v>
      </c>
      <c r="Z3" s="1077" t="s">
        <v>619</v>
      </c>
      <c r="AA3" s="1093" t="s">
        <v>437</v>
      </c>
    </row>
    <row r="4" spans="1:27">
      <c r="A4" s="1669" t="s">
        <v>640</v>
      </c>
      <c r="B4" s="1050" t="s">
        <v>640</v>
      </c>
      <c r="C4" s="1064">
        <v>3401</v>
      </c>
      <c r="D4" s="1078">
        <v>3060</v>
      </c>
      <c r="E4" s="1078">
        <v>2535</v>
      </c>
      <c r="F4" s="1078">
        <v>56</v>
      </c>
      <c r="G4" s="1078">
        <v>127</v>
      </c>
      <c r="H4" s="1078">
        <v>127</v>
      </c>
      <c r="I4" s="1078">
        <v>0</v>
      </c>
      <c r="J4" s="1078">
        <v>3</v>
      </c>
      <c r="K4" s="1078">
        <v>0</v>
      </c>
      <c r="L4" s="1078">
        <v>4</v>
      </c>
      <c r="M4" s="1078">
        <v>0</v>
      </c>
      <c r="N4" s="1078">
        <v>188</v>
      </c>
      <c r="O4" s="1078">
        <v>20</v>
      </c>
      <c r="P4" s="1078">
        <v>341</v>
      </c>
      <c r="Q4" s="1078">
        <v>250</v>
      </c>
      <c r="R4" s="1078">
        <v>31</v>
      </c>
      <c r="S4" s="1078">
        <v>7</v>
      </c>
      <c r="T4" s="1078">
        <v>28</v>
      </c>
      <c r="U4" s="1078">
        <v>2</v>
      </c>
      <c r="V4" s="1078">
        <v>8</v>
      </c>
      <c r="W4" s="1078">
        <v>0</v>
      </c>
      <c r="X4" s="1078">
        <v>0</v>
      </c>
      <c r="Y4" s="1078">
        <v>0</v>
      </c>
      <c r="Z4" s="1078">
        <v>7</v>
      </c>
      <c r="AA4" s="1055">
        <v>8</v>
      </c>
    </row>
    <row r="5" spans="1:27">
      <c r="A5" s="1669"/>
      <c r="B5" s="810" t="s">
        <v>104</v>
      </c>
      <c r="C5" s="1065">
        <v>1650</v>
      </c>
      <c r="D5" s="1079">
        <v>1604</v>
      </c>
      <c r="E5" s="1079">
        <v>1256</v>
      </c>
      <c r="F5" s="1079">
        <v>31</v>
      </c>
      <c r="G5" s="1079">
        <v>114</v>
      </c>
      <c r="H5" s="1079">
        <v>72</v>
      </c>
      <c r="I5" s="1079">
        <v>0</v>
      </c>
      <c r="J5" s="1079">
        <v>0</v>
      </c>
      <c r="K5" s="1079">
        <v>0</v>
      </c>
      <c r="L5" s="1079">
        <v>4</v>
      </c>
      <c r="M5" s="1079">
        <v>0</v>
      </c>
      <c r="N5" s="1079">
        <v>114</v>
      </c>
      <c r="O5" s="1079">
        <v>13</v>
      </c>
      <c r="P5" s="1079">
        <v>46</v>
      </c>
      <c r="Q5" s="1079">
        <v>31</v>
      </c>
      <c r="R5" s="1079">
        <v>5</v>
      </c>
      <c r="S5" s="1079">
        <v>5</v>
      </c>
      <c r="T5" s="1079">
        <v>3</v>
      </c>
      <c r="U5" s="1079">
        <v>2</v>
      </c>
      <c r="V5" s="1079">
        <v>0</v>
      </c>
      <c r="W5" s="1079">
        <v>0</v>
      </c>
      <c r="X5" s="1079">
        <v>0</v>
      </c>
      <c r="Y5" s="1079">
        <v>0</v>
      </c>
      <c r="Z5" s="1079">
        <v>0</v>
      </c>
      <c r="AA5" s="1056">
        <v>0</v>
      </c>
    </row>
    <row r="6" spans="1:27">
      <c r="A6" s="1669"/>
      <c r="B6" s="810" t="s">
        <v>15</v>
      </c>
      <c r="C6" s="1065">
        <v>1751</v>
      </c>
      <c r="D6" s="1079">
        <v>1456</v>
      </c>
      <c r="E6" s="1079">
        <v>1279</v>
      </c>
      <c r="F6" s="1079">
        <v>25</v>
      </c>
      <c r="G6" s="1079">
        <v>13</v>
      </c>
      <c r="H6" s="1079">
        <v>55</v>
      </c>
      <c r="I6" s="1079">
        <v>0</v>
      </c>
      <c r="J6" s="1079">
        <v>3</v>
      </c>
      <c r="K6" s="1079">
        <v>0</v>
      </c>
      <c r="L6" s="1079">
        <v>0</v>
      </c>
      <c r="M6" s="1079">
        <v>0</v>
      </c>
      <c r="N6" s="1079">
        <v>74</v>
      </c>
      <c r="O6" s="1079">
        <v>7</v>
      </c>
      <c r="P6" s="1079">
        <v>295</v>
      </c>
      <c r="Q6" s="1079">
        <v>219</v>
      </c>
      <c r="R6" s="1079">
        <v>26</v>
      </c>
      <c r="S6" s="1079">
        <v>2</v>
      </c>
      <c r="T6" s="1079">
        <v>25</v>
      </c>
      <c r="U6" s="1079">
        <v>0</v>
      </c>
      <c r="V6" s="1079">
        <v>8</v>
      </c>
      <c r="W6" s="1079">
        <v>0</v>
      </c>
      <c r="X6" s="1079">
        <v>0</v>
      </c>
      <c r="Y6" s="1079">
        <v>0</v>
      </c>
      <c r="Z6" s="1079">
        <v>7</v>
      </c>
      <c r="AA6" s="1056">
        <v>8</v>
      </c>
    </row>
    <row r="7" spans="1:27">
      <c r="A7" s="1669"/>
      <c r="B7" s="1051" t="s">
        <v>707</v>
      </c>
      <c r="C7" s="1066">
        <v>3057</v>
      </c>
      <c r="D7" s="1080">
        <v>2782</v>
      </c>
      <c r="E7" s="1080">
        <v>2257</v>
      </c>
      <c r="F7" s="1080">
        <v>56</v>
      </c>
      <c r="G7" s="1080">
        <v>127</v>
      </c>
      <c r="H7" s="1080">
        <v>127</v>
      </c>
      <c r="I7" s="1080">
        <v>0</v>
      </c>
      <c r="J7" s="1080">
        <v>3</v>
      </c>
      <c r="K7" s="1080">
        <v>0</v>
      </c>
      <c r="L7" s="1080">
        <v>4</v>
      </c>
      <c r="M7" s="1080">
        <v>0</v>
      </c>
      <c r="N7" s="1080">
        <v>188</v>
      </c>
      <c r="O7" s="1080">
        <v>20</v>
      </c>
      <c r="P7" s="1080">
        <v>275</v>
      </c>
      <c r="Q7" s="1080">
        <v>187</v>
      </c>
      <c r="R7" s="1080">
        <v>31</v>
      </c>
      <c r="S7" s="1080">
        <v>7</v>
      </c>
      <c r="T7" s="1080">
        <v>28</v>
      </c>
      <c r="U7" s="1080">
        <v>2</v>
      </c>
      <c r="V7" s="1080">
        <v>5</v>
      </c>
      <c r="W7" s="1080">
        <v>0</v>
      </c>
      <c r="X7" s="1080">
        <v>0</v>
      </c>
      <c r="Y7" s="1080">
        <v>0</v>
      </c>
      <c r="Z7" s="1080">
        <v>7</v>
      </c>
      <c r="AA7" s="1094">
        <v>8</v>
      </c>
    </row>
    <row r="8" spans="1:27">
      <c r="A8" s="1669"/>
      <c r="B8" s="810" t="s">
        <v>104</v>
      </c>
      <c r="C8" s="1065">
        <v>1491</v>
      </c>
      <c r="D8" s="1079">
        <v>1450</v>
      </c>
      <c r="E8" s="1079">
        <v>1102</v>
      </c>
      <c r="F8" s="1079">
        <v>31</v>
      </c>
      <c r="G8" s="1079">
        <v>114</v>
      </c>
      <c r="H8" s="1079">
        <v>72</v>
      </c>
      <c r="I8" s="1079">
        <v>0</v>
      </c>
      <c r="J8" s="1079">
        <v>0</v>
      </c>
      <c r="K8" s="1079">
        <v>0</v>
      </c>
      <c r="L8" s="1079">
        <v>4</v>
      </c>
      <c r="M8" s="1079">
        <v>0</v>
      </c>
      <c r="N8" s="1079">
        <v>114</v>
      </c>
      <c r="O8" s="1079">
        <v>13</v>
      </c>
      <c r="P8" s="1079">
        <v>41</v>
      </c>
      <c r="Q8" s="1079">
        <v>26</v>
      </c>
      <c r="R8" s="1079">
        <v>5</v>
      </c>
      <c r="S8" s="1079">
        <v>5</v>
      </c>
      <c r="T8" s="1079">
        <v>3</v>
      </c>
      <c r="U8" s="1079">
        <v>2</v>
      </c>
      <c r="V8" s="1079">
        <v>0</v>
      </c>
      <c r="W8" s="1079">
        <v>0</v>
      </c>
      <c r="X8" s="1079">
        <v>0</v>
      </c>
      <c r="Y8" s="1079">
        <v>0</v>
      </c>
      <c r="Z8" s="1079">
        <v>0</v>
      </c>
      <c r="AA8" s="1056">
        <v>0</v>
      </c>
    </row>
    <row r="9" spans="1:27">
      <c r="A9" s="1669"/>
      <c r="B9" s="810" t="s">
        <v>15</v>
      </c>
      <c r="C9" s="1065">
        <v>1566</v>
      </c>
      <c r="D9" s="1079">
        <v>1332</v>
      </c>
      <c r="E9" s="1079">
        <v>1155</v>
      </c>
      <c r="F9" s="1079">
        <v>25</v>
      </c>
      <c r="G9" s="1079">
        <v>13</v>
      </c>
      <c r="H9" s="1079">
        <v>55</v>
      </c>
      <c r="I9" s="1079">
        <v>0</v>
      </c>
      <c r="J9" s="1079">
        <v>3</v>
      </c>
      <c r="K9" s="1079">
        <v>0</v>
      </c>
      <c r="L9" s="1079">
        <v>0</v>
      </c>
      <c r="M9" s="1079">
        <v>0</v>
      </c>
      <c r="N9" s="1079">
        <v>74</v>
      </c>
      <c r="O9" s="1079">
        <v>7</v>
      </c>
      <c r="P9" s="1079">
        <v>234</v>
      </c>
      <c r="Q9" s="1079">
        <v>161</v>
      </c>
      <c r="R9" s="1079">
        <v>26</v>
      </c>
      <c r="S9" s="1079">
        <v>2</v>
      </c>
      <c r="T9" s="1079">
        <v>25</v>
      </c>
      <c r="U9" s="1079">
        <v>0</v>
      </c>
      <c r="V9" s="1079">
        <v>5</v>
      </c>
      <c r="W9" s="1079">
        <v>0</v>
      </c>
      <c r="X9" s="1079">
        <v>0</v>
      </c>
      <c r="Y9" s="1079">
        <v>0</v>
      </c>
      <c r="Z9" s="1079">
        <v>7</v>
      </c>
      <c r="AA9" s="1056">
        <v>8</v>
      </c>
    </row>
    <row r="10" spans="1:27">
      <c r="A10" s="1669"/>
      <c r="B10" s="1051" t="s">
        <v>601</v>
      </c>
      <c r="C10" s="1066">
        <v>344</v>
      </c>
      <c r="D10" s="1080">
        <v>278</v>
      </c>
      <c r="E10" s="1080">
        <v>278</v>
      </c>
      <c r="F10" s="1080">
        <v>0</v>
      </c>
      <c r="G10" s="1080">
        <v>0</v>
      </c>
      <c r="H10" s="1080">
        <v>0</v>
      </c>
      <c r="I10" s="1080">
        <v>0</v>
      </c>
      <c r="J10" s="1080">
        <v>0</v>
      </c>
      <c r="K10" s="1080">
        <v>0</v>
      </c>
      <c r="L10" s="1080">
        <v>0</v>
      </c>
      <c r="M10" s="1080">
        <v>0</v>
      </c>
      <c r="N10" s="1080">
        <v>0</v>
      </c>
      <c r="O10" s="1080">
        <v>0</v>
      </c>
      <c r="P10" s="1080">
        <v>66</v>
      </c>
      <c r="Q10" s="1080">
        <v>63</v>
      </c>
      <c r="R10" s="1080">
        <v>0</v>
      </c>
      <c r="S10" s="1080">
        <v>0</v>
      </c>
      <c r="T10" s="1080">
        <v>0</v>
      </c>
      <c r="U10" s="1080">
        <v>0</v>
      </c>
      <c r="V10" s="1080">
        <v>3</v>
      </c>
      <c r="W10" s="1080">
        <v>0</v>
      </c>
      <c r="X10" s="1080">
        <v>0</v>
      </c>
      <c r="Y10" s="1080">
        <v>0</v>
      </c>
      <c r="Z10" s="1080">
        <v>0</v>
      </c>
      <c r="AA10" s="1094">
        <v>0</v>
      </c>
    </row>
    <row r="11" spans="1:27">
      <c r="A11" s="1669"/>
      <c r="B11" s="810" t="s">
        <v>104</v>
      </c>
      <c r="C11" s="802">
        <v>159</v>
      </c>
      <c r="D11" s="1081">
        <v>154</v>
      </c>
      <c r="E11" s="1081">
        <v>154</v>
      </c>
      <c r="F11" s="1081">
        <v>0</v>
      </c>
      <c r="G11" s="1081">
        <v>0</v>
      </c>
      <c r="H11" s="1081">
        <v>0</v>
      </c>
      <c r="I11" s="1081">
        <v>0</v>
      </c>
      <c r="J11" s="1081">
        <v>0</v>
      </c>
      <c r="K11" s="1081">
        <v>0</v>
      </c>
      <c r="L11" s="1081">
        <v>0</v>
      </c>
      <c r="M11" s="1081">
        <v>0</v>
      </c>
      <c r="N11" s="1081">
        <v>0</v>
      </c>
      <c r="O11" s="1081">
        <v>0</v>
      </c>
      <c r="P11" s="1081">
        <v>5</v>
      </c>
      <c r="Q11" s="1081">
        <v>5</v>
      </c>
      <c r="R11" s="1081">
        <v>0</v>
      </c>
      <c r="S11" s="1081">
        <v>0</v>
      </c>
      <c r="T11" s="1081">
        <v>0</v>
      </c>
      <c r="U11" s="1081">
        <v>0</v>
      </c>
      <c r="V11" s="1081">
        <v>0</v>
      </c>
      <c r="W11" s="1081">
        <v>0</v>
      </c>
      <c r="X11" s="1081">
        <v>0</v>
      </c>
      <c r="Y11" s="1081">
        <v>0</v>
      </c>
      <c r="Z11" s="1081">
        <v>0</v>
      </c>
      <c r="AA11" s="1095">
        <v>0</v>
      </c>
    </row>
    <row r="12" spans="1:27">
      <c r="A12" s="1683"/>
      <c r="B12" s="811" t="s">
        <v>15</v>
      </c>
      <c r="C12" s="803">
        <v>185</v>
      </c>
      <c r="D12" s="1082">
        <v>124</v>
      </c>
      <c r="E12" s="1082">
        <v>124</v>
      </c>
      <c r="F12" s="1082">
        <v>0</v>
      </c>
      <c r="G12" s="1082">
        <v>0</v>
      </c>
      <c r="H12" s="1082">
        <v>0</v>
      </c>
      <c r="I12" s="1082">
        <v>0</v>
      </c>
      <c r="J12" s="1082">
        <v>0</v>
      </c>
      <c r="K12" s="1082">
        <v>0</v>
      </c>
      <c r="L12" s="1082">
        <v>0</v>
      </c>
      <c r="M12" s="1082">
        <v>0</v>
      </c>
      <c r="N12" s="1082">
        <v>0</v>
      </c>
      <c r="O12" s="1082">
        <v>0</v>
      </c>
      <c r="P12" s="1082">
        <v>61</v>
      </c>
      <c r="Q12" s="1082">
        <v>58</v>
      </c>
      <c r="R12" s="1082">
        <v>0</v>
      </c>
      <c r="S12" s="1082">
        <v>0</v>
      </c>
      <c r="T12" s="1082">
        <v>0</v>
      </c>
      <c r="U12" s="1082">
        <v>0</v>
      </c>
      <c r="V12" s="1082">
        <v>3</v>
      </c>
      <c r="W12" s="1082">
        <v>0</v>
      </c>
      <c r="X12" s="1082">
        <v>0</v>
      </c>
      <c r="Y12" s="1082">
        <v>0</v>
      </c>
      <c r="Z12" s="1082">
        <v>0</v>
      </c>
      <c r="AA12" s="1096">
        <v>0</v>
      </c>
    </row>
    <row r="13" spans="1:27">
      <c r="A13" s="1668" t="s">
        <v>714</v>
      </c>
      <c r="B13" s="1052" t="s">
        <v>640</v>
      </c>
      <c r="C13" s="1067">
        <v>3372</v>
      </c>
      <c r="D13" s="1083">
        <v>3037</v>
      </c>
      <c r="E13" s="1083">
        <v>2512</v>
      </c>
      <c r="F13" s="1083">
        <v>56</v>
      </c>
      <c r="G13" s="1083">
        <v>127</v>
      </c>
      <c r="H13" s="1083">
        <v>127</v>
      </c>
      <c r="I13" s="1083">
        <v>0</v>
      </c>
      <c r="J13" s="1083">
        <v>3</v>
      </c>
      <c r="K13" s="1083">
        <v>0</v>
      </c>
      <c r="L13" s="1083">
        <v>4</v>
      </c>
      <c r="M13" s="1083">
        <v>0</v>
      </c>
      <c r="N13" s="1083">
        <v>188</v>
      </c>
      <c r="O13" s="1083">
        <v>20</v>
      </c>
      <c r="P13" s="1083">
        <v>335</v>
      </c>
      <c r="Q13" s="1083">
        <v>244</v>
      </c>
      <c r="R13" s="1083">
        <v>31</v>
      </c>
      <c r="S13" s="1083">
        <v>7</v>
      </c>
      <c r="T13" s="1083">
        <v>28</v>
      </c>
      <c r="U13" s="1083">
        <v>2</v>
      </c>
      <c r="V13" s="1083">
        <v>8</v>
      </c>
      <c r="W13" s="1083">
        <v>0</v>
      </c>
      <c r="X13" s="1083">
        <v>0</v>
      </c>
      <c r="Y13" s="1083">
        <v>0</v>
      </c>
      <c r="Z13" s="1083">
        <v>7</v>
      </c>
      <c r="AA13" s="1097">
        <v>8</v>
      </c>
    </row>
    <row r="14" spans="1:27">
      <c r="A14" s="1669"/>
      <c r="B14" s="1053" t="s">
        <v>104</v>
      </c>
      <c r="C14" s="1068">
        <v>1639</v>
      </c>
      <c r="D14" s="1084">
        <v>1595</v>
      </c>
      <c r="E14" s="1084">
        <v>1247</v>
      </c>
      <c r="F14" s="1084">
        <v>31</v>
      </c>
      <c r="G14" s="1084">
        <v>114</v>
      </c>
      <c r="H14" s="1084">
        <v>72</v>
      </c>
      <c r="I14" s="1084">
        <v>0</v>
      </c>
      <c r="J14" s="1084">
        <v>0</v>
      </c>
      <c r="K14" s="1084">
        <v>0</v>
      </c>
      <c r="L14" s="1084">
        <v>4</v>
      </c>
      <c r="M14" s="1084">
        <v>0</v>
      </c>
      <c r="N14" s="1084">
        <v>114</v>
      </c>
      <c r="O14" s="1084">
        <v>13</v>
      </c>
      <c r="P14" s="1084">
        <v>44</v>
      </c>
      <c r="Q14" s="1084">
        <v>29</v>
      </c>
      <c r="R14" s="1084">
        <v>5</v>
      </c>
      <c r="S14" s="1084">
        <v>5</v>
      </c>
      <c r="T14" s="1084">
        <v>3</v>
      </c>
      <c r="U14" s="1084">
        <v>2</v>
      </c>
      <c r="V14" s="1084">
        <v>0</v>
      </c>
      <c r="W14" s="1084">
        <v>0</v>
      </c>
      <c r="X14" s="1084">
        <v>0</v>
      </c>
      <c r="Y14" s="1084">
        <v>0</v>
      </c>
      <c r="Z14" s="1084">
        <v>0</v>
      </c>
      <c r="AA14" s="1098">
        <v>0</v>
      </c>
    </row>
    <row r="15" spans="1:27">
      <c r="A15" s="1669"/>
      <c r="B15" s="810" t="s">
        <v>15</v>
      </c>
      <c r="C15" s="802">
        <v>1733</v>
      </c>
      <c r="D15" s="1081">
        <v>1442</v>
      </c>
      <c r="E15" s="1081">
        <v>1265</v>
      </c>
      <c r="F15" s="1081">
        <v>25</v>
      </c>
      <c r="G15" s="1081">
        <v>13</v>
      </c>
      <c r="H15" s="1081">
        <v>55</v>
      </c>
      <c r="I15" s="1081">
        <v>0</v>
      </c>
      <c r="J15" s="1081">
        <v>3</v>
      </c>
      <c r="K15" s="1081">
        <v>0</v>
      </c>
      <c r="L15" s="1081">
        <v>0</v>
      </c>
      <c r="M15" s="1081">
        <v>0</v>
      </c>
      <c r="N15" s="1081">
        <v>74</v>
      </c>
      <c r="O15" s="1081">
        <v>7</v>
      </c>
      <c r="P15" s="1081">
        <v>291</v>
      </c>
      <c r="Q15" s="1081">
        <v>215</v>
      </c>
      <c r="R15" s="1081">
        <v>26</v>
      </c>
      <c r="S15" s="1081">
        <v>2</v>
      </c>
      <c r="T15" s="1081">
        <v>25</v>
      </c>
      <c r="U15" s="1081">
        <v>0</v>
      </c>
      <c r="V15" s="1081">
        <v>8</v>
      </c>
      <c r="W15" s="1081">
        <v>0</v>
      </c>
      <c r="X15" s="1081">
        <v>0</v>
      </c>
      <c r="Y15" s="1081">
        <v>0</v>
      </c>
      <c r="Z15" s="1081">
        <v>7</v>
      </c>
      <c r="AA15" s="1095">
        <v>8</v>
      </c>
    </row>
    <row r="16" spans="1:27">
      <c r="A16" s="1669"/>
      <c r="B16" s="1051" t="s">
        <v>707</v>
      </c>
      <c r="C16" s="1069">
        <v>3028</v>
      </c>
      <c r="D16" s="1085">
        <v>2759</v>
      </c>
      <c r="E16" s="1085">
        <v>2234</v>
      </c>
      <c r="F16" s="1085">
        <v>56</v>
      </c>
      <c r="G16" s="1085">
        <v>127</v>
      </c>
      <c r="H16" s="1085">
        <v>127</v>
      </c>
      <c r="I16" s="1085">
        <v>0</v>
      </c>
      <c r="J16" s="1085">
        <v>3</v>
      </c>
      <c r="K16" s="1085">
        <v>0</v>
      </c>
      <c r="L16" s="1085">
        <v>4</v>
      </c>
      <c r="M16" s="1085">
        <v>0</v>
      </c>
      <c r="N16" s="1085">
        <v>188</v>
      </c>
      <c r="O16" s="1085">
        <v>20</v>
      </c>
      <c r="P16" s="1085">
        <v>269</v>
      </c>
      <c r="Q16" s="1085">
        <v>181</v>
      </c>
      <c r="R16" s="1085">
        <v>31</v>
      </c>
      <c r="S16" s="1085">
        <v>7</v>
      </c>
      <c r="T16" s="1085">
        <v>28</v>
      </c>
      <c r="U16" s="1085">
        <v>2</v>
      </c>
      <c r="V16" s="1085">
        <v>5</v>
      </c>
      <c r="W16" s="1085">
        <v>0</v>
      </c>
      <c r="X16" s="1085">
        <v>0</v>
      </c>
      <c r="Y16" s="1085">
        <v>0</v>
      </c>
      <c r="Z16" s="1085">
        <v>7</v>
      </c>
      <c r="AA16" s="1051">
        <v>8</v>
      </c>
    </row>
    <row r="17" spans="1:29">
      <c r="A17" s="1669"/>
      <c r="B17" s="810" t="s">
        <v>104</v>
      </c>
      <c r="C17" s="802">
        <v>1480</v>
      </c>
      <c r="D17" s="1081">
        <v>1441</v>
      </c>
      <c r="E17" s="1081">
        <v>1093</v>
      </c>
      <c r="F17" s="1081">
        <v>31</v>
      </c>
      <c r="G17" s="1081">
        <v>114</v>
      </c>
      <c r="H17" s="1081">
        <v>72</v>
      </c>
      <c r="I17" s="1081">
        <v>0</v>
      </c>
      <c r="J17" s="1081">
        <v>0</v>
      </c>
      <c r="K17" s="1081">
        <v>0</v>
      </c>
      <c r="L17" s="1081">
        <v>4</v>
      </c>
      <c r="M17" s="1081">
        <v>0</v>
      </c>
      <c r="N17" s="1081">
        <v>114</v>
      </c>
      <c r="O17" s="1081">
        <v>13</v>
      </c>
      <c r="P17" s="1081">
        <v>39</v>
      </c>
      <c r="Q17" s="1081">
        <v>24</v>
      </c>
      <c r="R17" s="1081">
        <v>5</v>
      </c>
      <c r="S17" s="1081">
        <v>5</v>
      </c>
      <c r="T17" s="1081">
        <v>3</v>
      </c>
      <c r="U17" s="1081">
        <v>2</v>
      </c>
      <c r="V17" s="1081">
        <v>0</v>
      </c>
      <c r="W17" s="1081">
        <v>0</v>
      </c>
      <c r="X17" s="1081">
        <v>0</v>
      </c>
      <c r="Y17" s="1081">
        <v>0</v>
      </c>
      <c r="Z17" s="1081">
        <v>0</v>
      </c>
      <c r="AA17" s="1095">
        <v>0</v>
      </c>
    </row>
    <row r="18" spans="1:29">
      <c r="A18" s="1669"/>
      <c r="B18" s="810" t="s">
        <v>15</v>
      </c>
      <c r="C18" s="802">
        <v>1548</v>
      </c>
      <c r="D18" s="1081">
        <v>1318</v>
      </c>
      <c r="E18" s="1081">
        <v>1141</v>
      </c>
      <c r="F18" s="1081">
        <v>25</v>
      </c>
      <c r="G18" s="1081">
        <v>13</v>
      </c>
      <c r="H18" s="1081">
        <v>55</v>
      </c>
      <c r="I18" s="1081">
        <v>0</v>
      </c>
      <c r="J18" s="1081">
        <v>3</v>
      </c>
      <c r="K18" s="1081">
        <v>0</v>
      </c>
      <c r="L18" s="1081">
        <v>0</v>
      </c>
      <c r="M18" s="1081">
        <v>0</v>
      </c>
      <c r="N18" s="1081">
        <v>74</v>
      </c>
      <c r="O18" s="1081">
        <v>7</v>
      </c>
      <c r="P18" s="1081">
        <v>230</v>
      </c>
      <c r="Q18" s="1081">
        <v>157</v>
      </c>
      <c r="R18" s="1081">
        <v>26</v>
      </c>
      <c r="S18" s="1081">
        <v>2</v>
      </c>
      <c r="T18" s="1081">
        <v>25</v>
      </c>
      <c r="U18" s="1081">
        <v>0</v>
      </c>
      <c r="V18" s="1081">
        <v>5</v>
      </c>
      <c r="W18" s="1081">
        <v>0</v>
      </c>
      <c r="X18" s="1081">
        <v>0</v>
      </c>
      <c r="Y18" s="1081">
        <v>0</v>
      </c>
      <c r="Z18" s="1081">
        <v>7</v>
      </c>
      <c r="AA18" s="1095">
        <v>8</v>
      </c>
    </row>
    <row r="19" spans="1:29">
      <c r="A19" s="1669"/>
      <c r="B19" s="1051" t="s">
        <v>601</v>
      </c>
      <c r="C19" s="1069">
        <v>344</v>
      </c>
      <c r="D19" s="1085">
        <v>278</v>
      </c>
      <c r="E19" s="1085">
        <v>278</v>
      </c>
      <c r="F19" s="1085">
        <v>0</v>
      </c>
      <c r="G19" s="1085">
        <v>0</v>
      </c>
      <c r="H19" s="1085">
        <v>0</v>
      </c>
      <c r="I19" s="1085">
        <v>0</v>
      </c>
      <c r="J19" s="1085">
        <v>0</v>
      </c>
      <c r="K19" s="1085">
        <v>0</v>
      </c>
      <c r="L19" s="1085">
        <v>0</v>
      </c>
      <c r="M19" s="1085">
        <v>0</v>
      </c>
      <c r="N19" s="1085">
        <v>0</v>
      </c>
      <c r="O19" s="1085">
        <v>0</v>
      </c>
      <c r="P19" s="1085">
        <v>66</v>
      </c>
      <c r="Q19" s="1085">
        <v>63</v>
      </c>
      <c r="R19" s="1085">
        <v>0</v>
      </c>
      <c r="S19" s="1085">
        <v>0</v>
      </c>
      <c r="T19" s="1085">
        <v>0</v>
      </c>
      <c r="U19" s="1085">
        <v>0</v>
      </c>
      <c r="V19" s="1085">
        <v>3</v>
      </c>
      <c r="W19" s="1085">
        <v>0</v>
      </c>
      <c r="X19" s="1085">
        <v>0</v>
      </c>
      <c r="Y19" s="1085">
        <v>0</v>
      </c>
      <c r="Z19" s="1085">
        <v>0</v>
      </c>
      <c r="AA19" s="1051">
        <v>0</v>
      </c>
    </row>
    <row r="20" spans="1:29">
      <c r="A20" s="1669"/>
      <c r="B20" s="810" t="s">
        <v>104</v>
      </c>
      <c r="C20" s="802">
        <v>159</v>
      </c>
      <c r="D20" s="1081">
        <v>154</v>
      </c>
      <c r="E20" s="1081">
        <v>154</v>
      </c>
      <c r="F20" s="1081">
        <v>0</v>
      </c>
      <c r="G20" s="1081">
        <v>0</v>
      </c>
      <c r="H20" s="1081">
        <v>0</v>
      </c>
      <c r="I20" s="1081">
        <v>0</v>
      </c>
      <c r="J20" s="1081">
        <v>0</v>
      </c>
      <c r="K20" s="1081">
        <v>0</v>
      </c>
      <c r="L20" s="1081">
        <v>0</v>
      </c>
      <c r="M20" s="1081">
        <v>0</v>
      </c>
      <c r="N20" s="1081">
        <v>0</v>
      </c>
      <c r="O20" s="1081">
        <v>0</v>
      </c>
      <c r="P20" s="1081">
        <v>5</v>
      </c>
      <c r="Q20" s="1081">
        <v>5</v>
      </c>
      <c r="R20" s="1081">
        <v>0</v>
      </c>
      <c r="S20" s="1081">
        <v>0</v>
      </c>
      <c r="T20" s="1081">
        <v>0</v>
      </c>
      <c r="U20" s="1081">
        <v>0</v>
      </c>
      <c r="V20" s="1081">
        <v>0</v>
      </c>
      <c r="W20" s="1081">
        <v>0</v>
      </c>
      <c r="X20" s="1081">
        <v>0</v>
      </c>
      <c r="Y20" s="1081">
        <v>0</v>
      </c>
      <c r="Z20" s="1081">
        <v>0</v>
      </c>
      <c r="AA20" s="1095">
        <v>0</v>
      </c>
    </row>
    <row r="21" spans="1:29">
      <c r="A21" s="1683"/>
      <c r="B21" s="811" t="s">
        <v>15</v>
      </c>
      <c r="C21" s="803">
        <v>185</v>
      </c>
      <c r="D21" s="1082">
        <v>124</v>
      </c>
      <c r="E21" s="1082">
        <v>124</v>
      </c>
      <c r="F21" s="1082">
        <v>0</v>
      </c>
      <c r="G21" s="1082">
        <v>0</v>
      </c>
      <c r="H21" s="1082">
        <v>0</v>
      </c>
      <c r="I21" s="1082">
        <v>0</v>
      </c>
      <c r="J21" s="1082">
        <v>0</v>
      </c>
      <c r="K21" s="1082">
        <v>0</v>
      </c>
      <c r="L21" s="1082">
        <v>0</v>
      </c>
      <c r="M21" s="1082">
        <v>0</v>
      </c>
      <c r="N21" s="1082">
        <v>0</v>
      </c>
      <c r="O21" s="1082">
        <v>0</v>
      </c>
      <c r="P21" s="1082">
        <v>61</v>
      </c>
      <c r="Q21" s="1082">
        <v>58</v>
      </c>
      <c r="R21" s="1082">
        <v>0</v>
      </c>
      <c r="S21" s="1082">
        <v>0</v>
      </c>
      <c r="T21" s="1082">
        <v>0</v>
      </c>
      <c r="U21" s="1082">
        <v>0</v>
      </c>
      <c r="V21" s="1082">
        <v>3</v>
      </c>
      <c r="W21" s="1082">
        <v>0</v>
      </c>
      <c r="X21" s="1082">
        <v>0</v>
      </c>
      <c r="Y21" s="1082">
        <v>0</v>
      </c>
      <c r="Z21" s="1082">
        <v>0</v>
      </c>
      <c r="AA21" s="1096">
        <v>0</v>
      </c>
    </row>
    <row r="22" spans="1:29">
      <c r="A22" s="1668" t="s">
        <v>715</v>
      </c>
      <c r="B22" s="1052" t="s">
        <v>640</v>
      </c>
      <c r="C22" s="1067">
        <v>0</v>
      </c>
      <c r="D22" s="1083">
        <v>0</v>
      </c>
      <c r="E22" s="1083">
        <v>0</v>
      </c>
      <c r="F22" s="1083">
        <v>0</v>
      </c>
      <c r="G22" s="1083">
        <v>0</v>
      </c>
      <c r="H22" s="1083">
        <v>0</v>
      </c>
      <c r="I22" s="1083">
        <v>0</v>
      </c>
      <c r="J22" s="1083">
        <v>0</v>
      </c>
      <c r="K22" s="1083">
        <v>0</v>
      </c>
      <c r="L22" s="1083">
        <v>0</v>
      </c>
      <c r="M22" s="1083">
        <v>0</v>
      </c>
      <c r="N22" s="1083">
        <v>0</v>
      </c>
      <c r="O22" s="1083">
        <v>0</v>
      </c>
      <c r="P22" s="1083">
        <v>0</v>
      </c>
      <c r="Q22" s="1083">
        <v>0</v>
      </c>
      <c r="R22" s="1083">
        <v>0</v>
      </c>
      <c r="S22" s="1083">
        <v>0</v>
      </c>
      <c r="T22" s="1083">
        <v>0</v>
      </c>
      <c r="U22" s="1083">
        <v>0</v>
      </c>
      <c r="V22" s="1083">
        <v>0</v>
      </c>
      <c r="W22" s="1083">
        <v>0</v>
      </c>
      <c r="X22" s="1083">
        <v>0</v>
      </c>
      <c r="Y22" s="1083">
        <v>0</v>
      </c>
      <c r="Z22" s="1083">
        <v>0</v>
      </c>
      <c r="AA22" s="1097">
        <v>0</v>
      </c>
    </row>
    <row r="23" spans="1:29">
      <c r="A23" s="1669"/>
      <c r="B23" s="1053" t="s">
        <v>104</v>
      </c>
      <c r="C23" s="1068">
        <v>0</v>
      </c>
      <c r="D23" s="1084">
        <v>0</v>
      </c>
      <c r="E23" s="1084">
        <v>0</v>
      </c>
      <c r="F23" s="1084">
        <v>0</v>
      </c>
      <c r="G23" s="1084">
        <v>0</v>
      </c>
      <c r="H23" s="1084">
        <v>0</v>
      </c>
      <c r="I23" s="1084">
        <v>0</v>
      </c>
      <c r="J23" s="1084">
        <v>0</v>
      </c>
      <c r="K23" s="1084">
        <v>0</v>
      </c>
      <c r="L23" s="1084">
        <v>0</v>
      </c>
      <c r="M23" s="1084">
        <v>0</v>
      </c>
      <c r="N23" s="1084">
        <v>0</v>
      </c>
      <c r="O23" s="1084">
        <v>0</v>
      </c>
      <c r="P23" s="1084">
        <v>0</v>
      </c>
      <c r="Q23" s="1084">
        <v>0</v>
      </c>
      <c r="R23" s="1084">
        <v>0</v>
      </c>
      <c r="S23" s="1084">
        <v>0</v>
      </c>
      <c r="T23" s="1084">
        <v>0</v>
      </c>
      <c r="U23" s="1084">
        <v>0</v>
      </c>
      <c r="V23" s="1084">
        <v>0</v>
      </c>
      <c r="W23" s="1084">
        <v>0</v>
      </c>
      <c r="X23" s="1084">
        <v>0</v>
      </c>
      <c r="Y23" s="1084">
        <v>0</v>
      </c>
      <c r="Z23" s="1084">
        <v>0</v>
      </c>
      <c r="AA23" s="1098">
        <v>0</v>
      </c>
    </row>
    <row r="24" spans="1:29">
      <c r="A24" s="1670"/>
      <c r="B24" s="1054" t="s">
        <v>15</v>
      </c>
      <c r="C24" s="1070">
        <v>0</v>
      </c>
      <c r="D24" s="1086">
        <v>0</v>
      </c>
      <c r="E24" s="1086">
        <v>0</v>
      </c>
      <c r="F24" s="1086">
        <v>0</v>
      </c>
      <c r="G24" s="1086">
        <v>0</v>
      </c>
      <c r="H24" s="1086">
        <v>0</v>
      </c>
      <c r="I24" s="1086">
        <v>0</v>
      </c>
      <c r="J24" s="1086">
        <v>0</v>
      </c>
      <c r="K24" s="1086">
        <v>0</v>
      </c>
      <c r="L24" s="1086">
        <v>0</v>
      </c>
      <c r="M24" s="1086">
        <v>0</v>
      </c>
      <c r="N24" s="1086">
        <v>0</v>
      </c>
      <c r="O24" s="1086">
        <v>0</v>
      </c>
      <c r="P24" s="1086">
        <v>0</v>
      </c>
      <c r="Q24" s="1086">
        <v>0</v>
      </c>
      <c r="R24" s="1086">
        <v>0</v>
      </c>
      <c r="S24" s="1086">
        <v>0</v>
      </c>
      <c r="T24" s="1086">
        <v>0</v>
      </c>
      <c r="U24" s="1086">
        <v>0</v>
      </c>
      <c r="V24" s="1086">
        <v>0</v>
      </c>
      <c r="W24" s="1086">
        <v>0</v>
      </c>
      <c r="X24" s="1086">
        <v>0</v>
      </c>
      <c r="Y24" s="1086">
        <v>0</v>
      </c>
      <c r="Z24" s="1086">
        <v>0</v>
      </c>
      <c r="AA24" s="1099">
        <v>0</v>
      </c>
    </row>
    <row r="26" spans="1:29" ht="22.65" customHeight="1">
      <c r="A26" s="736" t="s">
        <v>503</v>
      </c>
      <c r="AC26" s="1092" t="s">
        <v>55</v>
      </c>
    </row>
    <row r="27" spans="1:29">
      <c r="A27" s="1664" t="s">
        <v>709</v>
      </c>
      <c r="B27" s="1665"/>
      <c r="C27" s="1677" t="s">
        <v>413</v>
      </c>
      <c r="D27" s="1677"/>
      <c r="E27" s="1677"/>
      <c r="F27" s="1677"/>
      <c r="G27" s="1677"/>
      <c r="H27" s="1677"/>
      <c r="I27" s="1677"/>
      <c r="J27" s="1677"/>
      <c r="K27" s="1678"/>
      <c r="L27" s="1676" t="s">
        <v>718</v>
      </c>
      <c r="M27" s="1677"/>
      <c r="N27" s="1677"/>
      <c r="O27" s="1677"/>
      <c r="P27" s="1677"/>
      <c r="Q27" s="1677"/>
      <c r="R27" s="1677"/>
      <c r="S27" s="1677"/>
      <c r="T27" s="1678"/>
      <c r="U27" s="1676" t="s">
        <v>453</v>
      </c>
      <c r="V27" s="1677"/>
      <c r="W27" s="1677"/>
      <c r="X27" s="1677"/>
      <c r="Y27" s="1677"/>
      <c r="Z27" s="1677"/>
      <c r="AA27" s="1677"/>
      <c r="AB27" s="1677"/>
      <c r="AC27" s="1679"/>
    </row>
    <row r="28" spans="1:29">
      <c r="A28" s="1671"/>
      <c r="B28" s="1672"/>
      <c r="C28" s="1673" t="s">
        <v>413</v>
      </c>
      <c r="D28" s="1673"/>
      <c r="E28" s="1674"/>
      <c r="F28" s="1675" t="s">
        <v>717</v>
      </c>
      <c r="G28" s="1673"/>
      <c r="H28" s="1674"/>
      <c r="I28" s="1675" t="s">
        <v>704</v>
      </c>
      <c r="J28" s="1673"/>
      <c r="K28" s="1674"/>
      <c r="L28" s="1675" t="s">
        <v>413</v>
      </c>
      <c r="M28" s="1673"/>
      <c r="N28" s="1674"/>
      <c r="O28" s="1675" t="s">
        <v>717</v>
      </c>
      <c r="P28" s="1673"/>
      <c r="Q28" s="1674"/>
      <c r="R28" s="1675" t="s">
        <v>704</v>
      </c>
      <c r="S28" s="1673"/>
      <c r="T28" s="1674"/>
      <c r="U28" s="1675" t="s">
        <v>413</v>
      </c>
      <c r="V28" s="1673"/>
      <c r="W28" s="1674"/>
      <c r="X28" s="1675" t="s">
        <v>717</v>
      </c>
      <c r="Y28" s="1673"/>
      <c r="Z28" s="1674"/>
      <c r="AA28" s="1675" t="s">
        <v>704</v>
      </c>
      <c r="AB28" s="1673"/>
      <c r="AC28" s="1680"/>
    </row>
    <row r="29" spans="1:29">
      <c r="A29" s="1666"/>
      <c r="B29" s="1667"/>
      <c r="C29" s="1071" t="s">
        <v>413</v>
      </c>
      <c r="D29" s="1077" t="s">
        <v>716</v>
      </c>
      <c r="E29" s="1077" t="s">
        <v>335</v>
      </c>
      <c r="F29" s="1077" t="s">
        <v>413</v>
      </c>
      <c r="G29" s="1077" t="s">
        <v>716</v>
      </c>
      <c r="H29" s="1077" t="s">
        <v>335</v>
      </c>
      <c r="I29" s="1077" t="s">
        <v>413</v>
      </c>
      <c r="J29" s="1077" t="s">
        <v>716</v>
      </c>
      <c r="K29" s="1077" t="s">
        <v>335</v>
      </c>
      <c r="L29" s="1077" t="s">
        <v>413</v>
      </c>
      <c r="M29" s="1077" t="s">
        <v>716</v>
      </c>
      <c r="N29" s="1077" t="s">
        <v>335</v>
      </c>
      <c r="O29" s="1077" t="s">
        <v>413</v>
      </c>
      <c r="P29" s="1077" t="s">
        <v>716</v>
      </c>
      <c r="Q29" s="1077" t="s">
        <v>335</v>
      </c>
      <c r="R29" s="1077" t="s">
        <v>413</v>
      </c>
      <c r="S29" s="1077" t="s">
        <v>716</v>
      </c>
      <c r="T29" s="1077" t="s">
        <v>335</v>
      </c>
      <c r="U29" s="1077" t="s">
        <v>413</v>
      </c>
      <c r="V29" s="1077" t="s">
        <v>716</v>
      </c>
      <c r="W29" s="1077" t="s">
        <v>335</v>
      </c>
      <c r="X29" s="1077" t="s">
        <v>413</v>
      </c>
      <c r="Y29" s="1077" t="s">
        <v>716</v>
      </c>
      <c r="Z29" s="1077" t="s">
        <v>335</v>
      </c>
      <c r="AA29" s="1077" t="s">
        <v>413</v>
      </c>
      <c r="AB29" s="1077" t="s">
        <v>716</v>
      </c>
      <c r="AC29" s="1093" t="s">
        <v>335</v>
      </c>
    </row>
    <row r="30" spans="1:29">
      <c r="A30" s="1684" t="s">
        <v>33</v>
      </c>
      <c r="B30" s="1055" t="s">
        <v>33</v>
      </c>
      <c r="C30" s="1064">
        <v>171</v>
      </c>
      <c r="D30" s="1078">
        <v>171</v>
      </c>
      <c r="E30" s="1078">
        <v>0</v>
      </c>
      <c r="F30" s="1078">
        <v>148</v>
      </c>
      <c r="G30" s="1078">
        <v>148</v>
      </c>
      <c r="H30" s="1078">
        <v>0</v>
      </c>
      <c r="I30" s="1078">
        <v>23</v>
      </c>
      <c r="J30" s="1078">
        <v>23</v>
      </c>
      <c r="K30" s="1078">
        <v>0</v>
      </c>
      <c r="L30" s="1078">
        <v>112</v>
      </c>
      <c r="M30" s="1078">
        <v>112</v>
      </c>
      <c r="N30" s="1078">
        <v>0</v>
      </c>
      <c r="O30" s="1078">
        <v>98</v>
      </c>
      <c r="P30" s="1078">
        <v>98</v>
      </c>
      <c r="Q30" s="1078">
        <v>0</v>
      </c>
      <c r="R30" s="1078">
        <v>14</v>
      </c>
      <c r="S30" s="1078">
        <v>14</v>
      </c>
      <c r="T30" s="1078">
        <v>0</v>
      </c>
      <c r="U30" s="1078">
        <v>59</v>
      </c>
      <c r="V30" s="1078">
        <v>59</v>
      </c>
      <c r="W30" s="1078">
        <v>0</v>
      </c>
      <c r="X30" s="1078">
        <v>50</v>
      </c>
      <c r="Y30" s="1078">
        <v>50</v>
      </c>
      <c r="Z30" s="1078">
        <v>0</v>
      </c>
      <c r="AA30" s="1078">
        <v>9</v>
      </c>
      <c r="AB30" s="1078">
        <v>9</v>
      </c>
      <c r="AC30" s="1055">
        <v>0</v>
      </c>
    </row>
    <row r="31" spans="1:29">
      <c r="A31" s="1684"/>
      <c r="B31" s="1056" t="s">
        <v>397</v>
      </c>
      <c r="C31" s="1065">
        <v>146</v>
      </c>
      <c r="D31" s="1079">
        <v>146</v>
      </c>
      <c r="E31" s="1079">
        <v>0</v>
      </c>
      <c r="F31" s="1079">
        <v>128</v>
      </c>
      <c r="G31" s="1079">
        <v>128</v>
      </c>
      <c r="H31" s="1079">
        <v>0</v>
      </c>
      <c r="I31" s="1079">
        <v>18</v>
      </c>
      <c r="J31" s="1079">
        <v>18</v>
      </c>
      <c r="K31" s="1079">
        <v>0</v>
      </c>
      <c r="L31" s="1079">
        <v>95</v>
      </c>
      <c r="M31" s="1079">
        <v>95</v>
      </c>
      <c r="N31" s="1079">
        <v>0</v>
      </c>
      <c r="O31" s="1079">
        <v>84</v>
      </c>
      <c r="P31" s="1079">
        <v>84</v>
      </c>
      <c r="Q31" s="1079">
        <v>0</v>
      </c>
      <c r="R31" s="1079">
        <v>11</v>
      </c>
      <c r="S31" s="1079">
        <v>11</v>
      </c>
      <c r="T31" s="1079">
        <v>0</v>
      </c>
      <c r="U31" s="1079">
        <v>51</v>
      </c>
      <c r="V31" s="1079">
        <v>51</v>
      </c>
      <c r="W31" s="1079">
        <v>0</v>
      </c>
      <c r="X31" s="1079">
        <v>44</v>
      </c>
      <c r="Y31" s="1079">
        <v>44</v>
      </c>
      <c r="Z31" s="1079">
        <v>0</v>
      </c>
      <c r="AA31" s="1079">
        <v>7</v>
      </c>
      <c r="AB31" s="1079">
        <v>7</v>
      </c>
      <c r="AC31" s="1056">
        <v>0</v>
      </c>
    </row>
    <row r="32" spans="1:29">
      <c r="A32" s="1684"/>
      <c r="B32" s="1056" t="s">
        <v>374</v>
      </c>
      <c r="C32" s="1065">
        <v>0</v>
      </c>
      <c r="D32" s="1079">
        <v>0</v>
      </c>
      <c r="E32" s="1079">
        <v>0</v>
      </c>
      <c r="F32" s="1079">
        <v>0</v>
      </c>
      <c r="G32" s="1079">
        <v>0</v>
      </c>
      <c r="H32" s="1079">
        <v>0</v>
      </c>
      <c r="I32" s="1079">
        <v>0</v>
      </c>
      <c r="J32" s="1079">
        <v>0</v>
      </c>
      <c r="K32" s="1079">
        <v>0</v>
      </c>
      <c r="L32" s="1079">
        <v>0</v>
      </c>
      <c r="M32" s="1079">
        <v>0</v>
      </c>
      <c r="N32" s="1079">
        <v>0</v>
      </c>
      <c r="O32" s="1079">
        <v>0</v>
      </c>
      <c r="P32" s="1079">
        <v>0</v>
      </c>
      <c r="Q32" s="1079">
        <v>0</v>
      </c>
      <c r="R32" s="1079">
        <v>0</v>
      </c>
      <c r="S32" s="1079">
        <v>0</v>
      </c>
      <c r="T32" s="1079">
        <v>0</v>
      </c>
      <c r="U32" s="1079">
        <v>0</v>
      </c>
      <c r="V32" s="1079">
        <v>0</v>
      </c>
      <c r="W32" s="1079">
        <v>0</v>
      </c>
      <c r="X32" s="1079">
        <v>0</v>
      </c>
      <c r="Y32" s="1079">
        <v>0</v>
      </c>
      <c r="Z32" s="1079">
        <v>0</v>
      </c>
      <c r="AA32" s="1079">
        <v>0</v>
      </c>
      <c r="AB32" s="1079">
        <v>0</v>
      </c>
      <c r="AC32" s="1056">
        <v>0</v>
      </c>
    </row>
    <row r="33" spans="1:29">
      <c r="A33" s="1684"/>
      <c r="B33" s="1056" t="s">
        <v>375</v>
      </c>
      <c r="C33" s="1065">
        <v>0</v>
      </c>
      <c r="D33" s="1079">
        <v>0</v>
      </c>
      <c r="E33" s="1079">
        <v>0</v>
      </c>
      <c r="F33" s="1079">
        <v>0</v>
      </c>
      <c r="G33" s="1079">
        <v>0</v>
      </c>
      <c r="H33" s="1079">
        <v>0</v>
      </c>
      <c r="I33" s="1079">
        <v>0</v>
      </c>
      <c r="J33" s="1079">
        <v>0</v>
      </c>
      <c r="K33" s="1079">
        <v>0</v>
      </c>
      <c r="L33" s="1079">
        <v>0</v>
      </c>
      <c r="M33" s="1079">
        <v>0</v>
      </c>
      <c r="N33" s="1079">
        <v>0</v>
      </c>
      <c r="O33" s="1079">
        <v>0</v>
      </c>
      <c r="P33" s="1079">
        <v>0</v>
      </c>
      <c r="Q33" s="1079">
        <v>0</v>
      </c>
      <c r="R33" s="1079">
        <v>0</v>
      </c>
      <c r="S33" s="1079">
        <v>0</v>
      </c>
      <c r="T33" s="1079">
        <v>0</v>
      </c>
      <c r="U33" s="1079">
        <v>0</v>
      </c>
      <c r="V33" s="1079">
        <v>0</v>
      </c>
      <c r="W33" s="1079">
        <v>0</v>
      </c>
      <c r="X33" s="1079">
        <v>0</v>
      </c>
      <c r="Y33" s="1079">
        <v>0</v>
      </c>
      <c r="Z33" s="1079">
        <v>0</v>
      </c>
      <c r="AA33" s="1079">
        <v>0</v>
      </c>
      <c r="AB33" s="1079">
        <v>0</v>
      </c>
      <c r="AC33" s="1056">
        <v>0</v>
      </c>
    </row>
    <row r="34" spans="1:29">
      <c r="A34" s="1684"/>
      <c r="B34" s="1056" t="s">
        <v>39</v>
      </c>
      <c r="C34" s="1065">
        <v>1</v>
      </c>
      <c r="D34" s="1079">
        <v>1</v>
      </c>
      <c r="E34" s="1079">
        <v>0</v>
      </c>
      <c r="F34" s="1079">
        <v>1</v>
      </c>
      <c r="G34" s="1079">
        <v>1</v>
      </c>
      <c r="H34" s="1079">
        <v>0</v>
      </c>
      <c r="I34" s="1079">
        <v>0</v>
      </c>
      <c r="J34" s="1079">
        <v>0</v>
      </c>
      <c r="K34" s="1079">
        <v>0</v>
      </c>
      <c r="L34" s="1079">
        <v>1</v>
      </c>
      <c r="M34" s="1079">
        <v>1</v>
      </c>
      <c r="N34" s="1079">
        <v>0</v>
      </c>
      <c r="O34" s="1079">
        <v>1</v>
      </c>
      <c r="P34" s="1079">
        <v>1</v>
      </c>
      <c r="Q34" s="1079">
        <v>0</v>
      </c>
      <c r="R34" s="1079">
        <v>0</v>
      </c>
      <c r="S34" s="1079">
        <v>0</v>
      </c>
      <c r="T34" s="1079">
        <v>0</v>
      </c>
      <c r="U34" s="1079">
        <v>0</v>
      </c>
      <c r="V34" s="1079">
        <v>0</v>
      </c>
      <c r="W34" s="1079">
        <v>0</v>
      </c>
      <c r="X34" s="1079">
        <v>0</v>
      </c>
      <c r="Y34" s="1079">
        <v>0</v>
      </c>
      <c r="Z34" s="1079">
        <v>0</v>
      </c>
      <c r="AA34" s="1079">
        <v>0</v>
      </c>
      <c r="AB34" s="1079">
        <v>0</v>
      </c>
      <c r="AC34" s="1056">
        <v>0</v>
      </c>
    </row>
    <row r="35" spans="1:29">
      <c r="A35" s="1684"/>
      <c r="B35" s="1056" t="s">
        <v>719</v>
      </c>
      <c r="C35" s="1065">
        <v>0</v>
      </c>
      <c r="D35" s="1079">
        <v>0</v>
      </c>
      <c r="E35" s="1079">
        <v>0</v>
      </c>
      <c r="F35" s="1079">
        <v>0</v>
      </c>
      <c r="G35" s="1079">
        <v>0</v>
      </c>
      <c r="H35" s="1079">
        <v>0</v>
      </c>
      <c r="I35" s="1079">
        <v>0</v>
      </c>
      <c r="J35" s="1079">
        <v>0</v>
      </c>
      <c r="K35" s="1079">
        <v>0</v>
      </c>
      <c r="L35" s="1079">
        <v>0</v>
      </c>
      <c r="M35" s="1079">
        <v>0</v>
      </c>
      <c r="N35" s="1079">
        <v>0</v>
      </c>
      <c r="O35" s="1079">
        <v>0</v>
      </c>
      <c r="P35" s="1079">
        <v>0</v>
      </c>
      <c r="Q35" s="1079">
        <v>0</v>
      </c>
      <c r="R35" s="1079">
        <v>0</v>
      </c>
      <c r="S35" s="1079">
        <v>0</v>
      </c>
      <c r="T35" s="1079">
        <v>0</v>
      </c>
      <c r="U35" s="1079">
        <v>0</v>
      </c>
      <c r="V35" s="1079">
        <v>0</v>
      </c>
      <c r="W35" s="1079">
        <v>0</v>
      </c>
      <c r="X35" s="1079">
        <v>0</v>
      </c>
      <c r="Y35" s="1079">
        <v>0</v>
      </c>
      <c r="Z35" s="1079">
        <v>0</v>
      </c>
      <c r="AA35" s="1079">
        <v>0</v>
      </c>
      <c r="AB35" s="1079">
        <v>0</v>
      </c>
      <c r="AC35" s="1056">
        <v>0</v>
      </c>
    </row>
    <row r="36" spans="1:29">
      <c r="A36" s="1684"/>
      <c r="B36" s="1056" t="s">
        <v>664</v>
      </c>
      <c r="C36" s="1065">
        <v>0</v>
      </c>
      <c r="D36" s="1079">
        <v>0</v>
      </c>
      <c r="E36" s="1079">
        <v>0</v>
      </c>
      <c r="F36" s="1079">
        <v>0</v>
      </c>
      <c r="G36" s="1079">
        <v>0</v>
      </c>
      <c r="H36" s="1079">
        <v>0</v>
      </c>
      <c r="I36" s="1079">
        <v>0</v>
      </c>
      <c r="J36" s="1079">
        <v>0</v>
      </c>
      <c r="K36" s="1079">
        <v>0</v>
      </c>
      <c r="L36" s="1079">
        <v>0</v>
      </c>
      <c r="M36" s="1079">
        <v>0</v>
      </c>
      <c r="N36" s="1079">
        <v>0</v>
      </c>
      <c r="O36" s="1079">
        <v>0</v>
      </c>
      <c r="P36" s="1079">
        <v>0</v>
      </c>
      <c r="Q36" s="1079">
        <v>0</v>
      </c>
      <c r="R36" s="1079">
        <v>0</v>
      </c>
      <c r="S36" s="1079">
        <v>0</v>
      </c>
      <c r="T36" s="1079">
        <v>0</v>
      </c>
      <c r="U36" s="1079">
        <v>0</v>
      </c>
      <c r="V36" s="1079">
        <v>0</v>
      </c>
      <c r="W36" s="1079">
        <v>0</v>
      </c>
      <c r="X36" s="1079">
        <v>0</v>
      </c>
      <c r="Y36" s="1079">
        <v>0</v>
      </c>
      <c r="Z36" s="1079">
        <v>0</v>
      </c>
      <c r="AA36" s="1079">
        <v>0</v>
      </c>
      <c r="AB36" s="1079">
        <v>0</v>
      </c>
      <c r="AC36" s="1056">
        <v>0</v>
      </c>
    </row>
    <row r="37" spans="1:29">
      <c r="A37" s="1684"/>
      <c r="B37" s="1056" t="s">
        <v>222</v>
      </c>
      <c r="C37" s="1065">
        <v>0</v>
      </c>
      <c r="D37" s="1079">
        <v>0</v>
      </c>
      <c r="E37" s="1079">
        <v>0</v>
      </c>
      <c r="F37" s="1079">
        <v>0</v>
      </c>
      <c r="G37" s="1079">
        <v>0</v>
      </c>
      <c r="H37" s="1079">
        <v>0</v>
      </c>
      <c r="I37" s="1079">
        <v>0</v>
      </c>
      <c r="J37" s="1079">
        <v>0</v>
      </c>
      <c r="K37" s="1079">
        <v>0</v>
      </c>
      <c r="L37" s="1079">
        <v>0</v>
      </c>
      <c r="M37" s="1079">
        <v>0</v>
      </c>
      <c r="N37" s="1079">
        <v>0</v>
      </c>
      <c r="O37" s="1079">
        <v>0</v>
      </c>
      <c r="P37" s="1079">
        <v>0</v>
      </c>
      <c r="Q37" s="1079">
        <v>0</v>
      </c>
      <c r="R37" s="1079">
        <v>0</v>
      </c>
      <c r="S37" s="1079">
        <v>0</v>
      </c>
      <c r="T37" s="1079">
        <v>0</v>
      </c>
      <c r="U37" s="1079">
        <v>0</v>
      </c>
      <c r="V37" s="1079">
        <v>0</v>
      </c>
      <c r="W37" s="1079">
        <v>0</v>
      </c>
      <c r="X37" s="1079">
        <v>0</v>
      </c>
      <c r="Y37" s="1079">
        <v>0</v>
      </c>
      <c r="Z37" s="1079">
        <v>0</v>
      </c>
      <c r="AA37" s="1079">
        <v>0</v>
      </c>
      <c r="AB37" s="1079">
        <v>0</v>
      </c>
      <c r="AC37" s="1056">
        <v>0</v>
      </c>
    </row>
    <row r="38" spans="1:29">
      <c r="A38" s="1684"/>
      <c r="B38" s="1056" t="s">
        <v>443</v>
      </c>
      <c r="C38" s="1065">
        <v>0</v>
      </c>
      <c r="D38" s="1079">
        <v>0</v>
      </c>
      <c r="E38" s="1079">
        <v>0</v>
      </c>
      <c r="F38" s="1079">
        <v>0</v>
      </c>
      <c r="G38" s="1079">
        <v>0</v>
      </c>
      <c r="H38" s="1079">
        <v>0</v>
      </c>
      <c r="I38" s="1079">
        <v>0</v>
      </c>
      <c r="J38" s="1079">
        <v>0</v>
      </c>
      <c r="K38" s="1079">
        <v>0</v>
      </c>
      <c r="L38" s="1079">
        <v>0</v>
      </c>
      <c r="M38" s="1079">
        <v>0</v>
      </c>
      <c r="N38" s="1079">
        <v>0</v>
      </c>
      <c r="O38" s="1079">
        <v>0</v>
      </c>
      <c r="P38" s="1079">
        <v>0</v>
      </c>
      <c r="Q38" s="1079">
        <v>0</v>
      </c>
      <c r="R38" s="1079">
        <v>0</v>
      </c>
      <c r="S38" s="1079">
        <v>0</v>
      </c>
      <c r="T38" s="1079">
        <v>0</v>
      </c>
      <c r="U38" s="1079">
        <v>0</v>
      </c>
      <c r="V38" s="1079">
        <v>0</v>
      </c>
      <c r="W38" s="1079">
        <v>0</v>
      </c>
      <c r="X38" s="1079">
        <v>0</v>
      </c>
      <c r="Y38" s="1079">
        <v>0</v>
      </c>
      <c r="Z38" s="1079">
        <v>0</v>
      </c>
      <c r="AA38" s="1079">
        <v>0</v>
      </c>
      <c r="AB38" s="1079">
        <v>0</v>
      </c>
      <c r="AC38" s="1056">
        <v>0</v>
      </c>
    </row>
    <row r="39" spans="1:29">
      <c r="A39" s="1684"/>
      <c r="B39" s="1056" t="s">
        <v>444</v>
      </c>
      <c r="C39" s="1065">
        <v>0</v>
      </c>
      <c r="D39" s="1079">
        <v>0</v>
      </c>
      <c r="E39" s="1079">
        <v>0</v>
      </c>
      <c r="F39" s="1079">
        <v>0</v>
      </c>
      <c r="G39" s="1079">
        <v>0</v>
      </c>
      <c r="H39" s="1079">
        <v>0</v>
      </c>
      <c r="I39" s="1079">
        <v>0</v>
      </c>
      <c r="J39" s="1079">
        <v>0</v>
      </c>
      <c r="K39" s="1079">
        <v>0</v>
      </c>
      <c r="L39" s="1079">
        <v>0</v>
      </c>
      <c r="M39" s="1079">
        <v>0</v>
      </c>
      <c r="N39" s="1079">
        <v>0</v>
      </c>
      <c r="O39" s="1079">
        <v>0</v>
      </c>
      <c r="P39" s="1079">
        <v>0</v>
      </c>
      <c r="Q39" s="1079">
        <v>0</v>
      </c>
      <c r="R39" s="1079">
        <v>0</v>
      </c>
      <c r="S39" s="1079">
        <v>0</v>
      </c>
      <c r="T39" s="1079">
        <v>0</v>
      </c>
      <c r="U39" s="1079">
        <v>0</v>
      </c>
      <c r="V39" s="1079">
        <v>0</v>
      </c>
      <c r="W39" s="1079">
        <v>0</v>
      </c>
      <c r="X39" s="1079">
        <v>0</v>
      </c>
      <c r="Y39" s="1079">
        <v>0</v>
      </c>
      <c r="Z39" s="1079">
        <v>0</v>
      </c>
      <c r="AA39" s="1079">
        <v>0</v>
      </c>
      <c r="AB39" s="1079">
        <v>0</v>
      </c>
      <c r="AC39" s="1056">
        <v>0</v>
      </c>
    </row>
    <row r="40" spans="1:29">
      <c r="A40" s="1684"/>
      <c r="B40" s="1056" t="s">
        <v>621</v>
      </c>
      <c r="C40" s="1065">
        <v>24</v>
      </c>
      <c r="D40" s="1079">
        <v>24</v>
      </c>
      <c r="E40" s="1079">
        <v>0</v>
      </c>
      <c r="F40" s="1079">
        <v>19</v>
      </c>
      <c r="G40" s="1079">
        <v>19</v>
      </c>
      <c r="H40" s="1079">
        <v>0</v>
      </c>
      <c r="I40" s="1079">
        <v>5</v>
      </c>
      <c r="J40" s="1079">
        <v>5</v>
      </c>
      <c r="K40" s="1079">
        <v>0</v>
      </c>
      <c r="L40" s="1079">
        <v>16</v>
      </c>
      <c r="M40" s="1079">
        <v>16</v>
      </c>
      <c r="N40" s="1079">
        <v>0</v>
      </c>
      <c r="O40" s="1079">
        <v>13</v>
      </c>
      <c r="P40" s="1079">
        <v>13</v>
      </c>
      <c r="Q40" s="1079">
        <v>0</v>
      </c>
      <c r="R40" s="1079">
        <v>3</v>
      </c>
      <c r="S40" s="1079">
        <v>3</v>
      </c>
      <c r="T40" s="1079">
        <v>0</v>
      </c>
      <c r="U40" s="1079">
        <v>8</v>
      </c>
      <c r="V40" s="1079">
        <v>8</v>
      </c>
      <c r="W40" s="1079">
        <v>0</v>
      </c>
      <c r="X40" s="1079">
        <v>6</v>
      </c>
      <c r="Y40" s="1079">
        <v>6</v>
      </c>
      <c r="Z40" s="1079">
        <v>0</v>
      </c>
      <c r="AA40" s="1079">
        <v>2</v>
      </c>
      <c r="AB40" s="1079">
        <v>2</v>
      </c>
      <c r="AC40" s="1056">
        <v>0</v>
      </c>
    </row>
    <row r="41" spans="1:29">
      <c r="A41" s="1685"/>
      <c r="B41" s="1057" t="s">
        <v>132</v>
      </c>
      <c r="C41" s="1072">
        <v>0</v>
      </c>
      <c r="D41" s="1087">
        <v>0</v>
      </c>
      <c r="E41" s="1087">
        <v>0</v>
      </c>
      <c r="F41" s="1087">
        <v>0</v>
      </c>
      <c r="G41" s="1087">
        <v>0</v>
      </c>
      <c r="H41" s="1087">
        <v>0</v>
      </c>
      <c r="I41" s="1087">
        <v>0</v>
      </c>
      <c r="J41" s="1087">
        <v>0</v>
      </c>
      <c r="K41" s="1087">
        <v>0</v>
      </c>
      <c r="L41" s="1087">
        <v>0</v>
      </c>
      <c r="M41" s="1087">
        <v>0</v>
      </c>
      <c r="N41" s="1087">
        <v>0</v>
      </c>
      <c r="O41" s="1087">
        <v>0</v>
      </c>
      <c r="P41" s="1087">
        <v>0</v>
      </c>
      <c r="Q41" s="1087">
        <v>0</v>
      </c>
      <c r="R41" s="1087">
        <v>0</v>
      </c>
      <c r="S41" s="1087">
        <v>0</v>
      </c>
      <c r="T41" s="1087">
        <v>0</v>
      </c>
      <c r="U41" s="1087">
        <v>0</v>
      </c>
      <c r="V41" s="1087">
        <v>0</v>
      </c>
      <c r="W41" s="1087">
        <v>0</v>
      </c>
      <c r="X41" s="1087">
        <v>0</v>
      </c>
      <c r="Y41" s="1087">
        <v>0</v>
      </c>
      <c r="Z41" s="1087">
        <v>0</v>
      </c>
      <c r="AA41" s="1087">
        <v>0</v>
      </c>
      <c r="AB41" s="1087">
        <v>0</v>
      </c>
      <c r="AC41" s="1057">
        <v>0</v>
      </c>
    </row>
    <row r="42" spans="1:29">
      <c r="A42" s="1681" t="s">
        <v>40</v>
      </c>
      <c r="B42" s="1058" t="s">
        <v>33</v>
      </c>
      <c r="C42" s="1073">
        <v>171</v>
      </c>
      <c r="D42" s="1088">
        <v>171</v>
      </c>
      <c r="E42" s="1088">
        <v>0</v>
      </c>
      <c r="F42" s="1088">
        <v>148</v>
      </c>
      <c r="G42" s="1088">
        <v>148</v>
      </c>
      <c r="H42" s="1088">
        <v>0</v>
      </c>
      <c r="I42" s="1088">
        <v>23</v>
      </c>
      <c r="J42" s="1088">
        <v>23</v>
      </c>
      <c r="K42" s="1088">
        <v>0</v>
      </c>
      <c r="L42" s="1088">
        <v>112</v>
      </c>
      <c r="M42" s="1088">
        <v>112</v>
      </c>
      <c r="N42" s="1088">
        <v>0</v>
      </c>
      <c r="O42" s="1088">
        <v>98</v>
      </c>
      <c r="P42" s="1088">
        <v>98</v>
      </c>
      <c r="Q42" s="1088">
        <v>0</v>
      </c>
      <c r="R42" s="1088">
        <v>14</v>
      </c>
      <c r="S42" s="1088">
        <v>14</v>
      </c>
      <c r="T42" s="1088">
        <v>0</v>
      </c>
      <c r="U42" s="1088">
        <v>59</v>
      </c>
      <c r="V42" s="1088">
        <v>59</v>
      </c>
      <c r="W42" s="1088">
        <v>0</v>
      </c>
      <c r="X42" s="1088">
        <v>50</v>
      </c>
      <c r="Y42" s="1088">
        <v>50</v>
      </c>
      <c r="Z42" s="1088">
        <v>0</v>
      </c>
      <c r="AA42" s="1088">
        <v>9</v>
      </c>
      <c r="AB42" s="1088">
        <v>9</v>
      </c>
      <c r="AC42" s="1058">
        <v>0</v>
      </c>
    </row>
    <row r="43" spans="1:29">
      <c r="A43" s="1684"/>
      <c r="B43" s="1059" t="s">
        <v>397</v>
      </c>
      <c r="C43" s="1074">
        <v>146</v>
      </c>
      <c r="D43" s="1089">
        <v>146</v>
      </c>
      <c r="E43" s="1089">
        <v>0</v>
      </c>
      <c r="F43" s="1089">
        <v>128</v>
      </c>
      <c r="G43" s="1089">
        <v>128</v>
      </c>
      <c r="H43" s="1089">
        <v>0</v>
      </c>
      <c r="I43" s="1089">
        <v>18</v>
      </c>
      <c r="J43" s="1089">
        <v>18</v>
      </c>
      <c r="K43" s="1089">
        <v>0</v>
      </c>
      <c r="L43" s="1089">
        <v>95</v>
      </c>
      <c r="M43" s="1089">
        <v>95</v>
      </c>
      <c r="N43" s="1089">
        <v>0</v>
      </c>
      <c r="O43" s="1089">
        <v>84</v>
      </c>
      <c r="P43" s="1089">
        <v>84</v>
      </c>
      <c r="Q43" s="1089">
        <v>0</v>
      </c>
      <c r="R43" s="1089">
        <v>11</v>
      </c>
      <c r="S43" s="1089">
        <v>11</v>
      </c>
      <c r="T43" s="1089">
        <v>0</v>
      </c>
      <c r="U43" s="1089">
        <v>51</v>
      </c>
      <c r="V43" s="1089">
        <v>51</v>
      </c>
      <c r="W43" s="1089">
        <v>0</v>
      </c>
      <c r="X43" s="1089">
        <v>44</v>
      </c>
      <c r="Y43" s="1089">
        <v>44</v>
      </c>
      <c r="Z43" s="1089">
        <v>0</v>
      </c>
      <c r="AA43" s="1089">
        <v>7</v>
      </c>
      <c r="AB43" s="1089">
        <v>7</v>
      </c>
      <c r="AC43" s="1059">
        <v>0</v>
      </c>
    </row>
    <row r="44" spans="1:29">
      <c r="A44" s="1684"/>
      <c r="B44" s="1056" t="s">
        <v>374</v>
      </c>
      <c r="C44" s="1065">
        <v>0</v>
      </c>
      <c r="D44" s="1079">
        <v>0</v>
      </c>
      <c r="E44" s="1079">
        <v>0</v>
      </c>
      <c r="F44" s="1079">
        <v>0</v>
      </c>
      <c r="G44" s="1079">
        <v>0</v>
      </c>
      <c r="H44" s="1079">
        <v>0</v>
      </c>
      <c r="I44" s="1079">
        <v>0</v>
      </c>
      <c r="J44" s="1079">
        <v>0</v>
      </c>
      <c r="K44" s="1079">
        <v>0</v>
      </c>
      <c r="L44" s="1079">
        <v>0</v>
      </c>
      <c r="M44" s="1079">
        <v>0</v>
      </c>
      <c r="N44" s="1079">
        <v>0</v>
      </c>
      <c r="O44" s="1079">
        <v>0</v>
      </c>
      <c r="P44" s="1079">
        <v>0</v>
      </c>
      <c r="Q44" s="1079">
        <v>0</v>
      </c>
      <c r="R44" s="1079">
        <v>0</v>
      </c>
      <c r="S44" s="1079">
        <v>0</v>
      </c>
      <c r="T44" s="1079">
        <v>0</v>
      </c>
      <c r="U44" s="1079">
        <v>0</v>
      </c>
      <c r="V44" s="1079">
        <v>0</v>
      </c>
      <c r="W44" s="1079">
        <v>0</v>
      </c>
      <c r="X44" s="1079">
        <v>0</v>
      </c>
      <c r="Y44" s="1079">
        <v>0</v>
      </c>
      <c r="Z44" s="1079">
        <v>0</v>
      </c>
      <c r="AA44" s="1079">
        <v>0</v>
      </c>
      <c r="AB44" s="1079">
        <v>0</v>
      </c>
      <c r="AC44" s="1056">
        <v>0</v>
      </c>
    </row>
    <row r="45" spans="1:29">
      <c r="A45" s="1684"/>
      <c r="B45" s="1056" t="s">
        <v>375</v>
      </c>
      <c r="C45" s="1065">
        <v>0</v>
      </c>
      <c r="D45" s="1079">
        <v>0</v>
      </c>
      <c r="E45" s="1079">
        <v>0</v>
      </c>
      <c r="F45" s="1079">
        <v>0</v>
      </c>
      <c r="G45" s="1079">
        <v>0</v>
      </c>
      <c r="H45" s="1079">
        <v>0</v>
      </c>
      <c r="I45" s="1079">
        <v>0</v>
      </c>
      <c r="J45" s="1079">
        <v>0</v>
      </c>
      <c r="K45" s="1079">
        <v>0</v>
      </c>
      <c r="L45" s="1079">
        <v>0</v>
      </c>
      <c r="M45" s="1079">
        <v>0</v>
      </c>
      <c r="N45" s="1079">
        <v>0</v>
      </c>
      <c r="O45" s="1079">
        <v>0</v>
      </c>
      <c r="P45" s="1079">
        <v>0</v>
      </c>
      <c r="Q45" s="1079">
        <v>0</v>
      </c>
      <c r="R45" s="1079">
        <v>0</v>
      </c>
      <c r="S45" s="1079">
        <v>0</v>
      </c>
      <c r="T45" s="1079">
        <v>0</v>
      </c>
      <c r="U45" s="1079">
        <v>0</v>
      </c>
      <c r="V45" s="1079">
        <v>0</v>
      </c>
      <c r="W45" s="1079">
        <v>0</v>
      </c>
      <c r="X45" s="1079">
        <v>0</v>
      </c>
      <c r="Y45" s="1079">
        <v>0</v>
      </c>
      <c r="Z45" s="1079">
        <v>0</v>
      </c>
      <c r="AA45" s="1079">
        <v>0</v>
      </c>
      <c r="AB45" s="1079">
        <v>0</v>
      </c>
      <c r="AC45" s="1056">
        <v>0</v>
      </c>
    </row>
    <row r="46" spans="1:29">
      <c r="A46" s="1684"/>
      <c r="B46" s="1056" t="s">
        <v>39</v>
      </c>
      <c r="C46" s="1065">
        <v>1</v>
      </c>
      <c r="D46" s="1079">
        <v>1</v>
      </c>
      <c r="E46" s="1079">
        <v>0</v>
      </c>
      <c r="F46" s="1079">
        <v>1</v>
      </c>
      <c r="G46" s="1079">
        <v>1</v>
      </c>
      <c r="H46" s="1079">
        <v>0</v>
      </c>
      <c r="I46" s="1079">
        <v>0</v>
      </c>
      <c r="J46" s="1079">
        <v>0</v>
      </c>
      <c r="K46" s="1079">
        <v>0</v>
      </c>
      <c r="L46" s="1079">
        <v>1</v>
      </c>
      <c r="M46" s="1079">
        <v>1</v>
      </c>
      <c r="N46" s="1079">
        <v>0</v>
      </c>
      <c r="O46" s="1079">
        <v>1</v>
      </c>
      <c r="P46" s="1079">
        <v>1</v>
      </c>
      <c r="Q46" s="1079">
        <v>0</v>
      </c>
      <c r="R46" s="1079">
        <v>0</v>
      </c>
      <c r="S46" s="1079">
        <v>0</v>
      </c>
      <c r="T46" s="1079">
        <v>0</v>
      </c>
      <c r="U46" s="1079">
        <v>0</v>
      </c>
      <c r="V46" s="1079">
        <v>0</v>
      </c>
      <c r="W46" s="1079">
        <v>0</v>
      </c>
      <c r="X46" s="1079">
        <v>0</v>
      </c>
      <c r="Y46" s="1079">
        <v>0</v>
      </c>
      <c r="Z46" s="1079">
        <v>0</v>
      </c>
      <c r="AA46" s="1079">
        <v>0</v>
      </c>
      <c r="AB46" s="1079">
        <v>0</v>
      </c>
      <c r="AC46" s="1056">
        <v>0</v>
      </c>
    </row>
    <row r="47" spans="1:29">
      <c r="A47" s="1684"/>
      <c r="B47" s="1056" t="s">
        <v>719</v>
      </c>
      <c r="C47" s="1065">
        <v>0</v>
      </c>
      <c r="D47" s="1079">
        <v>0</v>
      </c>
      <c r="E47" s="1079">
        <v>0</v>
      </c>
      <c r="F47" s="1079">
        <v>0</v>
      </c>
      <c r="G47" s="1079">
        <v>0</v>
      </c>
      <c r="H47" s="1079">
        <v>0</v>
      </c>
      <c r="I47" s="1079">
        <v>0</v>
      </c>
      <c r="J47" s="1079">
        <v>0</v>
      </c>
      <c r="K47" s="1079">
        <v>0</v>
      </c>
      <c r="L47" s="1079">
        <v>0</v>
      </c>
      <c r="M47" s="1079">
        <v>0</v>
      </c>
      <c r="N47" s="1079">
        <v>0</v>
      </c>
      <c r="O47" s="1079">
        <v>0</v>
      </c>
      <c r="P47" s="1079">
        <v>0</v>
      </c>
      <c r="Q47" s="1079">
        <v>0</v>
      </c>
      <c r="R47" s="1079">
        <v>0</v>
      </c>
      <c r="S47" s="1079">
        <v>0</v>
      </c>
      <c r="T47" s="1079">
        <v>0</v>
      </c>
      <c r="U47" s="1079">
        <v>0</v>
      </c>
      <c r="V47" s="1079">
        <v>0</v>
      </c>
      <c r="W47" s="1079">
        <v>0</v>
      </c>
      <c r="X47" s="1079">
        <v>0</v>
      </c>
      <c r="Y47" s="1079">
        <v>0</v>
      </c>
      <c r="Z47" s="1079">
        <v>0</v>
      </c>
      <c r="AA47" s="1079">
        <v>0</v>
      </c>
      <c r="AB47" s="1079">
        <v>0</v>
      </c>
      <c r="AC47" s="1056">
        <v>0</v>
      </c>
    </row>
    <row r="48" spans="1:29">
      <c r="A48" s="1684"/>
      <c r="B48" s="1056" t="s">
        <v>664</v>
      </c>
      <c r="C48" s="1065">
        <v>0</v>
      </c>
      <c r="D48" s="1079">
        <v>0</v>
      </c>
      <c r="E48" s="1079">
        <v>0</v>
      </c>
      <c r="F48" s="1079">
        <v>0</v>
      </c>
      <c r="G48" s="1079">
        <v>0</v>
      </c>
      <c r="H48" s="1079">
        <v>0</v>
      </c>
      <c r="I48" s="1079">
        <v>0</v>
      </c>
      <c r="J48" s="1079">
        <v>0</v>
      </c>
      <c r="K48" s="1079">
        <v>0</v>
      </c>
      <c r="L48" s="1079">
        <v>0</v>
      </c>
      <c r="M48" s="1079">
        <v>0</v>
      </c>
      <c r="N48" s="1079">
        <v>0</v>
      </c>
      <c r="O48" s="1079">
        <v>0</v>
      </c>
      <c r="P48" s="1079">
        <v>0</v>
      </c>
      <c r="Q48" s="1079">
        <v>0</v>
      </c>
      <c r="R48" s="1079">
        <v>0</v>
      </c>
      <c r="S48" s="1079">
        <v>0</v>
      </c>
      <c r="T48" s="1079">
        <v>0</v>
      </c>
      <c r="U48" s="1079">
        <v>0</v>
      </c>
      <c r="V48" s="1079">
        <v>0</v>
      </c>
      <c r="W48" s="1079">
        <v>0</v>
      </c>
      <c r="X48" s="1079">
        <v>0</v>
      </c>
      <c r="Y48" s="1079">
        <v>0</v>
      </c>
      <c r="Z48" s="1079">
        <v>0</v>
      </c>
      <c r="AA48" s="1079">
        <v>0</v>
      </c>
      <c r="AB48" s="1079">
        <v>0</v>
      </c>
      <c r="AC48" s="1056">
        <v>0</v>
      </c>
    </row>
    <row r="49" spans="1:29">
      <c r="A49" s="1684"/>
      <c r="B49" s="1056" t="s">
        <v>222</v>
      </c>
      <c r="C49" s="1065">
        <v>0</v>
      </c>
      <c r="D49" s="1079">
        <v>0</v>
      </c>
      <c r="E49" s="1079">
        <v>0</v>
      </c>
      <c r="F49" s="1079">
        <v>0</v>
      </c>
      <c r="G49" s="1079">
        <v>0</v>
      </c>
      <c r="H49" s="1079">
        <v>0</v>
      </c>
      <c r="I49" s="1079">
        <v>0</v>
      </c>
      <c r="J49" s="1079">
        <v>0</v>
      </c>
      <c r="K49" s="1079">
        <v>0</v>
      </c>
      <c r="L49" s="1079">
        <v>0</v>
      </c>
      <c r="M49" s="1079">
        <v>0</v>
      </c>
      <c r="N49" s="1079">
        <v>0</v>
      </c>
      <c r="O49" s="1079">
        <v>0</v>
      </c>
      <c r="P49" s="1079">
        <v>0</v>
      </c>
      <c r="Q49" s="1079">
        <v>0</v>
      </c>
      <c r="R49" s="1079">
        <v>0</v>
      </c>
      <c r="S49" s="1079">
        <v>0</v>
      </c>
      <c r="T49" s="1079">
        <v>0</v>
      </c>
      <c r="U49" s="1079">
        <v>0</v>
      </c>
      <c r="V49" s="1079">
        <v>0</v>
      </c>
      <c r="W49" s="1079">
        <v>0</v>
      </c>
      <c r="X49" s="1079">
        <v>0</v>
      </c>
      <c r="Y49" s="1079">
        <v>0</v>
      </c>
      <c r="Z49" s="1079">
        <v>0</v>
      </c>
      <c r="AA49" s="1079">
        <v>0</v>
      </c>
      <c r="AB49" s="1079">
        <v>0</v>
      </c>
      <c r="AC49" s="1056">
        <v>0</v>
      </c>
    </row>
    <row r="50" spans="1:29">
      <c r="A50" s="1684"/>
      <c r="B50" s="1056" t="s">
        <v>443</v>
      </c>
      <c r="C50" s="1065">
        <v>0</v>
      </c>
      <c r="D50" s="1079">
        <v>0</v>
      </c>
      <c r="E50" s="1079">
        <v>0</v>
      </c>
      <c r="F50" s="1079">
        <v>0</v>
      </c>
      <c r="G50" s="1079">
        <v>0</v>
      </c>
      <c r="H50" s="1079">
        <v>0</v>
      </c>
      <c r="I50" s="1079">
        <v>0</v>
      </c>
      <c r="J50" s="1079">
        <v>0</v>
      </c>
      <c r="K50" s="1079">
        <v>0</v>
      </c>
      <c r="L50" s="1079">
        <v>0</v>
      </c>
      <c r="M50" s="1079">
        <v>0</v>
      </c>
      <c r="N50" s="1079">
        <v>0</v>
      </c>
      <c r="O50" s="1079">
        <v>0</v>
      </c>
      <c r="P50" s="1079">
        <v>0</v>
      </c>
      <c r="Q50" s="1079">
        <v>0</v>
      </c>
      <c r="R50" s="1079">
        <v>0</v>
      </c>
      <c r="S50" s="1079">
        <v>0</v>
      </c>
      <c r="T50" s="1079">
        <v>0</v>
      </c>
      <c r="U50" s="1079">
        <v>0</v>
      </c>
      <c r="V50" s="1079">
        <v>0</v>
      </c>
      <c r="W50" s="1079">
        <v>0</v>
      </c>
      <c r="X50" s="1079">
        <v>0</v>
      </c>
      <c r="Y50" s="1079">
        <v>0</v>
      </c>
      <c r="Z50" s="1079">
        <v>0</v>
      </c>
      <c r="AA50" s="1079">
        <v>0</v>
      </c>
      <c r="AB50" s="1079">
        <v>0</v>
      </c>
      <c r="AC50" s="1056">
        <v>0</v>
      </c>
    </row>
    <row r="51" spans="1:29">
      <c r="A51" s="1684"/>
      <c r="B51" s="1056" t="s">
        <v>444</v>
      </c>
      <c r="C51" s="1065">
        <v>0</v>
      </c>
      <c r="D51" s="1079">
        <v>0</v>
      </c>
      <c r="E51" s="1079">
        <v>0</v>
      </c>
      <c r="F51" s="1079">
        <v>0</v>
      </c>
      <c r="G51" s="1079">
        <v>0</v>
      </c>
      <c r="H51" s="1079">
        <v>0</v>
      </c>
      <c r="I51" s="1079">
        <v>0</v>
      </c>
      <c r="J51" s="1079">
        <v>0</v>
      </c>
      <c r="K51" s="1079">
        <v>0</v>
      </c>
      <c r="L51" s="1079">
        <v>0</v>
      </c>
      <c r="M51" s="1079">
        <v>0</v>
      </c>
      <c r="N51" s="1079">
        <v>0</v>
      </c>
      <c r="O51" s="1079">
        <v>0</v>
      </c>
      <c r="P51" s="1079">
        <v>0</v>
      </c>
      <c r="Q51" s="1079">
        <v>0</v>
      </c>
      <c r="R51" s="1079">
        <v>0</v>
      </c>
      <c r="S51" s="1079">
        <v>0</v>
      </c>
      <c r="T51" s="1079">
        <v>0</v>
      </c>
      <c r="U51" s="1079">
        <v>0</v>
      </c>
      <c r="V51" s="1079">
        <v>0</v>
      </c>
      <c r="W51" s="1079">
        <v>0</v>
      </c>
      <c r="X51" s="1079">
        <v>0</v>
      </c>
      <c r="Y51" s="1079">
        <v>0</v>
      </c>
      <c r="Z51" s="1079">
        <v>0</v>
      </c>
      <c r="AA51" s="1079">
        <v>0</v>
      </c>
      <c r="AB51" s="1079">
        <v>0</v>
      </c>
      <c r="AC51" s="1056">
        <v>0</v>
      </c>
    </row>
    <row r="52" spans="1:29">
      <c r="A52" s="1684"/>
      <c r="B52" s="1056" t="s">
        <v>621</v>
      </c>
      <c r="C52" s="1065">
        <v>24</v>
      </c>
      <c r="D52" s="1079">
        <v>24</v>
      </c>
      <c r="E52" s="1079">
        <v>0</v>
      </c>
      <c r="F52" s="1079">
        <v>19</v>
      </c>
      <c r="G52" s="1079">
        <v>19</v>
      </c>
      <c r="H52" s="1079">
        <v>0</v>
      </c>
      <c r="I52" s="1079">
        <v>5</v>
      </c>
      <c r="J52" s="1079">
        <v>5</v>
      </c>
      <c r="K52" s="1079">
        <v>0</v>
      </c>
      <c r="L52" s="1079">
        <v>16</v>
      </c>
      <c r="M52" s="1079">
        <v>16</v>
      </c>
      <c r="N52" s="1079">
        <v>0</v>
      </c>
      <c r="O52" s="1079">
        <v>13</v>
      </c>
      <c r="P52" s="1079">
        <v>13</v>
      </c>
      <c r="Q52" s="1079">
        <v>0</v>
      </c>
      <c r="R52" s="1079">
        <v>3</v>
      </c>
      <c r="S52" s="1079">
        <v>3</v>
      </c>
      <c r="T52" s="1079">
        <v>0</v>
      </c>
      <c r="U52" s="1079">
        <v>8</v>
      </c>
      <c r="V52" s="1079">
        <v>8</v>
      </c>
      <c r="W52" s="1079">
        <v>0</v>
      </c>
      <c r="X52" s="1079">
        <v>6</v>
      </c>
      <c r="Y52" s="1079">
        <v>6</v>
      </c>
      <c r="Z52" s="1079">
        <v>0</v>
      </c>
      <c r="AA52" s="1079">
        <v>2</v>
      </c>
      <c r="AB52" s="1079">
        <v>2</v>
      </c>
      <c r="AC52" s="1056">
        <v>0</v>
      </c>
    </row>
    <row r="53" spans="1:29">
      <c r="A53" s="1685"/>
      <c r="B53" s="1057" t="s">
        <v>132</v>
      </c>
      <c r="C53" s="1072">
        <v>0</v>
      </c>
      <c r="D53" s="1087">
        <v>0</v>
      </c>
      <c r="E53" s="1087">
        <v>0</v>
      </c>
      <c r="F53" s="1087">
        <v>0</v>
      </c>
      <c r="G53" s="1087">
        <v>0</v>
      </c>
      <c r="H53" s="1087">
        <v>0</v>
      </c>
      <c r="I53" s="1087">
        <v>0</v>
      </c>
      <c r="J53" s="1087">
        <v>0</v>
      </c>
      <c r="K53" s="1087">
        <v>0</v>
      </c>
      <c r="L53" s="1087">
        <v>0</v>
      </c>
      <c r="M53" s="1087">
        <v>0</v>
      </c>
      <c r="N53" s="1087">
        <v>0</v>
      </c>
      <c r="O53" s="1087">
        <v>0</v>
      </c>
      <c r="P53" s="1087">
        <v>0</v>
      </c>
      <c r="Q53" s="1087">
        <v>0</v>
      </c>
      <c r="R53" s="1087">
        <v>0</v>
      </c>
      <c r="S53" s="1087">
        <v>0</v>
      </c>
      <c r="T53" s="1087">
        <v>0</v>
      </c>
      <c r="U53" s="1087">
        <v>0</v>
      </c>
      <c r="V53" s="1087">
        <v>0</v>
      </c>
      <c r="W53" s="1087">
        <v>0</v>
      </c>
      <c r="X53" s="1087">
        <v>0</v>
      </c>
      <c r="Y53" s="1087">
        <v>0</v>
      </c>
      <c r="Z53" s="1087">
        <v>0</v>
      </c>
      <c r="AA53" s="1087">
        <v>0</v>
      </c>
      <c r="AB53" s="1087">
        <v>0</v>
      </c>
      <c r="AC53" s="1057">
        <v>0</v>
      </c>
    </row>
    <row r="54" spans="1:29">
      <c r="A54" s="1681" t="s">
        <v>46</v>
      </c>
      <c r="B54" s="1060" t="s">
        <v>33</v>
      </c>
      <c r="C54" s="1075">
        <v>0</v>
      </c>
      <c r="D54" s="1090">
        <v>0</v>
      </c>
      <c r="E54" s="1090">
        <v>0</v>
      </c>
      <c r="F54" s="1090">
        <v>0</v>
      </c>
      <c r="G54" s="1090">
        <v>0</v>
      </c>
      <c r="H54" s="1090">
        <v>0</v>
      </c>
      <c r="I54" s="1090">
        <v>0</v>
      </c>
      <c r="J54" s="1090">
        <v>0</v>
      </c>
      <c r="K54" s="1090">
        <v>0</v>
      </c>
      <c r="L54" s="1090">
        <v>0</v>
      </c>
      <c r="M54" s="1090">
        <v>0</v>
      </c>
      <c r="N54" s="1090">
        <v>0</v>
      </c>
      <c r="O54" s="1090">
        <v>0</v>
      </c>
      <c r="P54" s="1090">
        <v>0</v>
      </c>
      <c r="Q54" s="1090">
        <v>0</v>
      </c>
      <c r="R54" s="1090">
        <v>0</v>
      </c>
      <c r="S54" s="1090">
        <v>0</v>
      </c>
      <c r="T54" s="1090">
        <v>0</v>
      </c>
      <c r="U54" s="1090">
        <v>0</v>
      </c>
      <c r="V54" s="1090">
        <v>0</v>
      </c>
      <c r="W54" s="1090">
        <v>0</v>
      </c>
      <c r="X54" s="1090">
        <v>0</v>
      </c>
      <c r="Y54" s="1090">
        <v>0</v>
      </c>
      <c r="Z54" s="1090">
        <v>0</v>
      </c>
      <c r="AA54" s="1090">
        <v>0</v>
      </c>
      <c r="AB54" s="1090">
        <v>0</v>
      </c>
      <c r="AC54" s="1060">
        <v>0</v>
      </c>
    </row>
    <row r="55" spans="1:29">
      <c r="A55" s="1682"/>
      <c r="B55" s="1061" t="s">
        <v>397</v>
      </c>
      <c r="C55" s="1076">
        <v>0</v>
      </c>
      <c r="D55" s="1091">
        <v>0</v>
      </c>
      <c r="E55" s="1091">
        <v>0</v>
      </c>
      <c r="F55" s="1091">
        <v>0</v>
      </c>
      <c r="G55" s="1091">
        <v>0</v>
      </c>
      <c r="H55" s="1091">
        <v>0</v>
      </c>
      <c r="I55" s="1091">
        <v>0</v>
      </c>
      <c r="J55" s="1091">
        <v>0</v>
      </c>
      <c r="K55" s="1091">
        <v>0</v>
      </c>
      <c r="L55" s="1091">
        <v>0</v>
      </c>
      <c r="M55" s="1091">
        <v>0</v>
      </c>
      <c r="N55" s="1091">
        <v>0</v>
      </c>
      <c r="O55" s="1091">
        <v>0</v>
      </c>
      <c r="P55" s="1091">
        <v>0</v>
      </c>
      <c r="Q55" s="1091">
        <v>0</v>
      </c>
      <c r="R55" s="1091">
        <v>0</v>
      </c>
      <c r="S55" s="1091">
        <v>0</v>
      </c>
      <c r="T55" s="1091">
        <v>0</v>
      </c>
      <c r="U55" s="1091">
        <v>0</v>
      </c>
      <c r="V55" s="1091">
        <v>0</v>
      </c>
      <c r="W55" s="1091">
        <v>0</v>
      </c>
      <c r="X55" s="1091">
        <v>0</v>
      </c>
      <c r="Y55" s="1091">
        <v>0</v>
      </c>
      <c r="Z55" s="1091">
        <v>0</v>
      </c>
      <c r="AA55" s="1091">
        <v>0</v>
      </c>
      <c r="AB55" s="1091">
        <v>0</v>
      </c>
      <c r="AC55" s="1061">
        <v>0</v>
      </c>
    </row>
  </sheetData>
  <customSheetViews>
    <customSheetView guid="{BCB66D60-CECF-5B4D-99D1-4C00FBCE7EFB}" scale="40" showGridLines="0" fitToPage="1" printArea="1" view="pageBreakPreview">
      <pane ySplit="1" topLeftCell="A2" state="frozen"/>
      <pageMargins left="0.39370078740157483" right="0.15748031496062992" top="0.27559055118110237" bottom="0.6692913385826772" header="0" footer="0"/>
      <pageSetup paperSize="9" firstPageNumber="87" fitToHeight="0" useFirstPageNumber="1" r:id="rId1"/>
      <headerFooter scaleWithDoc="0" alignWithMargins="0">
        <oddFooter>&amp;C&amp;16&amp;X- 87 -</oddFooter>
        <evenFooter>&amp;C&amp;16&amp;X- 87 -</evenFooter>
        <firstFooter>&amp;C&amp;16&amp;X- 87 -</firstFooter>
      </headerFooter>
    </customSheetView>
  </customSheetViews>
  <mergeCells count="22">
    <mergeCell ref="A54:A55"/>
    <mergeCell ref="A4:A12"/>
    <mergeCell ref="A13:A21"/>
    <mergeCell ref="A30:A41"/>
    <mergeCell ref="A42:A53"/>
    <mergeCell ref="I28:K28"/>
    <mergeCell ref="L28:N28"/>
    <mergeCell ref="O28:Q28"/>
    <mergeCell ref="D2:O2"/>
    <mergeCell ref="P2:AA2"/>
    <mergeCell ref="C27:K27"/>
    <mergeCell ref="L27:T27"/>
    <mergeCell ref="U27:AC27"/>
    <mergeCell ref="R28:T28"/>
    <mergeCell ref="U28:W28"/>
    <mergeCell ref="X28:Z28"/>
    <mergeCell ref="AA28:AC28"/>
    <mergeCell ref="A2:B3"/>
    <mergeCell ref="A22:A24"/>
    <mergeCell ref="A27:B29"/>
    <mergeCell ref="C28:E28"/>
    <mergeCell ref="F28:H28"/>
  </mergeCells>
  <phoneticPr fontId="10"/>
  <pageMargins left="0.39370078740157483" right="0.15748031496062992" top="0.27559055118110237" bottom="0.6692913385826772" header="0" footer="0"/>
  <pageSetup paperSize="9" scale="39" firstPageNumber="87" fitToHeight="0" orientation="landscape" useFirstPageNumber="1" r:id="rId2"/>
  <headerFooter scaleWithDoc="0" alignWithMargins="0">
    <oddFooter>&amp;C&amp;16&amp;X- 83 -</oddFooter>
    <evenFooter>&amp;C&amp;16&amp;X- 87 -</evenFooter>
    <firstFooter>&amp;C&amp;16&amp;X- 87 -</first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R53"/>
  <sheetViews>
    <sheetView showGridLines="0" view="pageBreakPreview" topLeftCell="A38" zoomScale="90" zoomScaleNormal="75" zoomScaleSheetLayoutView="90" workbookViewId="0">
      <selection activeCell="A43" sqref="A43:A45"/>
    </sheetView>
  </sheetViews>
  <sheetFormatPr defaultColWidth="9" defaultRowHeight="16.2"/>
  <cols>
    <col min="1" max="1" width="10.77734375" style="687" customWidth="1" collapsed="1"/>
    <col min="2" max="2" width="6.109375" style="687" customWidth="1" collapsed="1"/>
    <col min="3" max="3" width="10.44140625" style="687" customWidth="1" collapsed="1"/>
    <col min="4" max="4" width="10.6640625" style="687" customWidth="1" collapsed="1"/>
    <col min="5" max="5" width="7.88671875" style="687" customWidth="1" collapsed="1"/>
    <col min="6" max="6" width="8.33203125" style="687" customWidth="1" collapsed="1"/>
    <col min="7" max="7" width="7.88671875" style="687" customWidth="1" collapsed="1"/>
    <col min="8" max="8" width="8.33203125" style="687" customWidth="1" collapsed="1"/>
    <col min="9" max="10" width="6.44140625" style="687" customWidth="1" collapsed="1"/>
    <col min="11" max="11" width="8.77734375" style="687" customWidth="1" collapsed="1"/>
    <col min="12" max="12" width="7.21875" style="687" customWidth="1" collapsed="1"/>
    <col min="13" max="13" width="8.21875" style="687" customWidth="1" collapsed="1"/>
    <col min="14" max="14" width="7.6640625" style="687" customWidth="1" collapsed="1"/>
    <col min="15" max="15" width="7.88671875" style="687" customWidth="1" collapsed="1"/>
    <col min="16" max="17" width="8" style="687" customWidth="1" collapsed="1"/>
    <col min="18" max="21" width="7.109375" style="687" customWidth="1" collapsed="1"/>
    <col min="22" max="22" width="10.21875" style="687" customWidth="1" collapsed="1"/>
    <col min="23" max="23" width="6.44140625" style="687" customWidth="1" collapsed="1"/>
    <col min="24" max="24" width="4.109375" style="687" customWidth="1" collapsed="1"/>
    <col min="25" max="25" width="9" style="687" customWidth="1" collapsed="1"/>
    <col min="26" max="16384" width="9" style="687" collapsed="1"/>
  </cols>
  <sheetData>
    <row r="1" spans="1:23" ht="27" customHeight="1">
      <c r="A1" s="687" t="s">
        <v>172</v>
      </c>
      <c r="S1" s="807"/>
      <c r="V1" s="1686" t="s">
        <v>55</v>
      </c>
      <c r="W1" s="1686"/>
    </row>
    <row r="2" spans="1:23" ht="30" customHeight="1">
      <c r="A2" s="1690" t="s">
        <v>709</v>
      </c>
      <c r="B2" s="1691"/>
      <c r="C2" s="1521" t="s">
        <v>413</v>
      </c>
      <c r="D2" s="1524" t="s">
        <v>109</v>
      </c>
      <c r="E2" s="1524" t="s">
        <v>301</v>
      </c>
      <c r="F2" s="1524" t="s">
        <v>51</v>
      </c>
      <c r="G2" s="1524" t="s">
        <v>720</v>
      </c>
      <c r="H2" s="1524" t="s">
        <v>358</v>
      </c>
      <c r="I2" s="1518" t="s">
        <v>139</v>
      </c>
      <c r="J2" s="1687"/>
      <c r="K2" s="1524" t="s">
        <v>723</v>
      </c>
      <c r="L2" s="1524" t="s">
        <v>593</v>
      </c>
      <c r="M2" s="1524" t="s">
        <v>724</v>
      </c>
      <c r="N2" s="1524" t="s">
        <v>336</v>
      </c>
      <c r="O2" s="1524" t="s">
        <v>387</v>
      </c>
      <c r="P2" s="1518" t="s">
        <v>497</v>
      </c>
      <c r="Q2" s="1519"/>
      <c r="R2" s="1519"/>
      <c r="S2" s="1519"/>
      <c r="T2" s="1519"/>
      <c r="U2" s="1519"/>
      <c r="V2" s="1524" t="s">
        <v>160</v>
      </c>
      <c r="W2" s="1696" t="s">
        <v>116</v>
      </c>
    </row>
    <row r="3" spans="1:23" ht="30" customHeight="1">
      <c r="A3" s="1692"/>
      <c r="B3" s="1693"/>
      <c r="C3" s="1522"/>
      <c r="D3" s="1525"/>
      <c r="E3" s="1525"/>
      <c r="F3" s="1525"/>
      <c r="G3" s="1525"/>
      <c r="H3" s="1525"/>
      <c r="I3" s="1527" t="s">
        <v>721</v>
      </c>
      <c r="J3" s="1527" t="s">
        <v>722</v>
      </c>
      <c r="K3" s="1525"/>
      <c r="L3" s="1525"/>
      <c r="M3" s="1525"/>
      <c r="N3" s="1525"/>
      <c r="O3" s="1525"/>
      <c r="P3" s="1527" t="s">
        <v>33</v>
      </c>
      <c r="Q3" s="1527" t="s">
        <v>725</v>
      </c>
      <c r="R3" s="1527" t="s">
        <v>612</v>
      </c>
      <c r="S3" s="1527" t="s">
        <v>726</v>
      </c>
      <c r="T3" s="1527" t="s">
        <v>6</v>
      </c>
      <c r="U3" s="1527" t="s">
        <v>619</v>
      </c>
      <c r="V3" s="1525"/>
      <c r="W3" s="1697"/>
    </row>
    <row r="4" spans="1:23" ht="30" customHeight="1">
      <c r="A4" s="1692"/>
      <c r="B4" s="1693"/>
      <c r="C4" s="1522"/>
      <c r="D4" s="1525"/>
      <c r="E4" s="1525"/>
      <c r="F4" s="1525"/>
      <c r="G4" s="1525"/>
      <c r="H4" s="1525"/>
      <c r="I4" s="1525"/>
      <c r="J4" s="1525"/>
      <c r="K4" s="1525"/>
      <c r="L4" s="1525"/>
      <c r="M4" s="1525"/>
      <c r="N4" s="1525"/>
      <c r="O4" s="1525"/>
      <c r="P4" s="1525"/>
      <c r="Q4" s="1525"/>
      <c r="R4" s="1525"/>
      <c r="S4" s="1525"/>
      <c r="T4" s="1525"/>
      <c r="U4" s="1525"/>
      <c r="V4" s="1525"/>
      <c r="W4" s="1697"/>
    </row>
    <row r="5" spans="1:23" ht="51.75" customHeight="1">
      <c r="A5" s="1694"/>
      <c r="B5" s="1695"/>
      <c r="C5" s="1523"/>
      <c r="D5" s="1526"/>
      <c r="E5" s="1526"/>
      <c r="F5" s="1526"/>
      <c r="G5" s="1526"/>
      <c r="H5" s="1526"/>
      <c r="I5" s="1526"/>
      <c r="J5" s="1526"/>
      <c r="K5" s="1526"/>
      <c r="L5" s="1526"/>
      <c r="M5" s="1526"/>
      <c r="N5" s="1526"/>
      <c r="O5" s="1526"/>
      <c r="P5" s="1526"/>
      <c r="Q5" s="1526"/>
      <c r="R5" s="1526"/>
      <c r="S5" s="1526"/>
      <c r="T5" s="1526"/>
      <c r="U5" s="1526"/>
      <c r="V5" s="1526"/>
      <c r="W5" s="1698"/>
    </row>
    <row r="6" spans="1:23" ht="30" customHeight="1">
      <c r="A6" s="1688" t="s">
        <v>930</v>
      </c>
      <c r="B6" s="1689"/>
      <c r="C6" s="1106">
        <v>1890</v>
      </c>
      <c r="D6" s="1113">
        <v>239</v>
      </c>
      <c r="E6" s="1113">
        <v>273</v>
      </c>
      <c r="F6" s="1113">
        <v>124</v>
      </c>
      <c r="G6" s="1113">
        <v>243</v>
      </c>
      <c r="H6" s="1113">
        <v>126</v>
      </c>
      <c r="I6" s="1113">
        <v>20</v>
      </c>
      <c r="J6" s="1113">
        <v>1</v>
      </c>
      <c r="K6" s="1113">
        <v>605</v>
      </c>
      <c r="L6" s="1113">
        <v>34</v>
      </c>
      <c r="M6" s="1113">
        <v>110</v>
      </c>
      <c r="N6" s="1113">
        <v>27</v>
      </c>
      <c r="O6" s="1113">
        <v>88</v>
      </c>
      <c r="P6" s="1113">
        <v>605</v>
      </c>
      <c r="Q6" s="1113">
        <v>439</v>
      </c>
      <c r="R6" s="1113">
        <v>84</v>
      </c>
      <c r="S6" s="1113">
        <v>22</v>
      </c>
      <c r="T6" s="1113">
        <v>13</v>
      </c>
      <c r="U6" s="1113">
        <v>47</v>
      </c>
      <c r="V6" s="1113">
        <v>819</v>
      </c>
      <c r="W6" s="1120">
        <v>4</v>
      </c>
    </row>
    <row r="7" spans="1:23" ht="30" customHeight="1">
      <c r="A7" s="1699" t="s">
        <v>939</v>
      </c>
      <c r="B7" s="1100" t="s">
        <v>33</v>
      </c>
      <c r="C7" s="1107">
        <v>1774</v>
      </c>
      <c r="D7" s="1114">
        <v>280</v>
      </c>
      <c r="E7" s="1114">
        <v>244</v>
      </c>
      <c r="F7" s="1114">
        <v>128</v>
      </c>
      <c r="G7" s="1114">
        <v>204</v>
      </c>
      <c r="H7" s="1114">
        <v>104</v>
      </c>
      <c r="I7" s="1114">
        <v>29</v>
      </c>
      <c r="J7" s="1114">
        <v>0</v>
      </c>
      <c r="K7" s="1114">
        <v>531</v>
      </c>
      <c r="L7" s="1114">
        <v>40</v>
      </c>
      <c r="M7" s="1114">
        <v>107</v>
      </c>
      <c r="N7" s="1114">
        <v>21</v>
      </c>
      <c r="O7" s="1114">
        <v>86</v>
      </c>
      <c r="P7" s="1114">
        <v>531</v>
      </c>
      <c r="Q7" s="1114">
        <v>429</v>
      </c>
      <c r="R7" s="1114">
        <v>57</v>
      </c>
      <c r="S7" s="1114">
        <v>20</v>
      </c>
      <c r="T7" s="1114">
        <v>11</v>
      </c>
      <c r="U7" s="1114">
        <v>14</v>
      </c>
      <c r="V7" s="1114">
        <v>704</v>
      </c>
      <c r="W7" s="1121">
        <v>3</v>
      </c>
    </row>
    <row r="8" spans="1:23" ht="30" customHeight="1">
      <c r="A8" s="1700"/>
      <c r="B8" s="1101" t="s">
        <v>7</v>
      </c>
      <c r="C8" s="1108">
        <v>1099</v>
      </c>
      <c r="D8" s="1115">
        <v>239</v>
      </c>
      <c r="E8" s="1115">
        <v>65</v>
      </c>
      <c r="F8" s="1115">
        <v>55</v>
      </c>
      <c r="G8" s="1115">
        <v>75</v>
      </c>
      <c r="H8" s="1115">
        <v>74</v>
      </c>
      <c r="I8" s="1115">
        <v>25</v>
      </c>
      <c r="J8" s="1115">
        <v>0</v>
      </c>
      <c r="K8" s="1115">
        <v>363</v>
      </c>
      <c r="L8" s="1115">
        <v>37</v>
      </c>
      <c r="M8" s="1115">
        <v>99</v>
      </c>
      <c r="N8" s="1115">
        <v>16</v>
      </c>
      <c r="O8" s="1115">
        <v>51</v>
      </c>
      <c r="P8" s="1115">
        <v>363</v>
      </c>
      <c r="Q8" s="1115">
        <v>278</v>
      </c>
      <c r="R8" s="1115">
        <v>46</v>
      </c>
      <c r="S8" s="1115">
        <v>20</v>
      </c>
      <c r="T8" s="1115">
        <v>5</v>
      </c>
      <c r="U8" s="1115">
        <v>14</v>
      </c>
      <c r="V8" s="1115">
        <v>457</v>
      </c>
      <c r="W8" s="1122">
        <v>2</v>
      </c>
    </row>
    <row r="9" spans="1:23" ht="30" customHeight="1">
      <c r="A9" s="1701"/>
      <c r="B9" s="1102" t="s">
        <v>34</v>
      </c>
      <c r="C9" s="1109">
        <v>675</v>
      </c>
      <c r="D9" s="1116">
        <v>41</v>
      </c>
      <c r="E9" s="1116">
        <v>179</v>
      </c>
      <c r="F9" s="1116">
        <v>73</v>
      </c>
      <c r="G9" s="1116">
        <v>129</v>
      </c>
      <c r="H9" s="1116">
        <v>30</v>
      </c>
      <c r="I9" s="1116">
        <v>4</v>
      </c>
      <c r="J9" s="1116">
        <v>0</v>
      </c>
      <c r="K9" s="1116">
        <v>168</v>
      </c>
      <c r="L9" s="1116">
        <v>3</v>
      </c>
      <c r="M9" s="1116">
        <v>8</v>
      </c>
      <c r="N9" s="1116">
        <v>5</v>
      </c>
      <c r="O9" s="1116">
        <v>35</v>
      </c>
      <c r="P9" s="1116">
        <v>168</v>
      </c>
      <c r="Q9" s="1116">
        <v>151</v>
      </c>
      <c r="R9" s="1116">
        <v>11</v>
      </c>
      <c r="S9" s="1116">
        <v>0</v>
      </c>
      <c r="T9" s="1116">
        <v>6</v>
      </c>
      <c r="U9" s="1116">
        <v>0</v>
      </c>
      <c r="V9" s="1116">
        <v>247</v>
      </c>
      <c r="W9" s="1123">
        <v>1</v>
      </c>
    </row>
    <row r="10" spans="1:23" ht="30" customHeight="1">
      <c r="A10" s="1699" t="s">
        <v>397</v>
      </c>
      <c r="B10" s="1100" t="s">
        <v>33</v>
      </c>
      <c r="C10" s="1107">
        <v>719</v>
      </c>
      <c r="D10" s="1114">
        <v>24</v>
      </c>
      <c r="E10" s="1114">
        <v>119</v>
      </c>
      <c r="F10" s="1114">
        <v>63</v>
      </c>
      <c r="G10" s="1114">
        <v>101</v>
      </c>
      <c r="H10" s="1114">
        <v>73</v>
      </c>
      <c r="I10" s="1114">
        <v>5</v>
      </c>
      <c r="J10" s="1114">
        <v>0</v>
      </c>
      <c r="K10" s="1114">
        <v>233</v>
      </c>
      <c r="L10" s="1114">
        <v>17</v>
      </c>
      <c r="M10" s="1114">
        <v>24</v>
      </c>
      <c r="N10" s="1114">
        <v>10</v>
      </c>
      <c r="O10" s="1114">
        <v>50</v>
      </c>
      <c r="P10" s="1114">
        <v>233</v>
      </c>
      <c r="Q10" s="1114">
        <v>201</v>
      </c>
      <c r="R10" s="1114">
        <v>19</v>
      </c>
      <c r="S10" s="1114">
        <v>5</v>
      </c>
      <c r="T10" s="1114">
        <v>6</v>
      </c>
      <c r="U10" s="1114">
        <v>2</v>
      </c>
      <c r="V10" s="1114">
        <v>284</v>
      </c>
      <c r="W10" s="1121">
        <v>1</v>
      </c>
    </row>
    <row r="11" spans="1:23" ht="30" customHeight="1">
      <c r="A11" s="1700"/>
      <c r="B11" s="1101" t="s">
        <v>7</v>
      </c>
      <c r="C11" s="1108">
        <v>365</v>
      </c>
      <c r="D11" s="1115">
        <v>18</v>
      </c>
      <c r="E11" s="1115">
        <v>28</v>
      </c>
      <c r="F11" s="1115">
        <v>23</v>
      </c>
      <c r="G11" s="1115">
        <v>34</v>
      </c>
      <c r="H11" s="1115">
        <v>48</v>
      </c>
      <c r="I11" s="1115">
        <v>5</v>
      </c>
      <c r="J11" s="1115">
        <v>0</v>
      </c>
      <c r="K11" s="1115">
        <v>136</v>
      </c>
      <c r="L11" s="1115">
        <v>14</v>
      </c>
      <c r="M11" s="1115">
        <v>22</v>
      </c>
      <c r="N11" s="1115">
        <v>10</v>
      </c>
      <c r="O11" s="1115">
        <v>27</v>
      </c>
      <c r="P11" s="1115">
        <v>136</v>
      </c>
      <c r="Q11" s="1115">
        <v>113</v>
      </c>
      <c r="R11" s="1115">
        <v>14</v>
      </c>
      <c r="S11" s="1115">
        <v>5</v>
      </c>
      <c r="T11" s="1115">
        <v>2</v>
      </c>
      <c r="U11" s="1115">
        <v>2</v>
      </c>
      <c r="V11" s="1115">
        <v>142</v>
      </c>
      <c r="W11" s="1122">
        <v>1</v>
      </c>
    </row>
    <row r="12" spans="1:23" ht="30" customHeight="1">
      <c r="A12" s="1701"/>
      <c r="B12" s="1102" t="s">
        <v>34</v>
      </c>
      <c r="C12" s="1109">
        <v>354</v>
      </c>
      <c r="D12" s="1116">
        <v>6</v>
      </c>
      <c r="E12" s="1116">
        <v>91</v>
      </c>
      <c r="F12" s="1116">
        <v>40</v>
      </c>
      <c r="G12" s="1116">
        <v>67</v>
      </c>
      <c r="H12" s="1116">
        <v>25</v>
      </c>
      <c r="I12" s="1116">
        <v>0</v>
      </c>
      <c r="J12" s="1116">
        <v>0</v>
      </c>
      <c r="K12" s="1116">
        <v>97</v>
      </c>
      <c r="L12" s="1116">
        <v>3</v>
      </c>
      <c r="M12" s="1116">
        <v>2</v>
      </c>
      <c r="N12" s="1116">
        <v>0</v>
      </c>
      <c r="O12" s="1116">
        <v>23</v>
      </c>
      <c r="P12" s="1116">
        <v>97</v>
      </c>
      <c r="Q12" s="1116">
        <v>88</v>
      </c>
      <c r="R12" s="1116">
        <v>5</v>
      </c>
      <c r="S12" s="1116">
        <v>0</v>
      </c>
      <c r="T12" s="1116">
        <v>4</v>
      </c>
      <c r="U12" s="1116">
        <v>0</v>
      </c>
      <c r="V12" s="1116">
        <v>142</v>
      </c>
      <c r="W12" s="1123">
        <v>0</v>
      </c>
    </row>
    <row r="13" spans="1:23" ht="30" customHeight="1">
      <c r="A13" s="1699" t="s">
        <v>374</v>
      </c>
      <c r="B13" s="1100" t="s">
        <v>33</v>
      </c>
      <c r="C13" s="1107">
        <v>232</v>
      </c>
      <c r="D13" s="1114">
        <v>21</v>
      </c>
      <c r="E13" s="1114">
        <v>25</v>
      </c>
      <c r="F13" s="1114">
        <v>30</v>
      </c>
      <c r="G13" s="1114">
        <v>26</v>
      </c>
      <c r="H13" s="1114">
        <v>7</v>
      </c>
      <c r="I13" s="1114">
        <v>22</v>
      </c>
      <c r="J13" s="1114">
        <v>0</v>
      </c>
      <c r="K13" s="1114">
        <v>57</v>
      </c>
      <c r="L13" s="1114">
        <v>3</v>
      </c>
      <c r="M13" s="1114">
        <v>16</v>
      </c>
      <c r="N13" s="1114">
        <v>5</v>
      </c>
      <c r="O13" s="1114">
        <v>20</v>
      </c>
      <c r="P13" s="1114">
        <v>57</v>
      </c>
      <c r="Q13" s="1114">
        <v>54</v>
      </c>
      <c r="R13" s="1114">
        <v>3</v>
      </c>
      <c r="S13" s="1114">
        <v>0</v>
      </c>
      <c r="T13" s="1114">
        <v>0</v>
      </c>
      <c r="U13" s="1114">
        <v>0</v>
      </c>
      <c r="V13" s="1114">
        <v>35</v>
      </c>
      <c r="W13" s="1121">
        <v>1</v>
      </c>
    </row>
    <row r="14" spans="1:23" ht="30" customHeight="1">
      <c r="A14" s="1700"/>
      <c r="B14" s="1101" t="s">
        <v>7</v>
      </c>
      <c r="C14" s="1108">
        <v>142</v>
      </c>
      <c r="D14" s="1115">
        <v>18</v>
      </c>
      <c r="E14" s="1115">
        <v>7</v>
      </c>
      <c r="F14" s="1115">
        <v>17</v>
      </c>
      <c r="G14" s="1115">
        <v>8</v>
      </c>
      <c r="H14" s="1115">
        <v>7</v>
      </c>
      <c r="I14" s="1115">
        <v>18</v>
      </c>
      <c r="J14" s="1115">
        <v>0</v>
      </c>
      <c r="K14" s="1115">
        <v>36</v>
      </c>
      <c r="L14" s="1115">
        <v>3</v>
      </c>
      <c r="M14" s="1115">
        <v>13</v>
      </c>
      <c r="N14" s="1115">
        <v>3</v>
      </c>
      <c r="O14" s="1115">
        <v>12</v>
      </c>
      <c r="P14" s="1115">
        <v>36</v>
      </c>
      <c r="Q14" s="1115">
        <v>33</v>
      </c>
      <c r="R14" s="1115">
        <v>3</v>
      </c>
      <c r="S14" s="1115">
        <v>0</v>
      </c>
      <c r="T14" s="1115">
        <v>0</v>
      </c>
      <c r="U14" s="1115">
        <v>0</v>
      </c>
      <c r="V14" s="1115">
        <v>20</v>
      </c>
      <c r="W14" s="1122">
        <v>1</v>
      </c>
    </row>
    <row r="15" spans="1:23" ht="30" customHeight="1">
      <c r="A15" s="1701"/>
      <c r="B15" s="1102" t="s">
        <v>34</v>
      </c>
      <c r="C15" s="1109">
        <v>90</v>
      </c>
      <c r="D15" s="1116">
        <v>3</v>
      </c>
      <c r="E15" s="1116">
        <v>18</v>
      </c>
      <c r="F15" s="1116">
        <v>13</v>
      </c>
      <c r="G15" s="1116">
        <v>18</v>
      </c>
      <c r="H15" s="1116">
        <v>0</v>
      </c>
      <c r="I15" s="1116">
        <v>4</v>
      </c>
      <c r="J15" s="1116">
        <v>0</v>
      </c>
      <c r="K15" s="1116">
        <v>21</v>
      </c>
      <c r="L15" s="1116">
        <v>0</v>
      </c>
      <c r="M15" s="1116">
        <v>3</v>
      </c>
      <c r="N15" s="1116">
        <v>2</v>
      </c>
      <c r="O15" s="1116">
        <v>8</v>
      </c>
      <c r="P15" s="1116">
        <v>21</v>
      </c>
      <c r="Q15" s="1116">
        <v>21</v>
      </c>
      <c r="R15" s="1116">
        <v>0</v>
      </c>
      <c r="S15" s="1116">
        <v>0</v>
      </c>
      <c r="T15" s="1116">
        <v>0</v>
      </c>
      <c r="U15" s="1116">
        <v>0</v>
      </c>
      <c r="V15" s="1116">
        <v>15</v>
      </c>
      <c r="W15" s="1123">
        <v>0</v>
      </c>
    </row>
    <row r="16" spans="1:23" ht="30" customHeight="1">
      <c r="A16" s="1699" t="s">
        <v>375</v>
      </c>
      <c r="B16" s="1100" t="s">
        <v>33</v>
      </c>
      <c r="C16" s="1107">
        <v>498</v>
      </c>
      <c r="D16" s="1114">
        <v>208</v>
      </c>
      <c r="E16" s="1114">
        <v>12</v>
      </c>
      <c r="F16" s="1114">
        <v>4</v>
      </c>
      <c r="G16" s="1114">
        <v>21</v>
      </c>
      <c r="H16" s="1114">
        <v>15</v>
      </c>
      <c r="I16" s="1114">
        <v>2</v>
      </c>
      <c r="J16" s="1114">
        <v>0</v>
      </c>
      <c r="K16" s="1114">
        <v>161</v>
      </c>
      <c r="L16" s="1114">
        <v>16</v>
      </c>
      <c r="M16" s="1114">
        <v>49</v>
      </c>
      <c r="N16" s="1114">
        <v>2</v>
      </c>
      <c r="O16" s="1114">
        <v>8</v>
      </c>
      <c r="P16" s="1114">
        <v>161</v>
      </c>
      <c r="Q16" s="1114">
        <v>102</v>
      </c>
      <c r="R16" s="1114">
        <v>28</v>
      </c>
      <c r="S16" s="1114">
        <v>15</v>
      </c>
      <c r="T16" s="1114">
        <v>4</v>
      </c>
      <c r="U16" s="1114">
        <v>12</v>
      </c>
      <c r="V16" s="1114">
        <v>284</v>
      </c>
      <c r="W16" s="1121">
        <v>0</v>
      </c>
    </row>
    <row r="17" spans="1:23" ht="30" customHeight="1">
      <c r="A17" s="1700"/>
      <c r="B17" s="1101" t="s">
        <v>7</v>
      </c>
      <c r="C17" s="1108">
        <v>431</v>
      </c>
      <c r="D17" s="1115">
        <v>184</v>
      </c>
      <c r="E17" s="1115">
        <v>6</v>
      </c>
      <c r="F17" s="1115">
        <v>2</v>
      </c>
      <c r="G17" s="1115">
        <v>15</v>
      </c>
      <c r="H17" s="1115">
        <v>13</v>
      </c>
      <c r="I17" s="1115">
        <v>2</v>
      </c>
      <c r="J17" s="1115">
        <v>0</v>
      </c>
      <c r="K17" s="1115">
        <v>138</v>
      </c>
      <c r="L17" s="1115">
        <v>16</v>
      </c>
      <c r="M17" s="1115">
        <v>47</v>
      </c>
      <c r="N17" s="1115">
        <v>2</v>
      </c>
      <c r="O17" s="1115">
        <v>6</v>
      </c>
      <c r="P17" s="1115">
        <v>138</v>
      </c>
      <c r="Q17" s="1115">
        <v>85</v>
      </c>
      <c r="R17" s="1115">
        <v>24</v>
      </c>
      <c r="S17" s="1115">
        <v>15</v>
      </c>
      <c r="T17" s="1115">
        <v>2</v>
      </c>
      <c r="U17" s="1115">
        <v>12</v>
      </c>
      <c r="V17" s="1115">
        <v>241</v>
      </c>
      <c r="W17" s="1122">
        <v>0</v>
      </c>
    </row>
    <row r="18" spans="1:23" ht="30" customHeight="1">
      <c r="A18" s="1701"/>
      <c r="B18" s="1102" t="s">
        <v>34</v>
      </c>
      <c r="C18" s="1109">
        <v>67</v>
      </c>
      <c r="D18" s="1116">
        <v>24</v>
      </c>
      <c r="E18" s="1116">
        <v>6</v>
      </c>
      <c r="F18" s="1116">
        <v>2</v>
      </c>
      <c r="G18" s="1116">
        <v>6</v>
      </c>
      <c r="H18" s="1116">
        <v>2</v>
      </c>
      <c r="I18" s="1116">
        <v>0</v>
      </c>
      <c r="J18" s="1116">
        <v>0</v>
      </c>
      <c r="K18" s="1116">
        <v>23</v>
      </c>
      <c r="L18" s="1116">
        <v>0</v>
      </c>
      <c r="M18" s="1116">
        <v>2</v>
      </c>
      <c r="N18" s="1116">
        <v>0</v>
      </c>
      <c r="O18" s="1116">
        <v>2</v>
      </c>
      <c r="P18" s="1116">
        <v>23</v>
      </c>
      <c r="Q18" s="1116">
        <v>17</v>
      </c>
      <c r="R18" s="1116">
        <v>4</v>
      </c>
      <c r="S18" s="1116">
        <v>0</v>
      </c>
      <c r="T18" s="1116">
        <v>2</v>
      </c>
      <c r="U18" s="1116">
        <v>0</v>
      </c>
      <c r="V18" s="1116">
        <v>43</v>
      </c>
      <c r="W18" s="1123">
        <v>0</v>
      </c>
    </row>
    <row r="19" spans="1:23" ht="30" customHeight="1">
      <c r="A19" s="1699" t="s">
        <v>39</v>
      </c>
      <c r="B19" s="1103" t="s">
        <v>33</v>
      </c>
      <c r="C19" s="1110">
        <v>156</v>
      </c>
      <c r="D19" s="1117">
        <v>5</v>
      </c>
      <c r="E19" s="1117">
        <v>69</v>
      </c>
      <c r="F19" s="1117">
        <v>18</v>
      </c>
      <c r="G19" s="1117">
        <v>11</v>
      </c>
      <c r="H19" s="1117">
        <v>6</v>
      </c>
      <c r="I19" s="1117">
        <v>0</v>
      </c>
      <c r="J19" s="1117">
        <v>0</v>
      </c>
      <c r="K19" s="1117">
        <v>26</v>
      </c>
      <c r="L19" s="1117">
        <v>2</v>
      </c>
      <c r="M19" s="1117">
        <v>8</v>
      </c>
      <c r="N19" s="1117">
        <v>3</v>
      </c>
      <c r="O19" s="1117">
        <v>8</v>
      </c>
      <c r="P19" s="1117">
        <v>26</v>
      </c>
      <c r="Q19" s="1117">
        <v>25</v>
      </c>
      <c r="R19" s="1117">
        <v>1</v>
      </c>
      <c r="S19" s="1117">
        <v>0</v>
      </c>
      <c r="T19" s="1117">
        <v>0</v>
      </c>
      <c r="U19" s="1117">
        <v>0</v>
      </c>
      <c r="V19" s="1117">
        <v>28</v>
      </c>
      <c r="W19" s="1124">
        <v>0</v>
      </c>
    </row>
    <row r="20" spans="1:23" ht="30" customHeight="1">
      <c r="A20" s="1700"/>
      <c r="B20" s="1104" t="s">
        <v>7</v>
      </c>
      <c r="C20" s="1111">
        <v>66</v>
      </c>
      <c r="D20" s="1118">
        <v>3</v>
      </c>
      <c r="E20" s="1118">
        <v>16</v>
      </c>
      <c r="F20" s="1118">
        <v>9</v>
      </c>
      <c r="G20" s="1118">
        <v>0</v>
      </c>
      <c r="H20" s="1118">
        <v>4</v>
      </c>
      <c r="I20" s="1118">
        <v>0</v>
      </c>
      <c r="J20" s="1118">
        <v>0</v>
      </c>
      <c r="K20" s="1118">
        <v>18</v>
      </c>
      <c r="L20" s="1118">
        <v>2</v>
      </c>
      <c r="M20" s="1118">
        <v>7</v>
      </c>
      <c r="N20" s="1118">
        <v>1</v>
      </c>
      <c r="O20" s="1118">
        <v>6</v>
      </c>
      <c r="P20" s="1118">
        <v>18</v>
      </c>
      <c r="Q20" s="1118">
        <v>18</v>
      </c>
      <c r="R20" s="1118">
        <v>0</v>
      </c>
      <c r="S20" s="1118">
        <v>0</v>
      </c>
      <c r="T20" s="1118">
        <v>0</v>
      </c>
      <c r="U20" s="1118">
        <v>0</v>
      </c>
      <c r="V20" s="1118">
        <v>15</v>
      </c>
      <c r="W20" s="1125">
        <v>0</v>
      </c>
    </row>
    <row r="21" spans="1:23" ht="30" customHeight="1">
      <c r="A21" s="1701"/>
      <c r="B21" s="1102" t="s">
        <v>34</v>
      </c>
      <c r="C21" s="1109">
        <v>90</v>
      </c>
      <c r="D21" s="1116">
        <v>2</v>
      </c>
      <c r="E21" s="1116">
        <v>53</v>
      </c>
      <c r="F21" s="1116">
        <v>9</v>
      </c>
      <c r="G21" s="1116">
        <v>11</v>
      </c>
      <c r="H21" s="1116">
        <v>2</v>
      </c>
      <c r="I21" s="1116">
        <v>0</v>
      </c>
      <c r="J21" s="1116">
        <v>0</v>
      </c>
      <c r="K21" s="1116">
        <v>8</v>
      </c>
      <c r="L21" s="1116">
        <v>0</v>
      </c>
      <c r="M21" s="1116">
        <v>1</v>
      </c>
      <c r="N21" s="1116">
        <v>2</v>
      </c>
      <c r="O21" s="1116">
        <v>2</v>
      </c>
      <c r="P21" s="1116">
        <v>8</v>
      </c>
      <c r="Q21" s="1116">
        <v>7</v>
      </c>
      <c r="R21" s="1116">
        <v>1</v>
      </c>
      <c r="S21" s="1116">
        <v>0</v>
      </c>
      <c r="T21" s="1116">
        <v>0</v>
      </c>
      <c r="U21" s="1116">
        <v>0</v>
      </c>
      <c r="V21" s="1116">
        <v>13</v>
      </c>
      <c r="W21" s="1123">
        <v>0</v>
      </c>
    </row>
    <row r="22" spans="1:23" ht="30" customHeight="1">
      <c r="A22" s="1699" t="s">
        <v>240</v>
      </c>
      <c r="B22" s="1103" t="s">
        <v>33</v>
      </c>
      <c r="C22" s="1110">
        <v>18</v>
      </c>
      <c r="D22" s="1117">
        <v>0</v>
      </c>
      <c r="E22" s="1117">
        <v>0</v>
      </c>
      <c r="F22" s="1117">
        <v>7</v>
      </c>
      <c r="G22" s="1117">
        <v>1</v>
      </c>
      <c r="H22" s="1117">
        <v>0</v>
      </c>
      <c r="I22" s="1117">
        <v>0</v>
      </c>
      <c r="J22" s="1117">
        <v>0</v>
      </c>
      <c r="K22" s="1117">
        <v>3</v>
      </c>
      <c r="L22" s="1117">
        <v>2</v>
      </c>
      <c r="M22" s="1117">
        <v>5</v>
      </c>
      <c r="N22" s="1117">
        <v>0</v>
      </c>
      <c r="O22" s="1117">
        <v>0</v>
      </c>
      <c r="P22" s="1117">
        <v>3</v>
      </c>
      <c r="Q22" s="1117">
        <v>3</v>
      </c>
      <c r="R22" s="1117">
        <v>0</v>
      </c>
      <c r="S22" s="1117">
        <v>0</v>
      </c>
      <c r="T22" s="1117">
        <v>0</v>
      </c>
      <c r="U22" s="1117">
        <v>0</v>
      </c>
      <c r="V22" s="1117">
        <v>0</v>
      </c>
      <c r="W22" s="1124">
        <v>0</v>
      </c>
    </row>
    <row r="23" spans="1:23" ht="30" customHeight="1">
      <c r="A23" s="1700"/>
      <c r="B23" s="1104" t="s">
        <v>7</v>
      </c>
      <c r="C23" s="1111">
        <v>14</v>
      </c>
      <c r="D23" s="1118">
        <v>0</v>
      </c>
      <c r="E23" s="1118">
        <v>0</v>
      </c>
      <c r="F23" s="1118">
        <v>3</v>
      </c>
      <c r="G23" s="1118">
        <v>1</v>
      </c>
      <c r="H23" s="1118">
        <v>0</v>
      </c>
      <c r="I23" s="1118">
        <v>0</v>
      </c>
      <c r="J23" s="1118">
        <v>0</v>
      </c>
      <c r="K23" s="1118">
        <v>3</v>
      </c>
      <c r="L23" s="1118">
        <v>2</v>
      </c>
      <c r="M23" s="1118">
        <v>5</v>
      </c>
      <c r="N23" s="1118">
        <v>0</v>
      </c>
      <c r="O23" s="1118">
        <v>0</v>
      </c>
      <c r="P23" s="1118">
        <v>3</v>
      </c>
      <c r="Q23" s="1118">
        <v>3</v>
      </c>
      <c r="R23" s="1118">
        <v>0</v>
      </c>
      <c r="S23" s="1118">
        <v>0</v>
      </c>
      <c r="T23" s="1118">
        <v>0</v>
      </c>
      <c r="U23" s="1118">
        <v>0</v>
      </c>
      <c r="V23" s="1118">
        <v>0</v>
      </c>
      <c r="W23" s="1125">
        <v>0</v>
      </c>
    </row>
    <row r="24" spans="1:23" ht="30" customHeight="1">
      <c r="A24" s="1701"/>
      <c r="B24" s="1102" t="s">
        <v>34</v>
      </c>
      <c r="C24" s="1109">
        <v>4</v>
      </c>
      <c r="D24" s="1116">
        <v>0</v>
      </c>
      <c r="E24" s="1116">
        <v>0</v>
      </c>
      <c r="F24" s="1116">
        <v>4</v>
      </c>
      <c r="G24" s="1116">
        <v>0</v>
      </c>
      <c r="H24" s="1116">
        <v>0</v>
      </c>
      <c r="I24" s="1116">
        <v>0</v>
      </c>
      <c r="J24" s="1116">
        <v>0</v>
      </c>
      <c r="K24" s="1116">
        <v>0</v>
      </c>
      <c r="L24" s="1116">
        <v>0</v>
      </c>
      <c r="M24" s="1116">
        <v>0</v>
      </c>
      <c r="N24" s="1116">
        <v>0</v>
      </c>
      <c r="O24" s="1116">
        <v>0</v>
      </c>
      <c r="P24" s="1116">
        <v>0</v>
      </c>
      <c r="Q24" s="1116">
        <v>0</v>
      </c>
      <c r="R24" s="1116">
        <v>0</v>
      </c>
      <c r="S24" s="1116">
        <v>0</v>
      </c>
      <c r="T24" s="1116">
        <v>0</v>
      </c>
      <c r="U24" s="1116">
        <v>0</v>
      </c>
      <c r="V24" s="1116">
        <v>0</v>
      </c>
      <c r="W24" s="1123">
        <v>0</v>
      </c>
    </row>
    <row r="25" spans="1:23" ht="30" customHeight="1">
      <c r="A25" s="1699" t="s">
        <v>263</v>
      </c>
      <c r="B25" s="1103" t="s">
        <v>33</v>
      </c>
      <c r="C25" s="1110">
        <v>27</v>
      </c>
      <c r="D25" s="1117">
        <v>2</v>
      </c>
      <c r="E25" s="1117">
        <v>6</v>
      </c>
      <c r="F25" s="1117">
        <v>0</v>
      </c>
      <c r="G25" s="1117">
        <v>15</v>
      </c>
      <c r="H25" s="1117">
        <v>0</v>
      </c>
      <c r="I25" s="1117">
        <v>0</v>
      </c>
      <c r="J25" s="1117">
        <v>0</v>
      </c>
      <c r="K25" s="1117">
        <v>3</v>
      </c>
      <c r="L25" s="1117">
        <v>0</v>
      </c>
      <c r="M25" s="1117">
        <v>0</v>
      </c>
      <c r="N25" s="1117">
        <v>1</v>
      </c>
      <c r="O25" s="1117">
        <v>0</v>
      </c>
      <c r="P25" s="1117">
        <v>3</v>
      </c>
      <c r="Q25" s="1117">
        <v>3</v>
      </c>
      <c r="R25" s="1117">
        <v>0</v>
      </c>
      <c r="S25" s="1117">
        <v>0</v>
      </c>
      <c r="T25" s="1117">
        <v>0</v>
      </c>
      <c r="U25" s="1117">
        <v>0</v>
      </c>
      <c r="V25" s="1117">
        <v>27</v>
      </c>
      <c r="W25" s="1124">
        <v>0</v>
      </c>
    </row>
    <row r="26" spans="1:23" ht="30" customHeight="1">
      <c r="A26" s="1700"/>
      <c r="B26" s="1104" t="s">
        <v>7</v>
      </c>
      <c r="C26" s="1111">
        <v>8</v>
      </c>
      <c r="D26" s="1118">
        <v>0</v>
      </c>
      <c r="E26" s="1118">
        <v>0</v>
      </c>
      <c r="F26" s="1118">
        <v>0</v>
      </c>
      <c r="G26" s="1118">
        <v>8</v>
      </c>
      <c r="H26" s="1118">
        <v>0</v>
      </c>
      <c r="I26" s="1118">
        <v>0</v>
      </c>
      <c r="J26" s="1118">
        <v>0</v>
      </c>
      <c r="K26" s="1118">
        <v>0</v>
      </c>
      <c r="L26" s="1118">
        <v>0</v>
      </c>
      <c r="M26" s="1118">
        <v>0</v>
      </c>
      <c r="N26" s="1118">
        <v>0</v>
      </c>
      <c r="O26" s="1118">
        <v>0</v>
      </c>
      <c r="P26" s="1118">
        <v>0</v>
      </c>
      <c r="Q26" s="1118">
        <v>0</v>
      </c>
      <c r="R26" s="1118">
        <v>0</v>
      </c>
      <c r="S26" s="1118">
        <v>0</v>
      </c>
      <c r="T26" s="1118">
        <v>0</v>
      </c>
      <c r="U26" s="1118">
        <v>0</v>
      </c>
      <c r="V26" s="1118">
        <v>8</v>
      </c>
      <c r="W26" s="1125">
        <v>0</v>
      </c>
    </row>
    <row r="27" spans="1:23" ht="30" customHeight="1">
      <c r="A27" s="1701"/>
      <c r="B27" s="1102" t="s">
        <v>34</v>
      </c>
      <c r="C27" s="1109">
        <v>19</v>
      </c>
      <c r="D27" s="1116">
        <v>2</v>
      </c>
      <c r="E27" s="1116">
        <v>6</v>
      </c>
      <c r="F27" s="1116">
        <v>0</v>
      </c>
      <c r="G27" s="1116">
        <v>7</v>
      </c>
      <c r="H27" s="1116">
        <v>0</v>
      </c>
      <c r="I27" s="1116">
        <v>0</v>
      </c>
      <c r="J27" s="1116">
        <v>0</v>
      </c>
      <c r="K27" s="1116">
        <v>3</v>
      </c>
      <c r="L27" s="1116">
        <v>0</v>
      </c>
      <c r="M27" s="1116">
        <v>0</v>
      </c>
      <c r="N27" s="1116">
        <v>1</v>
      </c>
      <c r="O27" s="1116">
        <v>0</v>
      </c>
      <c r="P27" s="1116">
        <v>3</v>
      </c>
      <c r="Q27" s="1116">
        <v>3</v>
      </c>
      <c r="R27" s="1116">
        <v>0</v>
      </c>
      <c r="S27" s="1116">
        <v>0</v>
      </c>
      <c r="T27" s="1116">
        <v>0</v>
      </c>
      <c r="U27" s="1116">
        <v>0</v>
      </c>
      <c r="V27" s="1116">
        <v>19</v>
      </c>
      <c r="W27" s="1123">
        <v>0</v>
      </c>
    </row>
    <row r="28" spans="1:23" ht="30" customHeight="1">
      <c r="A28" s="1699" t="s">
        <v>376</v>
      </c>
      <c r="B28" s="1103" t="s">
        <v>33</v>
      </c>
      <c r="C28" s="1110">
        <v>0</v>
      </c>
      <c r="D28" s="1117">
        <v>0</v>
      </c>
      <c r="E28" s="1117">
        <v>0</v>
      </c>
      <c r="F28" s="1117">
        <v>0</v>
      </c>
      <c r="G28" s="1117">
        <v>0</v>
      </c>
      <c r="H28" s="1117">
        <v>0</v>
      </c>
      <c r="I28" s="1117">
        <v>0</v>
      </c>
      <c r="J28" s="1117">
        <v>0</v>
      </c>
      <c r="K28" s="1117">
        <v>0</v>
      </c>
      <c r="L28" s="1117">
        <v>0</v>
      </c>
      <c r="M28" s="1117">
        <v>0</v>
      </c>
      <c r="N28" s="1117">
        <v>0</v>
      </c>
      <c r="O28" s="1117">
        <v>0</v>
      </c>
      <c r="P28" s="1117">
        <v>0</v>
      </c>
      <c r="Q28" s="1117">
        <v>0</v>
      </c>
      <c r="R28" s="1117">
        <v>0</v>
      </c>
      <c r="S28" s="1117">
        <v>0</v>
      </c>
      <c r="T28" s="1117">
        <v>0</v>
      </c>
      <c r="U28" s="1117">
        <v>0</v>
      </c>
      <c r="V28" s="1117">
        <v>0</v>
      </c>
      <c r="W28" s="1124">
        <v>0</v>
      </c>
    </row>
    <row r="29" spans="1:23" ht="30" customHeight="1">
      <c r="A29" s="1700"/>
      <c r="B29" s="1104" t="s">
        <v>7</v>
      </c>
      <c r="C29" s="1111">
        <v>0</v>
      </c>
      <c r="D29" s="1118">
        <v>0</v>
      </c>
      <c r="E29" s="1118">
        <v>0</v>
      </c>
      <c r="F29" s="1118">
        <v>0</v>
      </c>
      <c r="G29" s="1118">
        <v>0</v>
      </c>
      <c r="H29" s="1118">
        <v>0</v>
      </c>
      <c r="I29" s="1118">
        <v>0</v>
      </c>
      <c r="J29" s="1118">
        <v>0</v>
      </c>
      <c r="K29" s="1118">
        <v>0</v>
      </c>
      <c r="L29" s="1118">
        <v>0</v>
      </c>
      <c r="M29" s="1118">
        <v>0</v>
      </c>
      <c r="N29" s="1118">
        <v>0</v>
      </c>
      <c r="O29" s="1118">
        <v>0</v>
      </c>
      <c r="P29" s="1118">
        <v>0</v>
      </c>
      <c r="Q29" s="1118">
        <v>0</v>
      </c>
      <c r="R29" s="1118">
        <v>0</v>
      </c>
      <c r="S29" s="1118">
        <v>0</v>
      </c>
      <c r="T29" s="1118">
        <v>0</v>
      </c>
      <c r="U29" s="1118">
        <v>0</v>
      </c>
      <c r="V29" s="1118">
        <v>0</v>
      </c>
      <c r="W29" s="1125">
        <v>0</v>
      </c>
    </row>
    <row r="30" spans="1:23" ht="30" customHeight="1">
      <c r="A30" s="1701"/>
      <c r="B30" s="1102" t="s">
        <v>34</v>
      </c>
      <c r="C30" s="1109">
        <v>0</v>
      </c>
      <c r="D30" s="1116">
        <v>0</v>
      </c>
      <c r="E30" s="1116">
        <v>0</v>
      </c>
      <c r="F30" s="1116">
        <v>0</v>
      </c>
      <c r="G30" s="1116">
        <v>0</v>
      </c>
      <c r="H30" s="1116">
        <v>0</v>
      </c>
      <c r="I30" s="1116">
        <v>0</v>
      </c>
      <c r="J30" s="1116">
        <v>0</v>
      </c>
      <c r="K30" s="1116">
        <v>0</v>
      </c>
      <c r="L30" s="1116">
        <v>0</v>
      </c>
      <c r="M30" s="1116">
        <v>0</v>
      </c>
      <c r="N30" s="1116">
        <v>0</v>
      </c>
      <c r="O30" s="1116">
        <v>0</v>
      </c>
      <c r="P30" s="1116">
        <v>0</v>
      </c>
      <c r="Q30" s="1116">
        <v>0</v>
      </c>
      <c r="R30" s="1116">
        <v>0</v>
      </c>
      <c r="S30" s="1116">
        <v>0</v>
      </c>
      <c r="T30" s="1116">
        <v>0</v>
      </c>
      <c r="U30" s="1116">
        <v>0</v>
      </c>
      <c r="V30" s="1116">
        <v>0</v>
      </c>
      <c r="W30" s="1123">
        <v>0</v>
      </c>
    </row>
    <row r="31" spans="1:23" ht="30" customHeight="1">
      <c r="A31" s="1699" t="s">
        <v>535</v>
      </c>
      <c r="B31" s="1100" t="s">
        <v>33</v>
      </c>
      <c r="C31" s="1107">
        <v>11</v>
      </c>
      <c r="D31" s="1114">
        <v>1</v>
      </c>
      <c r="E31" s="1114">
        <v>2</v>
      </c>
      <c r="F31" s="1114">
        <v>1</v>
      </c>
      <c r="G31" s="1114">
        <v>0</v>
      </c>
      <c r="H31" s="1114">
        <v>0</v>
      </c>
      <c r="I31" s="1114">
        <v>0</v>
      </c>
      <c r="J31" s="1114">
        <v>0</v>
      </c>
      <c r="K31" s="1114">
        <v>7</v>
      </c>
      <c r="L31" s="1114">
        <v>0</v>
      </c>
      <c r="M31" s="1114">
        <v>0</v>
      </c>
      <c r="N31" s="1114">
        <v>0</v>
      </c>
      <c r="O31" s="1114">
        <v>0</v>
      </c>
      <c r="P31" s="1114">
        <v>7</v>
      </c>
      <c r="Q31" s="1114">
        <v>7</v>
      </c>
      <c r="R31" s="1114">
        <v>0</v>
      </c>
      <c r="S31" s="1114">
        <v>0</v>
      </c>
      <c r="T31" s="1114">
        <v>0</v>
      </c>
      <c r="U31" s="1114">
        <v>0</v>
      </c>
      <c r="V31" s="1114">
        <v>11</v>
      </c>
      <c r="W31" s="1121">
        <v>0</v>
      </c>
    </row>
    <row r="32" spans="1:23" ht="30" customHeight="1">
      <c r="A32" s="1700"/>
      <c r="B32" s="1101" t="s">
        <v>7</v>
      </c>
      <c r="C32" s="1108">
        <v>9</v>
      </c>
      <c r="D32" s="1115">
        <v>1</v>
      </c>
      <c r="E32" s="1115">
        <v>1</v>
      </c>
      <c r="F32" s="1115">
        <v>0</v>
      </c>
      <c r="G32" s="1115">
        <v>0</v>
      </c>
      <c r="H32" s="1115">
        <v>0</v>
      </c>
      <c r="I32" s="1115">
        <v>0</v>
      </c>
      <c r="J32" s="1115">
        <v>0</v>
      </c>
      <c r="K32" s="1115">
        <v>7</v>
      </c>
      <c r="L32" s="1115">
        <v>0</v>
      </c>
      <c r="M32" s="1115">
        <v>0</v>
      </c>
      <c r="N32" s="1115">
        <v>0</v>
      </c>
      <c r="O32" s="1115">
        <v>0</v>
      </c>
      <c r="P32" s="1115">
        <v>7</v>
      </c>
      <c r="Q32" s="1115">
        <v>7</v>
      </c>
      <c r="R32" s="1115">
        <v>0</v>
      </c>
      <c r="S32" s="1115">
        <v>0</v>
      </c>
      <c r="T32" s="1115">
        <v>0</v>
      </c>
      <c r="U32" s="1115">
        <v>0</v>
      </c>
      <c r="V32" s="1115">
        <v>9</v>
      </c>
      <c r="W32" s="1122">
        <v>0</v>
      </c>
    </row>
    <row r="33" spans="1:44" ht="30" customHeight="1">
      <c r="A33" s="1701"/>
      <c r="B33" s="1102" t="s">
        <v>34</v>
      </c>
      <c r="C33" s="1109">
        <v>2</v>
      </c>
      <c r="D33" s="1116">
        <v>0</v>
      </c>
      <c r="E33" s="1116">
        <v>1</v>
      </c>
      <c r="F33" s="1116">
        <v>1</v>
      </c>
      <c r="G33" s="1116">
        <v>0</v>
      </c>
      <c r="H33" s="1116">
        <v>0</v>
      </c>
      <c r="I33" s="1116">
        <v>0</v>
      </c>
      <c r="J33" s="1116">
        <v>0</v>
      </c>
      <c r="K33" s="1116">
        <v>0</v>
      </c>
      <c r="L33" s="1116">
        <v>0</v>
      </c>
      <c r="M33" s="1116">
        <v>0</v>
      </c>
      <c r="N33" s="1116">
        <v>0</v>
      </c>
      <c r="O33" s="1116">
        <v>0</v>
      </c>
      <c r="P33" s="1116">
        <v>0</v>
      </c>
      <c r="Q33" s="1116">
        <v>0</v>
      </c>
      <c r="R33" s="1116">
        <v>0</v>
      </c>
      <c r="S33" s="1116">
        <v>0</v>
      </c>
      <c r="T33" s="1116">
        <v>0</v>
      </c>
      <c r="U33" s="1116">
        <v>0</v>
      </c>
      <c r="V33" s="1116">
        <v>2</v>
      </c>
      <c r="W33" s="1123">
        <v>0</v>
      </c>
    </row>
    <row r="34" spans="1:44" ht="30" customHeight="1">
      <c r="A34" s="1699" t="s">
        <v>130</v>
      </c>
      <c r="B34" s="1103" t="s">
        <v>33</v>
      </c>
      <c r="C34" s="1110">
        <v>9</v>
      </c>
      <c r="D34" s="1117">
        <v>0</v>
      </c>
      <c r="E34" s="1117">
        <v>0</v>
      </c>
      <c r="F34" s="1117">
        <v>0</v>
      </c>
      <c r="G34" s="1117">
        <v>8</v>
      </c>
      <c r="H34" s="1117">
        <v>0</v>
      </c>
      <c r="I34" s="1117">
        <v>0</v>
      </c>
      <c r="J34" s="1117">
        <v>0</v>
      </c>
      <c r="K34" s="1117">
        <v>1</v>
      </c>
      <c r="L34" s="1117">
        <v>0</v>
      </c>
      <c r="M34" s="1117">
        <v>0</v>
      </c>
      <c r="N34" s="1117">
        <v>0</v>
      </c>
      <c r="O34" s="1117">
        <v>0</v>
      </c>
      <c r="P34" s="1117">
        <v>1</v>
      </c>
      <c r="Q34" s="1117">
        <v>0</v>
      </c>
      <c r="R34" s="1117">
        <v>1</v>
      </c>
      <c r="S34" s="1117">
        <v>0</v>
      </c>
      <c r="T34" s="1117">
        <v>0</v>
      </c>
      <c r="U34" s="1117">
        <v>0</v>
      </c>
      <c r="V34" s="1117">
        <v>7</v>
      </c>
      <c r="W34" s="1124">
        <v>1</v>
      </c>
    </row>
    <row r="35" spans="1:44" ht="30" customHeight="1">
      <c r="A35" s="1700"/>
      <c r="B35" s="1104" t="s">
        <v>7</v>
      </c>
      <c r="C35" s="1111">
        <v>4</v>
      </c>
      <c r="D35" s="1118">
        <v>0</v>
      </c>
      <c r="E35" s="1118">
        <v>0</v>
      </c>
      <c r="F35" s="1118">
        <v>0</v>
      </c>
      <c r="G35" s="1118">
        <v>3</v>
      </c>
      <c r="H35" s="1118">
        <v>0</v>
      </c>
      <c r="I35" s="1118">
        <v>0</v>
      </c>
      <c r="J35" s="1118">
        <v>0</v>
      </c>
      <c r="K35" s="1118">
        <v>1</v>
      </c>
      <c r="L35" s="1118">
        <v>0</v>
      </c>
      <c r="M35" s="1118">
        <v>0</v>
      </c>
      <c r="N35" s="1118">
        <v>0</v>
      </c>
      <c r="O35" s="1118">
        <v>0</v>
      </c>
      <c r="P35" s="1118">
        <v>1</v>
      </c>
      <c r="Q35" s="1118">
        <v>0</v>
      </c>
      <c r="R35" s="1118">
        <v>1</v>
      </c>
      <c r="S35" s="1118">
        <v>0</v>
      </c>
      <c r="T35" s="1118">
        <v>0</v>
      </c>
      <c r="U35" s="1118">
        <v>0</v>
      </c>
      <c r="V35" s="1118">
        <v>3</v>
      </c>
      <c r="W35" s="1125">
        <v>0</v>
      </c>
    </row>
    <row r="36" spans="1:44" ht="30" customHeight="1">
      <c r="A36" s="1701"/>
      <c r="B36" s="1102" t="s">
        <v>34</v>
      </c>
      <c r="C36" s="1109">
        <v>5</v>
      </c>
      <c r="D36" s="1116">
        <v>0</v>
      </c>
      <c r="E36" s="1116">
        <v>0</v>
      </c>
      <c r="F36" s="1116">
        <v>0</v>
      </c>
      <c r="G36" s="1116">
        <v>5</v>
      </c>
      <c r="H36" s="1116">
        <v>0</v>
      </c>
      <c r="I36" s="1116">
        <v>0</v>
      </c>
      <c r="J36" s="1116">
        <v>0</v>
      </c>
      <c r="K36" s="1116">
        <v>0</v>
      </c>
      <c r="L36" s="1116">
        <v>0</v>
      </c>
      <c r="M36" s="1116">
        <v>0</v>
      </c>
      <c r="N36" s="1116">
        <v>0</v>
      </c>
      <c r="O36" s="1116">
        <v>0</v>
      </c>
      <c r="P36" s="1116">
        <v>0</v>
      </c>
      <c r="Q36" s="1116">
        <v>0</v>
      </c>
      <c r="R36" s="1116">
        <v>0</v>
      </c>
      <c r="S36" s="1116">
        <v>0</v>
      </c>
      <c r="T36" s="1116">
        <v>0</v>
      </c>
      <c r="U36" s="1116">
        <v>0</v>
      </c>
      <c r="V36" s="1116">
        <v>4</v>
      </c>
      <c r="W36" s="1123">
        <v>1</v>
      </c>
    </row>
    <row r="37" spans="1:44" ht="30" customHeight="1">
      <c r="A37" s="1699" t="s">
        <v>359</v>
      </c>
      <c r="B37" s="1100" t="s">
        <v>33</v>
      </c>
      <c r="C37" s="1107">
        <v>15</v>
      </c>
      <c r="D37" s="1114">
        <v>0</v>
      </c>
      <c r="E37" s="1114">
        <v>6</v>
      </c>
      <c r="F37" s="1114">
        <v>1</v>
      </c>
      <c r="G37" s="1114">
        <v>5</v>
      </c>
      <c r="H37" s="1114">
        <v>0</v>
      </c>
      <c r="I37" s="1114">
        <v>0</v>
      </c>
      <c r="J37" s="1114">
        <v>0</v>
      </c>
      <c r="K37" s="1114">
        <v>3</v>
      </c>
      <c r="L37" s="1114">
        <v>0</v>
      </c>
      <c r="M37" s="1114">
        <v>0</v>
      </c>
      <c r="N37" s="1114">
        <v>0</v>
      </c>
      <c r="O37" s="1114">
        <v>0</v>
      </c>
      <c r="P37" s="1114">
        <v>3</v>
      </c>
      <c r="Q37" s="1114">
        <v>3</v>
      </c>
      <c r="R37" s="1114">
        <v>0</v>
      </c>
      <c r="S37" s="1114">
        <v>0</v>
      </c>
      <c r="T37" s="1114">
        <v>0</v>
      </c>
      <c r="U37" s="1114">
        <v>0</v>
      </c>
      <c r="V37" s="1114">
        <v>0</v>
      </c>
      <c r="W37" s="1121">
        <v>0</v>
      </c>
    </row>
    <row r="38" spans="1:44" ht="30" customHeight="1">
      <c r="A38" s="1700"/>
      <c r="B38" s="1101" t="s">
        <v>7</v>
      </c>
      <c r="C38" s="1108">
        <v>6</v>
      </c>
      <c r="D38" s="1115">
        <v>0</v>
      </c>
      <c r="E38" s="1115">
        <v>4</v>
      </c>
      <c r="F38" s="1115">
        <v>0</v>
      </c>
      <c r="G38" s="1115">
        <v>0</v>
      </c>
      <c r="H38" s="1115">
        <v>0</v>
      </c>
      <c r="I38" s="1115">
        <v>0</v>
      </c>
      <c r="J38" s="1115">
        <v>0</v>
      </c>
      <c r="K38" s="1115">
        <v>2</v>
      </c>
      <c r="L38" s="1115">
        <v>0</v>
      </c>
      <c r="M38" s="1115">
        <v>0</v>
      </c>
      <c r="N38" s="1115">
        <v>0</v>
      </c>
      <c r="O38" s="1115">
        <v>0</v>
      </c>
      <c r="P38" s="1115">
        <v>2</v>
      </c>
      <c r="Q38" s="1115">
        <v>2</v>
      </c>
      <c r="R38" s="1115">
        <v>0</v>
      </c>
      <c r="S38" s="1115">
        <v>0</v>
      </c>
      <c r="T38" s="1115">
        <v>0</v>
      </c>
      <c r="U38" s="1115">
        <v>0</v>
      </c>
      <c r="V38" s="1115">
        <v>0</v>
      </c>
      <c r="W38" s="1122">
        <v>0</v>
      </c>
    </row>
    <row r="39" spans="1:44" ht="30" customHeight="1">
      <c r="A39" s="1701"/>
      <c r="B39" s="1102" t="s">
        <v>34</v>
      </c>
      <c r="C39" s="1109">
        <v>9</v>
      </c>
      <c r="D39" s="1116">
        <v>0</v>
      </c>
      <c r="E39" s="1116">
        <v>2</v>
      </c>
      <c r="F39" s="1116">
        <v>1</v>
      </c>
      <c r="G39" s="1116">
        <v>5</v>
      </c>
      <c r="H39" s="1116">
        <v>0</v>
      </c>
      <c r="I39" s="1116">
        <v>0</v>
      </c>
      <c r="J39" s="1116">
        <v>0</v>
      </c>
      <c r="K39" s="1116">
        <v>1</v>
      </c>
      <c r="L39" s="1116">
        <v>0</v>
      </c>
      <c r="M39" s="1116">
        <v>0</v>
      </c>
      <c r="N39" s="1116">
        <v>0</v>
      </c>
      <c r="O39" s="1116">
        <v>0</v>
      </c>
      <c r="P39" s="1116">
        <v>1</v>
      </c>
      <c r="Q39" s="1116">
        <v>1</v>
      </c>
      <c r="R39" s="1116">
        <v>0</v>
      </c>
      <c r="S39" s="1116">
        <v>0</v>
      </c>
      <c r="T39" s="1116">
        <v>0</v>
      </c>
      <c r="U39" s="1116">
        <v>0</v>
      </c>
      <c r="V39" s="1116">
        <v>0</v>
      </c>
      <c r="W39" s="1123">
        <v>0</v>
      </c>
    </row>
    <row r="40" spans="1:44" ht="30" customHeight="1">
      <c r="A40" s="1699" t="s">
        <v>132</v>
      </c>
      <c r="B40" s="1103" t="s">
        <v>33</v>
      </c>
      <c r="C40" s="1110">
        <v>89</v>
      </c>
      <c r="D40" s="1117">
        <v>19</v>
      </c>
      <c r="E40" s="1117">
        <v>5</v>
      </c>
      <c r="F40" s="1117">
        <v>4</v>
      </c>
      <c r="G40" s="1117">
        <v>16</v>
      </c>
      <c r="H40" s="1117">
        <v>3</v>
      </c>
      <c r="I40" s="1117">
        <v>0</v>
      </c>
      <c r="J40" s="1117">
        <v>0</v>
      </c>
      <c r="K40" s="1117">
        <v>37</v>
      </c>
      <c r="L40" s="1117">
        <v>0</v>
      </c>
      <c r="M40" s="1117">
        <v>5</v>
      </c>
      <c r="N40" s="1117">
        <v>0</v>
      </c>
      <c r="O40" s="1117">
        <v>0</v>
      </c>
      <c r="P40" s="1117">
        <v>37</v>
      </c>
      <c r="Q40" s="1117">
        <v>31</v>
      </c>
      <c r="R40" s="1117">
        <v>5</v>
      </c>
      <c r="S40" s="1117">
        <v>0</v>
      </c>
      <c r="T40" s="1117">
        <v>1</v>
      </c>
      <c r="U40" s="1117">
        <v>0</v>
      </c>
      <c r="V40" s="1117">
        <v>28</v>
      </c>
      <c r="W40" s="1124">
        <v>0</v>
      </c>
    </row>
    <row r="41" spans="1:44" ht="30" customHeight="1">
      <c r="A41" s="1700"/>
      <c r="B41" s="1104" t="s">
        <v>7</v>
      </c>
      <c r="C41" s="1111">
        <v>54</v>
      </c>
      <c r="D41" s="1118">
        <v>15</v>
      </c>
      <c r="E41" s="1118">
        <v>3</v>
      </c>
      <c r="F41" s="1118">
        <v>1</v>
      </c>
      <c r="G41" s="1118">
        <v>6</v>
      </c>
      <c r="H41" s="1118">
        <v>2</v>
      </c>
      <c r="I41" s="1118">
        <v>0</v>
      </c>
      <c r="J41" s="1118">
        <v>0</v>
      </c>
      <c r="K41" s="1118">
        <v>22</v>
      </c>
      <c r="L41" s="1118">
        <v>0</v>
      </c>
      <c r="M41" s="1118">
        <v>5</v>
      </c>
      <c r="N41" s="1118">
        <v>0</v>
      </c>
      <c r="O41" s="1118">
        <v>0</v>
      </c>
      <c r="P41" s="1118">
        <v>22</v>
      </c>
      <c r="Q41" s="1118">
        <v>17</v>
      </c>
      <c r="R41" s="1118">
        <v>4</v>
      </c>
      <c r="S41" s="1118">
        <v>0</v>
      </c>
      <c r="T41" s="1118">
        <v>1</v>
      </c>
      <c r="U41" s="1118">
        <v>0</v>
      </c>
      <c r="V41" s="1118">
        <v>19</v>
      </c>
      <c r="W41" s="1125">
        <v>0</v>
      </c>
    </row>
    <row r="42" spans="1:44" ht="30" customHeight="1">
      <c r="A42" s="1701"/>
      <c r="B42" s="1102" t="s">
        <v>34</v>
      </c>
      <c r="C42" s="1109">
        <v>35</v>
      </c>
      <c r="D42" s="1116">
        <v>4</v>
      </c>
      <c r="E42" s="1116">
        <v>2</v>
      </c>
      <c r="F42" s="1116">
        <v>3</v>
      </c>
      <c r="G42" s="1116">
        <v>10</v>
      </c>
      <c r="H42" s="1116">
        <v>1</v>
      </c>
      <c r="I42" s="1116">
        <v>0</v>
      </c>
      <c r="J42" s="1116">
        <v>0</v>
      </c>
      <c r="K42" s="1116">
        <v>15</v>
      </c>
      <c r="L42" s="1116">
        <v>0</v>
      </c>
      <c r="M42" s="1116">
        <v>0</v>
      </c>
      <c r="N42" s="1116">
        <v>0</v>
      </c>
      <c r="O42" s="1116">
        <v>0</v>
      </c>
      <c r="P42" s="1116">
        <v>15</v>
      </c>
      <c r="Q42" s="1116">
        <v>14</v>
      </c>
      <c r="R42" s="1116">
        <v>1</v>
      </c>
      <c r="S42" s="1116">
        <v>0</v>
      </c>
      <c r="T42" s="1116">
        <v>0</v>
      </c>
      <c r="U42" s="1116">
        <v>0</v>
      </c>
      <c r="V42" s="1116">
        <v>9</v>
      </c>
      <c r="W42" s="1123">
        <v>0</v>
      </c>
    </row>
    <row r="43" spans="1:44" ht="30" customHeight="1">
      <c r="A43" s="1699" t="s">
        <v>40</v>
      </c>
      <c r="B43" s="1100" t="s">
        <v>33</v>
      </c>
      <c r="C43" s="1107">
        <v>1709</v>
      </c>
      <c r="D43" s="1114">
        <v>278</v>
      </c>
      <c r="E43" s="1114">
        <v>239</v>
      </c>
      <c r="F43" s="1114">
        <v>116</v>
      </c>
      <c r="G43" s="1114">
        <v>192</v>
      </c>
      <c r="H43" s="1114">
        <v>99</v>
      </c>
      <c r="I43" s="1114">
        <v>27</v>
      </c>
      <c r="J43" s="1114">
        <v>0</v>
      </c>
      <c r="K43" s="1114">
        <v>512</v>
      </c>
      <c r="L43" s="1114">
        <v>39</v>
      </c>
      <c r="M43" s="1114">
        <v>104</v>
      </c>
      <c r="N43" s="1114">
        <v>17</v>
      </c>
      <c r="O43" s="1114">
        <v>86</v>
      </c>
      <c r="P43" s="1114">
        <v>512</v>
      </c>
      <c r="Q43" s="1114">
        <v>412</v>
      </c>
      <c r="R43" s="1114">
        <v>56</v>
      </c>
      <c r="S43" s="1114">
        <v>20</v>
      </c>
      <c r="T43" s="1114">
        <v>10</v>
      </c>
      <c r="U43" s="1114">
        <v>14</v>
      </c>
      <c r="V43" s="1114">
        <v>677</v>
      </c>
      <c r="W43" s="1121">
        <v>3</v>
      </c>
      <c r="X43" s="1127"/>
      <c r="Y43" s="1127"/>
      <c r="Z43" s="1127"/>
      <c r="AA43" s="1127"/>
      <c r="AB43" s="1127"/>
      <c r="AC43" s="1127"/>
      <c r="AD43" s="1127"/>
      <c r="AE43" s="1127"/>
      <c r="AF43" s="1127"/>
      <c r="AG43" s="1127"/>
      <c r="AH43" s="1127"/>
      <c r="AI43" s="1127"/>
      <c r="AJ43" s="1127"/>
      <c r="AK43" s="1127"/>
      <c r="AL43" s="1127"/>
      <c r="AM43" s="1127"/>
      <c r="AN43" s="1127"/>
      <c r="AO43" s="1127"/>
      <c r="AP43" s="1127"/>
      <c r="AQ43" s="1127"/>
      <c r="AR43" s="1127"/>
    </row>
    <row r="44" spans="1:44" ht="30" customHeight="1">
      <c r="A44" s="1700"/>
      <c r="B44" s="1101" t="s">
        <v>7</v>
      </c>
      <c r="C44" s="1108">
        <v>1055</v>
      </c>
      <c r="D44" s="1115">
        <v>237</v>
      </c>
      <c r="E44" s="1115">
        <v>63</v>
      </c>
      <c r="F44" s="1115">
        <v>49</v>
      </c>
      <c r="G44" s="1115">
        <v>68</v>
      </c>
      <c r="H44" s="1115">
        <v>70</v>
      </c>
      <c r="I44" s="1115">
        <v>23</v>
      </c>
      <c r="J44" s="1115">
        <v>0</v>
      </c>
      <c r="K44" s="1115">
        <v>350</v>
      </c>
      <c r="L44" s="1115">
        <v>36</v>
      </c>
      <c r="M44" s="1115">
        <v>96</v>
      </c>
      <c r="N44" s="1115">
        <v>12</v>
      </c>
      <c r="O44" s="1115">
        <v>51</v>
      </c>
      <c r="P44" s="1115">
        <v>350</v>
      </c>
      <c r="Q44" s="1115">
        <v>265</v>
      </c>
      <c r="R44" s="1115">
        <v>46</v>
      </c>
      <c r="S44" s="1115">
        <v>20</v>
      </c>
      <c r="T44" s="1115">
        <v>5</v>
      </c>
      <c r="U44" s="1115">
        <v>14</v>
      </c>
      <c r="V44" s="1115">
        <v>440</v>
      </c>
      <c r="W44" s="1122">
        <v>2</v>
      </c>
      <c r="X44" s="1127"/>
      <c r="Y44" s="1127"/>
      <c r="Z44" s="1127"/>
      <c r="AA44" s="1127"/>
      <c r="AB44" s="1127"/>
      <c r="AC44" s="1127"/>
      <c r="AD44" s="1127"/>
      <c r="AE44" s="1127"/>
      <c r="AF44" s="1127"/>
      <c r="AG44" s="1127"/>
      <c r="AH44" s="1127"/>
      <c r="AI44" s="1127"/>
      <c r="AJ44" s="1127"/>
      <c r="AK44" s="1127"/>
      <c r="AL44" s="1127"/>
      <c r="AM44" s="1127"/>
      <c r="AN44" s="1127"/>
      <c r="AO44" s="1127"/>
      <c r="AP44" s="1127"/>
      <c r="AQ44" s="1127"/>
      <c r="AR44" s="1127"/>
    </row>
    <row r="45" spans="1:44" ht="30" customHeight="1">
      <c r="A45" s="1701"/>
      <c r="B45" s="1102" t="s">
        <v>34</v>
      </c>
      <c r="C45" s="1109">
        <v>654</v>
      </c>
      <c r="D45" s="1116">
        <v>41</v>
      </c>
      <c r="E45" s="1116">
        <v>176</v>
      </c>
      <c r="F45" s="1116">
        <v>67</v>
      </c>
      <c r="G45" s="1116">
        <v>124</v>
      </c>
      <c r="H45" s="1116">
        <v>29</v>
      </c>
      <c r="I45" s="1116">
        <v>4</v>
      </c>
      <c r="J45" s="1116">
        <v>0</v>
      </c>
      <c r="K45" s="1116">
        <v>162</v>
      </c>
      <c r="L45" s="1116">
        <v>3</v>
      </c>
      <c r="M45" s="1116">
        <v>8</v>
      </c>
      <c r="N45" s="1116">
        <v>5</v>
      </c>
      <c r="O45" s="1116">
        <v>35</v>
      </c>
      <c r="P45" s="1116">
        <v>162</v>
      </c>
      <c r="Q45" s="1116">
        <v>147</v>
      </c>
      <c r="R45" s="1116">
        <v>10</v>
      </c>
      <c r="S45" s="1116">
        <v>0</v>
      </c>
      <c r="T45" s="1116">
        <v>5</v>
      </c>
      <c r="U45" s="1116">
        <v>0</v>
      </c>
      <c r="V45" s="1116">
        <v>237</v>
      </c>
      <c r="W45" s="1123">
        <v>1</v>
      </c>
      <c r="X45" s="1127"/>
      <c r="Y45" s="1127"/>
      <c r="Z45" s="1127"/>
      <c r="AA45" s="1127"/>
      <c r="AB45" s="1127"/>
      <c r="AC45" s="1127"/>
      <c r="AD45" s="1127"/>
      <c r="AE45" s="1127"/>
      <c r="AF45" s="1127"/>
      <c r="AG45" s="1127"/>
      <c r="AH45" s="1127"/>
      <c r="AI45" s="1127"/>
      <c r="AJ45" s="1127"/>
      <c r="AK45" s="1127"/>
      <c r="AL45" s="1127"/>
      <c r="AM45" s="1127"/>
      <c r="AN45" s="1127"/>
      <c r="AO45" s="1127"/>
      <c r="AP45" s="1127"/>
      <c r="AQ45" s="1127"/>
      <c r="AR45" s="1127"/>
    </row>
    <row r="46" spans="1:44" ht="30" customHeight="1">
      <c r="A46" s="1700" t="s">
        <v>46</v>
      </c>
      <c r="B46" s="1101" t="s">
        <v>33</v>
      </c>
      <c r="C46" s="1108">
        <v>65</v>
      </c>
      <c r="D46" s="1115">
        <v>2</v>
      </c>
      <c r="E46" s="1115">
        <v>5</v>
      </c>
      <c r="F46" s="1115">
        <v>12</v>
      </c>
      <c r="G46" s="1115">
        <v>12</v>
      </c>
      <c r="H46" s="1115">
        <v>5</v>
      </c>
      <c r="I46" s="1115">
        <v>2</v>
      </c>
      <c r="J46" s="1115">
        <v>0</v>
      </c>
      <c r="K46" s="1115">
        <v>19</v>
      </c>
      <c r="L46" s="1115">
        <v>1</v>
      </c>
      <c r="M46" s="1115">
        <v>3</v>
      </c>
      <c r="N46" s="1115">
        <v>4</v>
      </c>
      <c r="O46" s="1115">
        <v>0</v>
      </c>
      <c r="P46" s="1115">
        <v>19</v>
      </c>
      <c r="Q46" s="1115">
        <v>17</v>
      </c>
      <c r="R46" s="1115">
        <v>1</v>
      </c>
      <c r="S46" s="1115">
        <v>0</v>
      </c>
      <c r="T46" s="1115">
        <v>1</v>
      </c>
      <c r="U46" s="1115">
        <v>0</v>
      </c>
      <c r="V46" s="1115">
        <v>27</v>
      </c>
      <c r="W46" s="1122">
        <v>0</v>
      </c>
      <c r="X46" s="1127"/>
      <c r="Y46" s="1127"/>
      <c r="Z46" s="1127"/>
      <c r="AA46" s="1127"/>
      <c r="AB46" s="1127"/>
      <c r="AC46" s="1127"/>
      <c r="AD46" s="1127"/>
      <c r="AE46" s="1127"/>
      <c r="AF46" s="1127"/>
      <c r="AG46" s="1127"/>
      <c r="AH46" s="1127"/>
      <c r="AI46" s="1127"/>
      <c r="AJ46" s="1127"/>
      <c r="AK46" s="1127"/>
      <c r="AL46" s="1127"/>
      <c r="AM46" s="1127"/>
      <c r="AN46" s="1127"/>
      <c r="AO46" s="1127"/>
      <c r="AP46" s="1127"/>
      <c r="AQ46" s="1127"/>
      <c r="AR46" s="1127"/>
    </row>
    <row r="47" spans="1:44" ht="30" customHeight="1">
      <c r="A47" s="1700"/>
      <c r="B47" s="1104" t="s">
        <v>7</v>
      </c>
      <c r="C47" s="1111">
        <v>44</v>
      </c>
      <c r="D47" s="1118">
        <v>2</v>
      </c>
      <c r="E47" s="1118">
        <v>2</v>
      </c>
      <c r="F47" s="1118">
        <v>6</v>
      </c>
      <c r="G47" s="1118">
        <v>7</v>
      </c>
      <c r="H47" s="1118">
        <v>4</v>
      </c>
      <c r="I47" s="1118">
        <v>2</v>
      </c>
      <c r="J47" s="1118">
        <v>0</v>
      </c>
      <c r="K47" s="1118">
        <v>13</v>
      </c>
      <c r="L47" s="1118">
        <v>1</v>
      </c>
      <c r="M47" s="1118">
        <v>3</v>
      </c>
      <c r="N47" s="1118">
        <v>4</v>
      </c>
      <c r="O47" s="1118">
        <v>0</v>
      </c>
      <c r="P47" s="1118">
        <v>13</v>
      </c>
      <c r="Q47" s="1118">
        <v>13</v>
      </c>
      <c r="R47" s="1118">
        <v>0</v>
      </c>
      <c r="S47" s="1118">
        <v>0</v>
      </c>
      <c r="T47" s="1118">
        <v>0</v>
      </c>
      <c r="U47" s="1118">
        <v>0</v>
      </c>
      <c r="V47" s="1118">
        <v>17</v>
      </c>
      <c r="W47" s="1125">
        <v>0</v>
      </c>
      <c r="X47" s="1127"/>
      <c r="Y47" s="1127"/>
      <c r="Z47" s="1127"/>
      <c r="AA47" s="1127"/>
      <c r="AB47" s="1127"/>
      <c r="AC47" s="1127"/>
      <c r="AD47" s="1127"/>
      <c r="AE47" s="1127"/>
      <c r="AF47" s="1127"/>
      <c r="AG47" s="1127"/>
      <c r="AH47" s="1127"/>
      <c r="AI47" s="1127"/>
      <c r="AJ47" s="1127"/>
      <c r="AK47" s="1127"/>
      <c r="AL47" s="1127"/>
      <c r="AM47" s="1127"/>
      <c r="AN47" s="1127"/>
      <c r="AO47" s="1127"/>
      <c r="AP47" s="1127"/>
      <c r="AQ47" s="1127"/>
      <c r="AR47" s="1127"/>
    </row>
    <row r="48" spans="1:44" ht="30" customHeight="1">
      <c r="A48" s="1702"/>
      <c r="B48" s="1105" t="s">
        <v>34</v>
      </c>
      <c r="C48" s="1112">
        <v>21</v>
      </c>
      <c r="D48" s="1119">
        <v>0</v>
      </c>
      <c r="E48" s="1119">
        <v>3</v>
      </c>
      <c r="F48" s="1119">
        <v>6</v>
      </c>
      <c r="G48" s="1119">
        <v>5</v>
      </c>
      <c r="H48" s="1119">
        <v>1</v>
      </c>
      <c r="I48" s="1119">
        <v>0</v>
      </c>
      <c r="J48" s="1119">
        <v>0</v>
      </c>
      <c r="K48" s="1119">
        <v>6</v>
      </c>
      <c r="L48" s="1119">
        <v>0</v>
      </c>
      <c r="M48" s="1119">
        <v>0</v>
      </c>
      <c r="N48" s="1119">
        <v>0</v>
      </c>
      <c r="O48" s="1119">
        <v>0</v>
      </c>
      <c r="P48" s="1119">
        <v>6</v>
      </c>
      <c r="Q48" s="1119">
        <v>4</v>
      </c>
      <c r="R48" s="1119">
        <v>1</v>
      </c>
      <c r="S48" s="1119">
        <v>0</v>
      </c>
      <c r="T48" s="1119">
        <v>1</v>
      </c>
      <c r="U48" s="1119">
        <v>0</v>
      </c>
      <c r="V48" s="1119">
        <v>10</v>
      </c>
      <c r="W48" s="1126">
        <v>0</v>
      </c>
      <c r="X48" s="1127"/>
      <c r="Y48" s="1127"/>
      <c r="Z48" s="1127"/>
      <c r="AA48" s="1127"/>
      <c r="AB48" s="1127"/>
      <c r="AC48" s="1127"/>
      <c r="AD48" s="1127"/>
      <c r="AE48" s="1127"/>
      <c r="AF48" s="1127"/>
      <c r="AG48" s="1127"/>
      <c r="AH48" s="1127"/>
      <c r="AI48" s="1127"/>
      <c r="AJ48" s="1127"/>
      <c r="AK48" s="1127"/>
      <c r="AL48" s="1127"/>
      <c r="AM48" s="1127"/>
      <c r="AN48" s="1127"/>
      <c r="AO48" s="1127"/>
      <c r="AP48" s="1127"/>
      <c r="AQ48" s="1127"/>
      <c r="AR48" s="1127"/>
    </row>
    <row r="49" ht="30" customHeight="1"/>
    <row r="50" ht="30" customHeight="1"/>
    <row r="51" ht="30" customHeight="1"/>
    <row r="52" ht="30" customHeight="1"/>
    <row r="53" ht="30" customHeight="1"/>
  </sheetData>
  <customSheetViews>
    <customSheetView guid="{BCB66D60-CECF-5B4D-99D1-4C00FBCE7EFB}" scale="90" showGridLines="0" printArea="1" view="pageBreakPreview">
      <selection activeCell="V1" sqref="V1:W1"/>
      <pageMargins left="0.35433070866141736" right="0.19685039370078741" top="0.47244094488188976" bottom="1.1811023622047245" header="0.19685039370078741" footer="0.70866141732283472"/>
      <pageSetup paperSize="9" scale="53" firstPageNumber="88" useFirstPageNumber="1" r:id="rId1"/>
      <headerFooter scaleWithDoc="0" alignWithMargins="0">
        <oddFooter>&amp;C- &amp;P -</oddFooter>
        <evenFooter>&amp;C- &amp;P -</evenFooter>
        <firstFooter>&amp;C- &amp;P -</firstFooter>
      </headerFooter>
    </customSheetView>
  </customSheetViews>
  <mergeCells count="40">
    <mergeCell ref="A37:A39"/>
    <mergeCell ref="A40:A42"/>
    <mergeCell ref="A43:A45"/>
    <mergeCell ref="A46:A48"/>
    <mergeCell ref="A22:A24"/>
    <mergeCell ref="A25:A27"/>
    <mergeCell ref="A28:A30"/>
    <mergeCell ref="A31:A33"/>
    <mergeCell ref="A34:A36"/>
    <mergeCell ref="A7:A9"/>
    <mergeCell ref="A10:A12"/>
    <mergeCell ref="A13:A15"/>
    <mergeCell ref="A16:A18"/>
    <mergeCell ref="A19:A21"/>
    <mergeCell ref="V2:V5"/>
    <mergeCell ref="W2:W5"/>
    <mergeCell ref="I3:I5"/>
    <mergeCell ref="J3:J5"/>
    <mergeCell ref="P3:P5"/>
    <mergeCell ref="Q3:Q5"/>
    <mergeCell ref="R3:R5"/>
    <mergeCell ref="S3:S5"/>
    <mergeCell ref="T3:T5"/>
    <mergeCell ref="U3:U5"/>
    <mergeCell ref="V1:W1"/>
    <mergeCell ref="I2:J2"/>
    <mergeCell ref="P2:U2"/>
    <mergeCell ref="A6:B6"/>
    <mergeCell ref="A2:B5"/>
    <mergeCell ref="C2:C5"/>
    <mergeCell ref="D2:D5"/>
    <mergeCell ref="E2:E5"/>
    <mergeCell ref="F2:F5"/>
    <mergeCell ref="G2:G5"/>
    <mergeCell ref="H2:H5"/>
    <mergeCell ref="K2:K5"/>
    <mergeCell ref="L2:L5"/>
    <mergeCell ref="M2:M5"/>
    <mergeCell ref="N2:N5"/>
    <mergeCell ref="O2:O5"/>
  </mergeCells>
  <phoneticPr fontId="10"/>
  <pageMargins left="0.35433070866141736" right="0.19685039370078741" top="0.47244094488188976" bottom="1.1811023622047245" header="0.19685039370078741" footer="0.70866141732283472"/>
  <pageSetup paperSize="9" scale="52" firstPageNumber="88" orientation="portrait" useFirstPageNumber="1" r:id="rId2"/>
  <headerFooter scaleWithDoc="0" alignWithMargins="0">
    <oddFooter>&amp;C- 84 -</oddFooter>
    <evenFooter>&amp;C- &amp;P -</evenFooter>
    <firstFooter>&amp;C- &amp;P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1"/>
  <sheetViews>
    <sheetView showGridLines="0" view="pageBreakPreview" zoomScaleNormal="75" zoomScaleSheetLayoutView="100" workbookViewId="0">
      <selection activeCell="A43" sqref="A43"/>
    </sheetView>
  </sheetViews>
  <sheetFormatPr defaultColWidth="9" defaultRowHeight="27" customHeight="1"/>
  <cols>
    <col min="1" max="1" width="16.88671875" style="7" customWidth="1" collapsed="1"/>
    <col min="2" max="2" width="12.21875" style="7" customWidth="1" collapsed="1"/>
    <col min="3" max="3" width="11.44140625" style="7" customWidth="1" collapsed="1"/>
    <col min="4" max="4" width="11.21875" style="7" customWidth="1" collapsed="1"/>
    <col min="5" max="13" width="9.33203125" style="7" customWidth="1" collapsed="1"/>
    <col min="14" max="14" width="5.33203125" style="7" customWidth="1" collapsed="1"/>
    <col min="15" max="15" width="9" style="7" customWidth="1" collapsed="1"/>
    <col min="16" max="16384" width="9" style="7" collapsed="1"/>
  </cols>
  <sheetData>
    <row r="1" spans="1:13" ht="36" customHeight="1">
      <c r="A1" s="105" t="s">
        <v>230</v>
      </c>
      <c r="M1" s="145" t="s">
        <v>55</v>
      </c>
    </row>
    <row r="2" spans="1:13" ht="27" customHeight="1">
      <c r="A2" s="1347" t="s">
        <v>156</v>
      </c>
      <c r="B2" s="1349" t="s">
        <v>25</v>
      </c>
      <c r="C2" s="1342"/>
      <c r="D2" s="1343"/>
      <c r="E2" s="1350" t="s">
        <v>232</v>
      </c>
      <c r="F2" s="1339"/>
      <c r="G2" s="1340"/>
      <c r="H2" s="1341" t="s">
        <v>234</v>
      </c>
      <c r="I2" s="1342"/>
      <c r="J2" s="1343"/>
      <c r="K2" s="1341" t="s">
        <v>235</v>
      </c>
      <c r="L2" s="1342"/>
      <c r="M2" s="1351"/>
    </row>
    <row r="3" spans="1:13" s="104" customFormat="1" ht="36" customHeight="1">
      <c r="A3" s="1348"/>
      <c r="B3" s="131" t="s">
        <v>33</v>
      </c>
      <c r="C3" s="53" t="s">
        <v>7</v>
      </c>
      <c r="D3" s="137" t="s">
        <v>34</v>
      </c>
      <c r="E3" s="144" t="s">
        <v>33</v>
      </c>
      <c r="F3" s="53" t="s">
        <v>7</v>
      </c>
      <c r="G3" s="137" t="s">
        <v>34</v>
      </c>
      <c r="H3" s="144" t="s">
        <v>33</v>
      </c>
      <c r="I3" s="53" t="s">
        <v>7</v>
      </c>
      <c r="J3" s="137" t="s">
        <v>34</v>
      </c>
      <c r="K3" s="144" t="s">
        <v>33</v>
      </c>
      <c r="L3" s="53" t="s">
        <v>7</v>
      </c>
      <c r="M3" s="146" t="s">
        <v>34</v>
      </c>
    </row>
    <row r="4" spans="1:13" s="104" customFormat="1" ht="30" customHeight="1">
      <c r="A4" s="106" t="s">
        <v>928</v>
      </c>
      <c r="B4" s="114">
        <v>36478</v>
      </c>
      <c r="C4" s="134">
        <v>18522</v>
      </c>
      <c r="D4" s="138">
        <v>17956</v>
      </c>
      <c r="E4" s="118">
        <v>5569</v>
      </c>
      <c r="F4" s="118">
        <v>2835</v>
      </c>
      <c r="G4" s="138">
        <v>2734</v>
      </c>
      <c r="H4" s="118">
        <v>5885</v>
      </c>
      <c r="I4" s="118">
        <v>3019</v>
      </c>
      <c r="J4" s="138">
        <v>2866</v>
      </c>
      <c r="K4" s="118">
        <v>5990</v>
      </c>
      <c r="L4" s="118">
        <v>3081</v>
      </c>
      <c r="M4" s="147">
        <v>2909</v>
      </c>
    </row>
    <row r="5" spans="1:13" ht="30" customHeight="1">
      <c r="A5" s="107" t="s">
        <v>936</v>
      </c>
      <c r="B5" s="30">
        <v>35116</v>
      </c>
      <c r="C5" s="135">
        <v>17834</v>
      </c>
      <c r="D5" s="139">
        <v>17282</v>
      </c>
      <c r="E5" s="119">
        <v>5269</v>
      </c>
      <c r="F5" s="119">
        <v>2657</v>
      </c>
      <c r="G5" s="139">
        <v>2612</v>
      </c>
      <c r="H5" s="119">
        <v>5551</v>
      </c>
      <c r="I5" s="119">
        <v>2822</v>
      </c>
      <c r="J5" s="139">
        <v>2729</v>
      </c>
      <c r="K5" s="119">
        <v>5870</v>
      </c>
      <c r="L5" s="119">
        <v>3006</v>
      </c>
      <c r="M5" s="148">
        <v>2864</v>
      </c>
    </row>
    <row r="6" spans="1:13" ht="30" customHeight="1">
      <c r="A6" s="108" t="s">
        <v>256</v>
      </c>
      <c r="B6" s="26">
        <v>12982</v>
      </c>
      <c r="C6" s="134">
        <v>6581</v>
      </c>
      <c r="D6" s="138">
        <v>6401</v>
      </c>
      <c r="E6" s="118">
        <v>1967</v>
      </c>
      <c r="F6" s="134">
        <v>972</v>
      </c>
      <c r="G6" s="138">
        <v>995</v>
      </c>
      <c r="H6" s="118">
        <v>2047</v>
      </c>
      <c r="I6" s="134">
        <v>1064</v>
      </c>
      <c r="J6" s="138">
        <v>983</v>
      </c>
      <c r="K6" s="118">
        <v>2178</v>
      </c>
      <c r="L6" s="134">
        <v>1115</v>
      </c>
      <c r="M6" s="147">
        <v>1063</v>
      </c>
    </row>
    <row r="7" spans="1:13" ht="30" customHeight="1">
      <c r="A7" s="108" t="s">
        <v>587</v>
      </c>
      <c r="B7" s="26">
        <v>1532</v>
      </c>
      <c r="C7" s="134">
        <v>809</v>
      </c>
      <c r="D7" s="138">
        <v>723</v>
      </c>
      <c r="E7" s="118">
        <v>221</v>
      </c>
      <c r="F7" s="134">
        <v>113</v>
      </c>
      <c r="G7" s="138">
        <v>108</v>
      </c>
      <c r="H7" s="118">
        <v>260</v>
      </c>
      <c r="I7" s="134">
        <v>141</v>
      </c>
      <c r="J7" s="138">
        <v>119</v>
      </c>
      <c r="K7" s="118">
        <v>245</v>
      </c>
      <c r="L7" s="134">
        <v>138</v>
      </c>
      <c r="M7" s="147">
        <v>107</v>
      </c>
    </row>
    <row r="8" spans="1:13" ht="30" customHeight="1">
      <c r="A8" s="108" t="s">
        <v>278</v>
      </c>
      <c r="B8" s="26">
        <v>3180</v>
      </c>
      <c r="C8" s="134">
        <v>1547</v>
      </c>
      <c r="D8" s="140">
        <v>1633</v>
      </c>
      <c r="E8" s="118">
        <v>477</v>
      </c>
      <c r="F8" s="134">
        <v>240</v>
      </c>
      <c r="G8" s="138">
        <v>237</v>
      </c>
      <c r="H8" s="118">
        <v>487</v>
      </c>
      <c r="I8" s="134">
        <v>234</v>
      </c>
      <c r="J8" s="138">
        <v>253</v>
      </c>
      <c r="K8" s="118">
        <v>553</v>
      </c>
      <c r="L8" s="134">
        <v>268</v>
      </c>
      <c r="M8" s="147">
        <v>285</v>
      </c>
    </row>
    <row r="9" spans="1:13" ht="30" customHeight="1">
      <c r="A9" s="108" t="s">
        <v>306</v>
      </c>
      <c r="B9" s="26">
        <v>2384</v>
      </c>
      <c r="C9" s="134">
        <v>1221</v>
      </c>
      <c r="D9" s="140">
        <v>1163</v>
      </c>
      <c r="E9" s="118">
        <v>365</v>
      </c>
      <c r="F9" s="134">
        <v>181</v>
      </c>
      <c r="G9" s="138">
        <v>184</v>
      </c>
      <c r="H9" s="118">
        <v>393</v>
      </c>
      <c r="I9" s="134">
        <v>190</v>
      </c>
      <c r="J9" s="138">
        <v>203</v>
      </c>
      <c r="K9" s="118">
        <v>386</v>
      </c>
      <c r="L9" s="134">
        <v>211</v>
      </c>
      <c r="M9" s="147">
        <v>175</v>
      </c>
    </row>
    <row r="10" spans="1:13" ht="30" customHeight="1">
      <c r="A10" s="108" t="s">
        <v>538</v>
      </c>
      <c r="B10" s="26">
        <v>641</v>
      </c>
      <c r="C10" s="134">
        <v>334</v>
      </c>
      <c r="D10" s="140">
        <v>307</v>
      </c>
      <c r="E10" s="118">
        <v>97</v>
      </c>
      <c r="F10" s="134">
        <v>56</v>
      </c>
      <c r="G10" s="138">
        <v>41</v>
      </c>
      <c r="H10" s="118">
        <v>101</v>
      </c>
      <c r="I10" s="134">
        <v>53</v>
      </c>
      <c r="J10" s="138">
        <v>48</v>
      </c>
      <c r="K10" s="118">
        <v>93</v>
      </c>
      <c r="L10" s="134">
        <v>55</v>
      </c>
      <c r="M10" s="147">
        <v>38</v>
      </c>
    </row>
    <row r="11" spans="1:13" ht="30" customHeight="1">
      <c r="A11" s="108" t="s">
        <v>489</v>
      </c>
      <c r="B11" s="26">
        <v>1341</v>
      </c>
      <c r="C11" s="134">
        <v>698</v>
      </c>
      <c r="D11" s="140">
        <v>643</v>
      </c>
      <c r="E11" s="118">
        <v>187</v>
      </c>
      <c r="F11" s="134">
        <v>96</v>
      </c>
      <c r="G11" s="138">
        <v>91</v>
      </c>
      <c r="H11" s="118">
        <v>208</v>
      </c>
      <c r="I11" s="134">
        <v>109</v>
      </c>
      <c r="J11" s="138">
        <v>99</v>
      </c>
      <c r="K11" s="118">
        <v>199</v>
      </c>
      <c r="L11" s="134">
        <v>114</v>
      </c>
      <c r="M11" s="147">
        <v>85</v>
      </c>
    </row>
    <row r="12" spans="1:13" ht="30" customHeight="1">
      <c r="A12" s="108" t="s">
        <v>627</v>
      </c>
      <c r="B12" s="26">
        <v>1020</v>
      </c>
      <c r="C12" s="134">
        <v>516</v>
      </c>
      <c r="D12" s="140">
        <v>504</v>
      </c>
      <c r="E12" s="118">
        <v>141</v>
      </c>
      <c r="F12" s="134">
        <v>64</v>
      </c>
      <c r="G12" s="138">
        <v>77</v>
      </c>
      <c r="H12" s="118">
        <v>167</v>
      </c>
      <c r="I12" s="134">
        <v>88</v>
      </c>
      <c r="J12" s="138">
        <v>79</v>
      </c>
      <c r="K12" s="118">
        <v>153</v>
      </c>
      <c r="L12" s="134">
        <v>80</v>
      </c>
      <c r="M12" s="147">
        <v>73</v>
      </c>
    </row>
    <row r="13" spans="1:13" ht="30" customHeight="1">
      <c r="A13" s="108" t="s">
        <v>129</v>
      </c>
      <c r="B13" s="26">
        <v>2767</v>
      </c>
      <c r="C13" s="134">
        <v>1411</v>
      </c>
      <c r="D13" s="140">
        <v>1356</v>
      </c>
      <c r="E13" s="118">
        <v>417</v>
      </c>
      <c r="F13" s="134">
        <v>208</v>
      </c>
      <c r="G13" s="138">
        <v>209</v>
      </c>
      <c r="H13" s="118">
        <v>428</v>
      </c>
      <c r="I13" s="134">
        <v>227</v>
      </c>
      <c r="J13" s="138">
        <v>201</v>
      </c>
      <c r="K13" s="118">
        <v>461</v>
      </c>
      <c r="L13" s="134">
        <v>233</v>
      </c>
      <c r="M13" s="147">
        <v>228</v>
      </c>
    </row>
    <row r="14" spans="1:13" ht="30" customHeight="1">
      <c r="A14" s="108" t="s">
        <v>308</v>
      </c>
      <c r="B14" s="26">
        <v>1383</v>
      </c>
      <c r="C14" s="134">
        <v>703</v>
      </c>
      <c r="D14" s="140">
        <v>680</v>
      </c>
      <c r="E14" s="118">
        <v>201</v>
      </c>
      <c r="F14" s="134">
        <v>103</v>
      </c>
      <c r="G14" s="138">
        <v>98</v>
      </c>
      <c r="H14" s="118">
        <v>238</v>
      </c>
      <c r="I14" s="134">
        <v>118</v>
      </c>
      <c r="J14" s="138">
        <v>120</v>
      </c>
      <c r="K14" s="118">
        <v>229</v>
      </c>
      <c r="L14" s="134">
        <v>116</v>
      </c>
      <c r="M14" s="147">
        <v>113</v>
      </c>
    </row>
    <row r="15" spans="1:13" ht="30" customHeight="1">
      <c r="A15" s="108" t="s">
        <v>733</v>
      </c>
      <c r="B15" s="26">
        <v>2934</v>
      </c>
      <c r="C15" s="134">
        <v>1510</v>
      </c>
      <c r="D15" s="140">
        <v>1424</v>
      </c>
      <c r="E15" s="118">
        <v>469</v>
      </c>
      <c r="F15" s="134">
        <v>241</v>
      </c>
      <c r="G15" s="138">
        <v>228</v>
      </c>
      <c r="H15" s="118">
        <v>444</v>
      </c>
      <c r="I15" s="134">
        <v>204</v>
      </c>
      <c r="J15" s="138">
        <v>240</v>
      </c>
      <c r="K15" s="118">
        <v>515</v>
      </c>
      <c r="L15" s="134">
        <v>260</v>
      </c>
      <c r="M15" s="147">
        <v>255</v>
      </c>
    </row>
    <row r="16" spans="1:13" ht="30" customHeight="1">
      <c r="A16" s="108" t="s">
        <v>450</v>
      </c>
      <c r="B16" s="26">
        <v>847</v>
      </c>
      <c r="C16" s="134">
        <v>441</v>
      </c>
      <c r="D16" s="140">
        <v>406</v>
      </c>
      <c r="E16" s="118">
        <v>115</v>
      </c>
      <c r="F16" s="134">
        <v>66</v>
      </c>
      <c r="G16" s="138">
        <v>49</v>
      </c>
      <c r="H16" s="118">
        <v>141</v>
      </c>
      <c r="I16" s="134">
        <v>81</v>
      </c>
      <c r="J16" s="138">
        <v>60</v>
      </c>
      <c r="K16" s="118">
        <v>149</v>
      </c>
      <c r="L16" s="134">
        <v>72</v>
      </c>
      <c r="M16" s="147">
        <v>77</v>
      </c>
    </row>
    <row r="17" spans="1:13" ht="30" customHeight="1">
      <c r="A17" s="108" t="s">
        <v>206</v>
      </c>
      <c r="B17" s="26">
        <v>824</v>
      </c>
      <c r="C17" s="134">
        <v>388</v>
      </c>
      <c r="D17" s="140">
        <v>436</v>
      </c>
      <c r="E17" s="118">
        <v>105</v>
      </c>
      <c r="F17" s="134">
        <v>49</v>
      </c>
      <c r="G17" s="138">
        <v>56</v>
      </c>
      <c r="H17" s="118">
        <v>150</v>
      </c>
      <c r="I17" s="134">
        <v>58</v>
      </c>
      <c r="J17" s="138">
        <v>92</v>
      </c>
      <c r="K17" s="118">
        <v>137</v>
      </c>
      <c r="L17" s="134">
        <v>61</v>
      </c>
      <c r="M17" s="147">
        <v>76</v>
      </c>
    </row>
    <row r="18" spans="1:13" ht="30" customHeight="1">
      <c r="A18" s="109" t="s">
        <v>735</v>
      </c>
      <c r="B18" s="132">
        <v>767</v>
      </c>
      <c r="C18" s="135">
        <v>372</v>
      </c>
      <c r="D18" s="141">
        <v>395</v>
      </c>
      <c r="E18" s="119">
        <v>104</v>
      </c>
      <c r="F18" s="135">
        <v>48</v>
      </c>
      <c r="G18" s="139">
        <v>56</v>
      </c>
      <c r="H18" s="119">
        <v>116</v>
      </c>
      <c r="I18" s="135">
        <v>59</v>
      </c>
      <c r="J18" s="139">
        <v>57</v>
      </c>
      <c r="K18" s="119">
        <v>143</v>
      </c>
      <c r="L18" s="135">
        <v>76</v>
      </c>
      <c r="M18" s="148">
        <v>67</v>
      </c>
    </row>
    <row r="19" spans="1:13" ht="30" customHeight="1">
      <c r="A19" s="108" t="s">
        <v>639</v>
      </c>
      <c r="B19" s="26">
        <v>131</v>
      </c>
      <c r="C19" s="134">
        <v>77</v>
      </c>
      <c r="D19" s="140">
        <v>54</v>
      </c>
      <c r="E19" s="118">
        <v>21</v>
      </c>
      <c r="F19" s="134">
        <v>16</v>
      </c>
      <c r="G19" s="138">
        <v>5</v>
      </c>
      <c r="H19" s="118">
        <v>23</v>
      </c>
      <c r="I19" s="134">
        <v>14</v>
      </c>
      <c r="J19" s="138">
        <v>9</v>
      </c>
      <c r="K19" s="118">
        <v>17</v>
      </c>
      <c r="L19" s="134">
        <v>9</v>
      </c>
      <c r="M19" s="147">
        <v>8</v>
      </c>
    </row>
    <row r="20" spans="1:13" ht="30" customHeight="1">
      <c r="A20" s="108" t="s">
        <v>702</v>
      </c>
      <c r="B20" s="26">
        <v>44</v>
      </c>
      <c r="C20" s="134">
        <v>26</v>
      </c>
      <c r="D20" s="142">
        <v>18</v>
      </c>
      <c r="E20" s="118">
        <v>10</v>
      </c>
      <c r="F20" s="134">
        <v>7</v>
      </c>
      <c r="G20" s="138">
        <v>3</v>
      </c>
      <c r="H20" s="118">
        <v>6</v>
      </c>
      <c r="I20" s="134">
        <v>2</v>
      </c>
      <c r="J20" s="138">
        <v>4</v>
      </c>
      <c r="K20" s="118">
        <v>2</v>
      </c>
      <c r="L20" s="134">
        <v>2</v>
      </c>
      <c r="M20" s="147">
        <v>0</v>
      </c>
    </row>
    <row r="21" spans="1:13" ht="30" customHeight="1">
      <c r="A21" s="108" t="s">
        <v>208</v>
      </c>
      <c r="B21" s="26">
        <v>0</v>
      </c>
      <c r="C21" s="134">
        <v>0</v>
      </c>
      <c r="D21" s="138">
        <v>0</v>
      </c>
      <c r="E21" s="118">
        <v>0</v>
      </c>
      <c r="F21" s="134">
        <v>0</v>
      </c>
      <c r="G21" s="138">
        <v>0</v>
      </c>
      <c r="H21" s="118">
        <v>0</v>
      </c>
      <c r="I21" s="134">
        <v>0</v>
      </c>
      <c r="J21" s="138">
        <v>0</v>
      </c>
      <c r="K21" s="118">
        <v>0</v>
      </c>
      <c r="L21" s="134">
        <v>0</v>
      </c>
      <c r="M21" s="147">
        <v>0</v>
      </c>
    </row>
    <row r="22" spans="1:13" ht="30" customHeight="1">
      <c r="A22" s="108" t="s">
        <v>611</v>
      </c>
      <c r="B22" s="26">
        <v>418</v>
      </c>
      <c r="C22" s="134">
        <v>194</v>
      </c>
      <c r="D22" s="138">
        <v>224</v>
      </c>
      <c r="E22" s="118">
        <v>69</v>
      </c>
      <c r="F22" s="134">
        <v>44</v>
      </c>
      <c r="G22" s="138">
        <v>25</v>
      </c>
      <c r="H22" s="118">
        <v>62</v>
      </c>
      <c r="I22" s="134">
        <v>29</v>
      </c>
      <c r="J22" s="138">
        <v>33</v>
      </c>
      <c r="K22" s="118">
        <v>71</v>
      </c>
      <c r="L22" s="134">
        <v>28</v>
      </c>
      <c r="M22" s="147">
        <v>43</v>
      </c>
    </row>
    <row r="23" spans="1:13" ht="30" customHeight="1">
      <c r="A23" s="108" t="s">
        <v>736</v>
      </c>
      <c r="B23" s="26">
        <v>141</v>
      </c>
      <c r="C23" s="134">
        <v>66</v>
      </c>
      <c r="D23" s="138">
        <v>75</v>
      </c>
      <c r="E23" s="118">
        <v>21</v>
      </c>
      <c r="F23" s="134">
        <v>7</v>
      </c>
      <c r="G23" s="138">
        <v>14</v>
      </c>
      <c r="H23" s="118">
        <v>23</v>
      </c>
      <c r="I23" s="134">
        <v>7</v>
      </c>
      <c r="J23" s="138">
        <v>16</v>
      </c>
      <c r="K23" s="118">
        <v>29</v>
      </c>
      <c r="L23" s="134">
        <v>15</v>
      </c>
      <c r="M23" s="147">
        <v>14</v>
      </c>
    </row>
    <row r="24" spans="1:13" ht="30" customHeight="1">
      <c r="A24" s="108" t="s">
        <v>737</v>
      </c>
      <c r="B24" s="26">
        <v>233</v>
      </c>
      <c r="C24" s="134">
        <v>117</v>
      </c>
      <c r="D24" s="138">
        <v>116</v>
      </c>
      <c r="E24" s="118">
        <v>32</v>
      </c>
      <c r="F24" s="134">
        <v>19</v>
      </c>
      <c r="G24" s="138">
        <v>13</v>
      </c>
      <c r="H24" s="118">
        <v>34</v>
      </c>
      <c r="I24" s="134">
        <v>21</v>
      </c>
      <c r="J24" s="138">
        <v>13</v>
      </c>
      <c r="K24" s="118">
        <v>39</v>
      </c>
      <c r="L24" s="134">
        <v>18</v>
      </c>
      <c r="M24" s="147">
        <v>21</v>
      </c>
    </row>
    <row r="25" spans="1:13" ht="30" customHeight="1">
      <c r="A25" s="108" t="s">
        <v>693</v>
      </c>
      <c r="B25" s="26">
        <v>154</v>
      </c>
      <c r="C25" s="134">
        <v>75</v>
      </c>
      <c r="D25" s="138">
        <v>79</v>
      </c>
      <c r="E25" s="118">
        <v>21</v>
      </c>
      <c r="F25" s="134">
        <v>10</v>
      </c>
      <c r="G25" s="138">
        <v>11</v>
      </c>
      <c r="H25" s="118">
        <v>18</v>
      </c>
      <c r="I25" s="134">
        <v>8</v>
      </c>
      <c r="J25" s="138">
        <v>10</v>
      </c>
      <c r="K25" s="118">
        <v>29</v>
      </c>
      <c r="L25" s="134">
        <v>13</v>
      </c>
      <c r="M25" s="147">
        <v>16</v>
      </c>
    </row>
    <row r="26" spans="1:13" ht="30" customHeight="1">
      <c r="A26" s="108" t="s">
        <v>590</v>
      </c>
      <c r="B26" s="26">
        <v>0</v>
      </c>
      <c r="C26" s="134">
        <v>0</v>
      </c>
      <c r="D26" s="138">
        <v>0</v>
      </c>
      <c r="E26" s="118">
        <v>0</v>
      </c>
      <c r="F26" s="134">
        <v>0</v>
      </c>
      <c r="G26" s="138">
        <v>0</v>
      </c>
      <c r="H26" s="118">
        <v>0</v>
      </c>
      <c r="I26" s="134">
        <v>0</v>
      </c>
      <c r="J26" s="138">
        <v>0</v>
      </c>
      <c r="K26" s="118">
        <v>0</v>
      </c>
      <c r="L26" s="134">
        <v>0</v>
      </c>
      <c r="M26" s="147">
        <v>0</v>
      </c>
    </row>
    <row r="27" spans="1:13" ht="30" customHeight="1">
      <c r="A27" s="108" t="s">
        <v>67</v>
      </c>
      <c r="B27" s="26">
        <v>129</v>
      </c>
      <c r="C27" s="134">
        <v>79</v>
      </c>
      <c r="D27" s="138">
        <v>50</v>
      </c>
      <c r="E27" s="118">
        <v>19</v>
      </c>
      <c r="F27" s="134">
        <v>11</v>
      </c>
      <c r="G27" s="138">
        <v>8</v>
      </c>
      <c r="H27" s="118">
        <v>22</v>
      </c>
      <c r="I27" s="134">
        <v>12</v>
      </c>
      <c r="J27" s="138">
        <v>10</v>
      </c>
      <c r="K27" s="118">
        <v>21</v>
      </c>
      <c r="L27" s="134">
        <v>14</v>
      </c>
      <c r="M27" s="147">
        <v>7</v>
      </c>
    </row>
    <row r="28" spans="1:13" ht="30" customHeight="1">
      <c r="A28" s="108" t="s">
        <v>644</v>
      </c>
      <c r="B28" s="26">
        <v>702</v>
      </c>
      <c r="C28" s="134">
        <v>368</v>
      </c>
      <c r="D28" s="138">
        <v>334</v>
      </c>
      <c r="E28" s="118">
        <v>115</v>
      </c>
      <c r="F28" s="134">
        <v>58</v>
      </c>
      <c r="G28" s="138">
        <v>57</v>
      </c>
      <c r="H28" s="118">
        <v>90</v>
      </c>
      <c r="I28" s="134">
        <v>51</v>
      </c>
      <c r="J28" s="138">
        <v>39</v>
      </c>
      <c r="K28" s="118">
        <v>136</v>
      </c>
      <c r="L28" s="134">
        <v>63</v>
      </c>
      <c r="M28" s="147">
        <v>73</v>
      </c>
    </row>
    <row r="29" spans="1:13" ht="30" customHeight="1">
      <c r="A29" s="108" t="s">
        <v>738</v>
      </c>
      <c r="B29" s="26">
        <v>493</v>
      </c>
      <c r="C29" s="134">
        <v>257</v>
      </c>
      <c r="D29" s="138">
        <v>236</v>
      </c>
      <c r="E29" s="118">
        <v>83</v>
      </c>
      <c r="F29" s="134">
        <v>42</v>
      </c>
      <c r="G29" s="138">
        <v>41</v>
      </c>
      <c r="H29" s="118">
        <v>80</v>
      </c>
      <c r="I29" s="134">
        <v>45</v>
      </c>
      <c r="J29" s="138">
        <v>35</v>
      </c>
      <c r="K29" s="118">
        <v>75</v>
      </c>
      <c r="L29" s="134">
        <v>38</v>
      </c>
      <c r="M29" s="147">
        <v>37</v>
      </c>
    </row>
    <row r="30" spans="1:13" ht="30" customHeight="1">
      <c r="A30" s="109" t="s">
        <v>739</v>
      </c>
      <c r="B30" s="132">
        <v>69</v>
      </c>
      <c r="C30" s="135">
        <v>44</v>
      </c>
      <c r="D30" s="139">
        <v>25</v>
      </c>
      <c r="E30" s="119">
        <v>12</v>
      </c>
      <c r="F30" s="135">
        <v>6</v>
      </c>
      <c r="G30" s="139">
        <v>6</v>
      </c>
      <c r="H30" s="119">
        <v>13</v>
      </c>
      <c r="I30" s="135">
        <v>7</v>
      </c>
      <c r="J30" s="139">
        <v>6</v>
      </c>
      <c r="K30" s="119">
        <v>10</v>
      </c>
      <c r="L30" s="135">
        <v>7</v>
      </c>
      <c r="M30" s="148">
        <v>3</v>
      </c>
    </row>
    <row r="31" spans="1:13" ht="30" customHeight="1">
      <c r="A31" s="110" t="s">
        <v>691</v>
      </c>
      <c r="B31" s="26">
        <f t="shared" ref="B31:M31" si="0">SUM(B6:B18)</f>
        <v>32602</v>
      </c>
      <c r="C31" s="134">
        <f t="shared" si="0"/>
        <v>16531</v>
      </c>
      <c r="D31" s="138">
        <f t="shared" si="0"/>
        <v>16071</v>
      </c>
      <c r="E31" s="118">
        <f t="shared" si="0"/>
        <v>4866</v>
      </c>
      <c r="F31" s="134">
        <f t="shared" si="0"/>
        <v>2437</v>
      </c>
      <c r="G31" s="138">
        <f t="shared" si="0"/>
        <v>2429</v>
      </c>
      <c r="H31" s="118">
        <f t="shared" si="0"/>
        <v>5180</v>
      </c>
      <c r="I31" s="134">
        <f t="shared" si="0"/>
        <v>2626</v>
      </c>
      <c r="J31" s="138">
        <f t="shared" si="0"/>
        <v>2554</v>
      </c>
      <c r="K31" s="118">
        <f t="shared" si="0"/>
        <v>5441</v>
      </c>
      <c r="L31" s="134">
        <f t="shared" si="0"/>
        <v>2799</v>
      </c>
      <c r="M31" s="147">
        <f t="shared" si="0"/>
        <v>2642</v>
      </c>
    </row>
    <row r="32" spans="1:13" ht="30" customHeight="1">
      <c r="A32" s="111" t="s">
        <v>473</v>
      </c>
      <c r="B32" s="132">
        <f t="shared" ref="B32:M32" si="1">SUM(B33:B38)</f>
        <v>2514</v>
      </c>
      <c r="C32" s="135">
        <f t="shared" si="1"/>
        <v>1303</v>
      </c>
      <c r="D32" s="139">
        <f t="shared" si="1"/>
        <v>1211</v>
      </c>
      <c r="E32" s="119">
        <f t="shared" si="1"/>
        <v>403</v>
      </c>
      <c r="F32" s="135">
        <f t="shared" si="1"/>
        <v>220</v>
      </c>
      <c r="G32" s="139">
        <f t="shared" si="1"/>
        <v>183</v>
      </c>
      <c r="H32" s="119">
        <f t="shared" si="1"/>
        <v>371</v>
      </c>
      <c r="I32" s="135">
        <f t="shared" si="1"/>
        <v>196</v>
      </c>
      <c r="J32" s="139">
        <f t="shared" si="1"/>
        <v>175</v>
      </c>
      <c r="K32" s="119">
        <f t="shared" si="1"/>
        <v>429</v>
      </c>
      <c r="L32" s="135">
        <f t="shared" si="1"/>
        <v>207</v>
      </c>
      <c r="M32" s="148">
        <f t="shared" si="1"/>
        <v>222</v>
      </c>
    </row>
    <row r="33" spans="1:13" ht="30" customHeight="1">
      <c r="A33" s="110" t="s">
        <v>216</v>
      </c>
      <c r="B33" s="26">
        <f t="shared" ref="B33:M34" si="2">SUM(B19)</f>
        <v>131</v>
      </c>
      <c r="C33" s="134">
        <f t="shared" si="2"/>
        <v>77</v>
      </c>
      <c r="D33" s="138">
        <f t="shared" si="2"/>
        <v>54</v>
      </c>
      <c r="E33" s="118">
        <f t="shared" si="2"/>
        <v>21</v>
      </c>
      <c r="F33" s="134">
        <f t="shared" si="2"/>
        <v>16</v>
      </c>
      <c r="G33" s="138">
        <f t="shared" si="2"/>
        <v>5</v>
      </c>
      <c r="H33" s="118">
        <f t="shared" si="2"/>
        <v>23</v>
      </c>
      <c r="I33" s="134">
        <f t="shared" si="2"/>
        <v>14</v>
      </c>
      <c r="J33" s="138">
        <f t="shared" si="2"/>
        <v>9</v>
      </c>
      <c r="K33" s="118">
        <f t="shared" si="2"/>
        <v>17</v>
      </c>
      <c r="L33" s="134">
        <f t="shared" si="2"/>
        <v>9</v>
      </c>
      <c r="M33" s="147">
        <f t="shared" si="2"/>
        <v>8</v>
      </c>
    </row>
    <row r="34" spans="1:13" ht="30" customHeight="1">
      <c r="A34" s="110" t="s">
        <v>221</v>
      </c>
      <c r="B34" s="26">
        <f t="shared" si="2"/>
        <v>44</v>
      </c>
      <c r="C34" s="134">
        <f t="shared" si="2"/>
        <v>26</v>
      </c>
      <c r="D34" s="138">
        <f t="shared" si="2"/>
        <v>18</v>
      </c>
      <c r="E34" s="118">
        <f t="shared" si="2"/>
        <v>10</v>
      </c>
      <c r="F34" s="134">
        <f t="shared" si="2"/>
        <v>7</v>
      </c>
      <c r="G34" s="138">
        <f t="shared" si="2"/>
        <v>3</v>
      </c>
      <c r="H34" s="118">
        <f t="shared" si="2"/>
        <v>6</v>
      </c>
      <c r="I34" s="134">
        <f t="shared" si="2"/>
        <v>2</v>
      </c>
      <c r="J34" s="138">
        <f t="shared" si="2"/>
        <v>4</v>
      </c>
      <c r="K34" s="118">
        <f t="shared" si="2"/>
        <v>2</v>
      </c>
      <c r="L34" s="134">
        <f t="shared" si="2"/>
        <v>2</v>
      </c>
      <c r="M34" s="147">
        <f t="shared" si="2"/>
        <v>0</v>
      </c>
    </row>
    <row r="35" spans="1:13" ht="30" customHeight="1">
      <c r="A35" s="110" t="s">
        <v>223</v>
      </c>
      <c r="B35" s="26">
        <f t="shared" ref="B35:M35" si="3">SUM(B21:B23)</f>
        <v>559</v>
      </c>
      <c r="C35" s="134">
        <f t="shared" si="3"/>
        <v>260</v>
      </c>
      <c r="D35" s="138">
        <f t="shared" si="3"/>
        <v>299</v>
      </c>
      <c r="E35" s="118">
        <f t="shared" si="3"/>
        <v>90</v>
      </c>
      <c r="F35" s="134">
        <f t="shared" si="3"/>
        <v>51</v>
      </c>
      <c r="G35" s="138">
        <f t="shared" si="3"/>
        <v>39</v>
      </c>
      <c r="H35" s="118">
        <f t="shared" si="3"/>
        <v>85</v>
      </c>
      <c r="I35" s="134">
        <f t="shared" si="3"/>
        <v>36</v>
      </c>
      <c r="J35" s="138">
        <f t="shared" si="3"/>
        <v>49</v>
      </c>
      <c r="K35" s="118">
        <f t="shared" si="3"/>
        <v>100</v>
      </c>
      <c r="L35" s="134">
        <f t="shared" si="3"/>
        <v>43</v>
      </c>
      <c r="M35" s="147">
        <f t="shared" si="3"/>
        <v>57</v>
      </c>
    </row>
    <row r="36" spans="1:13" ht="30" customHeight="1">
      <c r="A36" s="110" t="s">
        <v>75</v>
      </c>
      <c r="B36" s="26">
        <f t="shared" ref="B36:M36" si="4">SUM(B24:B27)</f>
        <v>516</v>
      </c>
      <c r="C36" s="134">
        <f t="shared" si="4"/>
        <v>271</v>
      </c>
      <c r="D36" s="138">
        <f t="shared" si="4"/>
        <v>245</v>
      </c>
      <c r="E36" s="118">
        <f t="shared" si="4"/>
        <v>72</v>
      </c>
      <c r="F36" s="134">
        <f t="shared" si="4"/>
        <v>40</v>
      </c>
      <c r="G36" s="138">
        <f t="shared" si="4"/>
        <v>32</v>
      </c>
      <c r="H36" s="118">
        <f t="shared" si="4"/>
        <v>74</v>
      </c>
      <c r="I36" s="134">
        <f t="shared" si="4"/>
        <v>41</v>
      </c>
      <c r="J36" s="138">
        <f t="shared" si="4"/>
        <v>33</v>
      </c>
      <c r="K36" s="118">
        <f t="shared" si="4"/>
        <v>89</v>
      </c>
      <c r="L36" s="134">
        <f t="shared" si="4"/>
        <v>45</v>
      </c>
      <c r="M36" s="147">
        <f t="shared" si="4"/>
        <v>44</v>
      </c>
    </row>
    <row r="37" spans="1:13" ht="30" customHeight="1">
      <c r="A37" s="110" t="s">
        <v>227</v>
      </c>
      <c r="B37" s="26">
        <f t="shared" ref="B37:M37" si="5">SUM(B28)</f>
        <v>702</v>
      </c>
      <c r="C37" s="134">
        <f t="shared" si="5"/>
        <v>368</v>
      </c>
      <c r="D37" s="138">
        <f t="shared" si="5"/>
        <v>334</v>
      </c>
      <c r="E37" s="118">
        <f t="shared" si="5"/>
        <v>115</v>
      </c>
      <c r="F37" s="134">
        <f t="shared" si="5"/>
        <v>58</v>
      </c>
      <c r="G37" s="138">
        <f t="shared" si="5"/>
        <v>57</v>
      </c>
      <c r="H37" s="118">
        <f t="shared" si="5"/>
        <v>90</v>
      </c>
      <c r="I37" s="134">
        <f t="shared" si="5"/>
        <v>51</v>
      </c>
      <c r="J37" s="138">
        <f t="shared" si="5"/>
        <v>39</v>
      </c>
      <c r="K37" s="118">
        <f t="shared" si="5"/>
        <v>136</v>
      </c>
      <c r="L37" s="134">
        <f t="shared" si="5"/>
        <v>63</v>
      </c>
      <c r="M37" s="147">
        <f t="shared" si="5"/>
        <v>73</v>
      </c>
    </row>
    <row r="38" spans="1:13" ht="30" customHeight="1">
      <c r="A38" s="112" t="s">
        <v>229</v>
      </c>
      <c r="B38" s="133">
        <f t="shared" ref="B38:M38" si="6">SUM(B29:B30)</f>
        <v>562</v>
      </c>
      <c r="C38" s="136">
        <f t="shared" si="6"/>
        <v>301</v>
      </c>
      <c r="D38" s="143">
        <f t="shared" si="6"/>
        <v>261</v>
      </c>
      <c r="E38" s="121">
        <f t="shared" si="6"/>
        <v>95</v>
      </c>
      <c r="F38" s="136">
        <f t="shared" si="6"/>
        <v>48</v>
      </c>
      <c r="G38" s="143">
        <f t="shared" si="6"/>
        <v>47</v>
      </c>
      <c r="H38" s="121">
        <f t="shared" si="6"/>
        <v>93</v>
      </c>
      <c r="I38" s="136">
        <f t="shared" si="6"/>
        <v>52</v>
      </c>
      <c r="J38" s="143">
        <f t="shared" si="6"/>
        <v>41</v>
      </c>
      <c r="K38" s="121">
        <f t="shared" si="6"/>
        <v>85</v>
      </c>
      <c r="L38" s="136">
        <f t="shared" si="6"/>
        <v>45</v>
      </c>
      <c r="M38" s="149">
        <f t="shared" si="6"/>
        <v>40</v>
      </c>
    </row>
    <row r="39" spans="1:13" ht="30" customHeight="1">
      <c r="A39" s="105"/>
      <c r="B39" s="116"/>
      <c r="C39" s="116"/>
      <c r="D39" s="116"/>
      <c r="E39" s="116"/>
      <c r="F39" s="116"/>
      <c r="G39" s="116"/>
      <c r="H39" s="116"/>
      <c r="I39" s="116"/>
      <c r="J39" s="116"/>
      <c r="K39" s="116"/>
      <c r="L39" s="116"/>
      <c r="M39" s="116"/>
    </row>
    <row r="40" spans="1:13" ht="30" customHeight="1">
      <c r="B40" s="93"/>
      <c r="C40" s="93"/>
      <c r="D40" s="93"/>
      <c r="E40" s="93"/>
      <c r="F40" s="93"/>
      <c r="G40" s="93"/>
      <c r="H40" s="93"/>
      <c r="I40" s="93"/>
      <c r="J40" s="93"/>
      <c r="K40" s="93"/>
      <c r="L40" s="93"/>
      <c r="M40" s="93"/>
    </row>
    <row r="41" spans="1:13" ht="30" customHeight="1">
      <c r="B41" s="93"/>
      <c r="C41" s="93"/>
      <c r="D41" s="93"/>
      <c r="E41" s="93"/>
      <c r="F41" s="93"/>
      <c r="G41" s="93"/>
      <c r="H41" s="93"/>
      <c r="I41" s="93"/>
      <c r="J41" s="93"/>
      <c r="K41" s="93"/>
      <c r="L41" s="93"/>
      <c r="M41" s="93"/>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4"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10"/>
  <pageMargins left="0.39370078740157483" right="0.59055118110236227" top="0.39370078740157483" bottom="0.70866141732283472" header="0" footer="0.31496062992125984"/>
  <pageSetup paperSize="9" scale="69" firstPageNumber="44" orientation="portrait" useFirstPageNumber="1" r:id="rId2"/>
  <headerFooter scaleWithDoc="0" alignWithMargins="0">
    <oddFooter>&amp;C- 40 -</oddFooter>
    <evenFooter>&amp;C- &amp;P -</evenFooter>
    <firstFooter>&amp;C- &amp;P -</first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W59"/>
  <sheetViews>
    <sheetView showGridLines="0" view="pageBreakPreview" zoomScale="90" zoomScaleNormal="75" zoomScaleSheetLayoutView="90" workbookViewId="0">
      <pane ySplit="1" topLeftCell="A2" activePane="bottomLeft" state="frozen"/>
      <selection activeCell="A43" sqref="A43"/>
      <selection pane="bottomLeft" activeCell="A43" sqref="A43"/>
    </sheetView>
  </sheetViews>
  <sheetFormatPr defaultColWidth="10.33203125" defaultRowHeight="14.4"/>
  <cols>
    <col min="1" max="1" width="10.33203125" style="8" customWidth="1" collapsed="1"/>
    <col min="2" max="2" width="7" style="8" customWidth="1" collapsed="1"/>
    <col min="3" max="3" width="10.33203125" style="8" customWidth="1" collapsed="1"/>
    <col min="4" max="23" width="9.109375" style="8" customWidth="1" collapsed="1"/>
    <col min="24" max="24" width="10.33203125" style="8" customWidth="1" collapsed="1"/>
    <col min="25" max="16384" width="10.33203125" style="8" collapsed="1"/>
  </cols>
  <sheetData>
    <row r="1" spans="1:23" ht="27" customHeight="1">
      <c r="A1" s="74" t="s">
        <v>431</v>
      </c>
      <c r="W1" s="145" t="s">
        <v>55</v>
      </c>
    </row>
    <row r="2" spans="1:23" ht="30" customHeight="1">
      <c r="A2" s="1690" t="s">
        <v>709</v>
      </c>
      <c r="B2" s="1691"/>
      <c r="C2" s="1521" t="s">
        <v>33</v>
      </c>
      <c r="D2" s="1524" t="s">
        <v>4</v>
      </c>
      <c r="E2" s="1524" t="s">
        <v>727</v>
      </c>
      <c r="F2" s="1524" t="s">
        <v>438</v>
      </c>
      <c r="G2" s="1524" t="s">
        <v>236</v>
      </c>
      <c r="H2" s="1524" t="s">
        <v>592</v>
      </c>
      <c r="I2" s="1524" t="s">
        <v>728</v>
      </c>
      <c r="J2" s="1524" t="s">
        <v>367</v>
      </c>
      <c r="K2" s="1524" t="s">
        <v>451</v>
      </c>
      <c r="L2" s="1524" t="s">
        <v>648</v>
      </c>
      <c r="M2" s="1524" t="s">
        <v>689</v>
      </c>
      <c r="N2" s="1524" t="s">
        <v>729</v>
      </c>
      <c r="O2" s="1524" t="s">
        <v>623</v>
      </c>
      <c r="P2" s="1524" t="s">
        <v>730</v>
      </c>
      <c r="Q2" s="1524" t="s">
        <v>10</v>
      </c>
      <c r="R2" s="1524" t="s">
        <v>312</v>
      </c>
      <c r="S2" s="1524" t="s">
        <v>199</v>
      </c>
      <c r="T2" s="1524" t="s">
        <v>625</v>
      </c>
      <c r="U2" s="1524" t="s">
        <v>731</v>
      </c>
      <c r="V2" s="1524" t="s">
        <v>732</v>
      </c>
      <c r="W2" s="1696" t="s">
        <v>387</v>
      </c>
    </row>
    <row r="3" spans="1:23" ht="30" customHeight="1">
      <c r="A3" s="1692"/>
      <c r="B3" s="1693"/>
      <c r="C3" s="1522"/>
      <c r="D3" s="1525"/>
      <c r="E3" s="1525"/>
      <c r="F3" s="1525"/>
      <c r="G3" s="1525"/>
      <c r="H3" s="1525"/>
      <c r="I3" s="1525"/>
      <c r="J3" s="1525"/>
      <c r="K3" s="1525"/>
      <c r="L3" s="1525"/>
      <c r="M3" s="1525"/>
      <c r="N3" s="1525"/>
      <c r="O3" s="1525"/>
      <c r="P3" s="1525"/>
      <c r="Q3" s="1525"/>
      <c r="R3" s="1525"/>
      <c r="S3" s="1525"/>
      <c r="T3" s="1525"/>
      <c r="U3" s="1525"/>
      <c r="V3" s="1525"/>
      <c r="W3" s="1697"/>
    </row>
    <row r="4" spans="1:23" ht="30" customHeight="1">
      <c r="A4" s="1694"/>
      <c r="B4" s="1695"/>
      <c r="C4" s="1523"/>
      <c r="D4" s="1526"/>
      <c r="E4" s="1526"/>
      <c r="F4" s="1526"/>
      <c r="G4" s="1526"/>
      <c r="H4" s="1526"/>
      <c r="I4" s="1526"/>
      <c r="J4" s="1526"/>
      <c r="K4" s="1526"/>
      <c r="L4" s="1526"/>
      <c r="M4" s="1526"/>
      <c r="N4" s="1526"/>
      <c r="O4" s="1526"/>
      <c r="P4" s="1526"/>
      <c r="Q4" s="1526"/>
      <c r="R4" s="1526"/>
      <c r="S4" s="1526"/>
      <c r="T4" s="1526"/>
      <c r="U4" s="1526"/>
      <c r="V4" s="1526"/>
      <c r="W4" s="1698"/>
    </row>
    <row r="5" spans="1:23" ht="30" customHeight="1">
      <c r="A5" s="1688" t="s">
        <v>930</v>
      </c>
      <c r="B5" s="1689"/>
      <c r="C5" s="1128">
        <v>1890</v>
      </c>
      <c r="D5" s="1135">
        <v>30</v>
      </c>
      <c r="E5" s="1135">
        <v>1</v>
      </c>
      <c r="F5" s="1135">
        <v>6</v>
      </c>
      <c r="G5" s="1135">
        <v>223</v>
      </c>
      <c r="H5" s="1135">
        <v>641</v>
      </c>
      <c r="I5" s="1135">
        <v>25</v>
      </c>
      <c r="J5" s="1135">
        <v>26</v>
      </c>
      <c r="K5" s="1135">
        <v>72</v>
      </c>
      <c r="L5" s="1135">
        <v>155</v>
      </c>
      <c r="M5" s="1135">
        <v>9</v>
      </c>
      <c r="N5" s="1135">
        <v>12</v>
      </c>
      <c r="O5" s="1135">
        <v>18</v>
      </c>
      <c r="P5" s="1135">
        <v>70</v>
      </c>
      <c r="Q5" s="1135">
        <v>32</v>
      </c>
      <c r="R5" s="1135">
        <v>5</v>
      </c>
      <c r="S5" s="1135">
        <v>89</v>
      </c>
      <c r="T5" s="1135">
        <v>49</v>
      </c>
      <c r="U5" s="1135">
        <v>124</v>
      </c>
      <c r="V5" s="1135">
        <v>291</v>
      </c>
      <c r="W5" s="1138">
        <v>12</v>
      </c>
    </row>
    <row r="6" spans="1:23" ht="30" customHeight="1">
      <c r="A6" s="1699" t="s">
        <v>939</v>
      </c>
      <c r="B6" s="1100" t="s">
        <v>33</v>
      </c>
      <c r="C6" s="1129">
        <v>1774</v>
      </c>
      <c r="D6" s="1117">
        <v>26</v>
      </c>
      <c r="E6" s="1117">
        <v>0</v>
      </c>
      <c r="F6" s="1117">
        <v>12</v>
      </c>
      <c r="G6" s="1117">
        <v>220</v>
      </c>
      <c r="H6" s="1117">
        <v>629</v>
      </c>
      <c r="I6" s="1117">
        <v>35</v>
      </c>
      <c r="J6" s="1117">
        <v>14</v>
      </c>
      <c r="K6" s="1117">
        <v>60</v>
      </c>
      <c r="L6" s="1117">
        <v>145</v>
      </c>
      <c r="M6" s="1117">
        <v>8</v>
      </c>
      <c r="N6" s="1117">
        <v>4</v>
      </c>
      <c r="O6" s="1117">
        <v>18</v>
      </c>
      <c r="P6" s="1117">
        <v>77</v>
      </c>
      <c r="Q6" s="1117">
        <v>59</v>
      </c>
      <c r="R6" s="1117">
        <v>2</v>
      </c>
      <c r="S6" s="1117">
        <v>55</v>
      </c>
      <c r="T6" s="1117">
        <v>35</v>
      </c>
      <c r="U6" s="1117">
        <v>87</v>
      </c>
      <c r="V6" s="1117">
        <v>281</v>
      </c>
      <c r="W6" s="1139">
        <v>7</v>
      </c>
    </row>
    <row r="7" spans="1:23" ht="30.75" customHeight="1">
      <c r="A7" s="1700"/>
      <c r="B7" s="1101" t="s">
        <v>7</v>
      </c>
      <c r="C7" s="1130">
        <v>1099</v>
      </c>
      <c r="D7" s="1136">
        <v>20</v>
      </c>
      <c r="E7" s="1136">
        <v>0</v>
      </c>
      <c r="F7" s="1136">
        <v>11</v>
      </c>
      <c r="G7" s="1136">
        <v>195</v>
      </c>
      <c r="H7" s="1136">
        <v>414</v>
      </c>
      <c r="I7" s="1136">
        <v>31</v>
      </c>
      <c r="J7" s="1136">
        <v>12</v>
      </c>
      <c r="K7" s="1136">
        <v>40</v>
      </c>
      <c r="L7" s="1136">
        <v>57</v>
      </c>
      <c r="M7" s="1136">
        <v>1</v>
      </c>
      <c r="N7" s="1136">
        <v>3</v>
      </c>
      <c r="O7" s="1136">
        <v>16</v>
      </c>
      <c r="P7" s="1136">
        <v>23</v>
      </c>
      <c r="Q7" s="1136">
        <v>23</v>
      </c>
      <c r="R7" s="1136">
        <v>1</v>
      </c>
      <c r="S7" s="1136">
        <v>15</v>
      </c>
      <c r="T7" s="1136">
        <v>14</v>
      </c>
      <c r="U7" s="1136">
        <v>41</v>
      </c>
      <c r="V7" s="1136">
        <v>176</v>
      </c>
      <c r="W7" s="1140">
        <v>6</v>
      </c>
    </row>
    <row r="8" spans="1:23" ht="30" customHeight="1">
      <c r="A8" s="1701"/>
      <c r="B8" s="1102" t="s">
        <v>34</v>
      </c>
      <c r="C8" s="1131">
        <v>675</v>
      </c>
      <c r="D8" s="1116">
        <v>6</v>
      </c>
      <c r="E8" s="1116">
        <v>0</v>
      </c>
      <c r="F8" s="1116">
        <v>1</v>
      </c>
      <c r="G8" s="1116">
        <v>25</v>
      </c>
      <c r="H8" s="1116">
        <v>215</v>
      </c>
      <c r="I8" s="1116">
        <v>4</v>
      </c>
      <c r="J8" s="1116">
        <v>2</v>
      </c>
      <c r="K8" s="1116">
        <v>20</v>
      </c>
      <c r="L8" s="1116">
        <v>88</v>
      </c>
      <c r="M8" s="1116">
        <v>7</v>
      </c>
      <c r="N8" s="1116">
        <v>1</v>
      </c>
      <c r="O8" s="1116">
        <v>2</v>
      </c>
      <c r="P8" s="1116">
        <v>54</v>
      </c>
      <c r="Q8" s="1116">
        <v>36</v>
      </c>
      <c r="R8" s="1116">
        <v>1</v>
      </c>
      <c r="S8" s="1116">
        <v>40</v>
      </c>
      <c r="T8" s="1116">
        <v>21</v>
      </c>
      <c r="U8" s="1116">
        <v>46</v>
      </c>
      <c r="V8" s="1116">
        <v>105</v>
      </c>
      <c r="W8" s="1141">
        <v>1</v>
      </c>
    </row>
    <row r="9" spans="1:23" ht="30" customHeight="1">
      <c r="A9" s="1699" t="s">
        <v>397</v>
      </c>
      <c r="B9" s="1100" t="s">
        <v>33</v>
      </c>
      <c r="C9" s="1132">
        <v>719</v>
      </c>
      <c r="D9" s="1137">
        <v>8</v>
      </c>
      <c r="E9" s="1137">
        <v>0</v>
      </c>
      <c r="F9" s="1137">
        <v>6</v>
      </c>
      <c r="G9" s="1137">
        <v>49</v>
      </c>
      <c r="H9" s="1137">
        <v>245</v>
      </c>
      <c r="I9" s="1137">
        <v>7</v>
      </c>
      <c r="J9" s="1137">
        <v>3</v>
      </c>
      <c r="K9" s="1137">
        <v>23</v>
      </c>
      <c r="L9" s="1137">
        <v>73</v>
      </c>
      <c r="M9" s="1137">
        <v>3</v>
      </c>
      <c r="N9" s="1137">
        <v>1</v>
      </c>
      <c r="O9" s="1137">
        <v>0</v>
      </c>
      <c r="P9" s="1137">
        <v>36</v>
      </c>
      <c r="Q9" s="1137">
        <v>29</v>
      </c>
      <c r="R9" s="1137">
        <v>0</v>
      </c>
      <c r="S9" s="1137">
        <v>27</v>
      </c>
      <c r="T9" s="1137">
        <v>14</v>
      </c>
      <c r="U9" s="1137">
        <v>33</v>
      </c>
      <c r="V9" s="1137">
        <v>159</v>
      </c>
      <c r="W9" s="1142">
        <v>3</v>
      </c>
    </row>
    <row r="10" spans="1:23" ht="30" customHeight="1">
      <c r="A10" s="1700"/>
      <c r="B10" s="1101" t="s">
        <v>7</v>
      </c>
      <c r="C10" s="1133">
        <v>365</v>
      </c>
      <c r="D10" s="1115">
        <v>6</v>
      </c>
      <c r="E10" s="1115">
        <v>0</v>
      </c>
      <c r="F10" s="1115">
        <v>6</v>
      </c>
      <c r="G10" s="1115">
        <v>39</v>
      </c>
      <c r="H10" s="1115">
        <v>128</v>
      </c>
      <c r="I10" s="1115">
        <v>5</v>
      </c>
      <c r="J10" s="1115">
        <v>3</v>
      </c>
      <c r="K10" s="1115">
        <v>13</v>
      </c>
      <c r="L10" s="1115">
        <v>28</v>
      </c>
      <c r="M10" s="1115">
        <v>1</v>
      </c>
      <c r="N10" s="1115">
        <v>1</v>
      </c>
      <c r="O10" s="1115">
        <v>0</v>
      </c>
      <c r="P10" s="1115">
        <v>10</v>
      </c>
      <c r="Q10" s="1115">
        <v>7</v>
      </c>
      <c r="R10" s="1115">
        <v>0</v>
      </c>
      <c r="S10" s="1115">
        <v>11</v>
      </c>
      <c r="T10" s="1115">
        <v>7</v>
      </c>
      <c r="U10" s="1115">
        <v>10</v>
      </c>
      <c r="V10" s="1115">
        <v>88</v>
      </c>
      <c r="W10" s="1120">
        <v>2</v>
      </c>
    </row>
    <row r="11" spans="1:23" ht="30" customHeight="1">
      <c r="A11" s="1701"/>
      <c r="B11" s="1102" t="s">
        <v>34</v>
      </c>
      <c r="C11" s="1133">
        <v>354</v>
      </c>
      <c r="D11" s="1115">
        <v>2</v>
      </c>
      <c r="E11" s="1115">
        <v>0</v>
      </c>
      <c r="F11" s="1115">
        <v>0</v>
      </c>
      <c r="G11" s="1115">
        <v>10</v>
      </c>
      <c r="H11" s="1115">
        <v>117</v>
      </c>
      <c r="I11" s="1115">
        <v>2</v>
      </c>
      <c r="J11" s="1115">
        <v>0</v>
      </c>
      <c r="K11" s="1115">
        <v>10</v>
      </c>
      <c r="L11" s="1115">
        <v>45</v>
      </c>
      <c r="M11" s="1115">
        <v>2</v>
      </c>
      <c r="N11" s="1115">
        <v>0</v>
      </c>
      <c r="O11" s="1115">
        <v>0</v>
      </c>
      <c r="P11" s="1115">
        <v>26</v>
      </c>
      <c r="Q11" s="1115">
        <v>22</v>
      </c>
      <c r="R11" s="1115">
        <v>0</v>
      </c>
      <c r="S11" s="1115">
        <v>16</v>
      </c>
      <c r="T11" s="1115">
        <v>7</v>
      </c>
      <c r="U11" s="1115">
        <v>23</v>
      </c>
      <c r="V11" s="1115">
        <v>71</v>
      </c>
      <c r="W11" s="1120">
        <v>1</v>
      </c>
    </row>
    <row r="12" spans="1:23" ht="30" customHeight="1">
      <c r="A12" s="1699" t="s">
        <v>374</v>
      </c>
      <c r="B12" s="1100" t="s">
        <v>33</v>
      </c>
      <c r="C12" s="1129">
        <v>232</v>
      </c>
      <c r="D12" s="1117">
        <v>16</v>
      </c>
      <c r="E12" s="1117">
        <v>0</v>
      </c>
      <c r="F12" s="1117">
        <v>0</v>
      </c>
      <c r="G12" s="1117">
        <v>21</v>
      </c>
      <c r="H12" s="1117">
        <v>60</v>
      </c>
      <c r="I12" s="1117">
        <v>0</v>
      </c>
      <c r="J12" s="1117">
        <v>0</v>
      </c>
      <c r="K12" s="1117">
        <v>8</v>
      </c>
      <c r="L12" s="1117">
        <v>35</v>
      </c>
      <c r="M12" s="1117">
        <v>0</v>
      </c>
      <c r="N12" s="1117">
        <v>0</v>
      </c>
      <c r="O12" s="1117">
        <v>2</v>
      </c>
      <c r="P12" s="1117">
        <v>16</v>
      </c>
      <c r="Q12" s="1117">
        <v>14</v>
      </c>
      <c r="R12" s="1117">
        <v>0</v>
      </c>
      <c r="S12" s="1117">
        <v>7</v>
      </c>
      <c r="T12" s="1117">
        <v>8</v>
      </c>
      <c r="U12" s="1117">
        <v>10</v>
      </c>
      <c r="V12" s="1117">
        <v>35</v>
      </c>
      <c r="W12" s="1139">
        <v>0</v>
      </c>
    </row>
    <row r="13" spans="1:23" ht="30" customHeight="1">
      <c r="A13" s="1700"/>
      <c r="B13" s="1101" t="s">
        <v>7</v>
      </c>
      <c r="C13" s="1130">
        <v>142</v>
      </c>
      <c r="D13" s="1136">
        <v>12</v>
      </c>
      <c r="E13" s="1136">
        <v>0</v>
      </c>
      <c r="F13" s="1136">
        <v>0</v>
      </c>
      <c r="G13" s="1136">
        <v>20</v>
      </c>
      <c r="H13" s="1136">
        <v>38</v>
      </c>
      <c r="I13" s="1136">
        <v>0</v>
      </c>
      <c r="J13" s="1136">
        <v>0</v>
      </c>
      <c r="K13" s="1136">
        <v>5</v>
      </c>
      <c r="L13" s="1136">
        <v>19</v>
      </c>
      <c r="M13" s="1136">
        <v>0</v>
      </c>
      <c r="N13" s="1136">
        <v>0</v>
      </c>
      <c r="O13" s="1136">
        <v>1</v>
      </c>
      <c r="P13" s="1136">
        <v>3</v>
      </c>
      <c r="Q13" s="1136">
        <v>6</v>
      </c>
      <c r="R13" s="1136">
        <v>0</v>
      </c>
      <c r="S13" s="1136">
        <v>1</v>
      </c>
      <c r="T13" s="1136">
        <v>2</v>
      </c>
      <c r="U13" s="1136">
        <v>6</v>
      </c>
      <c r="V13" s="1136">
        <v>29</v>
      </c>
      <c r="W13" s="1140">
        <v>0</v>
      </c>
    </row>
    <row r="14" spans="1:23" ht="30" customHeight="1">
      <c r="A14" s="1701"/>
      <c r="B14" s="1102" t="s">
        <v>34</v>
      </c>
      <c r="C14" s="1131">
        <v>90</v>
      </c>
      <c r="D14" s="1116">
        <v>4</v>
      </c>
      <c r="E14" s="1116">
        <v>0</v>
      </c>
      <c r="F14" s="1116">
        <v>0</v>
      </c>
      <c r="G14" s="1116">
        <v>1</v>
      </c>
      <c r="H14" s="1116">
        <v>22</v>
      </c>
      <c r="I14" s="1116">
        <v>0</v>
      </c>
      <c r="J14" s="1116">
        <v>0</v>
      </c>
      <c r="K14" s="1116">
        <v>3</v>
      </c>
      <c r="L14" s="1116">
        <v>16</v>
      </c>
      <c r="M14" s="1116">
        <v>0</v>
      </c>
      <c r="N14" s="1116">
        <v>0</v>
      </c>
      <c r="O14" s="1116">
        <v>1</v>
      </c>
      <c r="P14" s="1116">
        <v>13</v>
      </c>
      <c r="Q14" s="1116">
        <v>8</v>
      </c>
      <c r="R14" s="1116">
        <v>0</v>
      </c>
      <c r="S14" s="1116">
        <v>6</v>
      </c>
      <c r="T14" s="1116">
        <v>6</v>
      </c>
      <c r="U14" s="1116">
        <v>4</v>
      </c>
      <c r="V14" s="1116">
        <v>6</v>
      </c>
      <c r="W14" s="1141">
        <v>0</v>
      </c>
    </row>
    <row r="15" spans="1:23" ht="30" customHeight="1">
      <c r="A15" s="1699" t="s">
        <v>375</v>
      </c>
      <c r="B15" s="1100" t="s">
        <v>33</v>
      </c>
      <c r="C15" s="1132">
        <v>498</v>
      </c>
      <c r="D15" s="1137">
        <v>2</v>
      </c>
      <c r="E15" s="1137">
        <v>0</v>
      </c>
      <c r="F15" s="1137">
        <v>4</v>
      </c>
      <c r="G15" s="1137">
        <v>120</v>
      </c>
      <c r="H15" s="1137">
        <v>211</v>
      </c>
      <c r="I15" s="1137">
        <v>22</v>
      </c>
      <c r="J15" s="1137">
        <v>6</v>
      </c>
      <c r="K15" s="1137">
        <v>17</v>
      </c>
      <c r="L15" s="1137">
        <v>7</v>
      </c>
      <c r="M15" s="1137">
        <v>0</v>
      </c>
      <c r="N15" s="1137">
        <v>0</v>
      </c>
      <c r="O15" s="1137">
        <v>16</v>
      </c>
      <c r="P15" s="1137">
        <v>2</v>
      </c>
      <c r="Q15" s="1137">
        <v>6</v>
      </c>
      <c r="R15" s="1137">
        <v>0</v>
      </c>
      <c r="S15" s="1137">
        <v>2</v>
      </c>
      <c r="T15" s="1137">
        <v>0</v>
      </c>
      <c r="U15" s="1137">
        <v>27</v>
      </c>
      <c r="V15" s="1137">
        <v>52</v>
      </c>
      <c r="W15" s="1142">
        <v>4</v>
      </c>
    </row>
    <row r="16" spans="1:23" ht="30" customHeight="1">
      <c r="A16" s="1700"/>
      <c r="B16" s="1101" t="s">
        <v>7</v>
      </c>
      <c r="C16" s="1133">
        <v>431</v>
      </c>
      <c r="D16" s="1115">
        <v>2</v>
      </c>
      <c r="E16" s="1115">
        <v>0</v>
      </c>
      <c r="F16" s="1115">
        <v>4</v>
      </c>
      <c r="G16" s="1115">
        <v>113</v>
      </c>
      <c r="H16" s="1115">
        <v>180</v>
      </c>
      <c r="I16" s="1115">
        <v>20</v>
      </c>
      <c r="J16" s="1115">
        <v>6</v>
      </c>
      <c r="K16" s="1115">
        <v>15</v>
      </c>
      <c r="L16" s="1115">
        <v>4</v>
      </c>
      <c r="M16" s="1115">
        <v>0</v>
      </c>
      <c r="N16" s="1115">
        <v>0</v>
      </c>
      <c r="O16" s="1115">
        <v>15</v>
      </c>
      <c r="P16" s="1115">
        <v>0</v>
      </c>
      <c r="Q16" s="1115">
        <v>6</v>
      </c>
      <c r="R16" s="1115">
        <v>0</v>
      </c>
      <c r="S16" s="1115">
        <v>0</v>
      </c>
      <c r="T16" s="1115">
        <v>0</v>
      </c>
      <c r="U16" s="1115">
        <v>22</v>
      </c>
      <c r="V16" s="1115">
        <v>40</v>
      </c>
      <c r="W16" s="1120">
        <v>4</v>
      </c>
    </row>
    <row r="17" spans="1:23" ht="30" customHeight="1">
      <c r="A17" s="1701"/>
      <c r="B17" s="1102" t="s">
        <v>34</v>
      </c>
      <c r="C17" s="1133">
        <v>67</v>
      </c>
      <c r="D17" s="1115">
        <v>0</v>
      </c>
      <c r="E17" s="1115">
        <v>0</v>
      </c>
      <c r="F17" s="1115">
        <v>0</v>
      </c>
      <c r="G17" s="1115">
        <v>7</v>
      </c>
      <c r="H17" s="1115">
        <v>31</v>
      </c>
      <c r="I17" s="1115">
        <v>2</v>
      </c>
      <c r="J17" s="1115">
        <v>0</v>
      </c>
      <c r="K17" s="1115">
        <v>2</v>
      </c>
      <c r="L17" s="1115">
        <v>3</v>
      </c>
      <c r="M17" s="1115">
        <v>0</v>
      </c>
      <c r="N17" s="1115">
        <v>0</v>
      </c>
      <c r="O17" s="1115">
        <v>1</v>
      </c>
      <c r="P17" s="1115">
        <v>2</v>
      </c>
      <c r="Q17" s="1115">
        <v>0</v>
      </c>
      <c r="R17" s="1115">
        <v>0</v>
      </c>
      <c r="S17" s="1115">
        <v>2</v>
      </c>
      <c r="T17" s="1115">
        <v>0</v>
      </c>
      <c r="U17" s="1115">
        <v>5</v>
      </c>
      <c r="V17" s="1115">
        <v>12</v>
      </c>
      <c r="W17" s="1120">
        <v>0</v>
      </c>
    </row>
    <row r="18" spans="1:23" ht="30" customHeight="1">
      <c r="A18" s="1699" t="s">
        <v>39</v>
      </c>
      <c r="B18" s="1103" t="s">
        <v>33</v>
      </c>
      <c r="C18" s="1129">
        <v>156</v>
      </c>
      <c r="D18" s="1117">
        <v>0</v>
      </c>
      <c r="E18" s="1117">
        <v>0</v>
      </c>
      <c r="F18" s="1117">
        <v>1</v>
      </c>
      <c r="G18" s="1117">
        <v>11</v>
      </c>
      <c r="H18" s="1117">
        <v>43</v>
      </c>
      <c r="I18" s="1117">
        <v>6</v>
      </c>
      <c r="J18" s="1117">
        <v>4</v>
      </c>
      <c r="K18" s="1117">
        <v>9</v>
      </c>
      <c r="L18" s="1117">
        <v>17</v>
      </c>
      <c r="M18" s="1117">
        <v>5</v>
      </c>
      <c r="N18" s="1117">
        <v>2</v>
      </c>
      <c r="O18" s="1117">
        <v>0</v>
      </c>
      <c r="P18" s="1117">
        <v>6</v>
      </c>
      <c r="Q18" s="1117">
        <v>0</v>
      </c>
      <c r="R18" s="1117">
        <v>2</v>
      </c>
      <c r="S18" s="1117">
        <v>6</v>
      </c>
      <c r="T18" s="1117">
        <v>4</v>
      </c>
      <c r="U18" s="1117">
        <v>15</v>
      </c>
      <c r="V18" s="1117">
        <v>25</v>
      </c>
      <c r="W18" s="1139">
        <v>0</v>
      </c>
    </row>
    <row r="19" spans="1:23" ht="30" customHeight="1">
      <c r="A19" s="1700"/>
      <c r="B19" s="1104" t="s">
        <v>7</v>
      </c>
      <c r="C19" s="1130">
        <v>66</v>
      </c>
      <c r="D19" s="1136">
        <v>0</v>
      </c>
      <c r="E19" s="1136">
        <v>0</v>
      </c>
      <c r="F19" s="1136">
        <v>1</v>
      </c>
      <c r="G19" s="1136">
        <v>7</v>
      </c>
      <c r="H19" s="1136">
        <v>24</v>
      </c>
      <c r="I19" s="1136">
        <v>6</v>
      </c>
      <c r="J19" s="1136">
        <v>2</v>
      </c>
      <c r="K19" s="1136">
        <v>5</v>
      </c>
      <c r="L19" s="1136">
        <v>4</v>
      </c>
      <c r="M19" s="1136">
        <v>0</v>
      </c>
      <c r="N19" s="1136">
        <v>1</v>
      </c>
      <c r="O19" s="1136">
        <v>0</v>
      </c>
      <c r="P19" s="1136">
        <v>1</v>
      </c>
      <c r="Q19" s="1136">
        <v>0</v>
      </c>
      <c r="R19" s="1136">
        <v>1</v>
      </c>
      <c r="S19" s="1136">
        <v>0</v>
      </c>
      <c r="T19" s="1136">
        <v>1</v>
      </c>
      <c r="U19" s="1136">
        <v>2</v>
      </c>
      <c r="V19" s="1136">
        <v>11</v>
      </c>
      <c r="W19" s="1140">
        <v>0</v>
      </c>
    </row>
    <row r="20" spans="1:23" ht="30" customHeight="1">
      <c r="A20" s="1701"/>
      <c r="B20" s="1102" t="s">
        <v>34</v>
      </c>
      <c r="C20" s="1131">
        <v>90</v>
      </c>
      <c r="D20" s="1116">
        <v>0</v>
      </c>
      <c r="E20" s="1116">
        <v>0</v>
      </c>
      <c r="F20" s="1116">
        <v>0</v>
      </c>
      <c r="G20" s="1116">
        <v>4</v>
      </c>
      <c r="H20" s="1116">
        <v>19</v>
      </c>
      <c r="I20" s="1116">
        <v>0</v>
      </c>
      <c r="J20" s="1116">
        <v>2</v>
      </c>
      <c r="K20" s="1116">
        <v>4</v>
      </c>
      <c r="L20" s="1116">
        <v>13</v>
      </c>
      <c r="M20" s="1116">
        <v>5</v>
      </c>
      <c r="N20" s="1116">
        <v>1</v>
      </c>
      <c r="O20" s="1116">
        <v>0</v>
      </c>
      <c r="P20" s="1116">
        <v>5</v>
      </c>
      <c r="Q20" s="1116">
        <v>0</v>
      </c>
      <c r="R20" s="1116">
        <v>1</v>
      </c>
      <c r="S20" s="1116">
        <v>6</v>
      </c>
      <c r="T20" s="1116">
        <v>3</v>
      </c>
      <c r="U20" s="1116">
        <v>13</v>
      </c>
      <c r="V20" s="1116">
        <v>14</v>
      </c>
      <c r="W20" s="1141">
        <v>0</v>
      </c>
    </row>
    <row r="21" spans="1:23" ht="30" customHeight="1">
      <c r="A21" s="1699" t="s">
        <v>240</v>
      </c>
      <c r="B21" s="1103" t="s">
        <v>33</v>
      </c>
      <c r="C21" s="1132">
        <v>18</v>
      </c>
      <c r="D21" s="1137">
        <v>0</v>
      </c>
      <c r="E21" s="1137">
        <v>0</v>
      </c>
      <c r="F21" s="1137">
        <v>0</v>
      </c>
      <c r="G21" s="1137">
        <v>5</v>
      </c>
      <c r="H21" s="1137">
        <v>3</v>
      </c>
      <c r="I21" s="1137">
        <v>0</v>
      </c>
      <c r="J21" s="1137">
        <v>0</v>
      </c>
      <c r="K21" s="1137">
        <v>2</v>
      </c>
      <c r="L21" s="1137">
        <v>5</v>
      </c>
      <c r="M21" s="1137">
        <v>0</v>
      </c>
      <c r="N21" s="1137">
        <v>1</v>
      </c>
      <c r="O21" s="1137">
        <v>0</v>
      </c>
      <c r="P21" s="1137">
        <v>1</v>
      </c>
      <c r="Q21" s="1137">
        <v>0</v>
      </c>
      <c r="R21" s="1137">
        <v>0</v>
      </c>
      <c r="S21" s="1137">
        <v>0</v>
      </c>
      <c r="T21" s="1137">
        <v>0</v>
      </c>
      <c r="U21" s="1137">
        <v>1</v>
      </c>
      <c r="V21" s="1137">
        <v>0</v>
      </c>
      <c r="W21" s="1142">
        <v>0</v>
      </c>
    </row>
    <row r="22" spans="1:23" ht="30" customHeight="1">
      <c r="A22" s="1700"/>
      <c r="B22" s="1104" t="s">
        <v>7</v>
      </c>
      <c r="C22" s="1133">
        <v>14</v>
      </c>
      <c r="D22" s="1115">
        <v>0</v>
      </c>
      <c r="E22" s="1115">
        <v>0</v>
      </c>
      <c r="F22" s="1115">
        <v>0</v>
      </c>
      <c r="G22" s="1115">
        <v>5</v>
      </c>
      <c r="H22" s="1115">
        <v>3</v>
      </c>
      <c r="I22" s="1115">
        <v>0</v>
      </c>
      <c r="J22" s="1115">
        <v>0</v>
      </c>
      <c r="K22" s="1115">
        <v>2</v>
      </c>
      <c r="L22" s="1115">
        <v>1</v>
      </c>
      <c r="M22" s="1115">
        <v>0</v>
      </c>
      <c r="N22" s="1115">
        <v>1</v>
      </c>
      <c r="O22" s="1115">
        <v>0</v>
      </c>
      <c r="P22" s="1115">
        <v>1</v>
      </c>
      <c r="Q22" s="1115">
        <v>0</v>
      </c>
      <c r="R22" s="1115">
        <v>0</v>
      </c>
      <c r="S22" s="1115">
        <v>0</v>
      </c>
      <c r="T22" s="1115">
        <v>0</v>
      </c>
      <c r="U22" s="1115">
        <v>1</v>
      </c>
      <c r="V22" s="1115">
        <v>0</v>
      </c>
      <c r="W22" s="1120">
        <v>0</v>
      </c>
    </row>
    <row r="23" spans="1:23" ht="30" customHeight="1">
      <c r="A23" s="1701"/>
      <c r="B23" s="1102" t="s">
        <v>34</v>
      </c>
      <c r="C23" s="1133">
        <v>4</v>
      </c>
      <c r="D23" s="1115">
        <v>0</v>
      </c>
      <c r="E23" s="1115">
        <v>0</v>
      </c>
      <c r="F23" s="1115">
        <v>0</v>
      </c>
      <c r="G23" s="1115">
        <v>0</v>
      </c>
      <c r="H23" s="1115">
        <v>0</v>
      </c>
      <c r="I23" s="1115">
        <v>0</v>
      </c>
      <c r="J23" s="1115">
        <v>0</v>
      </c>
      <c r="K23" s="1115">
        <v>0</v>
      </c>
      <c r="L23" s="1115">
        <v>4</v>
      </c>
      <c r="M23" s="1115">
        <v>0</v>
      </c>
      <c r="N23" s="1115">
        <v>0</v>
      </c>
      <c r="O23" s="1115">
        <v>0</v>
      </c>
      <c r="P23" s="1115">
        <v>0</v>
      </c>
      <c r="Q23" s="1115">
        <v>0</v>
      </c>
      <c r="R23" s="1115">
        <v>0</v>
      </c>
      <c r="S23" s="1115">
        <v>0</v>
      </c>
      <c r="T23" s="1115">
        <v>0</v>
      </c>
      <c r="U23" s="1115">
        <v>0</v>
      </c>
      <c r="V23" s="1115">
        <v>0</v>
      </c>
      <c r="W23" s="1120">
        <v>0</v>
      </c>
    </row>
    <row r="24" spans="1:23" ht="30" customHeight="1">
      <c r="A24" s="1699" t="s">
        <v>263</v>
      </c>
      <c r="B24" s="1103" t="s">
        <v>33</v>
      </c>
      <c r="C24" s="1129">
        <v>27</v>
      </c>
      <c r="D24" s="1117">
        <v>0</v>
      </c>
      <c r="E24" s="1117">
        <v>0</v>
      </c>
      <c r="F24" s="1117">
        <v>0</v>
      </c>
      <c r="G24" s="1117">
        <v>3</v>
      </c>
      <c r="H24" s="1117">
        <v>5</v>
      </c>
      <c r="I24" s="1117">
        <v>0</v>
      </c>
      <c r="J24" s="1117">
        <v>0</v>
      </c>
      <c r="K24" s="1117">
        <v>0</v>
      </c>
      <c r="L24" s="1117">
        <v>1</v>
      </c>
      <c r="M24" s="1117">
        <v>0</v>
      </c>
      <c r="N24" s="1117">
        <v>0</v>
      </c>
      <c r="O24" s="1117">
        <v>0</v>
      </c>
      <c r="P24" s="1117">
        <v>6</v>
      </c>
      <c r="Q24" s="1117">
        <v>1</v>
      </c>
      <c r="R24" s="1117">
        <v>0</v>
      </c>
      <c r="S24" s="1117">
        <v>3</v>
      </c>
      <c r="T24" s="1117">
        <v>7</v>
      </c>
      <c r="U24" s="1117">
        <v>1</v>
      </c>
      <c r="V24" s="1117">
        <v>0</v>
      </c>
      <c r="W24" s="1139">
        <v>0</v>
      </c>
    </row>
    <row r="25" spans="1:23" ht="30" customHeight="1">
      <c r="A25" s="1700"/>
      <c r="B25" s="1104" t="s">
        <v>7</v>
      </c>
      <c r="C25" s="1130">
        <v>8</v>
      </c>
      <c r="D25" s="1136">
        <v>0</v>
      </c>
      <c r="E25" s="1136">
        <v>0</v>
      </c>
      <c r="F25" s="1136">
        <v>0</v>
      </c>
      <c r="G25" s="1136">
        <v>0</v>
      </c>
      <c r="H25" s="1136">
        <v>0</v>
      </c>
      <c r="I25" s="1136">
        <v>0</v>
      </c>
      <c r="J25" s="1136">
        <v>0</v>
      </c>
      <c r="K25" s="1136">
        <v>0</v>
      </c>
      <c r="L25" s="1136">
        <v>0</v>
      </c>
      <c r="M25" s="1136">
        <v>0</v>
      </c>
      <c r="N25" s="1136">
        <v>0</v>
      </c>
      <c r="O25" s="1136">
        <v>0</v>
      </c>
      <c r="P25" s="1136">
        <v>5</v>
      </c>
      <c r="Q25" s="1136">
        <v>0</v>
      </c>
      <c r="R25" s="1136">
        <v>0</v>
      </c>
      <c r="S25" s="1136">
        <v>1</v>
      </c>
      <c r="T25" s="1136">
        <v>2</v>
      </c>
      <c r="U25" s="1136">
        <v>0</v>
      </c>
      <c r="V25" s="1136">
        <v>0</v>
      </c>
      <c r="W25" s="1140">
        <v>0</v>
      </c>
    </row>
    <row r="26" spans="1:23" ht="30" customHeight="1">
      <c r="A26" s="1701"/>
      <c r="B26" s="1102" t="s">
        <v>34</v>
      </c>
      <c r="C26" s="1131">
        <v>19</v>
      </c>
      <c r="D26" s="1116">
        <v>0</v>
      </c>
      <c r="E26" s="1116">
        <v>0</v>
      </c>
      <c r="F26" s="1116">
        <v>0</v>
      </c>
      <c r="G26" s="1116">
        <v>3</v>
      </c>
      <c r="H26" s="1116">
        <v>5</v>
      </c>
      <c r="I26" s="1116">
        <v>0</v>
      </c>
      <c r="J26" s="1116">
        <v>0</v>
      </c>
      <c r="K26" s="1116">
        <v>0</v>
      </c>
      <c r="L26" s="1116">
        <v>1</v>
      </c>
      <c r="M26" s="1116">
        <v>0</v>
      </c>
      <c r="N26" s="1116">
        <v>0</v>
      </c>
      <c r="O26" s="1116">
        <v>0</v>
      </c>
      <c r="P26" s="1116">
        <v>1</v>
      </c>
      <c r="Q26" s="1116">
        <v>1</v>
      </c>
      <c r="R26" s="1116">
        <v>0</v>
      </c>
      <c r="S26" s="1116">
        <v>2</v>
      </c>
      <c r="T26" s="1116">
        <v>5</v>
      </c>
      <c r="U26" s="1116">
        <v>1</v>
      </c>
      <c r="V26" s="1116">
        <v>0</v>
      </c>
      <c r="W26" s="1141">
        <v>0</v>
      </c>
    </row>
    <row r="27" spans="1:23" ht="30" customHeight="1">
      <c r="A27" s="1699" t="s">
        <v>376</v>
      </c>
      <c r="B27" s="1103" t="s">
        <v>33</v>
      </c>
      <c r="C27" s="1132">
        <v>0</v>
      </c>
      <c r="D27" s="1137">
        <v>0</v>
      </c>
      <c r="E27" s="1137">
        <v>0</v>
      </c>
      <c r="F27" s="1137">
        <v>0</v>
      </c>
      <c r="G27" s="1137">
        <v>0</v>
      </c>
      <c r="H27" s="1137">
        <v>0</v>
      </c>
      <c r="I27" s="1137">
        <v>0</v>
      </c>
      <c r="J27" s="1137">
        <v>0</v>
      </c>
      <c r="K27" s="1137">
        <v>0</v>
      </c>
      <c r="L27" s="1137">
        <v>0</v>
      </c>
      <c r="M27" s="1137">
        <v>0</v>
      </c>
      <c r="N27" s="1137">
        <v>0</v>
      </c>
      <c r="O27" s="1137">
        <v>0</v>
      </c>
      <c r="P27" s="1137">
        <v>0</v>
      </c>
      <c r="Q27" s="1137">
        <v>0</v>
      </c>
      <c r="R27" s="1137">
        <v>0</v>
      </c>
      <c r="S27" s="1137">
        <v>0</v>
      </c>
      <c r="T27" s="1137">
        <v>0</v>
      </c>
      <c r="U27" s="1137">
        <v>0</v>
      </c>
      <c r="V27" s="1137">
        <v>0</v>
      </c>
      <c r="W27" s="1142">
        <v>0</v>
      </c>
    </row>
    <row r="28" spans="1:23" ht="30" customHeight="1">
      <c r="A28" s="1700"/>
      <c r="B28" s="1104" t="s">
        <v>7</v>
      </c>
      <c r="C28" s="1133">
        <v>0</v>
      </c>
      <c r="D28" s="1115">
        <v>0</v>
      </c>
      <c r="E28" s="1115">
        <v>0</v>
      </c>
      <c r="F28" s="1115">
        <v>0</v>
      </c>
      <c r="G28" s="1115">
        <v>0</v>
      </c>
      <c r="H28" s="1115">
        <v>0</v>
      </c>
      <c r="I28" s="1115">
        <v>0</v>
      </c>
      <c r="J28" s="1115">
        <v>0</v>
      </c>
      <c r="K28" s="1115">
        <v>0</v>
      </c>
      <c r="L28" s="1115">
        <v>0</v>
      </c>
      <c r="M28" s="1115">
        <v>0</v>
      </c>
      <c r="N28" s="1115">
        <v>0</v>
      </c>
      <c r="O28" s="1115">
        <v>0</v>
      </c>
      <c r="P28" s="1115">
        <v>0</v>
      </c>
      <c r="Q28" s="1115">
        <v>0</v>
      </c>
      <c r="R28" s="1115">
        <v>0</v>
      </c>
      <c r="S28" s="1115">
        <v>0</v>
      </c>
      <c r="T28" s="1115">
        <v>0</v>
      </c>
      <c r="U28" s="1115">
        <v>0</v>
      </c>
      <c r="V28" s="1115">
        <v>0</v>
      </c>
      <c r="W28" s="1120">
        <v>0</v>
      </c>
    </row>
    <row r="29" spans="1:23" ht="30" customHeight="1">
      <c r="A29" s="1701"/>
      <c r="B29" s="1102" t="s">
        <v>34</v>
      </c>
      <c r="C29" s="1133">
        <v>0</v>
      </c>
      <c r="D29" s="1115">
        <v>0</v>
      </c>
      <c r="E29" s="1115">
        <v>0</v>
      </c>
      <c r="F29" s="1115">
        <v>0</v>
      </c>
      <c r="G29" s="1115">
        <v>0</v>
      </c>
      <c r="H29" s="1115">
        <v>0</v>
      </c>
      <c r="I29" s="1115">
        <v>0</v>
      </c>
      <c r="J29" s="1115">
        <v>0</v>
      </c>
      <c r="K29" s="1115">
        <v>0</v>
      </c>
      <c r="L29" s="1115">
        <v>0</v>
      </c>
      <c r="M29" s="1115">
        <v>0</v>
      </c>
      <c r="N29" s="1115">
        <v>0</v>
      </c>
      <c r="O29" s="1115">
        <v>0</v>
      </c>
      <c r="P29" s="1115">
        <v>0</v>
      </c>
      <c r="Q29" s="1115">
        <v>0</v>
      </c>
      <c r="R29" s="1115">
        <v>0</v>
      </c>
      <c r="S29" s="1115">
        <v>0</v>
      </c>
      <c r="T29" s="1115">
        <v>0</v>
      </c>
      <c r="U29" s="1115">
        <v>0</v>
      </c>
      <c r="V29" s="1115">
        <v>0</v>
      </c>
      <c r="W29" s="1120">
        <v>0</v>
      </c>
    </row>
    <row r="30" spans="1:23" ht="30" customHeight="1">
      <c r="A30" s="1699" t="s">
        <v>535</v>
      </c>
      <c r="B30" s="1100" t="s">
        <v>33</v>
      </c>
      <c r="C30" s="1129">
        <v>11</v>
      </c>
      <c r="D30" s="1117">
        <v>0</v>
      </c>
      <c r="E30" s="1117">
        <v>0</v>
      </c>
      <c r="F30" s="1117">
        <v>0</v>
      </c>
      <c r="G30" s="1117">
        <v>0</v>
      </c>
      <c r="H30" s="1117">
        <v>7</v>
      </c>
      <c r="I30" s="1117">
        <v>0</v>
      </c>
      <c r="J30" s="1117">
        <v>1</v>
      </c>
      <c r="K30" s="1117">
        <v>0</v>
      </c>
      <c r="L30" s="1117">
        <v>1</v>
      </c>
      <c r="M30" s="1117">
        <v>0</v>
      </c>
      <c r="N30" s="1117">
        <v>0</v>
      </c>
      <c r="O30" s="1117">
        <v>0</v>
      </c>
      <c r="P30" s="1117">
        <v>0</v>
      </c>
      <c r="Q30" s="1117">
        <v>2</v>
      </c>
      <c r="R30" s="1117">
        <v>0</v>
      </c>
      <c r="S30" s="1117">
        <v>0</v>
      </c>
      <c r="T30" s="1117">
        <v>0</v>
      </c>
      <c r="U30" s="1117">
        <v>0</v>
      </c>
      <c r="V30" s="1117">
        <v>0</v>
      </c>
      <c r="W30" s="1139">
        <v>0</v>
      </c>
    </row>
    <row r="31" spans="1:23" ht="30" customHeight="1">
      <c r="A31" s="1700"/>
      <c r="B31" s="1101" t="s">
        <v>7</v>
      </c>
      <c r="C31" s="1130">
        <v>9</v>
      </c>
      <c r="D31" s="1136">
        <v>0</v>
      </c>
      <c r="E31" s="1136">
        <v>0</v>
      </c>
      <c r="F31" s="1136">
        <v>0</v>
      </c>
      <c r="G31" s="1136">
        <v>0</v>
      </c>
      <c r="H31" s="1136">
        <v>7</v>
      </c>
      <c r="I31" s="1136">
        <v>0</v>
      </c>
      <c r="J31" s="1136">
        <v>1</v>
      </c>
      <c r="K31" s="1136">
        <v>0</v>
      </c>
      <c r="L31" s="1136">
        <v>0</v>
      </c>
      <c r="M31" s="1136">
        <v>0</v>
      </c>
      <c r="N31" s="1136">
        <v>0</v>
      </c>
      <c r="O31" s="1136">
        <v>0</v>
      </c>
      <c r="P31" s="1136">
        <v>0</v>
      </c>
      <c r="Q31" s="1136">
        <v>1</v>
      </c>
      <c r="R31" s="1136">
        <v>0</v>
      </c>
      <c r="S31" s="1136">
        <v>0</v>
      </c>
      <c r="T31" s="1136">
        <v>0</v>
      </c>
      <c r="U31" s="1136">
        <v>0</v>
      </c>
      <c r="V31" s="1136">
        <v>0</v>
      </c>
      <c r="W31" s="1140">
        <v>0</v>
      </c>
    </row>
    <row r="32" spans="1:23" ht="30" customHeight="1">
      <c r="A32" s="1701"/>
      <c r="B32" s="1102" t="s">
        <v>34</v>
      </c>
      <c r="C32" s="1131">
        <v>2</v>
      </c>
      <c r="D32" s="1116">
        <v>0</v>
      </c>
      <c r="E32" s="1116">
        <v>0</v>
      </c>
      <c r="F32" s="1116">
        <v>0</v>
      </c>
      <c r="G32" s="1116">
        <v>0</v>
      </c>
      <c r="H32" s="1116">
        <v>0</v>
      </c>
      <c r="I32" s="1116">
        <v>0</v>
      </c>
      <c r="J32" s="1116">
        <v>0</v>
      </c>
      <c r="K32" s="1116">
        <v>0</v>
      </c>
      <c r="L32" s="1116">
        <v>1</v>
      </c>
      <c r="M32" s="1116">
        <v>0</v>
      </c>
      <c r="N32" s="1116">
        <v>0</v>
      </c>
      <c r="O32" s="1116">
        <v>0</v>
      </c>
      <c r="P32" s="1116">
        <v>0</v>
      </c>
      <c r="Q32" s="1116">
        <v>1</v>
      </c>
      <c r="R32" s="1116">
        <v>0</v>
      </c>
      <c r="S32" s="1116">
        <v>0</v>
      </c>
      <c r="T32" s="1116">
        <v>0</v>
      </c>
      <c r="U32" s="1116">
        <v>0</v>
      </c>
      <c r="V32" s="1116">
        <v>0</v>
      </c>
      <c r="W32" s="1141">
        <v>0</v>
      </c>
    </row>
    <row r="33" spans="1:23" ht="30" customHeight="1">
      <c r="A33" s="1699" t="s">
        <v>130</v>
      </c>
      <c r="B33" s="1103" t="s">
        <v>33</v>
      </c>
      <c r="C33" s="1132">
        <v>9</v>
      </c>
      <c r="D33" s="1137">
        <v>0</v>
      </c>
      <c r="E33" s="1137">
        <v>0</v>
      </c>
      <c r="F33" s="1137">
        <v>0</v>
      </c>
      <c r="G33" s="1137">
        <v>0</v>
      </c>
      <c r="H33" s="1137">
        <v>1</v>
      </c>
      <c r="I33" s="1137">
        <v>0</v>
      </c>
      <c r="J33" s="1137">
        <v>0</v>
      </c>
      <c r="K33" s="1137">
        <v>0</v>
      </c>
      <c r="L33" s="1137">
        <v>0</v>
      </c>
      <c r="M33" s="1137">
        <v>0</v>
      </c>
      <c r="N33" s="1137">
        <v>0</v>
      </c>
      <c r="O33" s="1137">
        <v>0</v>
      </c>
      <c r="P33" s="1137">
        <v>0</v>
      </c>
      <c r="Q33" s="1137">
        <v>0</v>
      </c>
      <c r="R33" s="1137">
        <v>0</v>
      </c>
      <c r="S33" s="1137">
        <v>7</v>
      </c>
      <c r="T33" s="1137">
        <v>0</v>
      </c>
      <c r="U33" s="1137">
        <v>0</v>
      </c>
      <c r="V33" s="1137">
        <v>1</v>
      </c>
      <c r="W33" s="1142">
        <v>0</v>
      </c>
    </row>
    <row r="34" spans="1:23" ht="30" customHeight="1">
      <c r="A34" s="1700"/>
      <c r="B34" s="1104" t="s">
        <v>7</v>
      </c>
      <c r="C34" s="1133">
        <v>4</v>
      </c>
      <c r="D34" s="1115">
        <v>0</v>
      </c>
      <c r="E34" s="1115">
        <v>0</v>
      </c>
      <c r="F34" s="1115">
        <v>0</v>
      </c>
      <c r="G34" s="1115">
        <v>0</v>
      </c>
      <c r="H34" s="1115">
        <v>1</v>
      </c>
      <c r="I34" s="1115">
        <v>0</v>
      </c>
      <c r="J34" s="1115">
        <v>0</v>
      </c>
      <c r="K34" s="1115">
        <v>0</v>
      </c>
      <c r="L34" s="1115">
        <v>0</v>
      </c>
      <c r="M34" s="1115">
        <v>0</v>
      </c>
      <c r="N34" s="1115">
        <v>0</v>
      </c>
      <c r="O34" s="1115">
        <v>0</v>
      </c>
      <c r="P34" s="1115">
        <v>0</v>
      </c>
      <c r="Q34" s="1115">
        <v>0</v>
      </c>
      <c r="R34" s="1115">
        <v>0</v>
      </c>
      <c r="S34" s="1115">
        <v>2</v>
      </c>
      <c r="T34" s="1115">
        <v>0</v>
      </c>
      <c r="U34" s="1115">
        <v>0</v>
      </c>
      <c r="V34" s="1115">
        <v>1</v>
      </c>
      <c r="W34" s="1120">
        <v>0</v>
      </c>
    </row>
    <row r="35" spans="1:23" ht="30" customHeight="1">
      <c r="A35" s="1701"/>
      <c r="B35" s="1102" t="s">
        <v>34</v>
      </c>
      <c r="C35" s="1133">
        <v>5</v>
      </c>
      <c r="D35" s="1115">
        <v>0</v>
      </c>
      <c r="E35" s="1115">
        <v>0</v>
      </c>
      <c r="F35" s="1115">
        <v>0</v>
      </c>
      <c r="G35" s="1115">
        <v>0</v>
      </c>
      <c r="H35" s="1115">
        <v>0</v>
      </c>
      <c r="I35" s="1115">
        <v>0</v>
      </c>
      <c r="J35" s="1115">
        <v>0</v>
      </c>
      <c r="K35" s="1115">
        <v>0</v>
      </c>
      <c r="L35" s="1115">
        <v>0</v>
      </c>
      <c r="M35" s="1115">
        <v>0</v>
      </c>
      <c r="N35" s="1115">
        <v>0</v>
      </c>
      <c r="O35" s="1115">
        <v>0</v>
      </c>
      <c r="P35" s="1115">
        <v>0</v>
      </c>
      <c r="Q35" s="1115">
        <v>0</v>
      </c>
      <c r="R35" s="1115">
        <v>0</v>
      </c>
      <c r="S35" s="1115">
        <v>5</v>
      </c>
      <c r="T35" s="1115">
        <v>0</v>
      </c>
      <c r="U35" s="1115">
        <v>0</v>
      </c>
      <c r="V35" s="1115">
        <v>0</v>
      </c>
      <c r="W35" s="1120">
        <v>0</v>
      </c>
    </row>
    <row r="36" spans="1:23" ht="30" customHeight="1">
      <c r="A36" s="1699" t="s">
        <v>359</v>
      </c>
      <c r="B36" s="1100" t="s">
        <v>33</v>
      </c>
      <c r="C36" s="1129">
        <v>15</v>
      </c>
      <c r="D36" s="1117">
        <v>0</v>
      </c>
      <c r="E36" s="1117">
        <v>0</v>
      </c>
      <c r="F36" s="1117">
        <v>0</v>
      </c>
      <c r="G36" s="1117">
        <v>0</v>
      </c>
      <c r="H36" s="1117">
        <v>6</v>
      </c>
      <c r="I36" s="1117">
        <v>0</v>
      </c>
      <c r="J36" s="1117">
        <v>0</v>
      </c>
      <c r="K36" s="1117">
        <v>0</v>
      </c>
      <c r="L36" s="1117">
        <v>1</v>
      </c>
      <c r="M36" s="1117">
        <v>0</v>
      </c>
      <c r="N36" s="1117">
        <v>0</v>
      </c>
      <c r="O36" s="1117">
        <v>0</v>
      </c>
      <c r="P36" s="1117">
        <v>3</v>
      </c>
      <c r="Q36" s="1117">
        <v>1</v>
      </c>
      <c r="R36" s="1117">
        <v>0</v>
      </c>
      <c r="S36" s="1117">
        <v>1</v>
      </c>
      <c r="T36" s="1117">
        <v>1</v>
      </c>
      <c r="U36" s="1117">
        <v>0</v>
      </c>
      <c r="V36" s="1117">
        <v>2</v>
      </c>
      <c r="W36" s="1139">
        <v>0</v>
      </c>
    </row>
    <row r="37" spans="1:23" ht="30" customHeight="1">
      <c r="A37" s="1700"/>
      <c r="B37" s="1101" t="s">
        <v>7</v>
      </c>
      <c r="C37" s="1130">
        <v>6</v>
      </c>
      <c r="D37" s="1136">
        <v>0</v>
      </c>
      <c r="E37" s="1136">
        <v>0</v>
      </c>
      <c r="F37" s="1136">
        <v>0</v>
      </c>
      <c r="G37" s="1136">
        <v>0</v>
      </c>
      <c r="H37" s="1136">
        <v>4</v>
      </c>
      <c r="I37" s="1136">
        <v>0</v>
      </c>
      <c r="J37" s="1136">
        <v>0</v>
      </c>
      <c r="K37" s="1136">
        <v>0</v>
      </c>
      <c r="L37" s="1136">
        <v>0</v>
      </c>
      <c r="M37" s="1136">
        <v>0</v>
      </c>
      <c r="N37" s="1136">
        <v>0</v>
      </c>
      <c r="O37" s="1136">
        <v>0</v>
      </c>
      <c r="P37" s="1136">
        <v>0</v>
      </c>
      <c r="Q37" s="1136">
        <v>0</v>
      </c>
      <c r="R37" s="1136">
        <v>0</v>
      </c>
      <c r="S37" s="1136">
        <v>0</v>
      </c>
      <c r="T37" s="1136">
        <v>1</v>
      </c>
      <c r="U37" s="1136">
        <v>0</v>
      </c>
      <c r="V37" s="1136">
        <v>1</v>
      </c>
      <c r="W37" s="1140">
        <v>0</v>
      </c>
    </row>
    <row r="38" spans="1:23" ht="30" customHeight="1">
      <c r="A38" s="1701"/>
      <c r="B38" s="1102" t="s">
        <v>34</v>
      </c>
      <c r="C38" s="1131">
        <v>9</v>
      </c>
      <c r="D38" s="1116">
        <v>0</v>
      </c>
      <c r="E38" s="1116">
        <v>0</v>
      </c>
      <c r="F38" s="1116">
        <v>0</v>
      </c>
      <c r="G38" s="1116">
        <v>0</v>
      </c>
      <c r="H38" s="1116">
        <v>2</v>
      </c>
      <c r="I38" s="1116">
        <v>0</v>
      </c>
      <c r="J38" s="1116">
        <v>0</v>
      </c>
      <c r="K38" s="1116">
        <v>0</v>
      </c>
      <c r="L38" s="1116">
        <v>1</v>
      </c>
      <c r="M38" s="1116">
        <v>0</v>
      </c>
      <c r="N38" s="1116">
        <v>0</v>
      </c>
      <c r="O38" s="1116">
        <v>0</v>
      </c>
      <c r="P38" s="1116">
        <v>3</v>
      </c>
      <c r="Q38" s="1116">
        <v>1</v>
      </c>
      <c r="R38" s="1116">
        <v>0</v>
      </c>
      <c r="S38" s="1116">
        <v>1</v>
      </c>
      <c r="T38" s="1116">
        <v>0</v>
      </c>
      <c r="U38" s="1116">
        <v>0</v>
      </c>
      <c r="V38" s="1116">
        <v>1</v>
      </c>
      <c r="W38" s="1141">
        <v>0</v>
      </c>
    </row>
    <row r="39" spans="1:23" ht="30" customHeight="1">
      <c r="A39" s="1699" t="s">
        <v>132</v>
      </c>
      <c r="B39" s="1103" t="s">
        <v>33</v>
      </c>
      <c r="C39" s="1132">
        <v>89</v>
      </c>
      <c r="D39" s="1137">
        <v>0</v>
      </c>
      <c r="E39" s="1137">
        <v>0</v>
      </c>
      <c r="F39" s="1137">
        <v>1</v>
      </c>
      <c r="G39" s="1137">
        <v>11</v>
      </c>
      <c r="H39" s="1137">
        <v>48</v>
      </c>
      <c r="I39" s="1137">
        <v>0</v>
      </c>
      <c r="J39" s="1137">
        <v>0</v>
      </c>
      <c r="K39" s="1137">
        <v>1</v>
      </c>
      <c r="L39" s="1137">
        <v>5</v>
      </c>
      <c r="M39" s="1137">
        <v>0</v>
      </c>
      <c r="N39" s="1137">
        <v>0</v>
      </c>
      <c r="O39" s="1137">
        <v>0</v>
      </c>
      <c r="P39" s="1137">
        <v>7</v>
      </c>
      <c r="Q39" s="1137">
        <v>6</v>
      </c>
      <c r="R39" s="1137">
        <v>0</v>
      </c>
      <c r="S39" s="1137">
        <v>2</v>
      </c>
      <c r="T39" s="1137">
        <v>1</v>
      </c>
      <c r="U39" s="1137">
        <v>0</v>
      </c>
      <c r="V39" s="1137">
        <v>7</v>
      </c>
      <c r="W39" s="1142">
        <v>0</v>
      </c>
    </row>
    <row r="40" spans="1:23" ht="30" customHeight="1">
      <c r="A40" s="1700"/>
      <c r="B40" s="1104" t="s">
        <v>7</v>
      </c>
      <c r="C40" s="1133">
        <v>54</v>
      </c>
      <c r="D40" s="1115">
        <v>0</v>
      </c>
      <c r="E40" s="1115">
        <v>0</v>
      </c>
      <c r="F40" s="1115">
        <v>0</v>
      </c>
      <c r="G40" s="1115">
        <v>11</v>
      </c>
      <c r="H40" s="1115">
        <v>29</v>
      </c>
      <c r="I40" s="1115">
        <v>0</v>
      </c>
      <c r="J40" s="1115">
        <v>0</v>
      </c>
      <c r="K40" s="1115">
        <v>0</v>
      </c>
      <c r="L40" s="1115">
        <v>1</v>
      </c>
      <c r="M40" s="1115">
        <v>0</v>
      </c>
      <c r="N40" s="1115">
        <v>0</v>
      </c>
      <c r="O40" s="1115">
        <v>0</v>
      </c>
      <c r="P40" s="1115">
        <v>3</v>
      </c>
      <c r="Q40" s="1115">
        <v>3</v>
      </c>
      <c r="R40" s="1115">
        <v>0</v>
      </c>
      <c r="S40" s="1115">
        <v>0</v>
      </c>
      <c r="T40" s="1115">
        <v>1</v>
      </c>
      <c r="U40" s="1115">
        <v>0</v>
      </c>
      <c r="V40" s="1115">
        <v>6</v>
      </c>
      <c r="W40" s="1120">
        <v>0</v>
      </c>
    </row>
    <row r="41" spans="1:23" ht="30" customHeight="1">
      <c r="A41" s="1702"/>
      <c r="B41" s="1105" t="s">
        <v>34</v>
      </c>
      <c r="C41" s="1134">
        <v>35</v>
      </c>
      <c r="D41" s="1119">
        <v>0</v>
      </c>
      <c r="E41" s="1119">
        <v>0</v>
      </c>
      <c r="F41" s="1119">
        <v>1</v>
      </c>
      <c r="G41" s="1119">
        <v>0</v>
      </c>
      <c r="H41" s="1119">
        <v>19</v>
      </c>
      <c r="I41" s="1119">
        <v>0</v>
      </c>
      <c r="J41" s="1119">
        <v>0</v>
      </c>
      <c r="K41" s="1119">
        <v>1</v>
      </c>
      <c r="L41" s="1119">
        <v>4</v>
      </c>
      <c r="M41" s="1119">
        <v>0</v>
      </c>
      <c r="N41" s="1119">
        <v>0</v>
      </c>
      <c r="O41" s="1119">
        <v>0</v>
      </c>
      <c r="P41" s="1119">
        <v>4</v>
      </c>
      <c r="Q41" s="1119">
        <v>3</v>
      </c>
      <c r="R41" s="1119">
        <v>0</v>
      </c>
      <c r="S41" s="1119">
        <v>2</v>
      </c>
      <c r="T41" s="1119">
        <v>0</v>
      </c>
      <c r="U41" s="1119">
        <v>0</v>
      </c>
      <c r="V41" s="1119">
        <v>1</v>
      </c>
      <c r="W41" s="1143">
        <v>0</v>
      </c>
    </row>
    <row r="42" spans="1:23" ht="30" customHeight="1"/>
    <row r="43" spans="1:23" ht="30" customHeight="1"/>
    <row r="44" spans="1:23" ht="30" customHeight="1"/>
    <row r="45" spans="1:23" ht="30" customHeight="1"/>
    <row r="46" spans="1:23" ht="30" customHeight="1"/>
    <row r="47" spans="1:23" ht="30" customHeight="1"/>
    <row r="48" spans="1:23"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sheetData>
  <customSheetViews>
    <customSheetView guid="{BCB66D60-CECF-5B4D-99D1-4C00FBCE7EFB}" scale="90" showGridLines="0" fitToPage="1" printArea="1" view="pageBreakPreview">
      <pane ySplit="1" topLeftCell="A2" state="frozen"/>
      <selection activeCell="W1" sqref="W1"/>
      <pageMargins left="0.55118110236220474" right="0.27559055118110237" top="0.39370078740157483" bottom="0.74803149606299213" header="0" footer="0.43307086614173218"/>
      <pageSetup paperSize="9" firstPageNumber="89" useFirstPageNumber="1" r:id="rId1"/>
      <headerFooter scaleWithDoc="0" alignWithMargins="0">
        <oddFooter>&amp;C- &amp;P -</oddFooter>
        <evenFooter>&amp;C- &amp;P -</evenFooter>
        <firstFooter>&amp;C- &amp;P -</firstFooter>
      </headerFooter>
    </customSheetView>
  </customSheetViews>
  <mergeCells count="35">
    <mergeCell ref="A27:A29"/>
    <mergeCell ref="A30:A32"/>
    <mergeCell ref="A33:A35"/>
    <mergeCell ref="A36:A38"/>
    <mergeCell ref="A39:A41"/>
    <mergeCell ref="A12:A14"/>
    <mergeCell ref="A15:A17"/>
    <mergeCell ref="A18:A20"/>
    <mergeCell ref="A21:A23"/>
    <mergeCell ref="A24:A26"/>
    <mergeCell ref="U2:U4"/>
    <mergeCell ref="V2:V4"/>
    <mergeCell ref="W2:W4"/>
    <mergeCell ref="A6:A8"/>
    <mergeCell ref="A9:A11"/>
    <mergeCell ref="P2:P4"/>
    <mergeCell ref="Q2:Q4"/>
    <mergeCell ref="R2:R4"/>
    <mergeCell ref="S2:S4"/>
    <mergeCell ref="T2:T4"/>
    <mergeCell ref="K2:K4"/>
    <mergeCell ref="L2:L4"/>
    <mergeCell ref="M2:M4"/>
    <mergeCell ref="N2:N4"/>
    <mergeCell ref="O2:O4"/>
    <mergeCell ref="F2:F4"/>
    <mergeCell ref="G2:G4"/>
    <mergeCell ref="H2:H4"/>
    <mergeCell ref="I2:I4"/>
    <mergeCell ref="J2:J4"/>
    <mergeCell ref="A5:B5"/>
    <mergeCell ref="A2:B4"/>
    <mergeCell ref="C2:C4"/>
    <mergeCell ref="D2:D4"/>
    <mergeCell ref="E2:E4"/>
  </mergeCells>
  <phoneticPr fontId="10"/>
  <pageMargins left="0.55118110236220474" right="0.27559055118110237" top="0.39370078740157483" bottom="0.74803149606299213" header="0" footer="0.43307086614173218"/>
  <pageSetup paperSize="9" scale="45" firstPageNumber="89" orientation="portrait" useFirstPageNumber="1" r:id="rId2"/>
  <headerFooter scaleWithDoc="0" alignWithMargins="0">
    <oddFooter>&amp;C- 85 -</oddFooter>
    <evenFooter>&amp;C- &amp;P -</evenFooter>
    <firstFooter>&amp;C- &amp;P -</first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I94"/>
  <sheetViews>
    <sheetView showGridLines="0" view="pageBreakPreview" zoomScale="90" zoomScaleNormal="75" zoomScaleSheetLayoutView="90" workbookViewId="0">
      <pane ySplit="3" topLeftCell="A4" activePane="bottomLeft" state="frozen"/>
      <selection activeCell="A43" sqref="A43"/>
      <selection pane="bottomLeft" activeCell="A43" sqref="A43"/>
    </sheetView>
  </sheetViews>
  <sheetFormatPr defaultColWidth="9" defaultRowHeight="13.2"/>
  <cols>
    <col min="1" max="1" width="18.5546875" style="7" customWidth="1" collapsed="1"/>
    <col min="2" max="2" width="11.77734375" style="7" customWidth="1" collapsed="1"/>
    <col min="3" max="3" width="11.88671875" style="7" customWidth="1" collapsed="1"/>
    <col min="4" max="4" width="11.6640625" style="7" customWidth="1" collapsed="1"/>
    <col min="5" max="5" width="5.33203125" style="7" customWidth="1" collapsed="1"/>
    <col min="6" max="7" width="6.77734375" style="7" bestFit="1" customWidth="1" collapsed="1"/>
    <col min="8" max="8" width="8.21875" style="7" bestFit="1" customWidth="1" collapsed="1"/>
    <col min="9" max="9" width="6.77734375" style="7" bestFit="1" customWidth="1" collapsed="1"/>
    <col min="10" max="10" width="5.44140625" style="7" bestFit="1" customWidth="1" collapsed="1"/>
    <col min="11" max="13" width="6.77734375" style="7" bestFit="1" customWidth="1" collapsed="1"/>
    <col min="14" max="14" width="7.21875" style="7" bestFit="1" customWidth="1" collapsed="1"/>
    <col min="15" max="15" width="6" style="7" bestFit="1" customWidth="1" collapsed="1"/>
    <col min="16" max="17" width="7.21875" style="7" bestFit="1" customWidth="1" collapsed="1"/>
    <col min="18" max="24" width="5.44140625" style="7" customWidth="1" collapsed="1"/>
    <col min="25" max="25" width="9" style="7" customWidth="1" collapsed="1"/>
    <col min="26" max="16384" width="9" style="7" collapsed="1"/>
  </cols>
  <sheetData>
    <row r="1" spans="1:35" ht="30" customHeight="1">
      <c r="A1" s="105" t="s">
        <v>482</v>
      </c>
      <c r="X1" s="89"/>
    </row>
    <row r="2" spans="1:35" ht="21" customHeight="1">
      <c r="A2" s="1335" t="s">
        <v>156</v>
      </c>
      <c r="B2" s="1703" t="s">
        <v>633</v>
      </c>
      <c r="C2" s="1705" t="s">
        <v>531</v>
      </c>
      <c r="D2" s="1707" t="s">
        <v>532</v>
      </c>
      <c r="E2" s="1151"/>
      <c r="F2" s="1151"/>
      <c r="G2" s="1151"/>
      <c r="H2" s="1151"/>
      <c r="I2" s="1151"/>
      <c r="J2" s="1151"/>
      <c r="K2" s="1151"/>
      <c r="L2" s="1151"/>
      <c r="M2" s="1151"/>
      <c r="N2" s="1151"/>
      <c r="O2" s="1151"/>
      <c r="P2" s="1151"/>
      <c r="Q2" s="1151"/>
      <c r="R2" s="1151"/>
      <c r="S2" s="1151"/>
      <c r="T2" s="1151"/>
      <c r="U2" s="1151"/>
      <c r="V2" s="1151"/>
      <c r="W2" s="1151"/>
      <c r="X2" s="1155"/>
    </row>
    <row r="3" spans="1:35" ht="60" customHeight="1">
      <c r="A3" s="1336"/>
      <c r="B3" s="1704"/>
      <c r="C3" s="1706"/>
      <c r="D3" s="1708"/>
      <c r="E3" s="1152" t="s">
        <v>12</v>
      </c>
      <c r="F3" s="1153" t="s">
        <v>507</v>
      </c>
      <c r="G3" s="1153" t="s">
        <v>542</v>
      </c>
      <c r="H3" s="1153" t="s">
        <v>421</v>
      </c>
      <c r="I3" s="1153" t="s">
        <v>543</v>
      </c>
      <c r="J3" s="1153" t="s">
        <v>545</v>
      </c>
      <c r="K3" s="1153" t="s">
        <v>548</v>
      </c>
      <c r="L3" s="1153" t="s">
        <v>11</v>
      </c>
      <c r="M3" s="1153" t="s">
        <v>549</v>
      </c>
      <c r="N3" s="1153" t="s">
        <v>281</v>
      </c>
      <c r="O3" s="1153" t="s">
        <v>550</v>
      </c>
      <c r="P3" s="1153" t="s">
        <v>552</v>
      </c>
      <c r="Q3" s="1153" t="s">
        <v>163</v>
      </c>
      <c r="R3" s="1153" t="s">
        <v>122</v>
      </c>
      <c r="S3" s="1153" t="s">
        <v>467</v>
      </c>
      <c r="T3" s="1153" t="s">
        <v>378</v>
      </c>
      <c r="U3" s="1153" t="s">
        <v>518</v>
      </c>
      <c r="V3" s="1153" t="s">
        <v>377</v>
      </c>
      <c r="W3" s="1153" t="s">
        <v>435</v>
      </c>
      <c r="X3" s="1156" t="s">
        <v>142</v>
      </c>
    </row>
    <row r="4" spans="1:35" ht="33.9" customHeight="1">
      <c r="A4" s="11" t="s">
        <v>929</v>
      </c>
      <c r="B4" s="1144">
        <v>1890</v>
      </c>
      <c r="C4" s="666">
        <v>1400</v>
      </c>
      <c r="D4" s="634">
        <v>490</v>
      </c>
      <c r="E4" s="852">
        <v>4</v>
      </c>
      <c r="F4" s="848">
        <v>5</v>
      </c>
      <c r="G4" s="848">
        <v>11</v>
      </c>
      <c r="H4" s="848">
        <v>159</v>
      </c>
      <c r="I4" s="848">
        <v>5</v>
      </c>
      <c r="J4" s="848">
        <v>3</v>
      </c>
      <c r="K4" s="848">
        <v>8</v>
      </c>
      <c r="L4" s="848">
        <v>0</v>
      </c>
      <c r="M4" s="848">
        <v>3</v>
      </c>
      <c r="N4" s="848">
        <v>39</v>
      </c>
      <c r="O4" s="848">
        <v>27</v>
      </c>
      <c r="P4" s="848">
        <v>157</v>
      </c>
      <c r="Q4" s="848">
        <v>29</v>
      </c>
      <c r="R4" s="848">
        <v>3</v>
      </c>
      <c r="S4" s="848">
        <v>0</v>
      </c>
      <c r="T4" s="848">
        <v>0</v>
      </c>
      <c r="U4" s="1154">
        <v>0</v>
      </c>
      <c r="V4" s="1154">
        <v>0</v>
      </c>
      <c r="W4" s="1154">
        <v>0</v>
      </c>
      <c r="X4" s="671">
        <v>0</v>
      </c>
    </row>
    <row r="5" spans="1:35" ht="33.9" customHeight="1">
      <c r="A5" s="240" t="s">
        <v>938</v>
      </c>
      <c r="B5" s="287">
        <v>1774</v>
      </c>
      <c r="C5" s="618">
        <f>B5-D5</f>
        <v>1266</v>
      </c>
      <c r="D5" s="298">
        <v>508</v>
      </c>
      <c r="E5" s="618">
        <v>4</v>
      </c>
      <c r="F5" s="663">
        <v>5</v>
      </c>
      <c r="G5" s="663">
        <v>10</v>
      </c>
      <c r="H5" s="663">
        <v>151</v>
      </c>
      <c r="I5" s="663">
        <v>4</v>
      </c>
      <c r="J5" s="663">
        <v>4</v>
      </c>
      <c r="K5" s="663">
        <v>9</v>
      </c>
      <c r="L5" s="663">
        <v>3</v>
      </c>
      <c r="M5" s="663">
        <v>3</v>
      </c>
      <c r="N5" s="663">
        <v>35</v>
      </c>
      <c r="O5" s="663">
        <v>40</v>
      </c>
      <c r="P5" s="663">
        <v>176</v>
      </c>
      <c r="Q5" s="663">
        <v>43</v>
      </c>
      <c r="R5" s="663">
        <v>4</v>
      </c>
      <c r="S5" s="663">
        <v>0</v>
      </c>
      <c r="T5" s="663">
        <v>0</v>
      </c>
      <c r="U5" s="663">
        <v>0</v>
      </c>
      <c r="V5" s="663">
        <v>0</v>
      </c>
      <c r="W5" s="663">
        <v>1</v>
      </c>
      <c r="X5" s="625">
        <v>0</v>
      </c>
      <c r="Z5" s="93"/>
      <c r="AA5" s="93"/>
      <c r="AG5" s="93"/>
      <c r="AI5" s="93"/>
    </row>
    <row r="6" spans="1:35" ht="33.9" customHeight="1">
      <c r="A6" s="12" t="s">
        <v>7</v>
      </c>
      <c r="B6" s="300">
        <v>1099</v>
      </c>
      <c r="C6" s="619">
        <f t="shared" ref="C6:C40" si="0">B6-D6</f>
        <v>766</v>
      </c>
      <c r="D6" s="42">
        <v>333</v>
      </c>
      <c r="E6" s="619">
        <v>2</v>
      </c>
      <c r="F6" s="300">
        <v>2</v>
      </c>
      <c r="G6" s="300">
        <v>7</v>
      </c>
      <c r="H6" s="300">
        <v>103</v>
      </c>
      <c r="I6" s="300">
        <v>3</v>
      </c>
      <c r="J6" s="300">
        <v>4</v>
      </c>
      <c r="K6" s="300">
        <v>8</v>
      </c>
      <c r="L6" s="300">
        <v>3</v>
      </c>
      <c r="M6" s="300">
        <v>2</v>
      </c>
      <c r="N6" s="300">
        <v>17</v>
      </c>
      <c r="O6" s="300">
        <v>29</v>
      </c>
      <c r="P6" s="300">
        <v>109</v>
      </c>
      <c r="Q6" s="300">
        <v>30</v>
      </c>
      <c r="R6" s="300">
        <v>2</v>
      </c>
      <c r="S6" s="300">
        <v>0</v>
      </c>
      <c r="T6" s="300">
        <v>0</v>
      </c>
      <c r="U6" s="300">
        <v>0</v>
      </c>
      <c r="V6" s="300">
        <v>0</v>
      </c>
      <c r="W6" s="300">
        <v>1</v>
      </c>
      <c r="X6" s="95">
        <v>0</v>
      </c>
      <c r="Z6" s="93"/>
      <c r="AA6" s="93"/>
    </row>
    <row r="7" spans="1:35" ht="33.9" customHeight="1">
      <c r="A7" s="240" t="s">
        <v>34</v>
      </c>
      <c r="B7" s="1145">
        <v>675</v>
      </c>
      <c r="C7" s="618">
        <f t="shared" si="0"/>
        <v>500</v>
      </c>
      <c r="D7" s="298">
        <v>175</v>
      </c>
      <c r="E7" s="663">
        <v>2</v>
      </c>
      <c r="F7" s="663">
        <v>3</v>
      </c>
      <c r="G7" s="663">
        <v>3</v>
      </c>
      <c r="H7" s="663">
        <v>48</v>
      </c>
      <c r="I7" s="663">
        <v>1</v>
      </c>
      <c r="J7" s="663">
        <v>0</v>
      </c>
      <c r="K7" s="663">
        <v>1</v>
      </c>
      <c r="L7" s="663">
        <v>0</v>
      </c>
      <c r="M7" s="663">
        <v>1</v>
      </c>
      <c r="N7" s="663">
        <v>18</v>
      </c>
      <c r="O7" s="663">
        <v>11</v>
      </c>
      <c r="P7" s="663">
        <v>67</v>
      </c>
      <c r="Q7" s="663">
        <v>13</v>
      </c>
      <c r="R7" s="663">
        <v>2</v>
      </c>
      <c r="S7" s="663">
        <v>0</v>
      </c>
      <c r="T7" s="663">
        <v>0</v>
      </c>
      <c r="U7" s="663">
        <v>0</v>
      </c>
      <c r="V7" s="663">
        <v>0</v>
      </c>
      <c r="W7" s="663">
        <v>0</v>
      </c>
      <c r="X7" s="625">
        <v>0</v>
      </c>
      <c r="Z7" s="93"/>
      <c r="AA7" s="93"/>
    </row>
    <row r="8" spans="1:35" ht="33.9" customHeight="1">
      <c r="A8" s="842" t="s">
        <v>256</v>
      </c>
      <c r="B8" s="1147">
        <v>454</v>
      </c>
      <c r="C8" s="619">
        <f t="shared" si="0"/>
        <v>330</v>
      </c>
      <c r="D8" s="634">
        <v>124</v>
      </c>
      <c r="E8" s="619">
        <v>0</v>
      </c>
      <c r="F8" s="300">
        <v>1</v>
      </c>
      <c r="G8" s="300">
        <v>3</v>
      </c>
      <c r="H8" s="300">
        <v>43</v>
      </c>
      <c r="I8" s="300">
        <v>0</v>
      </c>
      <c r="J8" s="300">
        <v>0</v>
      </c>
      <c r="K8" s="300">
        <v>1</v>
      </c>
      <c r="L8" s="300">
        <v>0</v>
      </c>
      <c r="M8" s="300">
        <v>0</v>
      </c>
      <c r="N8" s="300">
        <v>6</v>
      </c>
      <c r="O8" s="300">
        <v>11</v>
      </c>
      <c r="P8" s="300">
        <v>40</v>
      </c>
      <c r="Q8" s="300">
        <v>12</v>
      </c>
      <c r="R8" s="300">
        <v>2</v>
      </c>
      <c r="S8" s="300">
        <v>0</v>
      </c>
      <c r="T8" s="300">
        <v>0</v>
      </c>
      <c r="U8" s="300">
        <v>0</v>
      </c>
      <c r="V8" s="300">
        <v>0</v>
      </c>
      <c r="W8" s="300">
        <v>0</v>
      </c>
      <c r="X8" s="95">
        <v>0</v>
      </c>
      <c r="Z8" s="93"/>
      <c r="AA8" s="93"/>
    </row>
    <row r="9" spans="1:35" ht="33.9" customHeight="1">
      <c r="A9" s="842" t="s">
        <v>587</v>
      </c>
      <c r="B9" s="1147">
        <v>145</v>
      </c>
      <c r="C9" s="619">
        <f t="shared" si="0"/>
        <v>77</v>
      </c>
      <c r="D9" s="42">
        <v>68</v>
      </c>
      <c r="E9" s="619">
        <v>0</v>
      </c>
      <c r="F9" s="300">
        <v>3</v>
      </c>
      <c r="G9" s="300">
        <v>0</v>
      </c>
      <c r="H9" s="300">
        <v>18</v>
      </c>
      <c r="I9" s="300">
        <v>0</v>
      </c>
      <c r="J9" s="300">
        <v>0</v>
      </c>
      <c r="K9" s="300">
        <v>1</v>
      </c>
      <c r="L9" s="300">
        <v>0</v>
      </c>
      <c r="M9" s="300">
        <v>1</v>
      </c>
      <c r="N9" s="300">
        <v>7</v>
      </c>
      <c r="O9" s="300">
        <v>5</v>
      </c>
      <c r="P9" s="300">
        <v>25</v>
      </c>
      <c r="Q9" s="300">
        <v>6</v>
      </c>
      <c r="R9" s="300">
        <v>0</v>
      </c>
      <c r="S9" s="300">
        <v>0</v>
      </c>
      <c r="T9" s="300">
        <v>0</v>
      </c>
      <c r="U9" s="300">
        <v>0</v>
      </c>
      <c r="V9" s="300">
        <v>0</v>
      </c>
      <c r="W9" s="300">
        <v>1</v>
      </c>
      <c r="X9" s="95">
        <v>0</v>
      </c>
      <c r="Z9" s="93"/>
      <c r="AA9" s="93"/>
    </row>
    <row r="10" spans="1:35" ht="33.9" customHeight="1">
      <c r="A10" s="842" t="s">
        <v>278</v>
      </c>
      <c r="B10" s="1147">
        <v>146</v>
      </c>
      <c r="C10" s="619">
        <f t="shared" si="0"/>
        <v>97</v>
      </c>
      <c r="D10" s="42">
        <v>49</v>
      </c>
      <c r="E10" s="619">
        <v>0</v>
      </c>
      <c r="F10" s="300">
        <v>0</v>
      </c>
      <c r="G10" s="300">
        <v>2</v>
      </c>
      <c r="H10" s="300">
        <v>17</v>
      </c>
      <c r="I10" s="300">
        <v>0</v>
      </c>
      <c r="J10" s="300">
        <v>1</v>
      </c>
      <c r="K10" s="300">
        <v>0</v>
      </c>
      <c r="L10" s="300">
        <v>0</v>
      </c>
      <c r="M10" s="300">
        <v>1</v>
      </c>
      <c r="N10" s="300">
        <v>1</v>
      </c>
      <c r="O10" s="300">
        <v>2</v>
      </c>
      <c r="P10" s="300">
        <v>22</v>
      </c>
      <c r="Q10" s="300">
        <v>2</v>
      </c>
      <c r="R10" s="300">
        <v>0</v>
      </c>
      <c r="S10" s="300">
        <v>0</v>
      </c>
      <c r="T10" s="300">
        <v>0</v>
      </c>
      <c r="U10" s="300">
        <v>0</v>
      </c>
      <c r="V10" s="300">
        <v>0</v>
      </c>
      <c r="W10" s="300">
        <v>0</v>
      </c>
      <c r="X10" s="95">
        <v>0</v>
      </c>
      <c r="Z10" s="93"/>
      <c r="AA10" s="93"/>
    </row>
    <row r="11" spans="1:35" ht="33.9" customHeight="1">
      <c r="A11" s="842" t="s">
        <v>306</v>
      </c>
      <c r="B11" s="1147">
        <v>176</v>
      </c>
      <c r="C11" s="619">
        <f t="shared" si="0"/>
        <v>126</v>
      </c>
      <c r="D11" s="42">
        <v>50</v>
      </c>
      <c r="E11" s="619">
        <v>0</v>
      </c>
      <c r="F11" s="300">
        <v>1</v>
      </c>
      <c r="G11" s="300">
        <v>0</v>
      </c>
      <c r="H11" s="300">
        <v>14</v>
      </c>
      <c r="I11" s="300">
        <v>0</v>
      </c>
      <c r="J11" s="300">
        <v>0</v>
      </c>
      <c r="K11" s="300">
        <v>1</v>
      </c>
      <c r="L11" s="300">
        <v>0</v>
      </c>
      <c r="M11" s="300">
        <v>0</v>
      </c>
      <c r="N11" s="300">
        <v>7</v>
      </c>
      <c r="O11" s="300">
        <v>3</v>
      </c>
      <c r="P11" s="300">
        <v>17</v>
      </c>
      <c r="Q11" s="300">
        <v>5</v>
      </c>
      <c r="R11" s="300">
        <v>0</v>
      </c>
      <c r="S11" s="300">
        <v>0</v>
      </c>
      <c r="T11" s="300">
        <v>0</v>
      </c>
      <c r="U11" s="300">
        <v>0</v>
      </c>
      <c r="V11" s="300">
        <v>0</v>
      </c>
      <c r="W11" s="300">
        <v>0</v>
      </c>
      <c r="X11" s="95">
        <v>0</v>
      </c>
      <c r="Z11" s="93"/>
      <c r="AA11" s="93"/>
    </row>
    <row r="12" spans="1:35" ht="33.9" customHeight="1">
      <c r="A12" s="842" t="s">
        <v>538</v>
      </c>
      <c r="B12" s="1147">
        <v>71</v>
      </c>
      <c r="C12" s="619">
        <f t="shared" si="0"/>
        <v>52</v>
      </c>
      <c r="D12" s="42">
        <v>19</v>
      </c>
      <c r="E12" s="619">
        <v>0</v>
      </c>
      <c r="F12" s="300">
        <v>0</v>
      </c>
      <c r="G12" s="300">
        <v>0</v>
      </c>
      <c r="H12" s="300">
        <v>4</v>
      </c>
      <c r="I12" s="300">
        <v>2</v>
      </c>
      <c r="J12" s="300">
        <v>1</v>
      </c>
      <c r="K12" s="300">
        <v>0</v>
      </c>
      <c r="L12" s="300">
        <v>1</v>
      </c>
      <c r="M12" s="300">
        <v>1</v>
      </c>
      <c r="N12" s="300">
        <v>1</v>
      </c>
      <c r="O12" s="300">
        <v>3</v>
      </c>
      <c r="P12" s="300">
        <v>5</v>
      </c>
      <c r="Q12" s="300">
        <v>1</v>
      </c>
      <c r="R12" s="300">
        <v>0</v>
      </c>
      <c r="S12" s="300">
        <v>0</v>
      </c>
      <c r="T12" s="300">
        <v>0</v>
      </c>
      <c r="U12" s="300">
        <v>0</v>
      </c>
      <c r="V12" s="300">
        <v>0</v>
      </c>
      <c r="W12" s="300">
        <v>0</v>
      </c>
      <c r="X12" s="95">
        <v>0</v>
      </c>
      <c r="Z12" s="93"/>
      <c r="AA12" s="93"/>
    </row>
    <row r="13" spans="1:35" ht="33.9" customHeight="1">
      <c r="A13" s="842" t="s">
        <v>489</v>
      </c>
      <c r="B13" s="1147">
        <v>61</v>
      </c>
      <c r="C13" s="619">
        <f t="shared" si="0"/>
        <v>35</v>
      </c>
      <c r="D13" s="42">
        <v>26</v>
      </c>
      <c r="E13" s="619">
        <v>0</v>
      </c>
      <c r="F13" s="300">
        <v>0</v>
      </c>
      <c r="G13" s="300">
        <v>1</v>
      </c>
      <c r="H13" s="300">
        <v>5</v>
      </c>
      <c r="I13" s="300">
        <v>1</v>
      </c>
      <c r="J13" s="300">
        <v>1</v>
      </c>
      <c r="K13" s="300">
        <v>1</v>
      </c>
      <c r="L13" s="300">
        <v>0</v>
      </c>
      <c r="M13" s="300">
        <v>0</v>
      </c>
      <c r="N13" s="300">
        <v>1</v>
      </c>
      <c r="O13" s="300">
        <v>0</v>
      </c>
      <c r="P13" s="300">
        <v>11</v>
      </c>
      <c r="Q13" s="300">
        <v>1</v>
      </c>
      <c r="R13" s="300">
        <v>0</v>
      </c>
      <c r="S13" s="300">
        <v>0</v>
      </c>
      <c r="T13" s="300">
        <v>0</v>
      </c>
      <c r="U13" s="300">
        <v>0</v>
      </c>
      <c r="V13" s="300">
        <v>0</v>
      </c>
      <c r="W13" s="300">
        <v>0</v>
      </c>
      <c r="X13" s="95">
        <v>0</v>
      </c>
      <c r="Z13" s="93"/>
      <c r="AA13" s="93"/>
    </row>
    <row r="14" spans="1:35" ht="33.9" customHeight="1">
      <c r="A14" s="842" t="s">
        <v>627</v>
      </c>
      <c r="B14" s="1147">
        <v>53</v>
      </c>
      <c r="C14" s="619">
        <f t="shared" si="0"/>
        <v>33</v>
      </c>
      <c r="D14" s="42">
        <v>20</v>
      </c>
      <c r="E14" s="619">
        <v>0</v>
      </c>
      <c r="F14" s="300">
        <v>0</v>
      </c>
      <c r="G14" s="300">
        <v>0</v>
      </c>
      <c r="H14" s="300">
        <v>10</v>
      </c>
      <c r="I14" s="300">
        <v>0</v>
      </c>
      <c r="J14" s="300">
        <v>0</v>
      </c>
      <c r="K14" s="300">
        <v>0</v>
      </c>
      <c r="L14" s="300">
        <v>0</v>
      </c>
      <c r="M14" s="300">
        <v>0</v>
      </c>
      <c r="N14" s="300">
        <v>1</v>
      </c>
      <c r="O14" s="300">
        <v>1</v>
      </c>
      <c r="P14" s="300">
        <v>4</v>
      </c>
      <c r="Q14" s="300">
        <v>4</v>
      </c>
      <c r="R14" s="300">
        <v>0</v>
      </c>
      <c r="S14" s="300">
        <v>0</v>
      </c>
      <c r="T14" s="300">
        <v>0</v>
      </c>
      <c r="U14" s="300">
        <v>0</v>
      </c>
      <c r="V14" s="300">
        <v>0</v>
      </c>
      <c r="W14" s="300">
        <v>0</v>
      </c>
      <c r="X14" s="95">
        <v>0</v>
      </c>
      <c r="Z14" s="93"/>
      <c r="AA14" s="93"/>
    </row>
    <row r="15" spans="1:35" ht="33.9" customHeight="1">
      <c r="A15" s="842" t="s">
        <v>129</v>
      </c>
      <c r="B15" s="1147">
        <v>202</v>
      </c>
      <c r="C15" s="619">
        <f t="shared" si="0"/>
        <v>162</v>
      </c>
      <c r="D15" s="42">
        <v>40</v>
      </c>
      <c r="E15" s="619">
        <v>2</v>
      </c>
      <c r="F15" s="300">
        <v>0</v>
      </c>
      <c r="G15" s="300">
        <v>0</v>
      </c>
      <c r="H15" s="300">
        <v>11</v>
      </c>
      <c r="I15" s="300">
        <v>1</v>
      </c>
      <c r="J15" s="300">
        <v>0</v>
      </c>
      <c r="K15" s="300">
        <v>0</v>
      </c>
      <c r="L15" s="300">
        <v>0</v>
      </c>
      <c r="M15" s="300">
        <v>0</v>
      </c>
      <c r="N15" s="300">
        <v>3</v>
      </c>
      <c r="O15" s="300">
        <v>6</v>
      </c>
      <c r="P15" s="300">
        <v>12</v>
      </c>
      <c r="Q15" s="300">
        <v>3</v>
      </c>
      <c r="R15" s="300">
        <v>1</v>
      </c>
      <c r="S15" s="300">
        <v>0</v>
      </c>
      <c r="T15" s="300">
        <v>0</v>
      </c>
      <c r="U15" s="300">
        <v>0</v>
      </c>
      <c r="V15" s="300">
        <v>0</v>
      </c>
      <c r="W15" s="300">
        <v>0</v>
      </c>
      <c r="X15" s="95">
        <v>0</v>
      </c>
      <c r="Z15" s="93"/>
      <c r="AA15" s="93"/>
    </row>
    <row r="16" spans="1:35" ht="33.9" customHeight="1">
      <c r="A16" s="842" t="s">
        <v>308</v>
      </c>
      <c r="B16" s="1146">
        <v>15</v>
      </c>
      <c r="C16" s="619">
        <f t="shared" si="0"/>
        <v>12</v>
      </c>
      <c r="D16" s="42">
        <v>3</v>
      </c>
      <c r="E16" s="619">
        <v>0</v>
      </c>
      <c r="F16" s="300">
        <v>0</v>
      </c>
      <c r="G16" s="300">
        <v>0</v>
      </c>
      <c r="H16" s="300">
        <v>3</v>
      </c>
      <c r="I16" s="300">
        <v>0</v>
      </c>
      <c r="J16" s="300">
        <v>0</v>
      </c>
      <c r="K16" s="300">
        <v>0</v>
      </c>
      <c r="L16" s="300">
        <v>0</v>
      </c>
      <c r="M16" s="300">
        <v>0</v>
      </c>
      <c r="N16" s="300">
        <v>0</v>
      </c>
      <c r="O16" s="300">
        <v>0</v>
      </c>
      <c r="P16" s="300">
        <v>0</v>
      </c>
      <c r="Q16" s="300">
        <v>0</v>
      </c>
      <c r="R16" s="300">
        <v>0</v>
      </c>
      <c r="S16" s="300">
        <v>0</v>
      </c>
      <c r="T16" s="300">
        <v>0</v>
      </c>
      <c r="U16" s="300">
        <v>0</v>
      </c>
      <c r="V16" s="300">
        <v>0</v>
      </c>
      <c r="W16" s="300">
        <v>0</v>
      </c>
      <c r="X16" s="95">
        <v>0</v>
      </c>
      <c r="Z16" s="93"/>
      <c r="AA16" s="93"/>
    </row>
    <row r="17" spans="1:27" ht="33.9" customHeight="1">
      <c r="A17" s="842" t="s">
        <v>733</v>
      </c>
      <c r="B17" s="1146">
        <v>189</v>
      </c>
      <c r="C17" s="619">
        <f t="shared" si="0"/>
        <v>135</v>
      </c>
      <c r="D17" s="42">
        <v>54</v>
      </c>
      <c r="E17" s="619">
        <v>1</v>
      </c>
      <c r="F17" s="300">
        <v>0</v>
      </c>
      <c r="G17" s="300">
        <v>1</v>
      </c>
      <c r="H17" s="300">
        <v>21</v>
      </c>
      <c r="I17" s="300">
        <v>0</v>
      </c>
      <c r="J17" s="300">
        <v>1</v>
      </c>
      <c r="K17" s="300">
        <v>5</v>
      </c>
      <c r="L17" s="300">
        <v>2</v>
      </c>
      <c r="M17" s="300">
        <v>0</v>
      </c>
      <c r="N17" s="300">
        <v>4</v>
      </c>
      <c r="O17" s="300">
        <v>1</v>
      </c>
      <c r="P17" s="300">
        <v>16</v>
      </c>
      <c r="Q17" s="300">
        <v>0</v>
      </c>
      <c r="R17" s="300">
        <v>1</v>
      </c>
      <c r="S17" s="300">
        <v>0</v>
      </c>
      <c r="T17" s="300">
        <v>0</v>
      </c>
      <c r="U17" s="300">
        <v>0</v>
      </c>
      <c r="V17" s="300">
        <v>0</v>
      </c>
      <c r="W17" s="300">
        <v>0</v>
      </c>
      <c r="X17" s="95">
        <v>0</v>
      </c>
      <c r="Z17" s="93"/>
      <c r="AA17" s="93"/>
    </row>
    <row r="18" spans="1:27" ht="33.9" customHeight="1">
      <c r="A18" s="842" t="s">
        <v>450</v>
      </c>
      <c r="B18" s="1146">
        <v>99</v>
      </c>
      <c r="C18" s="619">
        <f t="shared" si="0"/>
        <v>61</v>
      </c>
      <c r="D18" s="42">
        <v>38</v>
      </c>
      <c r="E18" s="619">
        <v>1</v>
      </c>
      <c r="F18" s="300">
        <v>0</v>
      </c>
      <c r="G18" s="300">
        <v>1</v>
      </c>
      <c r="H18" s="300">
        <v>4</v>
      </c>
      <c r="I18" s="300">
        <v>0</v>
      </c>
      <c r="J18" s="300">
        <v>0</v>
      </c>
      <c r="K18" s="300">
        <v>0</v>
      </c>
      <c r="L18" s="300">
        <v>0</v>
      </c>
      <c r="M18" s="300">
        <v>0</v>
      </c>
      <c r="N18" s="300">
        <v>1</v>
      </c>
      <c r="O18" s="300">
        <v>5</v>
      </c>
      <c r="P18" s="300">
        <v>19</v>
      </c>
      <c r="Q18" s="300">
        <v>7</v>
      </c>
      <c r="R18" s="300">
        <v>0</v>
      </c>
      <c r="S18" s="300">
        <v>0</v>
      </c>
      <c r="T18" s="300">
        <v>0</v>
      </c>
      <c r="U18" s="300">
        <v>0</v>
      </c>
      <c r="V18" s="300">
        <v>0</v>
      </c>
      <c r="W18" s="300">
        <v>0</v>
      </c>
      <c r="X18" s="95">
        <v>0</v>
      </c>
      <c r="Z18" s="93"/>
      <c r="AA18" s="93"/>
    </row>
    <row r="19" spans="1:27" ht="33.9" customHeight="1">
      <c r="A19" s="842" t="s">
        <v>206</v>
      </c>
      <c r="B19" s="1146">
        <v>34</v>
      </c>
      <c r="C19" s="619">
        <f t="shared" si="0"/>
        <v>32</v>
      </c>
      <c r="D19" s="42">
        <v>2</v>
      </c>
      <c r="E19" s="619">
        <v>0</v>
      </c>
      <c r="F19" s="300">
        <v>0</v>
      </c>
      <c r="G19" s="300">
        <v>0</v>
      </c>
      <c r="H19" s="300">
        <v>1</v>
      </c>
      <c r="I19" s="300">
        <v>0</v>
      </c>
      <c r="J19" s="300">
        <v>0</v>
      </c>
      <c r="K19" s="300">
        <v>0</v>
      </c>
      <c r="L19" s="300">
        <v>0</v>
      </c>
      <c r="M19" s="300">
        <v>0</v>
      </c>
      <c r="N19" s="300">
        <v>0</v>
      </c>
      <c r="O19" s="300">
        <v>0</v>
      </c>
      <c r="P19" s="300">
        <v>1</v>
      </c>
      <c r="Q19" s="300">
        <v>0</v>
      </c>
      <c r="R19" s="300">
        <v>0</v>
      </c>
      <c r="S19" s="300">
        <v>0</v>
      </c>
      <c r="T19" s="300">
        <v>0</v>
      </c>
      <c r="U19" s="300">
        <v>0</v>
      </c>
      <c r="V19" s="300">
        <v>0</v>
      </c>
      <c r="W19" s="300">
        <v>0</v>
      </c>
      <c r="X19" s="95">
        <v>0</v>
      </c>
      <c r="Z19" s="93"/>
      <c r="AA19" s="93"/>
    </row>
    <row r="20" spans="1:27" ht="33.9" customHeight="1">
      <c r="A20" s="841" t="s">
        <v>735</v>
      </c>
      <c r="B20" s="1148">
        <v>48</v>
      </c>
      <c r="C20" s="618">
        <f t="shared" si="0"/>
        <v>42</v>
      </c>
      <c r="D20" s="298">
        <v>6</v>
      </c>
      <c r="E20" s="618">
        <v>0</v>
      </c>
      <c r="F20" s="663">
        <v>0</v>
      </c>
      <c r="G20" s="663">
        <v>2</v>
      </c>
      <c r="H20" s="663">
        <v>0</v>
      </c>
      <c r="I20" s="663">
        <v>0</v>
      </c>
      <c r="J20" s="663">
        <v>0</v>
      </c>
      <c r="K20" s="663">
        <v>0</v>
      </c>
      <c r="L20" s="663">
        <v>0</v>
      </c>
      <c r="M20" s="663">
        <v>0</v>
      </c>
      <c r="N20" s="663">
        <v>1</v>
      </c>
      <c r="O20" s="663">
        <v>0</v>
      </c>
      <c r="P20" s="663">
        <v>2</v>
      </c>
      <c r="Q20" s="663">
        <v>0</v>
      </c>
      <c r="R20" s="663">
        <v>0</v>
      </c>
      <c r="S20" s="663">
        <v>0</v>
      </c>
      <c r="T20" s="663">
        <v>0</v>
      </c>
      <c r="U20" s="663">
        <v>0</v>
      </c>
      <c r="V20" s="663">
        <v>0</v>
      </c>
      <c r="W20" s="663">
        <v>0</v>
      </c>
      <c r="X20" s="625">
        <v>0</v>
      </c>
      <c r="Z20" s="93"/>
      <c r="AA20" s="93"/>
    </row>
    <row r="21" spans="1:27" ht="33.9" customHeight="1">
      <c r="A21" s="842" t="s">
        <v>639</v>
      </c>
      <c r="B21" s="1149">
        <v>12</v>
      </c>
      <c r="C21" s="619">
        <f t="shared" si="0"/>
        <v>8</v>
      </c>
      <c r="D21" s="42">
        <v>4</v>
      </c>
      <c r="E21" s="619">
        <v>0</v>
      </c>
      <c r="F21" s="300">
        <v>0</v>
      </c>
      <c r="G21" s="300">
        <v>0</v>
      </c>
      <c r="H21" s="300">
        <v>0</v>
      </c>
      <c r="I21" s="300">
        <v>0</v>
      </c>
      <c r="J21" s="300">
        <v>0</v>
      </c>
      <c r="K21" s="300">
        <v>0</v>
      </c>
      <c r="L21" s="300">
        <v>0</v>
      </c>
      <c r="M21" s="300">
        <v>0</v>
      </c>
      <c r="N21" s="300">
        <v>0</v>
      </c>
      <c r="O21" s="300">
        <v>1</v>
      </c>
      <c r="P21" s="300">
        <v>1</v>
      </c>
      <c r="Q21" s="300">
        <v>2</v>
      </c>
      <c r="R21" s="300">
        <v>0</v>
      </c>
      <c r="S21" s="300">
        <v>0</v>
      </c>
      <c r="T21" s="300">
        <v>0</v>
      </c>
      <c r="U21" s="300">
        <v>0</v>
      </c>
      <c r="V21" s="300">
        <v>0</v>
      </c>
      <c r="W21" s="300">
        <v>0</v>
      </c>
      <c r="X21" s="95">
        <v>0</v>
      </c>
      <c r="Z21" s="93"/>
      <c r="AA21" s="93"/>
    </row>
    <row r="22" spans="1:27" ht="33.9" customHeight="1">
      <c r="A22" s="842" t="s">
        <v>702</v>
      </c>
      <c r="B22" s="619">
        <v>0</v>
      </c>
      <c r="C22" s="619">
        <f t="shared" si="0"/>
        <v>0</v>
      </c>
      <c r="D22" s="619">
        <v>0</v>
      </c>
      <c r="E22" s="619">
        <v>0</v>
      </c>
      <c r="F22" s="300">
        <v>0</v>
      </c>
      <c r="G22" s="300">
        <v>0</v>
      </c>
      <c r="H22" s="300">
        <v>0</v>
      </c>
      <c r="I22" s="300">
        <v>0</v>
      </c>
      <c r="J22" s="300">
        <v>0</v>
      </c>
      <c r="K22" s="300">
        <v>0</v>
      </c>
      <c r="L22" s="300">
        <v>0</v>
      </c>
      <c r="M22" s="300">
        <v>0</v>
      </c>
      <c r="N22" s="300">
        <v>0</v>
      </c>
      <c r="O22" s="300">
        <v>0</v>
      </c>
      <c r="P22" s="300">
        <v>0</v>
      </c>
      <c r="Q22" s="300">
        <v>0</v>
      </c>
      <c r="R22" s="300">
        <v>0</v>
      </c>
      <c r="S22" s="300">
        <v>0</v>
      </c>
      <c r="T22" s="300">
        <v>0</v>
      </c>
      <c r="U22" s="300">
        <v>0</v>
      </c>
      <c r="V22" s="300">
        <v>0</v>
      </c>
      <c r="W22" s="300">
        <v>0</v>
      </c>
      <c r="X22" s="95">
        <v>0</v>
      </c>
      <c r="Z22" s="93"/>
      <c r="AA22" s="93"/>
    </row>
    <row r="23" spans="1:27" ht="33.9" customHeight="1">
      <c r="A23" s="842" t="s">
        <v>208</v>
      </c>
      <c r="B23" s="300">
        <v>0</v>
      </c>
      <c r="C23" s="42">
        <f t="shared" si="0"/>
        <v>0</v>
      </c>
      <c r="D23" s="42">
        <v>0</v>
      </c>
      <c r="E23" s="619">
        <v>0</v>
      </c>
      <c r="F23" s="300">
        <v>0</v>
      </c>
      <c r="G23" s="300">
        <v>0</v>
      </c>
      <c r="H23" s="300">
        <v>0</v>
      </c>
      <c r="I23" s="300">
        <v>0</v>
      </c>
      <c r="J23" s="300">
        <v>0</v>
      </c>
      <c r="K23" s="300">
        <v>0</v>
      </c>
      <c r="L23" s="300">
        <v>0</v>
      </c>
      <c r="M23" s="300">
        <v>0</v>
      </c>
      <c r="N23" s="300">
        <v>0</v>
      </c>
      <c r="O23" s="300">
        <v>0</v>
      </c>
      <c r="P23" s="300">
        <v>0</v>
      </c>
      <c r="Q23" s="300">
        <v>0</v>
      </c>
      <c r="R23" s="300">
        <v>0</v>
      </c>
      <c r="S23" s="300">
        <v>0</v>
      </c>
      <c r="T23" s="300">
        <v>0</v>
      </c>
      <c r="U23" s="300">
        <v>0</v>
      </c>
      <c r="V23" s="300">
        <v>0</v>
      </c>
      <c r="W23" s="300">
        <v>0</v>
      </c>
      <c r="X23" s="95">
        <v>0</v>
      </c>
      <c r="Z23" s="93"/>
      <c r="AA23" s="93"/>
    </row>
    <row r="24" spans="1:27" ht="33.9" customHeight="1">
      <c r="A24" s="842" t="s">
        <v>611</v>
      </c>
      <c r="B24" s="300">
        <v>0</v>
      </c>
      <c r="C24" s="42">
        <f t="shared" si="0"/>
        <v>0</v>
      </c>
      <c r="D24" s="42">
        <v>0</v>
      </c>
      <c r="E24" s="619">
        <v>0</v>
      </c>
      <c r="F24" s="300">
        <v>0</v>
      </c>
      <c r="G24" s="300">
        <v>0</v>
      </c>
      <c r="H24" s="300">
        <v>0</v>
      </c>
      <c r="I24" s="300">
        <v>0</v>
      </c>
      <c r="J24" s="300">
        <v>0</v>
      </c>
      <c r="K24" s="300">
        <v>0</v>
      </c>
      <c r="L24" s="300">
        <v>0</v>
      </c>
      <c r="M24" s="300">
        <v>0</v>
      </c>
      <c r="N24" s="300">
        <v>0</v>
      </c>
      <c r="O24" s="300">
        <v>0</v>
      </c>
      <c r="P24" s="300">
        <v>0</v>
      </c>
      <c r="Q24" s="300">
        <v>0</v>
      </c>
      <c r="R24" s="300">
        <v>0</v>
      </c>
      <c r="S24" s="300">
        <v>0</v>
      </c>
      <c r="T24" s="300">
        <v>0</v>
      </c>
      <c r="U24" s="300">
        <v>0</v>
      </c>
      <c r="V24" s="300">
        <v>0</v>
      </c>
      <c r="W24" s="300">
        <v>0</v>
      </c>
      <c r="X24" s="95">
        <v>0</v>
      </c>
      <c r="Z24" s="93"/>
      <c r="AA24" s="93"/>
    </row>
    <row r="25" spans="1:27" ht="33.9" customHeight="1">
      <c r="A25" s="842" t="s">
        <v>736</v>
      </c>
      <c r="B25" s="300">
        <v>0</v>
      </c>
      <c r="C25" s="42">
        <f t="shared" si="0"/>
        <v>0</v>
      </c>
      <c r="D25" s="42">
        <v>0</v>
      </c>
      <c r="E25" s="619">
        <v>0</v>
      </c>
      <c r="F25" s="300">
        <v>0</v>
      </c>
      <c r="G25" s="300">
        <v>0</v>
      </c>
      <c r="H25" s="300">
        <v>0</v>
      </c>
      <c r="I25" s="300">
        <v>0</v>
      </c>
      <c r="J25" s="300">
        <v>0</v>
      </c>
      <c r="K25" s="300">
        <v>0</v>
      </c>
      <c r="L25" s="300">
        <v>0</v>
      </c>
      <c r="M25" s="300">
        <v>0</v>
      </c>
      <c r="N25" s="300">
        <v>0</v>
      </c>
      <c r="O25" s="300">
        <v>0</v>
      </c>
      <c r="P25" s="300">
        <v>0</v>
      </c>
      <c r="Q25" s="300">
        <v>0</v>
      </c>
      <c r="R25" s="300">
        <v>0</v>
      </c>
      <c r="S25" s="300">
        <v>0</v>
      </c>
      <c r="T25" s="300">
        <v>0</v>
      </c>
      <c r="U25" s="300">
        <v>0</v>
      </c>
      <c r="V25" s="300">
        <v>0</v>
      </c>
      <c r="W25" s="300">
        <v>0</v>
      </c>
      <c r="X25" s="95">
        <v>0</v>
      </c>
      <c r="Z25" s="93"/>
      <c r="AA25" s="93"/>
    </row>
    <row r="26" spans="1:27" ht="33.9" customHeight="1">
      <c r="A26" s="842" t="s">
        <v>737</v>
      </c>
      <c r="B26" s="300">
        <v>25</v>
      </c>
      <c r="C26" s="619">
        <f t="shared" si="0"/>
        <v>24</v>
      </c>
      <c r="D26" s="42">
        <v>1</v>
      </c>
      <c r="E26" s="619">
        <v>0</v>
      </c>
      <c r="F26" s="300">
        <v>0</v>
      </c>
      <c r="G26" s="300">
        <v>0</v>
      </c>
      <c r="H26" s="300">
        <v>0</v>
      </c>
      <c r="I26" s="300">
        <v>0</v>
      </c>
      <c r="J26" s="300">
        <v>0</v>
      </c>
      <c r="K26" s="300">
        <v>0</v>
      </c>
      <c r="L26" s="300">
        <v>0</v>
      </c>
      <c r="M26" s="300">
        <v>0</v>
      </c>
      <c r="N26" s="300">
        <v>1</v>
      </c>
      <c r="O26" s="300">
        <v>0</v>
      </c>
      <c r="P26" s="300">
        <v>0</v>
      </c>
      <c r="Q26" s="300">
        <v>0</v>
      </c>
      <c r="R26" s="300">
        <v>0</v>
      </c>
      <c r="S26" s="300">
        <v>0</v>
      </c>
      <c r="T26" s="300">
        <v>0</v>
      </c>
      <c r="U26" s="300">
        <v>0</v>
      </c>
      <c r="V26" s="300">
        <v>0</v>
      </c>
      <c r="W26" s="300">
        <v>0</v>
      </c>
      <c r="X26" s="95">
        <v>0</v>
      </c>
      <c r="Z26" s="93"/>
      <c r="AA26" s="93"/>
    </row>
    <row r="27" spans="1:27" ht="33.9" customHeight="1">
      <c r="A27" s="842" t="s">
        <v>693</v>
      </c>
      <c r="B27" s="300">
        <v>0</v>
      </c>
      <c r="C27" s="42">
        <f t="shared" si="0"/>
        <v>0</v>
      </c>
      <c r="D27" s="42">
        <v>0</v>
      </c>
      <c r="E27" s="619">
        <v>0</v>
      </c>
      <c r="F27" s="300">
        <v>0</v>
      </c>
      <c r="G27" s="300">
        <v>0</v>
      </c>
      <c r="H27" s="300">
        <v>0</v>
      </c>
      <c r="I27" s="300">
        <v>0</v>
      </c>
      <c r="J27" s="300">
        <v>0</v>
      </c>
      <c r="K27" s="300">
        <v>0</v>
      </c>
      <c r="L27" s="300">
        <v>0</v>
      </c>
      <c r="M27" s="300">
        <v>0</v>
      </c>
      <c r="N27" s="300">
        <v>0</v>
      </c>
      <c r="O27" s="300">
        <v>0</v>
      </c>
      <c r="P27" s="300">
        <v>0</v>
      </c>
      <c r="Q27" s="300">
        <v>0</v>
      </c>
      <c r="R27" s="300">
        <v>0</v>
      </c>
      <c r="S27" s="300">
        <v>0</v>
      </c>
      <c r="T27" s="300">
        <v>0</v>
      </c>
      <c r="U27" s="300">
        <v>0</v>
      </c>
      <c r="V27" s="300">
        <v>0</v>
      </c>
      <c r="W27" s="300">
        <v>0</v>
      </c>
      <c r="X27" s="95">
        <v>0</v>
      </c>
      <c r="Z27" s="93"/>
      <c r="AA27" s="93"/>
    </row>
    <row r="28" spans="1:27" ht="33.9" customHeight="1">
      <c r="A28" s="842" t="s">
        <v>590</v>
      </c>
      <c r="B28" s="300">
        <v>0</v>
      </c>
      <c r="C28" s="42">
        <f t="shared" si="0"/>
        <v>0</v>
      </c>
      <c r="D28" s="42">
        <v>0</v>
      </c>
      <c r="E28" s="619">
        <v>0</v>
      </c>
      <c r="F28" s="300">
        <v>0</v>
      </c>
      <c r="G28" s="300">
        <v>0</v>
      </c>
      <c r="H28" s="300">
        <v>0</v>
      </c>
      <c r="I28" s="300">
        <v>0</v>
      </c>
      <c r="J28" s="300">
        <v>0</v>
      </c>
      <c r="K28" s="300">
        <v>0</v>
      </c>
      <c r="L28" s="300">
        <v>0</v>
      </c>
      <c r="M28" s="300">
        <v>0</v>
      </c>
      <c r="N28" s="300">
        <v>0</v>
      </c>
      <c r="O28" s="300">
        <v>0</v>
      </c>
      <c r="P28" s="300">
        <v>0</v>
      </c>
      <c r="Q28" s="300">
        <v>0</v>
      </c>
      <c r="R28" s="300">
        <v>0</v>
      </c>
      <c r="S28" s="300">
        <v>0</v>
      </c>
      <c r="T28" s="300">
        <v>0</v>
      </c>
      <c r="U28" s="300">
        <v>0</v>
      </c>
      <c r="V28" s="300">
        <v>0</v>
      </c>
      <c r="W28" s="300">
        <v>0</v>
      </c>
      <c r="X28" s="95">
        <v>0</v>
      </c>
      <c r="Z28" s="93"/>
      <c r="AA28" s="93"/>
    </row>
    <row r="29" spans="1:27" ht="33.9" customHeight="1">
      <c r="A29" s="842" t="s">
        <v>67</v>
      </c>
      <c r="B29" s="1150">
        <v>0</v>
      </c>
      <c r="C29" s="42">
        <f t="shared" si="0"/>
        <v>0</v>
      </c>
      <c r="D29" s="42">
        <v>0</v>
      </c>
      <c r="E29" s="619">
        <v>0</v>
      </c>
      <c r="F29" s="300">
        <v>0</v>
      </c>
      <c r="G29" s="300">
        <v>0</v>
      </c>
      <c r="H29" s="300">
        <v>0</v>
      </c>
      <c r="I29" s="300">
        <v>0</v>
      </c>
      <c r="J29" s="300">
        <v>0</v>
      </c>
      <c r="K29" s="300">
        <v>0</v>
      </c>
      <c r="L29" s="300">
        <v>0</v>
      </c>
      <c r="M29" s="300">
        <v>0</v>
      </c>
      <c r="N29" s="300">
        <v>0</v>
      </c>
      <c r="O29" s="300">
        <v>0</v>
      </c>
      <c r="P29" s="300">
        <v>0</v>
      </c>
      <c r="Q29" s="300">
        <v>0</v>
      </c>
      <c r="R29" s="300">
        <v>0</v>
      </c>
      <c r="S29" s="300">
        <v>0</v>
      </c>
      <c r="T29" s="300">
        <v>0</v>
      </c>
      <c r="U29" s="300">
        <v>0</v>
      </c>
      <c r="V29" s="300">
        <v>0</v>
      </c>
      <c r="W29" s="300">
        <v>0</v>
      </c>
      <c r="X29" s="95">
        <v>0</v>
      </c>
      <c r="Z29" s="93"/>
      <c r="AA29" s="93"/>
    </row>
    <row r="30" spans="1:27" ht="33.9" customHeight="1">
      <c r="A30" s="842" t="s">
        <v>644</v>
      </c>
      <c r="B30" s="300">
        <v>30</v>
      </c>
      <c r="C30" s="619">
        <f t="shared" si="0"/>
        <v>29</v>
      </c>
      <c r="D30" s="42">
        <v>1</v>
      </c>
      <c r="E30" s="619">
        <v>0</v>
      </c>
      <c r="F30" s="300">
        <v>0</v>
      </c>
      <c r="G30" s="300">
        <v>0</v>
      </c>
      <c r="H30" s="300">
        <v>0</v>
      </c>
      <c r="I30" s="300">
        <v>0</v>
      </c>
      <c r="J30" s="300">
        <v>0</v>
      </c>
      <c r="K30" s="300">
        <v>0</v>
      </c>
      <c r="L30" s="300">
        <v>0</v>
      </c>
      <c r="M30" s="300">
        <v>0</v>
      </c>
      <c r="N30" s="300">
        <v>1</v>
      </c>
      <c r="O30" s="300">
        <v>0</v>
      </c>
      <c r="P30" s="300">
        <v>0</v>
      </c>
      <c r="Q30" s="300">
        <v>0</v>
      </c>
      <c r="R30" s="300">
        <v>0</v>
      </c>
      <c r="S30" s="300">
        <v>0</v>
      </c>
      <c r="T30" s="300">
        <v>0</v>
      </c>
      <c r="U30" s="300">
        <v>0</v>
      </c>
      <c r="V30" s="300">
        <v>0</v>
      </c>
      <c r="W30" s="300">
        <v>0</v>
      </c>
      <c r="X30" s="95">
        <v>0</v>
      </c>
      <c r="Z30" s="93"/>
      <c r="AA30" s="93"/>
    </row>
    <row r="31" spans="1:27" ht="33.9" customHeight="1">
      <c r="A31" s="842" t="s">
        <v>738</v>
      </c>
      <c r="B31" s="300">
        <v>14</v>
      </c>
      <c r="C31" s="619">
        <f t="shared" si="0"/>
        <v>11</v>
      </c>
      <c r="D31" s="42">
        <v>3</v>
      </c>
      <c r="E31" s="619">
        <v>0</v>
      </c>
      <c r="F31" s="300">
        <v>0</v>
      </c>
      <c r="G31" s="300">
        <v>0</v>
      </c>
      <c r="H31" s="300">
        <v>0</v>
      </c>
      <c r="I31" s="300">
        <v>0</v>
      </c>
      <c r="J31" s="300">
        <v>0</v>
      </c>
      <c r="K31" s="300">
        <v>0</v>
      </c>
      <c r="L31" s="300">
        <v>0</v>
      </c>
      <c r="M31" s="300">
        <v>0</v>
      </c>
      <c r="N31" s="300">
        <v>0</v>
      </c>
      <c r="O31" s="300">
        <v>2</v>
      </c>
      <c r="P31" s="300">
        <v>1</v>
      </c>
      <c r="Q31" s="300">
        <v>0</v>
      </c>
      <c r="R31" s="300">
        <v>0</v>
      </c>
      <c r="S31" s="300">
        <v>0</v>
      </c>
      <c r="T31" s="300">
        <v>0</v>
      </c>
      <c r="U31" s="300">
        <v>0</v>
      </c>
      <c r="V31" s="300">
        <v>0</v>
      </c>
      <c r="W31" s="300">
        <v>0</v>
      </c>
      <c r="X31" s="95">
        <v>0</v>
      </c>
      <c r="Z31" s="93"/>
      <c r="AA31" s="93"/>
    </row>
    <row r="32" spans="1:27" ht="33.9" customHeight="1">
      <c r="A32" s="841" t="s">
        <v>739</v>
      </c>
      <c r="B32" s="663">
        <v>0</v>
      </c>
      <c r="C32" s="298">
        <f t="shared" si="0"/>
        <v>0</v>
      </c>
      <c r="D32" s="298">
        <v>0</v>
      </c>
      <c r="E32" s="618">
        <v>0</v>
      </c>
      <c r="F32" s="663">
        <v>0</v>
      </c>
      <c r="G32" s="663">
        <v>0</v>
      </c>
      <c r="H32" s="663">
        <v>0</v>
      </c>
      <c r="I32" s="663">
        <v>0</v>
      </c>
      <c r="J32" s="663">
        <v>0</v>
      </c>
      <c r="K32" s="663">
        <v>0</v>
      </c>
      <c r="L32" s="663">
        <v>0</v>
      </c>
      <c r="M32" s="663">
        <v>0</v>
      </c>
      <c r="N32" s="663">
        <v>0</v>
      </c>
      <c r="O32" s="663">
        <v>0</v>
      </c>
      <c r="P32" s="663">
        <v>0</v>
      </c>
      <c r="Q32" s="663">
        <v>0</v>
      </c>
      <c r="R32" s="663">
        <v>0</v>
      </c>
      <c r="S32" s="663">
        <v>0</v>
      </c>
      <c r="T32" s="663">
        <v>0</v>
      </c>
      <c r="U32" s="663">
        <v>0</v>
      </c>
      <c r="V32" s="663">
        <v>0</v>
      </c>
      <c r="W32" s="663">
        <v>0</v>
      </c>
      <c r="X32" s="625">
        <v>0</v>
      </c>
      <c r="Z32" s="93"/>
      <c r="AA32" s="93"/>
    </row>
    <row r="33" spans="1:27" ht="33.9" customHeight="1">
      <c r="A33" s="223" t="s">
        <v>523</v>
      </c>
      <c r="B33" s="300">
        <f t="shared" ref="B33:X33" si="1">SUM(B8:B20)</f>
        <v>1693</v>
      </c>
      <c r="C33" s="634">
        <f t="shared" si="0"/>
        <v>1194</v>
      </c>
      <c r="D33" s="634">
        <f t="shared" si="1"/>
        <v>499</v>
      </c>
      <c r="E33" s="300">
        <f t="shared" si="1"/>
        <v>4</v>
      </c>
      <c r="F33" s="300">
        <f t="shared" si="1"/>
        <v>5</v>
      </c>
      <c r="G33" s="300">
        <f t="shared" si="1"/>
        <v>10</v>
      </c>
      <c r="H33" s="300">
        <f t="shared" si="1"/>
        <v>151</v>
      </c>
      <c r="I33" s="300">
        <f t="shared" si="1"/>
        <v>4</v>
      </c>
      <c r="J33" s="300">
        <f t="shared" si="1"/>
        <v>4</v>
      </c>
      <c r="K33" s="300">
        <f t="shared" si="1"/>
        <v>9</v>
      </c>
      <c r="L33" s="300">
        <f t="shared" si="1"/>
        <v>3</v>
      </c>
      <c r="M33" s="300">
        <f t="shared" si="1"/>
        <v>3</v>
      </c>
      <c r="N33" s="300">
        <f t="shared" si="1"/>
        <v>33</v>
      </c>
      <c r="O33" s="300">
        <f t="shared" si="1"/>
        <v>37</v>
      </c>
      <c r="P33" s="300">
        <f t="shared" si="1"/>
        <v>174</v>
      </c>
      <c r="Q33" s="300">
        <f t="shared" si="1"/>
        <v>41</v>
      </c>
      <c r="R33" s="300">
        <f t="shared" si="1"/>
        <v>4</v>
      </c>
      <c r="S33" s="300">
        <f t="shared" si="1"/>
        <v>0</v>
      </c>
      <c r="T33" s="300">
        <f t="shared" si="1"/>
        <v>0</v>
      </c>
      <c r="U33" s="300">
        <f t="shared" si="1"/>
        <v>0</v>
      </c>
      <c r="V33" s="300">
        <f t="shared" si="1"/>
        <v>0</v>
      </c>
      <c r="W33" s="300">
        <f t="shared" si="1"/>
        <v>1</v>
      </c>
      <c r="X33" s="95">
        <f t="shared" si="1"/>
        <v>0</v>
      </c>
      <c r="Z33" s="93"/>
      <c r="AA33" s="93"/>
    </row>
    <row r="34" spans="1:27" ht="33.9" customHeight="1">
      <c r="A34" s="209" t="s">
        <v>255</v>
      </c>
      <c r="B34" s="663">
        <f t="shared" ref="B34:X34" si="2">SUM(B35:B40)</f>
        <v>81</v>
      </c>
      <c r="C34" s="298">
        <f t="shared" si="0"/>
        <v>72</v>
      </c>
      <c r="D34" s="298">
        <f t="shared" si="2"/>
        <v>9</v>
      </c>
      <c r="E34" s="663">
        <f t="shared" si="2"/>
        <v>0</v>
      </c>
      <c r="F34" s="663">
        <f t="shared" si="2"/>
        <v>0</v>
      </c>
      <c r="G34" s="663">
        <f t="shared" si="2"/>
        <v>0</v>
      </c>
      <c r="H34" s="663">
        <f t="shared" si="2"/>
        <v>0</v>
      </c>
      <c r="I34" s="663">
        <f t="shared" si="2"/>
        <v>0</v>
      </c>
      <c r="J34" s="663">
        <f t="shared" si="2"/>
        <v>0</v>
      </c>
      <c r="K34" s="663">
        <f t="shared" si="2"/>
        <v>0</v>
      </c>
      <c r="L34" s="663">
        <f t="shared" si="2"/>
        <v>0</v>
      </c>
      <c r="M34" s="663">
        <f t="shared" si="2"/>
        <v>0</v>
      </c>
      <c r="N34" s="663">
        <f t="shared" si="2"/>
        <v>2</v>
      </c>
      <c r="O34" s="663">
        <f t="shared" si="2"/>
        <v>3</v>
      </c>
      <c r="P34" s="663">
        <f t="shared" si="2"/>
        <v>2</v>
      </c>
      <c r="Q34" s="663">
        <f t="shared" si="2"/>
        <v>2</v>
      </c>
      <c r="R34" s="663">
        <f t="shared" si="2"/>
        <v>0</v>
      </c>
      <c r="S34" s="663">
        <f t="shared" si="2"/>
        <v>0</v>
      </c>
      <c r="T34" s="663">
        <f t="shared" si="2"/>
        <v>0</v>
      </c>
      <c r="U34" s="663">
        <f t="shared" si="2"/>
        <v>0</v>
      </c>
      <c r="V34" s="663">
        <f t="shared" si="2"/>
        <v>0</v>
      </c>
      <c r="W34" s="663">
        <f t="shared" si="2"/>
        <v>0</v>
      </c>
      <c r="X34" s="625">
        <f t="shared" si="2"/>
        <v>0</v>
      </c>
      <c r="Z34" s="93"/>
      <c r="AA34" s="93"/>
    </row>
    <row r="35" spans="1:27" ht="30" customHeight="1">
      <c r="A35" s="223" t="s">
        <v>673</v>
      </c>
      <c r="B35" s="100">
        <f t="shared" ref="B35:X36" si="3">SUM(B21)</f>
        <v>12</v>
      </c>
      <c r="C35" s="42">
        <f t="shared" si="0"/>
        <v>8</v>
      </c>
      <c r="D35" s="42">
        <f t="shared" si="3"/>
        <v>4</v>
      </c>
      <c r="E35" s="100">
        <f t="shared" si="3"/>
        <v>0</v>
      </c>
      <c r="F35" s="100">
        <f t="shared" si="3"/>
        <v>0</v>
      </c>
      <c r="G35" s="100">
        <f t="shared" si="3"/>
        <v>0</v>
      </c>
      <c r="H35" s="100">
        <f t="shared" si="3"/>
        <v>0</v>
      </c>
      <c r="I35" s="100">
        <f t="shared" si="3"/>
        <v>0</v>
      </c>
      <c r="J35" s="100">
        <f t="shared" si="3"/>
        <v>0</v>
      </c>
      <c r="K35" s="100">
        <f t="shared" si="3"/>
        <v>0</v>
      </c>
      <c r="L35" s="100">
        <f t="shared" si="3"/>
        <v>0</v>
      </c>
      <c r="M35" s="100">
        <f t="shared" si="3"/>
        <v>0</v>
      </c>
      <c r="N35" s="100">
        <f t="shared" si="3"/>
        <v>0</v>
      </c>
      <c r="O35" s="100">
        <f t="shared" si="3"/>
        <v>1</v>
      </c>
      <c r="P35" s="100">
        <f t="shared" si="3"/>
        <v>1</v>
      </c>
      <c r="Q35" s="100">
        <f t="shared" si="3"/>
        <v>2</v>
      </c>
      <c r="R35" s="100">
        <f t="shared" si="3"/>
        <v>0</v>
      </c>
      <c r="S35" s="100">
        <f t="shared" si="3"/>
        <v>0</v>
      </c>
      <c r="T35" s="100">
        <f t="shared" si="3"/>
        <v>0</v>
      </c>
      <c r="U35" s="100">
        <f t="shared" si="3"/>
        <v>0</v>
      </c>
      <c r="V35" s="100">
        <f t="shared" si="3"/>
        <v>0</v>
      </c>
      <c r="W35" s="100">
        <f t="shared" si="3"/>
        <v>0</v>
      </c>
      <c r="X35" s="95">
        <f t="shared" si="3"/>
        <v>0</v>
      </c>
    </row>
    <row r="36" spans="1:27" ht="30" customHeight="1">
      <c r="A36" s="223" t="s">
        <v>459</v>
      </c>
      <c r="B36" s="100">
        <f t="shared" si="3"/>
        <v>0</v>
      </c>
      <c r="C36" s="42">
        <f t="shared" si="0"/>
        <v>0</v>
      </c>
      <c r="D36" s="42">
        <f t="shared" si="3"/>
        <v>0</v>
      </c>
      <c r="E36" s="100">
        <f t="shared" si="3"/>
        <v>0</v>
      </c>
      <c r="F36" s="100">
        <f t="shared" si="3"/>
        <v>0</v>
      </c>
      <c r="G36" s="100">
        <f t="shared" si="3"/>
        <v>0</v>
      </c>
      <c r="H36" s="100">
        <f t="shared" si="3"/>
        <v>0</v>
      </c>
      <c r="I36" s="100">
        <f t="shared" si="3"/>
        <v>0</v>
      </c>
      <c r="J36" s="100">
        <f t="shared" si="3"/>
        <v>0</v>
      </c>
      <c r="K36" s="100">
        <f t="shared" si="3"/>
        <v>0</v>
      </c>
      <c r="L36" s="100">
        <f t="shared" si="3"/>
        <v>0</v>
      </c>
      <c r="M36" s="100">
        <f t="shared" si="3"/>
        <v>0</v>
      </c>
      <c r="N36" s="100">
        <f t="shared" si="3"/>
        <v>0</v>
      </c>
      <c r="O36" s="100">
        <f t="shared" si="3"/>
        <v>0</v>
      </c>
      <c r="P36" s="100">
        <f t="shared" si="3"/>
        <v>0</v>
      </c>
      <c r="Q36" s="100">
        <f t="shared" si="3"/>
        <v>0</v>
      </c>
      <c r="R36" s="100">
        <f t="shared" si="3"/>
        <v>0</v>
      </c>
      <c r="S36" s="100">
        <f t="shared" si="3"/>
        <v>0</v>
      </c>
      <c r="T36" s="100">
        <f t="shared" si="3"/>
        <v>0</v>
      </c>
      <c r="U36" s="100">
        <f t="shared" si="3"/>
        <v>0</v>
      </c>
      <c r="V36" s="100">
        <f t="shared" si="3"/>
        <v>0</v>
      </c>
      <c r="W36" s="100">
        <f t="shared" si="3"/>
        <v>0</v>
      </c>
      <c r="X36" s="95">
        <f t="shared" si="3"/>
        <v>0</v>
      </c>
    </row>
    <row r="37" spans="1:27" ht="30" customHeight="1">
      <c r="A37" s="223" t="s">
        <v>708</v>
      </c>
      <c r="B37" s="100">
        <f t="shared" ref="B37:X37" si="4">SUM(B23:B25)</f>
        <v>0</v>
      </c>
      <c r="C37" s="42">
        <f t="shared" si="0"/>
        <v>0</v>
      </c>
      <c r="D37" s="42">
        <f t="shared" si="4"/>
        <v>0</v>
      </c>
      <c r="E37" s="100">
        <f t="shared" si="4"/>
        <v>0</v>
      </c>
      <c r="F37" s="100">
        <f t="shared" si="4"/>
        <v>0</v>
      </c>
      <c r="G37" s="100">
        <f t="shared" si="4"/>
        <v>0</v>
      </c>
      <c r="H37" s="100">
        <f t="shared" si="4"/>
        <v>0</v>
      </c>
      <c r="I37" s="100">
        <f t="shared" si="4"/>
        <v>0</v>
      </c>
      <c r="J37" s="100">
        <f t="shared" si="4"/>
        <v>0</v>
      </c>
      <c r="K37" s="100">
        <f t="shared" si="4"/>
        <v>0</v>
      </c>
      <c r="L37" s="100">
        <f t="shared" si="4"/>
        <v>0</v>
      </c>
      <c r="M37" s="100">
        <f t="shared" si="4"/>
        <v>0</v>
      </c>
      <c r="N37" s="100">
        <f t="shared" si="4"/>
        <v>0</v>
      </c>
      <c r="O37" s="100">
        <f t="shared" si="4"/>
        <v>0</v>
      </c>
      <c r="P37" s="100">
        <f t="shared" si="4"/>
        <v>0</v>
      </c>
      <c r="Q37" s="100">
        <f t="shared" si="4"/>
        <v>0</v>
      </c>
      <c r="R37" s="100">
        <f t="shared" si="4"/>
        <v>0</v>
      </c>
      <c r="S37" s="100">
        <f t="shared" si="4"/>
        <v>0</v>
      </c>
      <c r="T37" s="100">
        <f t="shared" si="4"/>
        <v>0</v>
      </c>
      <c r="U37" s="100">
        <f t="shared" si="4"/>
        <v>0</v>
      </c>
      <c r="V37" s="100">
        <f t="shared" si="4"/>
        <v>0</v>
      </c>
      <c r="W37" s="100">
        <f t="shared" si="4"/>
        <v>0</v>
      </c>
      <c r="X37" s="95">
        <f t="shared" si="4"/>
        <v>0</v>
      </c>
    </row>
    <row r="38" spans="1:27" ht="30" customHeight="1">
      <c r="A38" s="223" t="s">
        <v>512</v>
      </c>
      <c r="B38" s="100">
        <f t="shared" ref="B38:X38" si="5">SUM(B26:B29)</f>
        <v>25</v>
      </c>
      <c r="C38" s="42">
        <f t="shared" si="0"/>
        <v>24</v>
      </c>
      <c r="D38" s="42">
        <f t="shared" si="5"/>
        <v>1</v>
      </c>
      <c r="E38" s="100">
        <f t="shared" si="5"/>
        <v>0</v>
      </c>
      <c r="F38" s="100">
        <f t="shared" si="5"/>
        <v>0</v>
      </c>
      <c r="G38" s="100">
        <f t="shared" si="5"/>
        <v>0</v>
      </c>
      <c r="H38" s="100">
        <f t="shared" si="5"/>
        <v>0</v>
      </c>
      <c r="I38" s="100">
        <f t="shared" si="5"/>
        <v>0</v>
      </c>
      <c r="J38" s="100">
        <f t="shared" si="5"/>
        <v>0</v>
      </c>
      <c r="K38" s="100">
        <f t="shared" si="5"/>
        <v>0</v>
      </c>
      <c r="L38" s="100">
        <f t="shared" si="5"/>
        <v>0</v>
      </c>
      <c r="M38" s="100">
        <f t="shared" si="5"/>
        <v>0</v>
      </c>
      <c r="N38" s="100">
        <f t="shared" si="5"/>
        <v>1</v>
      </c>
      <c r="O38" s="100">
        <f t="shared" si="5"/>
        <v>0</v>
      </c>
      <c r="P38" s="100">
        <f t="shared" si="5"/>
        <v>0</v>
      </c>
      <c r="Q38" s="100">
        <f t="shared" si="5"/>
        <v>0</v>
      </c>
      <c r="R38" s="100">
        <f t="shared" si="5"/>
        <v>0</v>
      </c>
      <c r="S38" s="100">
        <f t="shared" si="5"/>
        <v>0</v>
      </c>
      <c r="T38" s="100">
        <f t="shared" si="5"/>
        <v>0</v>
      </c>
      <c r="U38" s="100">
        <f t="shared" si="5"/>
        <v>0</v>
      </c>
      <c r="V38" s="100">
        <f t="shared" si="5"/>
        <v>0</v>
      </c>
      <c r="W38" s="100">
        <f t="shared" si="5"/>
        <v>0</v>
      </c>
      <c r="X38" s="95">
        <f t="shared" si="5"/>
        <v>0</v>
      </c>
    </row>
    <row r="39" spans="1:27" ht="30" customHeight="1">
      <c r="A39" s="223" t="s">
        <v>581</v>
      </c>
      <c r="B39" s="100">
        <f t="shared" ref="B39:X39" si="6">SUM(B30)</f>
        <v>30</v>
      </c>
      <c r="C39" s="42">
        <f t="shared" si="0"/>
        <v>29</v>
      </c>
      <c r="D39" s="42">
        <f t="shared" si="6"/>
        <v>1</v>
      </c>
      <c r="E39" s="100">
        <f t="shared" si="6"/>
        <v>0</v>
      </c>
      <c r="F39" s="100">
        <f t="shared" si="6"/>
        <v>0</v>
      </c>
      <c r="G39" s="100">
        <f t="shared" si="6"/>
        <v>0</v>
      </c>
      <c r="H39" s="100">
        <f t="shared" si="6"/>
        <v>0</v>
      </c>
      <c r="I39" s="100">
        <f t="shared" si="6"/>
        <v>0</v>
      </c>
      <c r="J39" s="100">
        <f t="shared" si="6"/>
        <v>0</v>
      </c>
      <c r="K39" s="100">
        <f t="shared" si="6"/>
        <v>0</v>
      </c>
      <c r="L39" s="100">
        <f t="shared" si="6"/>
        <v>0</v>
      </c>
      <c r="M39" s="100">
        <f t="shared" si="6"/>
        <v>0</v>
      </c>
      <c r="N39" s="100">
        <f t="shared" si="6"/>
        <v>1</v>
      </c>
      <c r="O39" s="100">
        <f t="shared" si="6"/>
        <v>0</v>
      </c>
      <c r="P39" s="100">
        <f t="shared" si="6"/>
        <v>0</v>
      </c>
      <c r="Q39" s="100">
        <f t="shared" si="6"/>
        <v>0</v>
      </c>
      <c r="R39" s="100">
        <f t="shared" si="6"/>
        <v>0</v>
      </c>
      <c r="S39" s="100">
        <f t="shared" si="6"/>
        <v>0</v>
      </c>
      <c r="T39" s="100">
        <f t="shared" si="6"/>
        <v>0</v>
      </c>
      <c r="U39" s="100">
        <f t="shared" si="6"/>
        <v>0</v>
      </c>
      <c r="V39" s="100">
        <f t="shared" si="6"/>
        <v>0</v>
      </c>
      <c r="W39" s="100">
        <f t="shared" si="6"/>
        <v>0</v>
      </c>
      <c r="X39" s="95">
        <f t="shared" si="6"/>
        <v>0</v>
      </c>
    </row>
    <row r="40" spans="1:27" ht="30" customHeight="1">
      <c r="A40" s="843" t="s">
        <v>43</v>
      </c>
      <c r="B40" s="851">
        <f t="shared" ref="B40:X40" si="7">SUM(B31:B32)</f>
        <v>14</v>
      </c>
      <c r="C40" s="85">
        <f t="shared" si="0"/>
        <v>11</v>
      </c>
      <c r="D40" s="85">
        <f t="shared" si="7"/>
        <v>3</v>
      </c>
      <c r="E40" s="851">
        <f t="shared" si="7"/>
        <v>0</v>
      </c>
      <c r="F40" s="851">
        <f t="shared" si="7"/>
        <v>0</v>
      </c>
      <c r="G40" s="851">
        <f t="shared" si="7"/>
        <v>0</v>
      </c>
      <c r="H40" s="851">
        <f t="shared" si="7"/>
        <v>0</v>
      </c>
      <c r="I40" s="851">
        <f t="shared" si="7"/>
        <v>0</v>
      </c>
      <c r="J40" s="851">
        <f t="shared" si="7"/>
        <v>0</v>
      </c>
      <c r="K40" s="851">
        <f t="shared" si="7"/>
        <v>0</v>
      </c>
      <c r="L40" s="851">
        <f t="shared" si="7"/>
        <v>0</v>
      </c>
      <c r="M40" s="851">
        <f t="shared" si="7"/>
        <v>0</v>
      </c>
      <c r="N40" s="851">
        <f t="shared" si="7"/>
        <v>0</v>
      </c>
      <c r="O40" s="851">
        <f t="shared" si="7"/>
        <v>2</v>
      </c>
      <c r="P40" s="851">
        <f t="shared" si="7"/>
        <v>1</v>
      </c>
      <c r="Q40" s="851">
        <f t="shared" si="7"/>
        <v>0</v>
      </c>
      <c r="R40" s="851">
        <f t="shared" si="7"/>
        <v>0</v>
      </c>
      <c r="S40" s="851">
        <f t="shared" si="7"/>
        <v>0</v>
      </c>
      <c r="T40" s="851">
        <f t="shared" si="7"/>
        <v>0</v>
      </c>
      <c r="U40" s="851">
        <f t="shared" si="7"/>
        <v>0</v>
      </c>
      <c r="V40" s="851">
        <f t="shared" si="7"/>
        <v>0</v>
      </c>
      <c r="W40" s="851">
        <f t="shared" si="7"/>
        <v>0</v>
      </c>
      <c r="X40" s="97">
        <f t="shared" si="7"/>
        <v>0</v>
      </c>
    </row>
    <row r="41" spans="1:27" ht="30" customHeight="1"/>
    <row r="42" spans="1:27" ht="30" customHeight="1"/>
    <row r="43" spans="1:27" ht="30" customHeight="1"/>
    <row r="44" spans="1:27" ht="30" customHeight="1"/>
    <row r="45" spans="1:27" ht="30" customHeight="1"/>
    <row r="46" spans="1:27" ht="30" customHeight="1"/>
    <row r="47" spans="1:27" ht="30" customHeight="1"/>
    <row r="48" spans="1:27"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customSheetViews>
    <customSheetView guid="{BCB66D60-CECF-5B4D-99D1-4C00FBCE7EFB}" scale="90" showGridLines="0" printArea="1" view="pageBreakPreview">
      <pane ySplit="3" topLeftCell="A4" state="frozen"/>
      <selection activeCell="C5" sqref="C5"/>
      <pageMargins left="0.27559055118110237" right="0.19685039370078741" top="0.39370078740157483" bottom="1.4566929133858268" header="0.23622047244094488" footer="1.1023622047244095"/>
      <pageSetup paperSize="9" scale="53" firstPageNumber="90" useFirstPageNumber="1" r:id="rId1"/>
      <headerFooter scaleWithDoc="0" alignWithMargins="0">
        <oddFooter>&amp;C- &amp;P -</oddFooter>
        <evenFooter>&amp;C- &amp;P -</evenFooter>
        <firstFooter>&amp;C- &amp;P -</firstFooter>
      </headerFooter>
    </customSheetView>
  </customSheetViews>
  <mergeCells count="4">
    <mergeCell ref="A2:A3"/>
    <mergeCell ref="B2:B3"/>
    <mergeCell ref="C2:C3"/>
    <mergeCell ref="D2:D3"/>
  </mergeCells>
  <phoneticPr fontId="10"/>
  <pageMargins left="0.27559055118110237" right="0.19685039370078741" top="0.39370078740157483" bottom="1.4566929133858268" header="0.23622047244094488" footer="1.1023622047244095"/>
  <pageSetup paperSize="9" scale="53" firstPageNumber="90" orientation="portrait" useFirstPageNumber="1" r:id="rId2"/>
  <headerFooter scaleWithDoc="0" alignWithMargins="0">
    <oddFooter>&amp;C- 86 -</oddFooter>
    <evenFooter>&amp;C- &amp;P -</evenFooter>
    <firstFooter>&amp;C- &amp;P -</first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K87"/>
  <sheetViews>
    <sheetView showGridLines="0" view="pageBreakPreview" zoomScale="90" zoomScaleNormal="75" zoomScaleSheetLayoutView="90" workbookViewId="0">
      <pane ySplit="3" topLeftCell="A4" activePane="bottomLeft" state="frozen"/>
      <selection activeCell="A43" sqref="A43"/>
      <selection pane="bottomLeft" activeCell="AA34" sqref="AA34"/>
    </sheetView>
  </sheetViews>
  <sheetFormatPr defaultColWidth="9" defaultRowHeight="13.2"/>
  <cols>
    <col min="1" max="1" width="21.21875" style="7" customWidth="1" collapsed="1"/>
    <col min="2" max="28" width="5.109375" style="7" customWidth="1" collapsed="1"/>
    <col min="29" max="30" width="10.6640625" style="7" customWidth="1" collapsed="1"/>
    <col min="31" max="31" width="9" style="7" customWidth="1" collapsed="1"/>
    <col min="32" max="16384" width="9" style="7" collapsed="1"/>
  </cols>
  <sheetData>
    <row r="1" spans="1:37" ht="30" customHeight="1">
      <c r="A1" s="105" t="s">
        <v>655</v>
      </c>
      <c r="AD1" s="89"/>
    </row>
    <row r="2" spans="1:37" ht="21" customHeight="1">
      <c r="A2" s="1335" t="s">
        <v>156</v>
      </c>
      <c r="B2" s="1151"/>
      <c r="C2" s="1151"/>
      <c r="D2" s="1151"/>
      <c r="E2" s="1151"/>
      <c r="F2" s="1151"/>
      <c r="G2" s="1151"/>
      <c r="H2" s="1151"/>
      <c r="I2" s="1151"/>
      <c r="J2" s="1151"/>
      <c r="K2" s="1151"/>
      <c r="L2" s="1151"/>
      <c r="M2" s="1151"/>
      <c r="N2" s="1151"/>
      <c r="O2" s="1151"/>
      <c r="P2" s="1151"/>
      <c r="Q2" s="1151"/>
      <c r="R2" s="1151"/>
      <c r="S2" s="1151"/>
      <c r="T2" s="1151"/>
      <c r="U2" s="1151"/>
      <c r="V2" s="1151"/>
      <c r="W2" s="1151"/>
      <c r="X2" s="1151"/>
      <c r="Y2" s="1151"/>
      <c r="Z2" s="1151"/>
      <c r="AA2" s="1151"/>
      <c r="AB2" s="1162"/>
      <c r="AC2" s="1162"/>
      <c r="AD2" s="1155"/>
    </row>
    <row r="3" spans="1:37" ht="60" customHeight="1">
      <c r="A3" s="1336"/>
      <c r="B3" s="1153" t="s">
        <v>553</v>
      </c>
      <c r="C3" s="1153" t="s">
        <v>554</v>
      </c>
      <c r="D3" s="1153" t="s">
        <v>363</v>
      </c>
      <c r="E3" s="1153" t="s">
        <v>556</v>
      </c>
      <c r="F3" s="1153" t="s">
        <v>338</v>
      </c>
      <c r="G3" s="1153" t="s">
        <v>440</v>
      </c>
      <c r="H3" s="1153" t="s">
        <v>415</v>
      </c>
      <c r="I3" s="1153" t="s">
        <v>485</v>
      </c>
      <c r="J3" s="1153" t="s">
        <v>557</v>
      </c>
      <c r="K3" s="1153" t="s">
        <v>558</v>
      </c>
      <c r="L3" s="1153" t="s">
        <v>559</v>
      </c>
      <c r="M3" s="1153" t="s">
        <v>561</v>
      </c>
      <c r="N3" s="1153" t="s">
        <v>155</v>
      </c>
      <c r="O3" s="1153" t="s">
        <v>271</v>
      </c>
      <c r="P3" s="1153" t="s">
        <v>332</v>
      </c>
      <c r="Q3" s="1153" t="s">
        <v>167</v>
      </c>
      <c r="R3" s="1153" t="s">
        <v>441</v>
      </c>
      <c r="S3" s="1153" t="s">
        <v>537</v>
      </c>
      <c r="T3" s="1153" t="s">
        <v>95</v>
      </c>
      <c r="U3" s="1153" t="s">
        <v>562</v>
      </c>
      <c r="V3" s="1153" t="s">
        <v>563</v>
      </c>
      <c r="W3" s="1153" t="s">
        <v>407</v>
      </c>
      <c r="X3" s="1153" t="s">
        <v>92</v>
      </c>
      <c r="Y3" s="1153" t="s">
        <v>253</v>
      </c>
      <c r="Z3" s="1153" t="s">
        <v>78</v>
      </c>
      <c r="AA3" s="1153" t="s">
        <v>564</v>
      </c>
      <c r="AB3" s="1163" t="s">
        <v>359</v>
      </c>
      <c r="AC3" s="1164" t="s">
        <v>565</v>
      </c>
      <c r="AD3" s="1167" t="s">
        <v>566</v>
      </c>
    </row>
    <row r="4" spans="1:37" ht="30.9" customHeight="1">
      <c r="A4" s="11" t="s">
        <v>929</v>
      </c>
      <c r="B4" s="1157">
        <v>1</v>
      </c>
      <c r="C4" s="848">
        <v>14</v>
      </c>
      <c r="D4" s="848">
        <v>0</v>
      </c>
      <c r="E4" s="848">
        <v>0</v>
      </c>
      <c r="F4" s="848">
        <v>1</v>
      </c>
      <c r="G4" s="1159">
        <v>4</v>
      </c>
      <c r="H4" s="848">
        <v>4</v>
      </c>
      <c r="I4" s="848">
        <v>2</v>
      </c>
      <c r="J4" s="848">
        <v>1</v>
      </c>
      <c r="K4" s="848">
        <v>0</v>
      </c>
      <c r="L4" s="848">
        <v>0</v>
      </c>
      <c r="M4" s="848">
        <v>1</v>
      </c>
      <c r="N4" s="848">
        <v>0</v>
      </c>
      <c r="O4" s="848">
        <v>1</v>
      </c>
      <c r="P4" s="848">
        <v>0</v>
      </c>
      <c r="Q4" s="848">
        <v>0</v>
      </c>
      <c r="R4" s="848">
        <v>0</v>
      </c>
      <c r="S4" s="848">
        <v>0</v>
      </c>
      <c r="T4" s="848">
        <v>2</v>
      </c>
      <c r="U4" s="848">
        <v>0</v>
      </c>
      <c r="V4" s="848">
        <v>0</v>
      </c>
      <c r="W4" s="848">
        <v>0</v>
      </c>
      <c r="X4" s="848">
        <v>0</v>
      </c>
      <c r="Y4" s="848">
        <v>1</v>
      </c>
      <c r="Z4" s="848">
        <v>0</v>
      </c>
      <c r="AA4" s="848">
        <v>0</v>
      </c>
      <c r="AB4" s="657">
        <v>5</v>
      </c>
      <c r="AC4" s="1165">
        <v>74.074074074074076</v>
      </c>
      <c r="AD4" s="1168">
        <v>25.925925925925924</v>
      </c>
    </row>
    <row r="5" spans="1:37" ht="30.9" customHeight="1">
      <c r="A5" s="240" t="s">
        <v>938</v>
      </c>
      <c r="B5" s="1145">
        <v>2</v>
      </c>
      <c r="C5" s="663">
        <v>2</v>
      </c>
      <c r="D5" s="663">
        <v>1</v>
      </c>
      <c r="E5" s="663">
        <v>0</v>
      </c>
      <c r="F5" s="663">
        <v>2</v>
      </c>
      <c r="G5" s="1160">
        <v>3</v>
      </c>
      <c r="H5" s="663">
        <v>0</v>
      </c>
      <c r="I5" s="663">
        <v>0</v>
      </c>
      <c r="J5" s="663">
        <v>0</v>
      </c>
      <c r="K5" s="663">
        <v>0</v>
      </c>
      <c r="L5" s="663">
        <v>0</v>
      </c>
      <c r="M5" s="663">
        <v>1</v>
      </c>
      <c r="N5" s="663">
        <v>0</v>
      </c>
      <c r="O5" s="663">
        <v>1</v>
      </c>
      <c r="P5" s="663">
        <v>0</v>
      </c>
      <c r="Q5" s="663">
        <v>0</v>
      </c>
      <c r="R5" s="663">
        <v>0</v>
      </c>
      <c r="S5" s="663">
        <v>0</v>
      </c>
      <c r="T5" s="663">
        <v>0</v>
      </c>
      <c r="U5" s="663">
        <v>0</v>
      </c>
      <c r="V5" s="663">
        <v>0</v>
      </c>
      <c r="W5" s="663">
        <v>0</v>
      </c>
      <c r="X5" s="663">
        <v>0</v>
      </c>
      <c r="Y5" s="663">
        <v>0</v>
      </c>
      <c r="Z5" s="663">
        <v>0</v>
      </c>
      <c r="AA5" s="663">
        <v>0</v>
      </c>
      <c r="AB5" s="286">
        <v>4</v>
      </c>
      <c r="AC5" s="903">
        <f>'86'!C5/'86'!B5*100</f>
        <v>71.36414881623449</v>
      </c>
      <c r="AD5" s="1169">
        <f>'86'!D5/'86'!B5*100</f>
        <v>28.635851183765503</v>
      </c>
      <c r="AF5" s="93"/>
    </row>
    <row r="6" spans="1:37" ht="30.9" customHeight="1">
      <c r="A6" s="12" t="s">
        <v>7</v>
      </c>
      <c r="B6" s="1150">
        <v>1</v>
      </c>
      <c r="C6" s="300">
        <v>2</v>
      </c>
      <c r="D6" s="300">
        <v>0</v>
      </c>
      <c r="E6" s="300">
        <v>0</v>
      </c>
      <c r="F6" s="300">
        <v>1</v>
      </c>
      <c r="G6" s="1161">
        <v>3</v>
      </c>
      <c r="H6" s="300">
        <v>0</v>
      </c>
      <c r="I6" s="300">
        <v>0</v>
      </c>
      <c r="J6" s="300">
        <v>0</v>
      </c>
      <c r="K6" s="300">
        <v>0</v>
      </c>
      <c r="L6" s="300">
        <v>0</v>
      </c>
      <c r="M6" s="300">
        <v>0</v>
      </c>
      <c r="N6" s="300">
        <v>0</v>
      </c>
      <c r="O6" s="300">
        <v>1</v>
      </c>
      <c r="P6" s="300">
        <v>0</v>
      </c>
      <c r="Q6" s="300">
        <v>0</v>
      </c>
      <c r="R6" s="300">
        <v>0</v>
      </c>
      <c r="S6" s="300">
        <v>0</v>
      </c>
      <c r="T6" s="300">
        <v>0</v>
      </c>
      <c r="U6" s="300">
        <v>0</v>
      </c>
      <c r="V6" s="300">
        <v>0</v>
      </c>
      <c r="W6" s="300">
        <v>0</v>
      </c>
      <c r="X6" s="300">
        <v>0</v>
      </c>
      <c r="Y6" s="300">
        <v>0</v>
      </c>
      <c r="Z6" s="300">
        <v>0</v>
      </c>
      <c r="AA6" s="300">
        <v>0</v>
      </c>
      <c r="AB6" s="28">
        <v>3</v>
      </c>
      <c r="AC6" s="902">
        <f>'86'!C6/'86'!B6*100</f>
        <v>69.699727024567792</v>
      </c>
      <c r="AD6" s="1170">
        <f>'86'!D6/'86'!B6*100</f>
        <v>30.300272975432215</v>
      </c>
      <c r="AF6" s="93"/>
    </row>
    <row r="7" spans="1:37" ht="30.9" customHeight="1">
      <c r="A7" s="240" t="s">
        <v>34</v>
      </c>
      <c r="B7" s="1145">
        <v>1</v>
      </c>
      <c r="C7" s="663">
        <v>0</v>
      </c>
      <c r="D7" s="663">
        <v>1</v>
      </c>
      <c r="E7" s="663">
        <v>0</v>
      </c>
      <c r="F7" s="663">
        <v>1</v>
      </c>
      <c r="G7" s="663">
        <v>0</v>
      </c>
      <c r="H7" s="663">
        <v>0</v>
      </c>
      <c r="I7" s="663">
        <v>0</v>
      </c>
      <c r="J7" s="663">
        <v>0</v>
      </c>
      <c r="K7" s="663">
        <v>0</v>
      </c>
      <c r="L7" s="663">
        <v>0</v>
      </c>
      <c r="M7" s="663">
        <v>1</v>
      </c>
      <c r="N7" s="663">
        <v>0</v>
      </c>
      <c r="O7" s="663">
        <v>0</v>
      </c>
      <c r="P7" s="663">
        <v>0</v>
      </c>
      <c r="Q7" s="663">
        <v>0</v>
      </c>
      <c r="R7" s="663">
        <v>0</v>
      </c>
      <c r="S7" s="663">
        <v>0</v>
      </c>
      <c r="T7" s="663">
        <v>0</v>
      </c>
      <c r="U7" s="663">
        <v>0</v>
      </c>
      <c r="V7" s="663">
        <v>0</v>
      </c>
      <c r="W7" s="663">
        <v>0</v>
      </c>
      <c r="X7" s="663">
        <v>0</v>
      </c>
      <c r="Y7" s="663">
        <v>0</v>
      </c>
      <c r="Z7" s="663">
        <v>0</v>
      </c>
      <c r="AA7" s="663">
        <v>0</v>
      </c>
      <c r="AB7" s="286">
        <v>1</v>
      </c>
      <c r="AC7" s="903">
        <f>'86'!C7/'86'!B7*100</f>
        <v>74.074074074074076</v>
      </c>
      <c r="AD7" s="1169">
        <f>'86'!D7/'86'!B7*100</f>
        <v>25.925925925925924</v>
      </c>
      <c r="AF7" s="93"/>
      <c r="AK7" s="93"/>
    </row>
    <row r="8" spans="1:37" ht="30.9" customHeight="1">
      <c r="A8" s="842" t="s">
        <v>256</v>
      </c>
      <c r="B8" s="1150">
        <v>0</v>
      </c>
      <c r="C8" s="300">
        <v>0</v>
      </c>
      <c r="D8" s="300">
        <v>1</v>
      </c>
      <c r="E8" s="300">
        <v>0</v>
      </c>
      <c r="F8" s="300">
        <v>2</v>
      </c>
      <c r="G8" s="1161">
        <v>2</v>
      </c>
      <c r="H8" s="300">
        <v>0</v>
      </c>
      <c r="I8" s="300">
        <v>0</v>
      </c>
      <c r="J8" s="300">
        <v>0</v>
      </c>
      <c r="K8" s="300">
        <v>0</v>
      </c>
      <c r="L8" s="300">
        <v>0</v>
      </c>
      <c r="M8" s="300">
        <v>0</v>
      </c>
      <c r="N8" s="300">
        <v>0</v>
      </c>
      <c r="O8" s="300">
        <v>0</v>
      </c>
      <c r="P8" s="300">
        <v>0</v>
      </c>
      <c r="Q8" s="300">
        <v>0</v>
      </c>
      <c r="R8" s="300">
        <v>0</v>
      </c>
      <c r="S8" s="300">
        <v>0</v>
      </c>
      <c r="T8" s="300">
        <v>0</v>
      </c>
      <c r="U8" s="300">
        <v>0</v>
      </c>
      <c r="V8" s="300">
        <v>0</v>
      </c>
      <c r="W8" s="300">
        <v>0</v>
      </c>
      <c r="X8" s="300">
        <v>0</v>
      </c>
      <c r="Y8" s="300">
        <v>0</v>
      </c>
      <c r="Z8" s="300">
        <v>0</v>
      </c>
      <c r="AA8" s="300">
        <v>0</v>
      </c>
      <c r="AB8" s="28">
        <v>0</v>
      </c>
      <c r="AC8" s="902">
        <f>'86'!C8/'86'!B8*100</f>
        <v>72.687224669603523</v>
      </c>
      <c r="AD8" s="1170">
        <f>'86'!D8/'86'!B8*100</f>
        <v>27.312775330396477</v>
      </c>
      <c r="AF8" s="93"/>
    </row>
    <row r="9" spans="1:37" ht="30.9" customHeight="1">
      <c r="A9" s="842" t="s">
        <v>587</v>
      </c>
      <c r="B9" s="1150">
        <v>0</v>
      </c>
      <c r="C9" s="300">
        <v>0</v>
      </c>
      <c r="D9" s="300">
        <v>0</v>
      </c>
      <c r="E9" s="300">
        <v>0</v>
      </c>
      <c r="F9" s="300">
        <v>0</v>
      </c>
      <c r="G9" s="300">
        <v>0</v>
      </c>
      <c r="H9" s="300">
        <v>0</v>
      </c>
      <c r="I9" s="300">
        <v>0</v>
      </c>
      <c r="J9" s="300">
        <v>0</v>
      </c>
      <c r="K9" s="300">
        <v>0</v>
      </c>
      <c r="L9" s="300">
        <v>0</v>
      </c>
      <c r="M9" s="300">
        <v>0</v>
      </c>
      <c r="N9" s="300">
        <v>0</v>
      </c>
      <c r="O9" s="300">
        <v>1</v>
      </c>
      <c r="P9" s="300">
        <v>0</v>
      </c>
      <c r="Q9" s="300">
        <v>0</v>
      </c>
      <c r="R9" s="300">
        <v>0</v>
      </c>
      <c r="S9" s="300">
        <v>0</v>
      </c>
      <c r="T9" s="300">
        <v>0</v>
      </c>
      <c r="U9" s="300">
        <v>0</v>
      </c>
      <c r="V9" s="300">
        <v>0</v>
      </c>
      <c r="W9" s="300">
        <v>0</v>
      </c>
      <c r="X9" s="300">
        <v>0</v>
      </c>
      <c r="Y9" s="300">
        <v>0</v>
      </c>
      <c r="Z9" s="300">
        <v>0</v>
      </c>
      <c r="AA9" s="300">
        <v>0</v>
      </c>
      <c r="AB9" s="28">
        <v>0</v>
      </c>
      <c r="AC9" s="902">
        <f>'86'!C9/'86'!B9*100</f>
        <v>53.103448275862064</v>
      </c>
      <c r="AD9" s="1170">
        <f>'86'!D9/'86'!B9*100</f>
        <v>46.896551724137929</v>
      </c>
      <c r="AF9" s="93"/>
    </row>
    <row r="10" spans="1:37" ht="30.9" customHeight="1">
      <c r="A10" s="842" t="s">
        <v>278</v>
      </c>
      <c r="B10" s="1150">
        <v>0</v>
      </c>
      <c r="C10" s="300">
        <v>0</v>
      </c>
      <c r="D10" s="300">
        <v>0</v>
      </c>
      <c r="E10" s="300">
        <v>0</v>
      </c>
      <c r="F10" s="300">
        <v>0</v>
      </c>
      <c r="G10" s="300">
        <v>1</v>
      </c>
      <c r="H10" s="300">
        <v>0</v>
      </c>
      <c r="I10" s="300">
        <v>0</v>
      </c>
      <c r="J10" s="300">
        <v>0</v>
      </c>
      <c r="K10" s="300">
        <v>0</v>
      </c>
      <c r="L10" s="300">
        <v>0</v>
      </c>
      <c r="M10" s="300">
        <v>0</v>
      </c>
      <c r="N10" s="300">
        <v>0</v>
      </c>
      <c r="O10" s="300">
        <v>0</v>
      </c>
      <c r="P10" s="300">
        <v>0</v>
      </c>
      <c r="Q10" s="300">
        <v>0</v>
      </c>
      <c r="R10" s="300">
        <v>0</v>
      </c>
      <c r="S10" s="300">
        <v>0</v>
      </c>
      <c r="T10" s="300">
        <v>0</v>
      </c>
      <c r="U10" s="300">
        <v>0</v>
      </c>
      <c r="V10" s="300">
        <v>0</v>
      </c>
      <c r="W10" s="300">
        <v>0</v>
      </c>
      <c r="X10" s="300">
        <v>0</v>
      </c>
      <c r="Y10" s="300">
        <v>0</v>
      </c>
      <c r="Z10" s="300">
        <v>0</v>
      </c>
      <c r="AA10" s="300">
        <v>0</v>
      </c>
      <c r="AB10" s="28">
        <v>0</v>
      </c>
      <c r="AC10" s="902">
        <f>'86'!C10/'86'!B10*100</f>
        <v>66.438356164383563</v>
      </c>
      <c r="AD10" s="1170">
        <f>'86'!D10/'86'!B10*100</f>
        <v>33.561643835616437</v>
      </c>
    </row>
    <row r="11" spans="1:37" ht="30.9" customHeight="1">
      <c r="A11" s="842" t="s">
        <v>306</v>
      </c>
      <c r="B11" s="1150">
        <v>1</v>
      </c>
      <c r="C11" s="300">
        <v>0</v>
      </c>
      <c r="D11" s="300">
        <v>0</v>
      </c>
      <c r="E11" s="300">
        <v>0</v>
      </c>
      <c r="F11" s="300">
        <v>0</v>
      </c>
      <c r="G11" s="300">
        <v>0</v>
      </c>
      <c r="H11" s="300">
        <v>0</v>
      </c>
      <c r="I11" s="300">
        <v>0</v>
      </c>
      <c r="J11" s="300">
        <v>0</v>
      </c>
      <c r="K11" s="300">
        <v>0</v>
      </c>
      <c r="L11" s="300">
        <v>0</v>
      </c>
      <c r="M11" s="300">
        <v>0</v>
      </c>
      <c r="N11" s="300">
        <v>0</v>
      </c>
      <c r="O11" s="300">
        <v>0</v>
      </c>
      <c r="P11" s="300">
        <v>0</v>
      </c>
      <c r="Q11" s="300">
        <v>0</v>
      </c>
      <c r="R11" s="300">
        <v>0</v>
      </c>
      <c r="S11" s="300">
        <v>0</v>
      </c>
      <c r="T11" s="300">
        <v>0</v>
      </c>
      <c r="U11" s="300">
        <v>0</v>
      </c>
      <c r="V11" s="300">
        <v>0</v>
      </c>
      <c r="W11" s="300">
        <v>0</v>
      </c>
      <c r="X11" s="300">
        <v>0</v>
      </c>
      <c r="Y11" s="300">
        <v>0</v>
      </c>
      <c r="Z11" s="300">
        <v>0</v>
      </c>
      <c r="AA11" s="300">
        <v>0</v>
      </c>
      <c r="AB11" s="28">
        <v>1</v>
      </c>
      <c r="AC11" s="902">
        <f>'86'!C11/'86'!B11*100</f>
        <v>71.590909090909093</v>
      </c>
      <c r="AD11" s="1170">
        <f>'86'!D11/'86'!B11*100</f>
        <v>28.40909090909091</v>
      </c>
      <c r="AF11" s="93"/>
    </row>
    <row r="12" spans="1:37" ht="30.9" customHeight="1">
      <c r="A12" s="842" t="s">
        <v>538</v>
      </c>
      <c r="B12" s="1150">
        <v>0</v>
      </c>
      <c r="C12" s="300">
        <v>0</v>
      </c>
      <c r="D12" s="300">
        <v>0</v>
      </c>
      <c r="E12" s="300">
        <v>0</v>
      </c>
      <c r="F12" s="300">
        <v>0</v>
      </c>
      <c r="G12" s="300">
        <v>0</v>
      </c>
      <c r="H12" s="300">
        <v>0</v>
      </c>
      <c r="I12" s="300">
        <v>0</v>
      </c>
      <c r="J12" s="300">
        <v>0</v>
      </c>
      <c r="K12" s="300">
        <v>0</v>
      </c>
      <c r="L12" s="300">
        <v>0</v>
      </c>
      <c r="M12" s="300">
        <v>0</v>
      </c>
      <c r="N12" s="300">
        <v>0</v>
      </c>
      <c r="O12" s="300">
        <v>0</v>
      </c>
      <c r="P12" s="300">
        <v>0</v>
      </c>
      <c r="Q12" s="300">
        <v>0</v>
      </c>
      <c r="R12" s="300">
        <v>0</v>
      </c>
      <c r="S12" s="300">
        <v>0</v>
      </c>
      <c r="T12" s="300">
        <v>0</v>
      </c>
      <c r="U12" s="300">
        <v>0</v>
      </c>
      <c r="V12" s="300">
        <v>0</v>
      </c>
      <c r="W12" s="300">
        <v>0</v>
      </c>
      <c r="X12" s="300">
        <v>0</v>
      </c>
      <c r="Y12" s="300">
        <v>0</v>
      </c>
      <c r="Z12" s="300">
        <v>0</v>
      </c>
      <c r="AA12" s="300">
        <v>0</v>
      </c>
      <c r="AB12" s="28">
        <v>0</v>
      </c>
      <c r="AC12" s="902">
        <f>'86'!C12/'86'!B12*100</f>
        <v>73.239436619718319</v>
      </c>
      <c r="AD12" s="1170">
        <f>'86'!D12/'86'!B12*100</f>
        <v>26.760563380281688</v>
      </c>
      <c r="AF12" s="93"/>
    </row>
    <row r="13" spans="1:37" ht="30.9" customHeight="1">
      <c r="A13" s="842" t="s">
        <v>489</v>
      </c>
      <c r="B13" s="1150">
        <v>0</v>
      </c>
      <c r="C13" s="300">
        <v>0</v>
      </c>
      <c r="D13" s="300">
        <v>0</v>
      </c>
      <c r="E13" s="300">
        <v>0</v>
      </c>
      <c r="F13" s="300">
        <v>0</v>
      </c>
      <c r="G13" s="300">
        <v>0</v>
      </c>
      <c r="H13" s="300">
        <v>0</v>
      </c>
      <c r="I13" s="300">
        <v>0</v>
      </c>
      <c r="J13" s="300">
        <v>0</v>
      </c>
      <c r="K13" s="300">
        <v>0</v>
      </c>
      <c r="L13" s="300">
        <v>0</v>
      </c>
      <c r="M13" s="300">
        <v>1</v>
      </c>
      <c r="N13" s="300">
        <v>0</v>
      </c>
      <c r="O13" s="300">
        <v>0</v>
      </c>
      <c r="P13" s="300">
        <v>0</v>
      </c>
      <c r="Q13" s="300">
        <v>0</v>
      </c>
      <c r="R13" s="300">
        <v>0</v>
      </c>
      <c r="S13" s="300">
        <v>0</v>
      </c>
      <c r="T13" s="300">
        <v>0</v>
      </c>
      <c r="U13" s="300">
        <v>0</v>
      </c>
      <c r="V13" s="300">
        <v>0</v>
      </c>
      <c r="W13" s="300">
        <v>0</v>
      </c>
      <c r="X13" s="300">
        <v>0</v>
      </c>
      <c r="Y13" s="300">
        <v>0</v>
      </c>
      <c r="Z13" s="300">
        <v>0</v>
      </c>
      <c r="AA13" s="300">
        <v>0</v>
      </c>
      <c r="AB13" s="28">
        <v>3</v>
      </c>
      <c r="AC13" s="902">
        <f>'86'!C13/'86'!B13*100</f>
        <v>57.377049180327866</v>
      </c>
      <c r="AD13" s="1170">
        <f>'86'!D13/'86'!B13*100</f>
        <v>42.622950819672127</v>
      </c>
      <c r="AF13" s="93"/>
    </row>
    <row r="14" spans="1:37" ht="30.9" customHeight="1">
      <c r="A14" s="842" t="s">
        <v>627</v>
      </c>
      <c r="B14" s="1150">
        <v>0</v>
      </c>
      <c r="C14" s="300">
        <v>0</v>
      </c>
      <c r="D14" s="300">
        <v>0</v>
      </c>
      <c r="E14" s="300">
        <v>0</v>
      </c>
      <c r="F14" s="300">
        <v>0</v>
      </c>
      <c r="G14" s="300">
        <v>0</v>
      </c>
      <c r="H14" s="300">
        <v>0</v>
      </c>
      <c r="I14" s="300">
        <v>0</v>
      </c>
      <c r="J14" s="300">
        <v>0</v>
      </c>
      <c r="K14" s="300">
        <v>0</v>
      </c>
      <c r="L14" s="300">
        <v>0</v>
      </c>
      <c r="M14" s="300">
        <v>0</v>
      </c>
      <c r="N14" s="300">
        <v>0</v>
      </c>
      <c r="O14" s="300">
        <v>0</v>
      </c>
      <c r="P14" s="300">
        <v>0</v>
      </c>
      <c r="Q14" s="300">
        <v>0</v>
      </c>
      <c r="R14" s="300">
        <v>0</v>
      </c>
      <c r="S14" s="300">
        <v>0</v>
      </c>
      <c r="T14" s="300">
        <v>0</v>
      </c>
      <c r="U14" s="300">
        <v>0</v>
      </c>
      <c r="V14" s="300">
        <v>0</v>
      </c>
      <c r="W14" s="300">
        <v>0</v>
      </c>
      <c r="X14" s="300">
        <v>0</v>
      </c>
      <c r="Y14" s="300">
        <v>0</v>
      </c>
      <c r="Z14" s="300">
        <v>0</v>
      </c>
      <c r="AA14" s="300">
        <v>0</v>
      </c>
      <c r="AB14" s="28">
        <v>0</v>
      </c>
      <c r="AC14" s="902">
        <f>'86'!C14/'86'!B14*100</f>
        <v>62.264150943396224</v>
      </c>
      <c r="AD14" s="1170">
        <f>'86'!D14/'86'!B14*100</f>
        <v>37.735849056603776</v>
      </c>
      <c r="AF14" s="93"/>
    </row>
    <row r="15" spans="1:37" ht="30.9" customHeight="1">
      <c r="A15" s="842" t="s">
        <v>129</v>
      </c>
      <c r="B15" s="1150">
        <v>0</v>
      </c>
      <c r="C15" s="300">
        <v>1</v>
      </c>
      <c r="D15" s="300">
        <v>0</v>
      </c>
      <c r="E15" s="300">
        <v>0</v>
      </c>
      <c r="F15" s="300">
        <v>0</v>
      </c>
      <c r="G15" s="300">
        <v>0</v>
      </c>
      <c r="H15" s="300">
        <v>0</v>
      </c>
      <c r="I15" s="300">
        <v>0</v>
      </c>
      <c r="J15" s="300">
        <v>0</v>
      </c>
      <c r="K15" s="300">
        <v>0</v>
      </c>
      <c r="L15" s="300">
        <v>0</v>
      </c>
      <c r="M15" s="300">
        <v>0</v>
      </c>
      <c r="N15" s="300">
        <v>0</v>
      </c>
      <c r="O15" s="300">
        <v>0</v>
      </c>
      <c r="P15" s="300">
        <v>0</v>
      </c>
      <c r="Q15" s="300">
        <v>0</v>
      </c>
      <c r="R15" s="300">
        <v>0</v>
      </c>
      <c r="S15" s="300">
        <v>0</v>
      </c>
      <c r="T15" s="300">
        <v>0</v>
      </c>
      <c r="U15" s="300">
        <v>0</v>
      </c>
      <c r="V15" s="300">
        <v>0</v>
      </c>
      <c r="W15" s="300">
        <v>0</v>
      </c>
      <c r="X15" s="300">
        <v>0</v>
      </c>
      <c r="Y15" s="300">
        <v>0</v>
      </c>
      <c r="Z15" s="300">
        <v>0</v>
      </c>
      <c r="AA15" s="300">
        <v>0</v>
      </c>
      <c r="AB15" s="28">
        <v>0</v>
      </c>
      <c r="AC15" s="902">
        <f>'86'!C15/'86'!B15*100</f>
        <v>80.198019801980209</v>
      </c>
      <c r="AD15" s="1170">
        <f>'86'!D15/'86'!B15*100</f>
        <v>19.801980198019802</v>
      </c>
      <c r="AF15" s="93"/>
    </row>
    <row r="16" spans="1:37" ht="30.9" customHeight="1">
      <c r="A16" s="842" t="s">
        <v>308</v>
      </c>
      <c r="B16" s="1150">
        <v>0</v>
      </c>
      <c r="C16" s="300">
        <v>0</v>
      </c>
      <c r="D16" s="300">
        <v>0</v>
      </c>
      <c r="E16" s="300">
        <v>0</v>
      </c>
      <c r="F16" s="300">
        <v>0</v>
      </c>
      <c r="G16" s="300">
        <v>0</v>
      </c>
      <c r="H16" s="300">
        <v>0</v>
      </c>
      <c r="I16" s="300">
        <v>0</v>
      </c>
      <c r="J16" s="300">
        <v>0</v>
      </c>
      <c r="K16" s="300">
        <v>0</v>
      </c>
      <c r="L16" s="300">
        <v>0</v>
      </c>
      <c r="M16" s="300">
        <v>0</v>
      </c>
      <c r="N16" s="300">
        <v>0</v>
      </c>
      <c r="O16" s="300">
        <v>0</v>
      </c>
      <c r="P16" s="300">
        <v>0</v>
      </c>
      <c r="Q16" s="300">
        <v>0</v>
      </c>
      <c r="R16" s="300">
        <v>0</v>
      </c>
      <c r="S16" s="300">
        <v>0</v>
      </c>
      <c r="T16" s="300">
        <v>0</v>
      </c>
      <c r="U16" s="300">
        <v>0</v>
      </c>
      <c r="V16" s="300">
        <v>0</v>
      </c>
      <c r="W16" s="300">
        <v>0</v>
      </c>
      <c r="X16" s="300">
        <v>0</v>
      </c>
      <c r="Y16" s="300">
        <v>0</v>
      </c>
      <c r="Z16" s="300">
        <v>0</v>
      </c>
      <c r="AA16" s="300">
        <v>0</v>
      </c>
      <c r="AB16" s="28">
        <v>0</v>
      </c>
      <c r="AC16" s="902">
        <f>'86'!C16/'86'!B16*100</f>
        <v>80</v>
      </c>
      <c r="AD16" s="1170">
        <f>'86'!D16/'86'!B16*100</f>
        <v>20</v>
      </c>
      <c r="AF16" s="93"/>
    </row>
    <row r="17" spans="1:32" ht="30.9" customHeight="1">
      <c r="A17" s="842" t="s">
        <v>733</v>
      </c>
      <c r="B17" s="1150">
        <v>1</v>
      </c>
      <c r="C17" s="300">
        <v>0</v>
      </c>
      <c r="D17" s="300">
        <v>0</v>
      </c>
      <c r="E17" s="300">
        <v>0</v>
      </c>
      <c r="F17" s="300">
        <v>0</v>
      </c>
      <c r="G17" s="300">
        <v>0</v>
      </c>
      <c r="H17" s="300">
        <v>0</v>
      </c>
      <c r="I17" s="300">
        <v>0</v>
      </c>
      <c r="J17" s="300">
        <v>0</v>
      </c>
      <c r="K17" s="300">
        <v>0</v>
      </c>
      <c r="L17" s="300">
        <v>0</v>
      </c>
      <c r="M17" s="300">
        <v>0</v>
      </c>
      <c r="N17" s="300">
        <v>0</v>
      </c>
      <c r="O17" s="300">
        <v>0</v>
      </c>
      <c r="P17" s="300">
        <v>0</v>
      </c>
      <c r="Q17" s="300">
        <v>0</v>
      </c>
      <c r="R17" s="300">
        <v>0</v>
      </c>
      <c r="S17" s="300">
        <v>0</v>
      </c>
      <c r="T17" s="300">
        <v>0</v>
      </c>
      <c r="U17" s="300">
        <v>0</v>
      </c>
      <c r="V17" s="300">
        <v>0</v>
      </c>
      <c r="W17" s="300">
        <v>0</v>
      </c>
      <c r="X17" s="300">
        <v>0</v>
      </c>
      <c r="Y17" s="300">
        <v>0</v>
      </c>
      <c r="Z17" s="300">
        <v>0</v>
      </c>
      <c r="AA17" s="300">
        <v>0</v>
      </c>
      <c r="AB17" s="28">
        <v>0</v>
      </c>
      <c r="AC17" s="902">
        <f>'86'!C17/'86'!B17*100</f>
        <v>71.428571428571431</v>
      </c>
      <c r="AD17" s="1170">
        <f>'86'!D17/'86'!B17*100</f>
        <v>28.571428571428569</v>
      </c>
      <c r="AF17" s="93"/>
    </row>
    <row r="18" spans="1:32" ht="30.9" customHeight="1">
      <c r="A18" s="842" t="s">
        <v>450</v>
      </c>
      <c r="B18" s="1150">
        <v>0</v>
      </c>
      <c r="C18" s="300">
        <v>0</v>
      </c>
      <c r="D18" s="300">
        <v>0</v>
      </c>
      <c r="E18" s="300">
        <v>0</v>
      </c>
      <c r="F18" s="300">
        <v>0</v>
      </c>
      <c r="G18" s="300">
        <v>0</v>
      </c>
      <c r="H18" s="300">
        <v>0</v>
      </c>
      <c r="I18" s="300">
        <v>0</v>
      </c>
      <c r="J18" s="300">
        <v>0</v>
      </c>
      <c r="K18" s="300">
        <v>0</v>
      </c>
      <c r="L18" s="300">
        <v>0</v>
      </c>
      <c r="M18" s="300">
        <v>0</v>
      </c>
      <c r="N18" s="300">
        <v>0</v>
      </c>
      <c r="O18" s="300">
        <v>0</v>
      </c>
      <c r="P18" s="300">
        <v>0</v>
      </c>
      <c r="Q18" s="300">
        <v>0</v>
      </c>
      <c r="R18" s="300">
        <v>0</v>
      </c>
      <c r="S18" s="300">
        <v>0</v>
      </c>
      <c r="T18" s="300">
        <v>0</v>
      </c>
      <c r="U18" s="300">
        <v>0</v>
      </c>
      <c r="V18" s="300">
        <v>0</v>
      </c>
      <c r="W18" s="300">
        <v>0</v>
      </c>
      <c r="X18" s="300">
        <v>0</v>
      </c>
      <c r="Y18" s="300">
        <v>0</v>
      </c>
      <c r="Z18" s="300">
        <v>0</v>
      </c>
      <c r="AA18" s="300">
        <v>0</v>
      </c>
      <c r="AB18" s="28">
        <v>0</v>
      </c>
      <c r="AC18" s="902">
        <f>'86'!C18/'86'!B18*100</f>
        <v>61.616161616161612</v>
      </c>
      <c r="AD18" s="1170">
        <f>'86'!D18/'86'!B18*100</f>
        <v>38.383838383838381</v>
      </c>
      <c r="AF18" s="93"/>
    </row>
    <row r="19" spans="1:32" ht="30.9" customHeight="1">
      <c r="A19" s="842" t="s">
        <v>206</v>
      </c>
      <c r="B19" s="1150">
        <v>0</v>
      </c>
      <c r="C19" s="300">
        <v>0</v>
      </c>
      <c r="D19" s="300">
        <v>0</v>
      </c>
      <c r="E19" s="300">
        <v>0</v>
      </c>
      <c r="F19" s="300">
        <v>0</v>
      </c>
      <c r="G19" s="300">
        <v>0</v>
      </c>
      <c r="H19" s="300">
        <v>0</v>
      </c>
      <c r="I19" s="300">
        <v>0</v>
      </c>
      <c r="J19" s="300">
        <v>0</v>
      </c>
      <c r="K19" s="300">
        <v>0</v>
      </c>
      <c r="L19" s="300">
        <v>0</v>
      </c>
      <c r="M19" s="300">
        <v>0</v>
      </c>
      <c r="N19" s="300">
        <v>0</v>
      </c>
      <c r="O19" s="300">
        <v>0</v>
      </c>
      <c r="P19" s="300">
        <v>0</v>
      </c>
      <c r="Q19" s="300">
        <v>0</v>
      </c>
      <c r="R19" s="300">
        <v>0</v>
      </c>
      <c r="S19" s="300">
        <v>0</v>
      </c>
      <c r="T19" s="300">
        <v>0</v>
      </c>
      <c r="U19" s="300">
        <v>0</v>
      </c>
      <c r="V19" s="300">
        <v>0</v>
      </c>
      <c r="W19" s="300">
        <v>0</v>
      </c>
      <c r="X19" s="300">
        <v>0</v>
      </c>
      <c r="Y19" s="300">
        <v>0</v>
      </c>
      <c r="Z19" s="300">
        <v>0</v>
      </c>
      <c r="AA19" s="300">
        <v>0</v>
      </c>
      <c r="AB19" s="28">
        <v>0</v>
      </c>
      <c r="AC19" s="902">
        <f>'86'!C19/'86'!B19*100</f>
        <v>94.117647058823522</v>
      </c>
      <c r="AD19" s="1170">
        <f>'86'!D19/'86'!B19*100</f>
        <v>5.8823529411764701</v>
      </c>
      <c r="AF19" s="93"/>
    </row>
    <row r="20" spans="1:32" ht="30.9" customHeight="1">
      <c r="A20" s="841" t="s">
        <v>735</v>
      </c>
      <c r="B20" s="1145">
        <v>0</v>
      </c>
      <c r="C20" s="663">
        <v>1</v>
      </c>
      <c r="D20" s="663">
        <v>0</v>
      </c>
      <c r="E20" s="663">
        <v>0</v>
      </c>
      <c r="F20" s="663">
        <v>0</v>
      </c>
      <c r="G20" s="663">
        <v>0</v>
      </c>
      <c r="H20" s="663">
        <v>0</v>
      </c>
      <c r="I20" s="663">
        <v>0</v>
      </c>
      <c r="J20" s="663">
        <v>0</v>
      </c>
      <c r="K20" s="663">
        <v>0</v>
      </c>
      <c r="L20" s="663">
        <v>0</v>
      </c>
      <c r="M20" s="663">
        <v>0</v>
      </c>
      <c r="N20" s="663">
        <v>0</v>
      </c>
      <c r="O20" s="663">
        <v>0</v>
      </c>
      <c r="P20" s="663">
        <v>0</v>
      </c>
      <c r="Q20" s="663">
        <v>0</v>
      </c>
      <c r="R20" s="663">
        <v>0</v>
      </c>
      <c r="S20" s="663">
        <v>0</v>
      </c>
      <c r="T20" s="663">
        <v>0</v>
      </c>
      <c r="U20" s="663">
        <v>0</v>
      </c>
      <c r="V20" s="663">
        <v>0</v>
      </c>
      <c r="W20" s="663">
        <v>0</v>
      </c>
      <c r="X20" s="663">
        <v>0</v>
      </c>
      <c r="Y20" s="663">
        <v>0</v>
      </c>
      <c r="Z20" s="663">
        <v>0</v>
      </c>
      <c r="AA20" s="663">
        <v>0</v>
      </c>
      <c r="AB20" s="286">
        <v>0</v>
      </c>
      <c r="AC20" s="903">
        <f>'86'!C20/'86'!B20*100</f>
        <v>87.5</v>
      </c>
      <c r="AD20" s="1169">
        <f>'86'!D20/'86'!B20*100</f>
        <v>12.5</v>
      </c>
      <c r="AF20" s="93"/>
    </row>
    <row r="21" spans="1:32" ht="30.9" customHeight="1">
      <c r="A21" s="842" t="s">
        <v>639</v>
      </c>
      <c r="B21" s="1150">
        <v>0</v>
      </c>
      <c r="C21" s="300">
        <v>0</v>
      </c>
      <c r="D21" s="300">
        <v>0</v>
      </c>
      <c r="E21" s="300">
        <v>0</v>
      </c>
      <c r="F21" s="300">
        <v>0</v>
      </c>
      <c r="G21" s="300">
        <v>0</v>
      </c>
      <c r="H21" s="300">
        <v>0</v>
      </c>
      <c r="I21" s="300">
        <v>0</v>
      </c>
      <c r="J21" s="300">
        <v>0</v>
      </c>
      <c r="K21" s="300">
        <v>0</v>
      </c>
      <c r="L21" s="300">
        <v>0</v>
      </c>
      <c r="M21" s="300">
        <v>0</v>
      </c>
      <c r="N21" s="300">
        <v>0</v>
      </c>
      <c r="O21" s="300">
        <v>0</v>
      </c>
      <c r="P21" s="300">
        <v>0</v>
      </c>
      <c r="Q21" s="300">
        <v>0</v>
      </c>
      <c r="R21" s="300">
        <v>0</v>
      </c>
      <c r="S21" s="300">
        <v>0</v>
      </c>
      <c r="T21" s="300">
        <v>0</v>
      </c>
      <c r="U21" s="300">
        <v>0</v>
      </c>
      <c r="V21" s="300">
        <v>0</v>
      </c>
      <c r="W21" s="300">
        <v>0</v>
      </c>
      <c r="X21" s="300">
        <v>0</v>
      </c>
      <c r="Y21" s="300">
        <v>0</v>
      </c>
      <c r="Z21" s="300">
        <v>0</v>
      </c>
      <c r="AA21" s="300">
        <v>0</v>
      </c>
      <c r="AB21" s="28">
        <v>0</v>
      </c>
      <c r="AC21" s="902">
        <f>'86'!C21/'86'!B21*100</f>
        <v>66.666666666666657</v>
      </c>
      <c r="AD21" s="1170">
        <f>'86'!D21/'86'!B21*100</f>
        <v>33.333333333333329</v>
      </c>
      <c r="AF21" s="93"/>
    </row>
    <row r="22" spans="1:32" ht="30.9" customHeight="1">
      <c r="A22" s="842" t="s">
        <v>702</v>
      </c>
      <c r="B22" s="1150">
        <v>0</v>
      </c>
      <c r="C22" s="300">
        <v>0</v>
      </c>
      <c r="D22" s="300">
        <v>0</v>
      </c>
      <c r="E22" s="300">
        <v>0</v>
      </c>
      <c r="F22" s="300">
        <v>0</v>
      </c>
      <c r="G22" s="300">
        <v>0</v>
      </c>
      <c r="H22" s="300">
        <v>0</v>
      </c>
      <c r="I22" s="300">
        <v>0</v>
      </c>
      <c r="J22" s="300">
        <v>0</v>
      </c>
      <c r="K22" s="300">
        <v>0</v>
      </c>
      <c r="L22" s="300">
        <v>0</v>
      </c>
      <c r="M22" s="300">
        <v>0</v>
      </c>
      <c r="N22" s="300">
        <v>0</v>
      </c>
      <c r="O22" s="300">
        <v>0</v>
      </c>
      <c r="P22" s="300">
        <v>0</v>
      </c>
      <c r="Q22" s="300">
        <v>0</v>
      </c>
      <c r="R22" s="300">
        <v>0</v>
      </c>
      <c r="S22" s="300">
        <v>0</v>
      </c>
      <c r="T22" s="300">
        <v>0</v>
      </c>
      <c r="U22" s="300">
        <v>0</v>
      </c>
      <c r="V22" s="300">
        <v>0</v>
      </c>
      <c r="W22" s="300">
        <v>0</v>
      </c>
      <c r="X22" s="300">
        <v>0</v>
      </c>
      <c r="Y22" s="300">
        <v>0</v>
      </c>
      <c r="Z22" s="300">
        <v>0</v>
      </c>
      <c r="AA22" s="300">
        <v>0</v>
      </c>
      <c r="AB22" s="28">
        <v>0</v>
      </c>
      <c r="AC22" s="878">
        <v>0</v>
      </c>
      <c r="AD22" s="894">
        <v>0</v>
      </c>
      <c r="AF22" s="93"/>
    </row>
    <row r="23" spans="1:32" ht="30.9" customHeight="1">
      <c r="A23" s="842" t="s">
        <v>208</v>
      </c>
      <c r="B23" s="1150">
        <v>0</v>
      </c>
      <c r="C23" s="300">
        <v>0</v>
      </c>
      <c r="D23" s="300">
        <v>0</v>
      </c>
      <c r="E23" s="300">
        <v>0</v>
      </c>
      <c r="F23" s="300">
        <v>0</v>
      </c>
      <c r="G23" s="300">
        <v>0</v>
      </c>
      <c r="H23" s="300">
        <v>0</v>
      </c>
      <c r="I23" s="300">
        <v>0</v>
      </c>
      <c r="J23" s="300">
        <v>0</v>
      </c>
      <c r="K23" s="300">
        <v>0</v>
      </c>
      <c r="L23" s="300">
        <v>0</v>
      </c>
      <c r="M23" s="300">
        <v>0</v>
      </c>
      <c r="N23" s="300">
        <v>0</v>
      </c>
      <c r="O23" s="300">
        <v>0</v>
      </c>
      <c r="P23" s="300">
        <v>0</v>
      </c>
      <c r="Q23" s="300">
        <v>0</v>
      </c>
      <c r="R23" s="300">
        <v>0</v>
      </c>
      <c r="S23" s="300">
        <v>0</v>
      </c>
      <c r="T23" s="300">
        <v>0</v>
      </c>
      <c r="U23" s="300">
        <v>0</v>
      </c>
      <c r="V23" s="300">
        <v>0</v>
      </c>
      <c r="W23" s="300">
        <v>0</v>
      </c>
      <c r="X23" s="300">
        <v>0</v>
      </c>
      <c r="Y23" s="300">
        <v>0</v>
      </c>
      <c r="Z23" s="300">
        <v>0</v>
      </c>
      <c r="AA23" s="300">
        <v>0</v>
      </c>
      <c r="AB23" s="28">
        <v>0</v>
      </c>
      <c r="AC23" s="878">
        <v>0</v>
      </c>
      <c r="AD23" s="894">
        <v>0</v>
      </c>
      <c r="AF23" s="93"/>
    </row>
    <row r="24" spans="1:32" ht="30.9" customHeight="1">
      <c r="A24" s="842" t="s">
        <v>611</v>
      </c>
      <c r="B24" s="1150">
        <v>0</v>
      </c>
      <c r="C24" s="300">
        <v>0</v>
      </c>
      <c r="D24" s="300">
        <v>0</v>
      </c>
      <c r="E24" s="300">
        <v>0</v>
      </c>
      <c r="F24" s="300">
        <v>0</v>
      </c>
      <c r="G24" s="300">
        <v>0</v>
      </c>
      <c r="H24" s="300">
        <v>0</v>
      </c>
      <c r="I24" s="300">
        <v>0</v>
      </c>
      <c r="J24" s="300">
        <v>0</v>
      </c>
      <c r="K24" s="300">
        <v>0</v>
      </c>
      <c r="L24" s="300">
        <v>0</v>
      </c>
      <c r="M24" s="300">
        <v>0</v>
      </c>
      <c r="N24" s="300">
        <v>0</v>
      </c>
      <c r="O24" s="300">
        <v>0</v>
      </c>
      <c r="P24" s="300">
        <v>0</v>
      </c>
      <c r="Q24" s="300">
        <v>0</v>
      </c>
      <c r="R24" s="300">
        <v>0</v>
      </c>
      <c r="S24" s="300">
        <v>0</v>
      </c>
      <c r="T24" s="300">
        <v>0</v>
      </c>
      <c r="U24" s="300">
        <v>0</v>
      </c>
      <c r="V24" s="300">
        <v>0</v>
      </c>
      <c r="W24" s="300">
        <v>0</v>
      </c>
      <c r="X24" s="300">
        <v>0</v>
      </c>
      <c r="Y24" s="300">
        <v>0</v>
      </c>
      <c r="Z24" s="300">
        <v>0</v>
      </c>
      <c r="AA24" s="300">
        <v>0</v>
      </c>
      <c r="AB24" s="28">
        <v>0</v>
      </c>
      <c r="AC24" s="878">
        <v>0</v>
      </c>
      <c r="AD24" s="894">
        <v>0</v>
      </c>
      <c r="AF24" s="93"/>
    </row>
    <row r="25" spans="1:32" ht="30.9" customHeight="1">
      <c r="A25" s="842" t="s">
        <v>736</v>
      </c>
      <c r="B25" s="1150">
        <v>0</v>
      </c>
      <c r="C25" s="300">
        <v>0</v>
      </c>
      <c r="D25" s="300">
        <v>0</v>
      </c>
      <c r="E25" s="300">
        <v>0</v>
      </c>
      <c r="F25" s="300">
        <v>0</v>
      </c>
      <c r="G25" s="300">
        <v>0</v>
      </c>
      <c r="H25" s="300">
        <v>0</v>
      </c>
      <c r="I25" s="300">
        <v>0</v>
      </c>
      <c r="J25" s="300">
        <v>0</v>
      </c>
      <c r="K25" s="300">
        <v>0</v>
      </c>
      <c r="L25" s="300">
        <v>0</v>
      </c>
      <c r="M25" s="300">
        <v>0</v>
      </c>
      <c r="N25" s="300">
        <v>0</v>
      </c>
      <c r="O25" s="300">
        <v>0</v>
      </c>
      <c r="P25" s="300">
        <v>0</v>
      </c>
      <c r="Q25" s="300">
        <v>0</v>
      </c>
      <c r="R25" s="300">
        <v>0</v>
      </c>
      <c r="S25" s="300">
        <v>0</v>
      </c>
      <c r="T25" s="300">
        <v>0</v>
      </c>
      <c r="U25" s="300">
        <v>0</v>
      </c>
      <c r="V25" s="300">
        <v>0</v>
      </c>
      <c r="W25" s="300">
        <v>0</v>
      </c>
      <c r="X25" s="300">
        <v>0</v>
      </c>
      <c r="Y25" s="300">
        <v>0</v>
      </c>
      <c r="Z25" s="300">
        <v>0</v>
      </c>
      <c r="AA25" s="300">
        <v>0</v>
      </c>
      <c r="AB25" s="28">
        <v>0</v>
      </c>
      <c r="AC25" s="878">
        <v>0</v>
      </c>
      <c r="AD25" s="894">
        <v>0</v>
      </c>
      <c r="AF25" s="93"/>
    </row>
    <row r="26" spans="1:32" ht="30.9" customHeight="1">
      <c r="A26" s="842" t="s">
        <v>737</v>
      </c>
      <c r="B26" s="1150">
        <v>0</v>
      </c>
      <c r="C26" s="300">
        <v>0</v>
      </c>
      <c r="D26" s="300">
        <v>0</v>
      </c>
      <c r="E26" s="300">
        <v>0</v>
      </c>
      <c r="F26" s="300">
        <v>0</v>
      </c>
      <c r="G26" s="300">
        <v>0</v>
      </c>
      <c r="H26" s="300">
        <v>0</v>
      </c>
      <c r="I26" s="300">
        <v>0</v>
      </c>
      <c r="J26" s="300">
        <v>0</v>
      </c>
      <c r="K26" s="300">
        <v>0</v>
      </c>
      <c r="L26" s="300">
        <v>0</v>
      </c>
      <c r="M26" s="300">
        <v>0</v>
      </c>
      <c r="N26" s="300">
        <v>0</v>
      </c>
      <c r="O26" s="300">
        <v>0</v>
      </c>
      <c r="P26" s="300">
        <v>0</v>
      </c>
      <c r="Q26" s="300">
        <v>0</v>
      </c>
      <c r="R26" s="300">
        <v>0</v>
      </c>
      <c r="S26" s="300">
        <v>0</v>
      </c>
      <c r="T26" s="300">
        <v>0</v>
      </c>
      <c r="U26" s="300">
        <v>0</v>
      </c>
      <c r="V26" s="300">
        <v>0</v>
      </c>
      <c r="W26" s="300">
        <v>0</v>
      </c>
      <c r="X26" s="300">
        <v>0</v>
      </c>
      <c r="Y26" s="300">
        <v>0</v>
      </c>
      <c r="Z26" s="300">
        <v>0</v>
      </c>
      <c r="AA26" s="300">
        <v>0</v>
      </c>
      <c r="AB26" s="28">
        <v>0</v>
      </c>
      <c r="AC26" s="878">
        <f>'86'!C26/'86'!B26*100</f>
        <v>96</v>
      </c>
      <c r="AD26" s="894">
        <f>'86'!D26/'86'!B26*100</f>
        <v>4</v>
      </c>
      <c r="AF26" s="93"/>
    </row>
    <row r="27" spans="1:32" ht="30.9" customHeight="1">
      <c r="A27" s="842" t="s">
        <v>693</v>
      </c>
      <c r="B27" s="1150">
        <v>0</v>
      </c>
      <c r="C27" s="300">
        <v>0</v>
      </c>
      <c r="D27" s="300">
        <v>0</v>
      </c>
      <c r="E27" s="300">
        <v>0</v>
      </c>
      <c r="F27" s="300">
        <v>0</v>
      </c>
      <c r="G27" s="300">
        <v>0</v>
      </c>
      <c r="H27" s="300">
        <v>0</v>
      </c>
      <c r="I27" s="300">
        <v>0</v>
      </c>
      <c r="J27" s="300">
        <v>0</v>
      </c>
      <c r="K27" s="300">
        <v>0</v>
      </c>
      <c r="L27" s="300">
        <v>0</v>
      </c>
      <c r="M27" s="300">
        <v>0</v>
      </c>
      <c r="N27" s="300">
        <v>0</v>
      </c>
      <c r="O27" s="300">
        <v>0</v>
      </c>
      <c r="P27" s="300">
        <v>0</v>
      </c>
      <c r="Q27" s="300">
        <v>0</v>
      </c>
      <c r="R27" s="300">
        <v>0</v>
      </c>
      <c r="S27" s="300">
        <v>0</v>
      </c>
      <c r="T27" s="300">
        <v>0</v>
      </c>
      <c r="U27" s="300">
        <v>0</v>
      </c>
      <c r="V27" s="300">
        <v>0</v>
      </c>
      <c r="W27" s="300">
        <v>0</v>
      </c>
      <c r="X27" s="300">
        <v>0</v>
      </c>
      <c r="Y27" s="300">
        <v>0</v>
      </c>
      <c r="Z27" s="300">
        <v>0</v>
      </c>
      <c r="AA27" s="300">
        <v>0</v>
      </c>
      <c r="AB27" s="28">
        <v>0</v>
      </c>
      <c r="AC27" s="878">
        <v>0</v>
      </c>
      <c r="AD27" s="894">
        <v>0</v>
      </c>
      <c r="AF27" s="93"/>
    </row>
    <row r="28" spans="1:32" ht="30.9" customHeight="1">
      <c r="A28" s="842" t="s">
        <v>590</v>
      </c>
      <c r="B28" s="1150">
        <v>0</v>
      </c>
      <c r="C28" s="300">
        <v>0</v>
      </c>
      <c r="D28" s="300">
        <v>0</v>
      </c>
      <c r="E28" s="300">
        <v>0</v>
      </c>
      <c r="F28" s="300">
        <v>0</v>
      </c>
      <c r="G28" s="300">
        <v>0</v>
      </c>
      <c r="H28" s="300">
        <v>0</v>
      </c>
      <c r="I28" s="300">
        <v>0</v>
      </c>
      <c r="J28" s="300">
        <v>0</v>
      </c>
      <c r="K28" s="300">
        <v>0</v>
      </c>
      <c r="L28" s="300">
        <v>0</v>
      </c>
      <c r="M28" s="300">
        <v>0</v>
      </c>
      <c r="N28" s="300">
        <v>0</v>
      </c>
      <c r="O28" s="300">
        <v>0</v>
      </c>
      <c r="P28" s="300">
        <v>0</v>
      </c>
      <c r="Q28" s="300">
        <v>0</v>
      </c>
      <c r="R28" s="300">
        <v>0</v>
      </c>
      <c r="S28" s="300">
        <v>0</v>
      </c>
      <c r="T28" s="300">
        <v>0</v>
      </c>
      <c r="U28" s="300">
        <v>0</v>
      </c>
      <c r="V28" s="300">
        <v>0</v>
      </c>
      <c r="W28" s="300">
        <v>0</v>
      </c>
      <c r="X28" s="300">
        <v>0</v>
      </c>
      <c r="Y28" s="300">
        <v>0</v>
      </c>
      <c r="Z28" s="300">
        <v>0</v>
      </c>
      <c r="AA28" s="300">
        <v>0</v>
      </c>
      <c r="AB28" s="28">
        <v>0</v>
      </c>
      <c r="AC28" s="878">
        <v>0</v>
      </c>
      <c r="AD28" s="894">
        <v>0</v>
      </c>
      <c r="AF28" s="93"/>
    </row>
    <row r="29" spans="1:32" ht="30.9" customHeight="1">
      <c r="A29" s="842" t="s">
        <v>67</v>
      </c>
      <c r="B29" s="1150">
        <v>0</v>
      </c>
      <c r="C29" s="300">
        <v>0</v>
      </c>
      <c r="D29" s="300">
        <v>0</v>
      </c>
      <c r="E29" s="300">
        <v>0</v>
      </c>
      <c r="F29" s="300">
        <v>0</v>
      </c>
      <c r="G29" s="300">
        <v>0</v>
      </c>
      <c r="H29" s="300">
        <v>0</v>
      </c>
      <c r="I29" s="300">
        <v>0</v>
      </c>
      <c r="J29" s="300">
        <v>0</v>
      </c>
      <c r="K29" s="300">
        <v>0</v>
      </c>
      <c r="L29" s="300">
        <v>0</v>
      </c>
      <c r="M29" s="300">
        <v>0</v>
      </c>
      <c r="N29" s="300">
        <v>0</v>
      </c>
      <c r="O29" s="300">
        <v>0</v>
      </c>
      <c r="P29" s="300">
        <v>0</v>
      </c>
      <c r="Q29" s="300">
        <v>0</v>
      </c>
      <c r="R29" s="300">
        <v>0</v>
      </c>
      <c r="S29" s="300">
        <v>0</v>
      </c>
      <c r="T29" s="300">
        <v>0</v>
      </c>
      <c r="U29" s="300">
        <v>0</v>
      </c>
      <c r="V29" s="300">
        <v>0</v>
      </c>
      <c r="W29" s="300">
        <v>0</v>
      </c>
      <c r="X29" s="300">
        <v>0</v>
      </c>
      <c r="Y29" s="300">
        <v>0</v>
      </c>
      <c r="Z29" s="300">
        <v>0</v>
      </c>
      <c r="AA29" s="300">
        <v>0</v>
      </c>
      <c r="AB29" s="28">
        <v>0</v>
      </c>
      <c r="AC29" s="878">
        <v>0</v>
      </c>
      <c r="AD29" s="894">
        <v>0</v>
      </c>
      <c r="AF29" s="93"/>
    </row>
    <row r="30" spans="1:32" ht="30.9" customHeight="1">
      <c r="A30" s="842" t="s">
        <v>644</v>
      </c>
      <c r="B30" s="1150">
        <v>0</v>
      </c>
      <c r="C30" s="300">
        <v>0</v>
      </c>
      <c r="D30" s="300">
        <v>0</v>
      </c>
      <c r="E30" s="300">
        <v>0</v>
      </c>
      <c r="F30" s="300">
        <v>0</v>
      </c>
      <c r="G30" s="300">
        <v>0</v>
      </c>
      <c r="H30" s="300">
        <v>0</v>
      </c>
      <c r="I30" s="300">
        <v>0</v>
      </c>
      <c r="J30" s="300">
        <v>0</v>
      </c>
      <c r="K30" s="300">
        <v>0</v>
      </c>
      <c r="L30" s="300">
        <v>0</v>
      </c>
      <c r="M30" s="300">
        <v>0</v>
      </c>
      <c r="N30" s="300">
        <v>0</v>
      </c>
      <c r="O30" s="300">
        <v>0</v>
      </c>
      <c r="P30" s="300">
        <v>0</v>
      </c>
      <c r="Q30" s="300">
        <v>0</v>
      </c>
      <c r="R30" s="300">
        <v>0</v>
      </c>
      <c r="S30" s="300">
        <v>0</v>
      </c>
      <c r="T30" s="300">
        <v>0</v>
      </c>
      <c r="U30" s="300">
        <v>0</v>
      </c>
      <c r="V30" s="300">
        <v>0</v>
      </c>
      <c r="W30" s="300">
        <v>0</v>
      </c>
      <c r="X30" s="300">
        <v>0</v>
      </c>
      <c r="Y30" s="300">
        <v>0</v>
      </c>
      <c r="Z30" s="300">
        <v>0</v>
      </c>
      <c r="AA30" s="300">
        <v>0</v>
      </c>
      <c r="AB30" s="28">
        <v>0</v>
      </c>
      <c r="AC30" s="878">
        <f>'86'!C30/'86'!B30*100</f>
        <v>96.666666666666671</v>
      </c>
      <c r="AD30" s="894">
        <f>'86'!D30/'86'!B30*100</f>
        <v>3.3333333333333335</v>
      </c>
      <c r="AF30" s="93"/>
    </row>
    <row r="31" spans="1:32" ht="30.9" customHeight="1">
      <c r="A31" s="842" t="s">
        <v>738</v>
      </c>
      <c r="B31" s="1150">
        <v>0</v>
      </c>
      <c r="C31" s="300">
        <v>0</v>
      </c>
      <c r="D31" s="300">
        <v>0</v>
      </c>
      <c r="E31" s="300">
        <v>0</v>
      </c>
      <c r="F31" s="300">
        <v>0</v>
      </c>
      <c r="G31" s="300">
        <v>0</v>
      </c>
      <c r="H31" s="300">
        <v>0</v>
      </c>
      <c r="I31" s="300">
        <v>0</v>
      </c>
      <c r="J31" s="300">
        <v>0</v>
      </c>
      <c r="K31" s="300">
        <v>0</v>
      </c>
      <c r="L31" s="300">
        <v>0</v>
      </c>
      <c r="M31" s="300">
        <v>0</v>
      </c>
      <c r="N31" s="300">
        <v>0</v>
      </c>
      <c r="O31" s="300">
        <v>0</v>
      </c>
      <c r="P31" s="300">
        <v>0</v>
      </c>
      <c r="Q31" s="300">
        <v>0</v>
      </c>
      <c r="R31" s="300">
        <v>0</v>
      </c>
      <c r="S31" s="300">
        <v>0</v>
      </c>
      <c r="T31" s="300">
        <v>0</v>
      </c>
      <c r="U31" s="300">
        <v>0</v>
      </c>
      <c r="V31" s="300">
        <v>0</v>
      </c>
      <c r="W31" s="300">
        <v>0</v>
      </c>
      <c r="X31" s="300">
        <v>0</v>
      </c>
      <c r="Y31" s="300">
        <v>0</v>
      </c>
      <c r="Z31" s="300">
        <v>0</v>
      </c>
      <c r="AA31" s="300">
        <v>0</v>
      </c>
      <c r="AB31" s="28">
        <v>0</v>
      </c>
      <c r="AC31" s="902">
        <f>'86'!C31/'86'!B31*100</f>
        <v>78.571428571428569</v>
      </c>
      <c r="AD31" s="1170">
        <f>'86'!D31/'86'!B31*100</f>
        <v>21.428571428571427</v>
      </c>
      <c r="AF31" s="93"/>
    </row>
    <row r="32" spans="1:32" ht="30.9" customHeight="1">
      <c r="A32" s="841" t="s">
        <v>739</v>
      </c>
      <c r="B32" s="1145">
        <v>0</v>
      </c>
      <c r="C32" s="663">
        <v>0</v>
      </c>
      <c r="D32" s="663">
        <v>0</v>
      </c>
      <c r="E32" s="663">
        <v>0</v>
      </c>
      <c r="F32" s="663">
        <v>0</v>
      </c>
      <c r="G32" s="663">
        <v>0</v>
      </c>
      <c r="H32" s="663">
        <v>0</v>
      </c>
      <c r="I32" s="663">
        <v>0</v>
      </c>
      <c r="J32" s="663">
        <v>0</v>
      </c>
      <c r="K32" s="663">
        <v>0</v>
      </c>
      <c r="L32" s="663">
        <v>0</v>
      </c>
      <c r="M32" s="663">
        <v>0</v>
      </c>
      <c r="N32" s="663">
        <v>0</v>
      </c>
      <c r="O32" s="663">
        <v>0</v>
      </c>
      <c r="P32" s="663">
        <v>0</v>
      </c>
      <c r="Q32" s="663">
        <v>0</v>
      </c>
      <c r="R32" s="663">
        <v>0</v>
      </c>
      <c r="S32" s="663">
        <v>0</v>
      </c>
      <c r="T32" s="663">
        <v>0</v>
      </c>
      <c r="U32" s="663">
        <v>0</v>
      </c>
      <c r="V32" s="663">
        <v>0</v>
      </c>
      <c r="W32" s="663">
        <v>0</v>
      </c>
      <c r="X32" s="663">
        <v>0</v>
      </c>
      <c r="Y32" s="663">
        <v>0</v>
      </c>
      <c r="Z32" s="663">
        <v>0</v>
      </c>
      <c r="AA32" s="663">
        <v>0</v>
      </c>
      <c r="AB32" s="286">
        <v>0</v>
      </c>
      <c r="AC32" s="903">
        <v>0</v>
      </c>
      <c r="AD32" s="1169">
        <v>0</v>
      </c>
      <c r="AF32" s="93"/>
    </row>
    <row r="33" spans="1:32" ht="30.9" customHeight="1">
      <c r="A33" s="223" t="s">
        <v>523</v>
      </c>
      <c r="B33" s="1150">
        <f t="shared" ref="B33:AB33" si="0">SUM(B8:B20)</f>
        <v>2</v>
      </c>
      <c r="C33" s="300">
        <f t="shared" si="0"/>
        <v>2</v>
      </c>
      <c r="D33" s="300">
        <f t="shared" si="0"/>
        <v>1</v>
      </c>
      <c r="E33" s="300">
        <f t="shared" si="0"/>
        <v>0</v>
      </c>
      <c r="F33" s="300">
        <f t="shared" si="0"/>
        <v>2</v>
      </c>
      <c r="G33" s="300">
        <f t="shared" si="0"/>
        <v>3</v>
      </c>
      <c r="H33" s="300">
        <f t="shared" si="0"/>
        <v>0</v>
      </c>
      <c r="I33" s="300">
        <f t="shared" si="0"/>
        <v>0</v>
      </c>
      <c r="J33" s="300">
        <f t="shared" si="0"/>
        <v>0</v>
      </c>
      <c r="K33" s="300">
        <f t="shared" si="0"/>
        <v>0</v>
      </c>
      <c r="L33" s="300">
        <f t="shared" si="0"/>
        <v>0</v>
      </c>
      <c r="M33" s="300">
        <f t="shared" si="0"/>
        <v>1</v>
      </c>
      <c r="N33" s="300">
        <f t="shared" si="0"/>
        <v>0</v>
      </c>
      <c r="O33" s="300">
        <f t="shared" si="0"/>
        <v>1</v>
      </c>
      <c r="P33" s="300">
        <f t="shared" si="0"/>
        <v>0</v>
      </c>
      <c r="Q33" s="300">
        <f t="shared" si="0"/>
        <v>0</v>
      </c>
      <c r="R33" s="300">
        <f t="shared" si="0"/>
        <v>0</v>
      </c>
      <c r="S33" s="300">
        <f t="shared" si="0"/>
        <v>0</v>
      </c>
      <c r="T33" s="300">
        <f t="shared" si="0"/>
        <v>0</v>
      </c>
      <c r="U33" s="300">
        <f t="shared" si="0"/>
        <v>0</v>
      </c>
      <c r="V33" s="300">
        <f t="shared" si="0"/>
        <v>0</v>
      </c>
      <c r="W33" s="300">
        <f t="shared" si="0"/>
        <v>0</v>
      </c>
      <c r="X33" s="300">
        <f t="shared" si="0"/>
        <v>0</v>
      </c>
      <c r="Y33" s="300">
        <f t="shared" si="0"/>
        <v>0</v>
      </c>
      <c r="Z33" s="300">
        <f t="shared" si="0"/>
        <v>0</v>
      </c>
      <c r="AA33" s="300">
        <f t="shared" si="0"/>
        <v>0</v>
      </c>
      <c r="AB33" s="28">
        <f t="shared" si="0"/>
        <v>4</v>
      </c>
      <c r="AC33" s="878">
        <f>'86'!C33/'86'!B33*100</f>
        <v>70.525694034258706</v>
      </c>
      <c r="AD33" s="894">
        <f>'86'!D33/'86'!B33*100</f>
        <v>29.474305965741287</v>
      </c>
      <c r="AF33" s="93"/>
    </row>
    <row r="34" spans="1:32" ht="30.9" customHeight="1">
      <c r="A34" s="209" t="s">
        <v>255</v>
      </c>
      <c r="B34" s="1145">
        <f t="shared" ref="B34:AB34" si="1">SUM(B35:B40)</f>
        <v>0</v>
      </c>
      <c r="C34" s="663">
        <f t="shared" si="1"/>
        <v>0</v>
      </c>
      <c r="D34" s="663">
        <f t="shared" si="1"/>
        <v>0</v>
      </c>
      <c r="E34" s="663">
        <f t="shared" si="1"/>
        <v>0</v>
      </c>
      <c r="F34" s="663">
        <f t="shared" si="1"/>
        <v>0</v>
      </c>
      <c r="G34" s="663">
        <f t="shared" si="1"/>
        <v>0</v>
      </c>
      <c r="H34" s="663">
        <f t="shared" si="1"/>
        <v>0</v>
      </c>
      <c r="I34" s="663">
        <f t="shared" si="1"/>
        <v>0</v>
      </c>
      <c r="J34" s="663">
        <f t="shared" si="1"/>
        <v>0</v>
      </c>
      <c r="K34" s="663">
        <f t="shared" si="1"/>
        <v>0</v>
      </c>
      <c r="L34" s="663">
        <f t="shared" si="1"/>
        <v>0</v>
      </c>
      <c r="M34" s="663">
        <f t="shared" si="1"/>
        <v>0</v>
      </c>
      <c r="N34" s="663">
        <f t="shared" si="1"/>
        <v>0</v>
      </c>
      <c r="O34" s="663">
        <f t="shared" si="1"/>
        <v>0</v>
      </c>
      <c r="P34" s="663">
        <f t="shared" si="1"/>
        <v>0</v>
      </c>
      <c r="Q34" s="663">
        <f t="shared" si="1"/>
        <v>0</v>
      </c>
      <c r="R34" s="663">
        <f t="shared" si="1"/>
        <v>0</v>
      </c>
      <c r="S34" s="663">
        <f t="shared" si="1"/>
        <v>0</v>
      </c>
      <c r="T34" s="663">
        <f t="shared" si="1"/>
        <v>0</v>
      </c>
      <c r="U34" s="663">
        <f t="shared" si="1"/>
        <v>0</v>
      </c>
      <c r="V34" s="663">
        <f t="shared" si="1"/>
        <v>0</v>
      </c>
      <c r="W34" s="663">
        <f t="shared" si="1"/>
        <v>0</v>
      </c>
      <c r="X34" s="663">
        <f t="shared" si="1"/>
        <v>0</v>
      </c>
      <c r="Y34" s="663">
        <f t="shared" si="1"/>
        <v>0</v>
      </c>
      <c r="Z34" s="663">
        <f t="shared" si="1"/>
        <v>0</v>
      </c>
      <c r="AA34" s="663">
        <f t="shared" si="1"/>
        <v>0</v>
      </c>
      <c r="AB34" s="286">
        <f t="shared" si="1"/>
        <v>0</v>
      </c>
      <c r="AC34" s="879">
        <f>'86'!C34/'86'!B34*100</f>
        <v>88.888888888888886</v>
      </c>
      <c r="AD34" s="895">
        <f>'86'!D34/'86'!B34*100</f>
        <v>11.111111111111111</v>
      </c>
      <c r="AF34" s="93"/>
    </row>
    <row r="35" spans="1:32" ht="30.9" customHeight="1">
      <c r="A35" s="223" t="s">
        <v>673</v>
      </c>
      <c r="B35" s="1150">
        <f t="shared" ref="B35:AB36" si="2">SUM(B21)</f>
        <v>0</v>
      </c>
      <c r="C35" s="300">
        <f t="shared" si="2"/>
        <v>0</v>
      </c>
      <c r="D35" s="300">
        <f t="shared" si="2"/>
        <v>0</v>
      </c>
      <c r="E35" s="300">
        <f t="shared" si="2"/>
        <v>0</v>
      </c>
      <c r="F35" s="300">
        <f t="shared" si="2"/>
        <v>0</v>
      </c>
      <c r="G35" s="300">
        <f t="shared" si="2"/>
        <v>0</v>
      </c>
      <c r="H35" s="300">
        <f t="shared" si="2"/>
        <v>0</v>
      </c>
      <c r="I35" s="300">
        <f t="shared" si="2"/>
        <v>0</v>
      </c>
      <c r="J35" s="300">
        <f t="shared" si="2"/>
        <v>0</v>
      </c>
      <c r="K35" s="300">
        <f t="shared" si="2"/>
        <v>0</v>
      </c>
      <c r="L35" s="300">
        <f t="shared" si="2"/>
        <v>0</v>
      </c>
      <c r="M35" s="300">
        <f t="shared" si="2"/>
        <v>0</v>
      </c>
      <c r="N35" s="300">
        <f t="shared" si="2"/>
        <v>0</v>
      </c>
      <c r="O35" s="300">
        <f t="shared" si="2"/>
        <v>0</v>
      </c>
      <c r="P35" s="300">
        <f t="shared" si="2"/>
        <v>0</v>
      </c>
      <c r="Q35" s="300">
        <f t="shared" si="2"/>
        <v>0</v>
      </c>
      <c r="R35" s="300">
        <f t="shared" si="2"/>
        <v>0</v>
      </c>
      <c r="S35" s="300">
        <f t="shared" si="2"/>
        <v>0</v>
      </c>
      <c r="T35" s="300">
        <f t="shared" si="2"/>
        <v>0</v>
      </c>
      <c r="U35" s="300">
        <f t="shared" si="2"/>
        <v>0</v>
      </c>
      <c r="V35" s="300">
        <f t="shared" si="2"/>
        <v>0</v>
      </c>
      <c r="W35" s="300">
        <f t="shared" si="2"/>
        <v>0</v>
      </c>
      <c r="X35" s="300">
        <f t="shared" si="2"/>
        <v>0</v>
      </c>
      <c r="Y35" s="300">
        <f t="shared" si="2"/>
        <v>0</v>
      </c>
      <c r="Z35" s="300">
        <f t="shared" si="2"/>
        <v>0</v>
      </c>
      <c r="AA35" s="300">
        <f t="shared" si="2"/>
        <v>0</v>
      </c>
      <c r="AB35" s="28">
        <f t="shared" si="2"/>
        <v>0</v>
      </c>
      <c r="AC35" s="878">
        <f>'86'!C35/'86'!B35*100</f>
        <v>66.666666666666657</v>
      </c>
      <c r="AD35" s="894">
        <f>'86'!D35/'86'!B35*100</f>
        <v>33.333333333333329</v>
      </c>
      <c r="AF35" s="93"/>
    </row>
    <row r="36" spans="1:32" ht="30.9" customHeight="1">
      <c r="A36" s="223" t="s">
        <v>459</v>
      </c>
      <c r="B36" s="1150">
        <f t="shared" si="2"/>
        <v>0</v>
      </c>
      <c r="C36" s="300">
        <f t="shared" si="2"/>
        <v>0</v>
      </c>
      <c r="D36" s="300">
        <f t="shared" si="2"/>
        <v>0</v>
      </c>
      <c r="E36" s="300">
        <f t="shared" si="2"/>
        <v>0</v>
      </c>
      <c r="F36" s="300">
        <f t="shared" si="2"/>
        <v>0</v>
      </c>
      <c r="G36" s="300">
        <f t="shared" si="2"/>
        <v>0</v>
      </c>
      <c r="H36" s="300">
        <f t="shared" si="2"/>
        <v>0</v>
      </c>
      <c r="I36" s="300">
        <f t="shared" si="2"/>
        <v>0</v>
      </c>
      <c r="J36" s="300">
        <f t="shared" si="2"/>
        <v>0</v>
      </c>
      <c r="K36" s="300">
        <f t="shared" si="2"/>
        <v>0</v>
      </c>
      <c r="L36" s="300">
        <f t="shared" si="2"/>
        <v>0</v>
      </c>
      <c r="M36" s="300">
        <f t="shared" si="2"/>
        <v>0</v>
      </c>
      <c r="N36" s="300">
        <f t="shared" si="2"/>
        <v>0</v>
      </c>
      <c r="O36" s="300">
        <f t="shared" si="2"/>
        <v>0</v>
      </c>
      <c r="P36" s="300">
        <f t="shared" si="2"/>
        <v>0</v>
      </c>
      <c r="Q36" s="300">
        <f t="shared" si="2"/>
        <v>0</v>
      </c>
      <c r="R36" s="300">
        <f t="shared" si="2"/>
        <v>0</v>
      </c>
      <c r="S36" s="300">
        <f t="shared" si="2"/>
        <v>0</v>
      </c>
      <c r="T36" s="300">
        <f t="shared" si="2"/>
        <v>0</v>
      </c>
      <c r="U36" s="300">
        <f t="shared" si="2"/>
        <v>0</v>
      </c>
      <c r="V36" s="300">
        <f t="shared" si="2"/>
        <v>0</v>
      </c>
      <c r="W36" s="300">
        <f t="shared" si="2"/>
        <v>0</v>
      </c>
      <c r="X36" s="300">
        <f t="shared" si="2"/>
        <v>0</v>
      </c>
      <c r="Y36" s="300">
        <f t="shared" si="2"/>
        <v>0</v>
      </c>
      <c r="Z36" s="300">
        <f t="shared" si="2"/>
        <v>0</v>
      </c>
      <c r="AA36" s="300">
        <f t="shared" si="2"/>
        <v>0</v>
      </c>
      <c r="AB36" s="28">
        <f t="shared" si="2"/>
        <v>0</v>
      </c>
      <c r="AC36" s="902">
        <v>0</v>
      </c>
      <c r="AD36" s="1170">
        <v>0</v>
      </c>
      <c r="AF36" s="93"/>
    </row>
    <row r="37" spans="1:32" ht="30.9" customHeight="1">
      <c r="A37" s="223" t="s">
        <v>708</v>
      </c>
      <c r="B37" s="1150">
        <f t="shared" ref="B37:AB37" si="3">SUM(B23:B25)</f>
        <v>0</v>
      </c>
      <c r="C37" s="300">
        <f t="shared" si="3"/>
        <v>0</v>
      </c>
      <c r="D37" s="300">
        <f t="shared" si="3"/>
        <v>0</v>
      </c>
      <c r="E37" s="300">
        <f t="shared" si="3"/>
        <v>0</v>
      </c>
      <c r="F37" s="300">
        <f t="shared" si="3"/>
        <v>0</v>
      </c>
      <c r="G37" s="300">
        <f t="shared" si="3"/>
        <v>0</v>
      </c>
      <c r="H37" s="300">
        <f t="shared" si="3"/>
        <v>0</v>
      </c>
      <c r="I37" s="300">
        <f t="shared" si="3"/>
        <v>0</v>
      </c>
      <c r="J37" s="300">
        <f t="shared" si="3"/>
        <v>0</v>
      </c>
      <c r="K37" s="300">
        <f t="shared" si="3"/>
        <v>0</v>
      </c>
      <c r="L37" s="300">
        <f t="shared" si="3"/>
        <v>0</v>
      </c>
      <c r="M37" s="300">
        <f t="shared" si="3"/>
        <v>0</v>
      </c>
      <c r="N37" s="300">
        <f t="shared" si="3"/>
        <v>0</v>
      </c>
      <c r="O37" s="300">
        <f t="shared" si="3"/>
        <v>0</v>
      </c>
      <c r="P37" s="300">
        <f t="shared" si="3"/>
        <v>0</v>
      </c>
      <c r="Q37" s="300">
        <f t="shared" si="3"/>
        <v>0</v>
      </c>
      <c r="R37" s="300">
        <f t="shared" si="3"/>
        <v>0</v>
      </c>
      <c r="S37" s="300">
        <f t="shared" si="3"/>
        <v>0</v>
      </c>
      <c r="T37" s="300">
        <f t="shared" si="3"/>
        <v>0</v>
      </c>
      <c r="U37" s="300">
        <f t="shared" si="3"/>
        <v>0</v>
      </c>
      <c r="V37" s="300">
        <f t="shared" si="3"/>
        <v>0</v>
      </c>
      <c r="W37" s="300">
        <f t="shared" si="3"/>
        <v>0</v>
      </c>
      <c r="X37" s="300">
        <f t="shared" si="3"/>
        <v>0</v>
      </c>
      <c r="Y37" s="300">
        <f t="shared" si="3"/>
        <v>0</v>
      </c>
      <c r="Z37" s="300">
        <f t="shared" si="3"/>
        <v>0</v>
      </c>
      <c r="AA37" s="300">
        <f t="shared" si="3"/>
        <v>0</v>
      </c>
      <c r="AB37" s="28">
        <f t="shared" si="3"/>
        <v>0</v>
      </c>
      <c r="AC37" s="902">
        <v>0</v>
      </c>
      <c r="AD37" s="1170">
        <v>0</v>
      </c>
      <c r="AF37" s="93"/>
    </row>
    <row r="38" spans="1:32" ht="30.9" customHeight="1">
      <c r="A38" s="223" t="s">
        <v>512</v>
      </c>
      <c r="B38" s="1150">
        <f t="shared" ref="B38:AB38" si="4">SUM(B26:B29)</f>
        <v>0</v>
      </c>
      <c r="C38" s="300">
        <f t="shared" si="4"/>
        <v>0</v>
      </c>
      <c r="D38" s="300">
        <f t="shared" si="4"/>
        <v>0</v>
      </c>
      <c r="E38" s="300">
        <f t="shared" si="4"/>
        <v>0</v>
      </c>
      <c r="F38" s="300">
        <f t="shared" si="4"/>
        <v>0</v>
      </c>
      <c r="G38" s="300">
        <f t="shared" si="4"/>
        <v>0</v>
      </c>
      <c r="H38" s="300">
        <f t="shared" si="4"/>
        <v>0</v>
      </c>
      <c r="I38" s="300">
        <f t="shared" si="4"/>
        <v>0</v>
      </c>
      <c r="J38" s="300">
        <f t="shared" si="4"/>
        <v>0</v>
      </c>
      <c r="K38" s="300">
        <f t="shared" si="4"/>
        <v>0</v>
      </c>
      <c r="L38" s="300">
        <f t="shared" si="4"/>
        <v>0</v>
      </c>
      <c r="M38" s="300">
        <f t="shared" si="4"/>
        <v>0</v>
      </c>
      <c r="N38" s="300">
        <f t="shared" si="4"/>
        <v>0</v>
      </c>
      <c r="O38" s="300">
        <f t="shared" si="4"/>
        <v>0</v>
      </c>
      <c r="P38" s="300">
        <f t="shared" si="4"/>
        <v>0</v>
      </c>
      <c r="Q38" s="300">
        <f t="shared" si="4"/>
        <v>0</v>
      </c>
      <c r="R38" s="300">
        <f t="shared" si="4"/>
        <v>0</v>
      </c>
      <c r="S38" s="300">
        <f t="shared" si="4"/>
        <v>0</v>
      </c>
      <c r="T38" s="300">
        <f t="shared" si="4"/>
        <v>0</v>
      </c>
      <c r="U38" s="300">
        <f t="shared" si="4"/>
        <v>0</v>
      </c>
      <c r="V38" s="300">
        <f t="shared" si="4"/>
        <v>0</v>
      </c>
      <c r="W38" s="300">
        <f t="shared" si="4"/>
        <v>0</v>
      </c>
      <c r="X38" s="300">
        <f t="shared" si="4"/>
        <v>0</v>
      </c>
      <c r="Y38" s="300">
        <f t="shared" si="4"/>
        <v>0</v>
      </c>
      <c r="Z38" s="300">
        <f t="shared" si="4"/>
        <v>0</v>
      </c>
      <c r="AA38" s="300">
        <f t="shared" si="4"/>
        <v>0</v>
      </c>
      <c r="AB38" s="28">
        <f t="shared" si="4"/>
        <v>0</v>
      </c>
      <c r="AC38" s="902">
        <f>'86'!C38/'86'!B38*100</f>
        <v>96</v>
      </c>
      <c r="AD38" s="1170">
        <f>'86'!D38/'86'!B38*100</f>
        <v>4</v>
      </c>
      <c r="AF38" s="93"/>
    </row>
    <row r="39" spans="1:32" ht="30.9" customHeight="1">
      <c r="A39" s="223" t="s">
        <v>581</v>
      </c>
      <c r="B39" s="1150">
        <f t="shared" ref="B39:AB39" si="5">SUM(B30)</f>
        <v>0</v>
      </c>
      <c r="C39" s="300">
        <f t="shared" si="5"/>
        <v>0</v>
      </c>
      <c r="D39" s="300">
        <f t="shared" si="5"/>
        <v>0</v>
      </c>
      <c r="E39" s="300">
        <f t="shared" si="5"/>
        <v>0</v>
      </c>
      <c r="F39" s="300">
        <f t="shared" si="5"/>
        <v>0</v>
      </c>
      <c r="G39" s="300">
        <f t="shared" si="5"/>
        <v>0</v>
      </c>
      <c r="H39" s="300">
        <f t="shared" si="5"/>
        <v>0</v>
      </c>
      <c r="I39" s="300">
        <f t="shared" si="5"/>
        <v>0</v>
      </c>
      <c r="J39" s="300">
        <f t="shared" si="5"/>
        <v>0</v>
      </c>
      <c r="K39" s="300">
        <f t="shared" si="5"/>
        <v>0</v>
      </c>
      <c r="L39" s="300">
        <f t="shared" si="5"/>
        <v>0</v>
      </c>
      <c r="M39" s="300">
        <f t="shared" si="5"/>
        <v>0</v>
      </c>
      <c r="N39" s="300">
        <f t="shared" si="5"/>
        <v>0</v>
      </c>
      <c r="O39" s="300">
        <f t="shared" si="5"/>
        <v>0</v>
      </c>
      <c r="P39" s="300">
        <f t="shared" si="5"/>
        <v>0</v>
      </c>
      <c r="Q39" s="300">
        <f t="shared" si="5"/>
        <v>0</v>
      </c>
      <c r="R39" s="300">
        <f t="shared" si="5"/>
        <v>0</v>
      </c>
      <c r="S39" s="300">
        <f t="shared" si="5"/>
        <v>0</v>
      </c>
      <c r="T39" s="300">
        <f t="shared" si="5"/>
        <v>0</v>
      </c>
      <c r="U39" s="300">
        <f t="shared" si="5"/>
        <v>0</v>
      </c>
      <c r="V39" s="300">
        <f t="shared" si="5"/>
        <v>0</v>
      </c>
      <c r="W39" s="300">
        <f t="shared" si="5"/>
        <v>0</v>
      </c>
      <c r="X39" s="300">
        <f t="shared" si="5"/>
        <v>0</v>
      </c>
      <c r="Y39" s="300">
        <f t="shared" si="5"/>
        <v>0</v>
      </c>
      <c r="Z39" s="300">
        <f t="shared" si="5"/>
        <v>0</v>
      </c>
      <c r="AA39" s="300">
        <f t="shared" si="5"/>
        <v>0</v>
      </c>
      <c r="AB39" s="28">
        <f t="shared" si="5"/>
        <v>0</v>
      </c>
      <c r="AC39" s="902">
        <f>'86'!C39/'86'!B39*100</f>
        <v>96.666666666666671</v>
      </c>
      <c r="AD39" s="1170">
        <f>'86'!D39/'86'!B39*100</f>
        <v>3.3333333333333335</v>
      </c>
      <c r="AF39" s="93"/>
    </row>
    <row r="40" spans="1:32" ht="30.9" customHeight="1">
      <c r="A40" s="843" t="s">
        <v>43</v>
      </c>
      <c r="B40" s="1158">
        <f t="shared" ref="B40:AB40" si="6">SUM(B31:B32)</f>
        <v>0</v>
      </c>
      <c r="C40" s="851">
        <f t="shared" si="6"/>
        <v>0</v>
      </c>
      <c r="D40" s="851">
        <f t="shared" si="6"/>
        <v>0</v>
      </c>
      <c r="E40" s="851">
        <f t="shared" si="6"/>
        <v>0</v>
      </c>
      <c r="F40" s="851">
        <f t="shared" si="6"/>
        <v>0</v>
      </c>
      <c r="G40" s="851">
        <f t="shared" si="6"/>
        <v>0</v>
      </c>
      <c r="H40" s="851">
        <f t="shared" si="6"/>
        <v>0</v>
      </c>
      <c r="I40" s="851">
        <f t="shared" si="6"/>
        <v>0</v>
      </c>
      <c r="J40" s="851">
        <f t="shared" si="6"/>
        <v>0</v>
      </c>
      <c r="K40" s="851">
        <f t="shared" si="6"/>
        <v>0</v>
      </c>
      <c r="L40" s="851">
        <f t="shared" si="6"/>
        <v>0</v>
      </c>
      <c r="M40" s="851">
        <f t="shared" si="6"/>
        <v>0</v>
      </c>
      <c r="N40" s="851">
        <f t="shared" si="6"/>
        <v>0</v>
      </c>
      <c r="O40" s="851">
        <f t="shared" si="6"/>
        <v>0</v>
      </c>
      <c r="P40" s="851">
        <f t="shared" si="6"/>
        <v>0</v>
      </c>
      <c r="Q40" s="851">
        <f t="shared" si="6"/>
        <v>0</v>
      </c>
      <c r="R40" s="851">
        <f t="shared" si="6"/>
        <v>0</v>
      </c>
      <c r="S40" s="851">
        <f t="shared" si="6"/>
        <v>0</v>
      </c>
      <c r="T40" s="851">
        <f t="shared" si="6"/>
        <v>0</v>
      </c>
      <c r="U40" s="851">
        <f t="shared" si="6"/>
        <v>0</v>
      </c>
      <c r="V40" s="851">
        <f t="shared" si="6"/>
        <v>0</v>
      </c>
      <c r="W40" s="851">
        <f t="shared" si="6"/>
        <v>0</v>
      </c>
      <c r="X40" s="851">
        <f t="shared" si="6"/>
        <v>0</v>
      </c>
      <c r="Y40" s="851">
        <f t="shared" si="6"/>
        <v>0</v>
      </c>
      <c r="Z40" s="851">
        <f t="shared" si="6"/>
        <v>0</v>
      </c>
      <c r="AA40" s="851">
        <f t="shared" si="6"/>
        <v>0</v>
      </c>
      <c r="AB40" s="81">
        <f t="shared" si="6"/>
        <v>0</v>
      </c>
      <c r="AC40" s="1166">
        <f>'86'!C40/'86'!B40*100</f>
        <v>78.571428571428569</v>
      </c>
      <c r="AD40" s="1171">
        <f>'86'!D40/'86'!B40*100</f>
        <v>21.428571428571427</v>
      </c>
      <c r="AF40" s="93"/>
    </row>
    <row r="41" spans="1:32" ht="30" customHeight="1"/>
    <row r="42" spans="1:32" ht="30" customHeight="1">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row>
    <row r="43" spans="1:32" ht="30" customHeight="1">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row>
    <row r="44" spans="1:32" ht="30" customHeight="1"/>
    <row r="45" spans="1:32" ht="30" customHeight="1"/>
    <row r="46" spans="1:32" ht="30" customHeight="1"/>
    <row r="47" spans="1:32" ht="30" customHeight="1"/>
    <row r="48" spans="1:32"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sheetData>
  <customSheetViews>
    <customSheetView guid="{BCB66D60-CECF-5B4D-99D1-4C00FBCE7EFB}" scale="90" showGridLines="0" printArea="1" view="pageBreakPreview">
      <pane ySplit="3" topLeftCell="A4" state="frozen"/>
      <pageMargins left="0.23622047244094488" right="0.19685039370078741" top="0.51181102362204722" bottom="1.1023622047244095" header="0" footer="0.70866141732283472"/>
      <pageSetup paperSize="9" scale="52" firstPageNumber="91" useFirstPageNumber="1" r:id="rId1"/>
      <headerFooter scaleWithDoc="0" alignWithMargins="0">
        <oddFooter>&amp;C- &amp;P -</oddFooter>
        <evenFooter>&amp;C- &amp;P -</evenFooter>
        <firstFooter>&amp;C- &amp;P -</firstFooter>
      </headerFooter>
    </customSheetView>
  </customSheetViews>
  <mergeCells count="1">
    <mergeCell ref="A2:A3"/>
  </mergeCells>
  <phoneticPr fontId="10"/>
  <pageMargins left="0.23622047244094488" right="0.19685039370078741" top="0.51181102362204722" bottom="1.1023622047244095" header="0" footer="0.70866141732283472"/>
  <pageSetup paperSize="9" scale="52" firstPageNumber="91" orientation="portrait" useFirstPageNumber="1" r:id="rId2"/>
  <headerFooter scaleWithDoc="0" alignWithMargins="0">
    <oddFooter>&amp;C- 87 -</oddFooter>
    <evenFooter>&amp;C- &amp;P -</evenFooter>
    <firstFooter>&amp;C- &amp;P -</first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C5531-E2AB-4D91-BA5C-E30E504A3E22}">
  <sheetPr>
    <pageSetUpPr fitToPage="1"/>
  </sheetPr>
  <dimension ref="A1:S73"/>
  <sheetViews>
    <sheetView showGridLines="0" view="pageBreakPreview" zoomScaleSheetLayoutView="100" workbookViewId="0">
      <selection activeCell="M14" sqref="M14"/>
    </sheetView>
  </sheetViews>
  <sheetFormatPr defaultColWidth="9" defaultRowHeight="14.4"/>
  <cols>
    <col min="1" max="1" width="10.21875" style="1174" customWidth="1" collapsed="1"/>
    <col min="2" max="2" width="8.33203125" style="1174" customWidth="1" collapsed="1"/>
    <col min="3" max="3" width="9" style="1173" customWidth="1" collapsed="1"/>
    <col min="4" max="5" width="7.88671875" style="1173" customWidth="1" collapsed="1"/>
    <col min="6" max="6" width="6.6640625" style="1173" customWidth="1" collapsed="1"/>
    <col min="7" max="7" width="8.33203125" style="1173" customWidth="1" collapsed="1"/>
    <col min="8" max="9" width="6.6640625" style="1173" customWidth="1" collapsed="1"/>
    <col min="10" max="10" width="8.33203125" style="1173" bestFit="1" customWidth="1" collapsed="1"/>
    <col min="11" max="17" width="6.6640625" style="1173" customWidth="1" collapsed="1"/>
    <col min="18" max="18" width="7.33203125" style="1173" customWidth="1" collapsed="1"/>
    <col min="19" max="19" width="3.77734375" style="1173" customWidth="1" collapsed="1"/>
    <col min="20" max="20" width="9" style="1173" customWidth="1" collapsed="1"/>
    <col min="21" max="16384" width="9" style="1173" collapsed="1"/>
  </cols>
  <sheetData>
    <row r="1" spans="1:16" ht="15" customHeight="1">
      <c r="A1" s="1172" t="s">
        <v>779</v>
      </c>
      <c r="B1" s="1172"/>
    </row>
    <row r="2" spans="1:16" ht="15" customHeight="1">
      <c r="C2" s="1175" t="s">
        <v>780</v>
      </c>
    </row>
    <row r="3" spans="1:16" ht="15" customHeight="1"/>
    <row r="4" spans="1:16" ht="15" customHeight="1"/>
    <row r="5" spans="1:16" ht="15" customHeight="1">
      <c r="A5" s="1176" t="s">
        <v>781</v>
      </c>
      <c r="C5" s="1174"/>
      <c r="D5" s="1174"/>
      <c r="E5" s="1174"/>
      <c r="F5" s="1174"/>
      <c r="G5" s="1174"/>
      <c r="H5" s="1174"/>
      <c r="I5" s="1174"/>
      <c r="J5" s="1174"/>
      <c r="K5" s="1174"/>
      <c r="L5" s="1174"/>
      <c r="M5" s="1174"/>
    </row>
    <row r="6" spans="1:16" ht="15" customHeight="1" thickBot="1">
      <c r="C6" s="1174"/>
      <c r="D6" s="1174"/>
      <c r="E6" s="1174"/>
      <c r="F6" s="1174"/>
      <c r="G6" s="1174"/>
      <c r="H6" s="1174"/>
      <c r="I6" s="1174"/>
      <c r="J6" s="1174"/>
      <c r="K6" s="1177"/>
      <c r="L6" s="1177" t="s">
        <v>782</v>
      </c>
    </row>
    <row r="7" spans="1:16" ht="15" customHeight="1">
      <c r="A7" s="1709" t="s">
        <v>194</v>
      </c>
      <c r="B7" s="1712" t="s">
        <v>783</v>
      </c>
      <c r="C7" s="1713"/>
      <c r="D7" s="1713"/>
      <c r="E7" s="1714"/>
      <c r="F7" s="1712" t="s">
        <v>784</v>
      </c>
      <c r="G7" s="1713"/>
      <c r="H7" s="1713"/>
      <c r="I7" s="1714"/>
      <c r="J7" s="1713" t="s">
        <v>785</v>
      </c>
      <c r="K7" s="1713"/>
      <c r="L7" s="1713"/>
      <c r="M7" s="1715"/>
      <c r="N7" s="1178"/>
      <c r="O7" s="1178"/>
      <c r="P7" s="1178"/>
    </row>
    <row r="8" spans="1:16" ht="15" customHeight="1">
      <c r="A8" s="1710"/>
      <c r="B8" s="1716" t="s">
        <v>786</v>
      </c>
      <c r="C8" s="1718" t="s">
        <v>787</v>
      </c>
      <c r="D8" s="1719"/>
      <c r="E8" s="1720"/>
      <c r="F8" s="1716" t="s">
        <v>786</v>
      </c>
      <c r="G8" s="1718" t="s">
        <v>788</v>
      </c>
      <c r="H8" s="1719"/>
      <c r="I8" s="1719"/>
      <c r="J8" s="1716" t="s">
        <v>786</v>
      </c>
      <c r="K8" s="1718" t="s">
        <v>788</v>
      </c>
      <c r="L8" s="1719"/>
      <c r="M8" s="1721"/>
    </row>
    <row r="9" spans="1:16" ht="15" customHeight="1">
      <c r="A9" s="1711"/>
      <c r="B9" s="1717"/>
      <c r="C9" s="1179" t="s">
        <v>789</v>
      </c>
      <c r="D9" s="1179" t="s">
        <v>790</v>
      </c>
      <c r="E9" s="1179" t="s">
        <v>791</v>
      </c>
      <c r="F9" s="1717"/>
      <c r="G9" s="1179" t="s">
        <v>789</v>
      </c>
      <c r="H9" s="1179" t="s">
        <v>790</v>
      </c>
      <c r="I9" s="1180" t="s">
        <v>791</v>
      </c>
      <c r="J9" s="1717"/>
      <c r="K9" s="1179" t="s">
        <v>789</v>
      </c>
      <c r="L9" s="1179" t="s">
        <v>790</v>
      </c>
      <c r="M9" s="1181" t="s">
        <v>791</v>
      </c>
    </row>
    <row r="10" spans="1:16" ht="15" customHeight="1">
      <c r="A10" s="1182" t="s">
        <v>931</v>
      </c>
      <c r="B10" s="1183">
        <v>7</v>
      </c>
      <c r="C10" s="1184">
        <v>10068</v>
      </c>
      <c r="D10" s="1184">
        <v>5812</v>
      </c>
      <c r="E10" s="1184">
        <v>4256</v>
      </c>
      <c r="F10" s="1184">
        <v>4</v>
      </c>
      <c r="G10" s="1184">
        <v>560</v>
      </c>
      <c r="H10" s="1184">
        <v>38</v>
      </c>
      <c r="I10" s="1184">
        <v>522</v>
      </c>
      <c r="J10" s="1184">
        <v>1</v>
      </c>
      <c r="K10" s="1184">
        <v>859</v>
      </c>
      <c r="L10" s="1184">
        <v>655</v>
      </c>
      <c r="M10" s="1185">
        <v>204</v>
      </c>
    </row>
    <row r="11" spans="1:16" ht="15" customHeight="1">
      <c r="A11" s="1182" t="s">
        <v>940</v>
      </c>
      <c r="B11" s="1183">
        <v>7</v>
      </c>
      <c r="C11" s="1184">
        <v>9942</v>
      </c>
      <c r="D11" s="1184">
        <v>5712</v>
      </c>
      <c r="E11" s="1184">
        <v>4230</v>
      </c>
      <c r="F11" s="1184">
        <v>4</v>
      </c>
      <c r="G11" s="1184">
        <v>492</v>
      </c>
      <c r="H11" s="1184">
        <v>31</v>
      </c>
      <c r="I11" s="1184">
        <v>461</v>
      </c>
      <c r="J11" s="1184">
        <v>1</v>
      </c>
      <c r="K11" s="1184">
        <v>848</v>
      </c>
      <c r="L11" s="1184">
        <v>640</v>
      </c>
      <c r="M11" s="1185">
        <v>208</v>
      </c>
    </row>
    <row r="12" spans="1:16" ht="15" customHeight="1">
      <c r="A12" s="1186" t="s">
        <v>792</v>
      </c>
      <c r="B12" s="1187">
        <v>1</v>
      </c>
      <c r="C12" s="1188">
        <v>5241</v>
      </c>
      <c r="D12" s="1188">
        <v>3341</v>
      </c>
      <c r="E12" s="1188">
        <v>1900</v>
      </c>
      <c r="F12" s="1189">
        <v>0</v>
      </c>
      <c r="G12" s="1189">
        <v>0</v>
      </c>
      <c r="H12" s="1189">
        <v>0</v>
      </c>
      <c r="I12" s="1189">
        <v>0</v>
      </c>
      <c r="J12" s="1188">
        <v>1</v>
      </c>
      <c r="K12" s="1188">
        <v>848</v>
      </c>
      <c r="L12" s="1188">
        <v>640</v>
      </c>
      <c r="M12" s="1333">
        <v>208</v>
      </c>
    </row>
    <row r="13" spans="1:16" ht="15" customHeight="1">
      <c r="A13" s="1186" t="s">
        <v>793</v>
      </c>
      <c r="B13" s="1187">
        <v>3</v>
      </c>
      <c r="C13" s="1188">
        <v>3386</v>
      </c>
      <c r="D13" s="1188">
        <v>1826</v>
      </c>
      <c r="E13" s="1188">
        <v>1560</v>
      </c>
      <c r="F13" s="1189">
        <v>0</v>
      </c>
      <c r="G13" s="1189">
        <v>0</v>
      </c>
      <c r="H13" s="1189">
        <v>0</v>
      </c>
      <c r="I13" s="1189">
        <v>0</v>
      </c>
      <c r="J13" s="1189">
        <v>0</v>
      </c>
      <c r="K13" s="1189">
        <v>0</v>
      </c>
      <c r="L13" s="1189">
        <v>0</v>
      </c>
      <c r="M13" s="1190">
        <v>0</v>
      </c>
    </row>
    <row r="14" spans="1:16" ht="15" customHeight="1" thickBot="1">
      <c r="A14" s="1191" t="s">
        <v>794</v>
      </c>
      <c r="B14" s="1192">
        <v>3</v>
      </c>
      <c r="C14" s="1193">
        <v>1315</v>
      </c>
      <c r="D14" s="1193">
        <v>545</v>
      </c>
      <c r="E14" s="1193">
        <v>770</v>
      </c>
      <c r="F14" s="1193">
        <v>4</v>
      </c>
      <c r="G14" s="1193">
        <v>492</v>
      </c>
      <c r="H14" s="1193">
        <v>31</v>
      </c>
      <c r="I14" s="1193">
        <v>461</v>
      </c>
      <c r="J14" s="1194">
        <v>0</v>
      </c>
      <c r="K14" s="1194">
        <v>0</v>
      </c>
      <c r="L14" s="1194">
        <v>0</v>
      </c>
      <c r="M14" s="1195">
        <v>0</v>
      </c>
    </row>
    <row r="15" spans="1:16" ht="15" customHeight="1">
      <c r="A15" s="1174" t="s">
        <v>795</v>
      </c>
      <c r="B15" s="1177" t="s">
        <v>796</v>
      </c>
    </row>
    <row r="16" spans="1:16" ht="9.9" customHeight="1"/>
    <row r="17" spans="1:19" ht="15" customHeight="1">
      <c r="A17" s="1176" t="s">
        <v>797</v>
      </c>
    </row>
    <row r="18" spans="1:19" ht="15" customHeight="1" thickBot="1">
      <c r="Q18" s="1722" t="s">
        <v>798</v>
      </c>
      <c r="R18" s="1722"/>
    </row>
    <row r="19" spans="1:19" ht="39" customHeight="1">
      <c r="A19" s="1196" t="s">
        <v>194</v>
      </c>
      <c r="B19" s="1197" t="s">
        <v>789</v>
      </c>
      <c r="C19" s="1197" t="s">
        <v>799</v>
      </c>
      <c r="D19" s="1197" t="s">
        <v>800</v>
      </c>
      <c r="E19" s="1197" t="s">
        <v>801</v>
      </c>
      <c r="F19" s="1197" t="s">
        <v>802</v>
      </c>
      <c r="G19" s="1197" t="s">
        <v>803</v>
      </c>
      <c r="H19" s="1197" t="s">
        <v>804</v>
      </c>
      <c r="I19" s="1197" t="s">
        <v>805</v>
      </c>
      <c r="J19" s="1197" t="s">
        <v>806</v>
      </c>
      <c r="K19" s="1197" t="s">
        <v>807</v>
      </c>
      <c r="L19" s="1197" t="s">
        <v>808</v>
      </c>
      <c r="M19" s="1197" t="s">
        <v>809</v>
      </c>
      <c r="N19" s="1197" t="s">
        <v>810</v>
      </c>
      <c r="O19" s="1197" t="s">
        <v>811</v>
      </c>
      <c r="P19" s="1197" t="s">
        <v>812</v>
      </c>
      <c r="Q19" s="1197" t="s">
        <v>813</v>
      </c>
      <c r="R19" s="1198" t="s">
        <v>814</v>
      </c>
    </row>
    <row r="20" spans="1:19" ht="15" customHeight="1">
      <c r="A20" s="1186" t="s">
        <v>815</v>
      </c>
      <c r="B20" s="1184">
        <v>1989</v>
      </c>
      <c r="C20" s="1199">
        <v>50</v>
      </c>
      <c r="D20" s="1199">
        <v>66</v>
      </c>
      <c r="E20" s="1199">
        <v>122</v>
      </c>
      <c r="F20" s="1199">
        <v>84</v>
      </c>
      <c r="G20" s="1199">
        <v>772</v>
      </c>
      <c r="H20" s="1199">
        <v>70</v>
      </c>
      <c r="I20" s="1199">
        <v>51</v>
      </c>
      <c r="J20" s="1199">
        <v>46</v>
      </c>
      <c r="K20" s="1199">
        <v>76</v>
      </c>
      <c r="L20" s="1199">
        <v>33</v>
      </c>
      <c r="M20" s="1199">
        <v>36</v>
      </c>
      <c r="N20" s="1199">
        <v>18</v>
      </c>
      <c r="O20" s="1199">
        <v>73</v>
      </c>
      <c r="P20" s="1199">
        <v>37</v>
      </c>
      <c r="Q20" s="1199">
        <v>71</v>
      </c>
      <c r="R20" s="1200">
        <v>11</v>
      </c>
      <c r="S20" s="1201"/>
    </row>
    <row r="21" spans="1:19" ht="15" customHeight="1" thickBot="1">
      <c r="A21" s="1191" t="s">
        <v>816</v>
      </c>
      <c r="B21" s="1193">
        <v>215</v>
      </c>
      <c r="C21" s="1194">
        <v>4</v>
      </c>
      <c r="D21" s="1194">
        <v>2</v>
      </c>
      <c r="E21" s="1194">
        <v>0</v>
      </c>
      <c r="F21" s="1194">
        <v>0</v>
      </c>
      <c r="G21" s="1194">
        <v>191</v>
      </c>
      <c r="H21" s="1194">
        <v>3</v>
      </c>
      <c r="I21" s="1194">
        <v>0</v>
      </c>
      <c r="J21" s="1194">
        <v>4</v>
      </c>
      <c r="K21" s="1194">
        <v>0</v>
      </c>
      <c r="L21" s="1194">
        <v>0</v>
      </c>
      <c r="M21" s="1194">
        <v>0</v>
      </c>
      <c r="N21" s="1194">
        <v>1</v>
      </c>
      <c r="O21" s="1194">
        <v>3</v>
      </c>
      <c r="P21" s="1194">
        <v>0</v>
      </c>
      <c r="Q21" s="1194">
        <v>1</v>
      </c>
      <c r="R21" s="1195">
        <v>0</v>
      </c>
      <c r="S21" s="1201"/>
    </row>
    <row r="22" spans="1:19" ht="15" customHeight="1" thickBot="1">
      <c r="A22" s="1172"/>
      <c r="B22" s="1172"/>
      <c r="C22" s="1172"/>
      <c r="D22" s="1172"/>
      <c r="E22" s="1172"/>
      <c r="F22" s="1172"/>
      <c r="G22" s="1172"/>
      <c r="H22" s="1172"/>
      <c r="I22" s="1172"/>
      <c r="J22" s="1172"/>
      <c r="K22" s="1172"/>
      <c r="L22" s="1172"/>
      <c r="M22" s="1172"/>
      <c r="N22" s="1172"/>
      <c r="O22" s="1172"/>
      <c r="P22" s="1172"/>
      <c r="Q22" s="1172"/>
      <c r="R22" s="1172"/>
    </row>
    <row r="23" spans="1:19" ht="39" customHeight="1">
      <c r="A23" s="1196" t="s">
        <v>194</v>
      </c>
      <c r="B23" s="1197" t="s">
        <v>817</v>
      </c>
      <c r="C23" s="1197" t="s">
        <v>818</v>
      </c>
      <c r="D23" s="1197" t="s">
        <v>819</v>
      </c>
      <c r="E23" s="1197" t="s">
        <v>820</v>
      </c>
      <c r="F23" s="1197" t="s">
        <v>821</v>
      </c>
      <c r="G23" s="1197" t="s">
        <v>822</v>
      </c>
      <c r="H23" s="1197" t="s">
        <v>823</v>
      </c>
      <c r="I23" s="1197" t="s">
        <v>824</v>
      </c>
      <c r="J23" s="1197" t="s">
        <v>825</v>
      </c>
      <c r="K23" s="1197" t="s">
        <v>826</v>
      </c>
      <c r="L23" s="1197" t="s">
        <v>827</v>
      </c>
      <c r="M23" s="1197" t="s">
        <v>828</v>
      </c>
      <c r="N23" s="1197" t="s">
        <v>829</v>
      </c>
      <c r="O23" s="1197" t="s">
        <v>830</v>
      </c>
      <c r="P23" s="1197" t="s">
        <v>831</v>
      </c>
      <c r="Q23" s="1197" t="s">
        <v>832</v>
      </c>
      <c r="R23" s="1198" t="s">
        <v>833</v>
      </c>
    </row>
    <row r="24" spans="1:19" ht="15" customHeight="1">
      <c r="A24" s="1182" t="s">
        <v>834</v>
      </c>
      <c r="B24" s="1199">
        <v>8</v>
      </c>
      <c r="C24" s="1199">
        <v>3</v>
      </c>
      <c r="D24" s="1199">
        <v>7</v>
      </c>
      <c r="E24" s="1199">
        <v>20</v>
      </c>
      <c r="F24" s="1199">
        <v>13</v>
      </c>
      <c r="G24" s="1199">
        <v>62</v>
      </c>
      <c r="H24" s="1199">
        <v>54</v>
      </c>
      <c r="I24" s="1199">
        <v>8</v>
      </c>
      <c r="J24" s="1202">
        <v>5</v>
      </c>
      <c r="K24" s="1199">
        <v>10</v>
      </c>
      <c r="L24" s="1199">
        <v>40</v>
      </c>
      <c r="M24" s="1199">
        <v>27</v>
      </c>
      <c r="N24" s="1199">
        <v>5</v>
      </c>
      <c r="O24" s="1199">
        <v>2</v>
      </c>
      <c r="P24" s="1199">
        <v>0</v>
      </c>
      <c r="Q24" s="1202">
        <v>1</v>
      </c>
      <c r="R24" s="1200">
        <v>4</v>
      </c>
      <c r="S24" s="1201"/>
    </row>
    <row r="25" spans="1:19" ht="15" customHeight="1" thickBot="1">
      <c r="A25" s="1191" t="s">
        <v>816</v>
      </c>
      <c r="B25" s="1194">
        <v>0</v>
      </c>
      <c r="C25" s="1194">
        <v>0</v>
      </c>
      <c r="D25" s="1194">
        <v>0</v>
      </c>
      <c r="E25" s="1194">
        <v>0</v>
      </c>
      <c r="F25" s="1194">
        <v>0</v>
      </c>
      <c r="G25" s="1194">
        <v>0</v>
      </c>
      <c r="H25" s="1194">
        <v>0</v>
      </c>
      <c r="I25" s="1194">
        <v>0</v>
      </c>
      <c r="J25" s="1194">
        <v>0</v>
      </c>
      <c r="K25" s="1194">
        <v>0</v>
      </c>
      <c r="L25" s="1194">
        <v>0</v>
      </c>
      <c r="M25" s="1194">
        <v>0</v>
      </c>
      <c r="N25" s="1194">
        <v>0</v>
      </c>
      <c r="O25" s="1194">
        <v>0</v>
      </c>
      <c r="P25" s="1194">
        <v>0</v>
      </c>
      <c r="Q25" s="1194">
        <v>0</v>
      </c>
      <c r="R25" s="1195">
        <v>0</v>
      </c>
    </row>
    <row r="26" spans="1:19" ht="15" customHeight="1" thickBot="1">
      <c r="A26" s="1172"/>
      <c r="B26" s="1172"/>
      <c r="C26" s="1172"/>
      <c r="D26" s="1172"/>
      <c r="E26" s="1172"/>
      <c r="F26" s="1172"/>
      <c r="G26" s="1172"/>
      <c r="H26" s="1172"/>
      <c r="I26" s="1172"/>
      <c r="J26" s="1172"/>
      <c r="K26" s="1172"/>
      <c r="L26" s="1172"/>
      <c r="M26" s="1172"/>
      <c r="N26" s="1172"/>
      <c r="O26" s="1172"/>
      <c r="P26" s="1172"/>
      <c r="Q26" s="1172"/>
      <c r="R26" s="1172"/>
    </row>
    <row r="27" spans="1:19" ht="39" customHeight="1">
      <c r="A27" s="1196" t="s">
        <v>194</v>
      </c>
      <c r="B27" s="1197" t="s">
        <v>835</v>
      </c>
      <c r="C27" s="1197" t="s">
        <v>836</v>
      </c>
      <c r="D27" s="1197" t="s">
        <v>837</v>
      </c>
      <c r="E27" s="1197" t="s">
        <v>838</v>
      </c>
      <c r="F27" s="1197" t="s">
        <v>839</v>
      </c>
      <c r="G27" s="1197" t="s">
        <v>840</v>
      </c>
      <c r="H27" s="1197" t="s">
        <v>841</v>
      </c>
      <c r="I27" s="1197" t="s">
        <v>842</v>
      </c>
      <c r="J27" s="1197" t="s">
        <v>843</v>
      </c>
      <c r="K27" s="1197" t="s">
        <v>844</v>
      </c>
      <c r="L27" s="1197" t="s">
        <v>845</v>
      </c>
      <c r="M27" s="1197" t="s">
        <v>846</v>
      </c>
      <c r="N27" s="1197" t="s">
        <v>847</v>
      </c>
      <c r="O27" s="1197" t="s">
        <v>848</v>
      </c>
      <c r="P27" s="1198" t="s">
        <v>849</v>
      </c>
      <c r="Q27" s="1172"/>
      <c r="R27" s="1172"/>
    </row>
    <row r="28" spans="1:19" ht="15" customHeight="1">
      <c r="A28" s="1182" t="s">
        <v>834</v>
      </c>
      <c r="B28" s="1199">
        <v>5</v>
      </c>
      <c r="C28" s="1199">
        <v>3</v>
      </c>
      <c r="D28" s="1199">
        <v>1</v>
      </c>
      <c r="E28" s="1199">
        <v>2</v>
      </c>
      <c r="F28" s="1199">
        <v>3</v>
      </c>
      <c r="G28" s="1199">
        <v>0</v>
      </c>
      <c r="H28" s="1199">
        <v>10</v>
      </c>
      <c r="I28" s="1199">
        <v>4</v>
      </c>
      <c r="J28" s="1199">
        <v>7</v>
      </c>
      <c r="K28" s="1199">
        <v>3</v>
      </c>
      <c r="L28" s="1199">
        <v>1</v>
      </c>
      <c r="M28" s="1199">
        <v>3</v>
      </c>
      <c r="N28" s="1199">
        <v>4</v>
      </c>
      <c r="O28" s="1199">
        <v>7</v>
      </c>
      <c r="P28" s="1200">
        <v>51</v>
      </c>
      <c r="Q28" s="1201"/>
      <c r="R28" s="1172"/>
    </row>
    <row r="29" spans="1:19" ht="15" customHeight="1" thickBot="1">
      <c r="A29" s="1191" t="s">
        <v>816</v>
      </c>
      <c r="B29" s="1194">
        <v>0</v>
      </c>
      <c r="C29" s="1194">
        <v>0</v>
      </c>
      <c r="D29" s="1194">
        <v>0</v>
      </c>
      <c r="E29" s="1194">
        <v>0</v>
      </c>
      <c r="F29" s="1194">
        <v>0</v>
      </c>
      <c r="G29" s="1194">
        <v>0</v>
      </c>
      <c r="H29" s="1194">
        <v>0</v>
      </c>
      <c r="I29" s="1194">
        <v>0</v>
      </c>
      <c r="J29" s="1194">
        <v>0</v>
      </c>
      <c r="K29" s="1194">
        <v>0</v>
      </c>
      <c r="L29" s="1194">
        <v>0</v>
      </c>
      <c r="M29" s="1194">
        <v>0</v>
      </c>
      <c r="N29" s="1194">
        <v>0</v>
      </c>
      <c r="O29" s="1194">
        <v>1</v>
      </c>
      <c r="P29" s="1195">
        <v>5</v>
      </c>
      <c r="Q29" s="1172"/>
      <c r="R29" s="1172"/>
    </row>
    <row r="30" spans="1:19" ht="15" customHeight="1"/>
    <row r="31" spans="1:19" ht="15" customHeight="1">
      <c r="A31" s="1174" t="s">
        <v>795</v>
      </c>
      <c r="B31" s="1177" t="s">
        <v>850</v>
      </c>
    </row>
    <row r="32" spans="1:19" ht="15" customHeight="1">
      <c r="B32" s="1177" t="s">
        <v>851</v>
      </c>
    </row>
    <row r="33" spans="1:18" ht="15" customHeight="1">
      <c r="B33" s="1177" t="s">
        <v>852</v>
      </c>
    </row>
    <row r="34" spans="1:18" ht="15" customHeight="1"/>
    <row r="35" spans="1:18" ht="15" customHeight="1">
      <c r="A35" s="1176" t="s">
        <v>853</v>
      </c>
    </row>
    <row r="36" spans="1:18" ht="15" customHeight="1" thickBot="1">
      <c r="Q36" s="1722" t="s">
        <v>798</v>
      </c>
      <c r="R36" s="1722"/>
    </row>
    <row r="37" spans="1:18" ht="15" customHeight="1">
      <c r="A37" s="1723" t="s">
        <v>854</v>
      </c>
      <c r="B37" s="1724"/>
      <c r="C37" s="1725"/>
      <c r="D37" s="1732" t="s">
        <v>855</v>
      </c>
      <c r="E37" s="1733"/>
      <c r="F37" s="1734"/>
      <c r="G37" s="1732" t="s">
        <v>856</v>
      </c>
      <c r="H37" s="1733"/>
      <c r="I37" s="1733"/>
      <c r="J37" s="1733"/>
      <c r="K37" s="1733"/>
      <c r="L37" s="1733"/>
      <c r="M37" s="1733"/>
      <c r="N37" s="1733"/>
      <c r="O37" s="1733"/>
      <c r="P37" s="1733"/>
      <c r="Q37" s="1733"/>
      <c r="R37" s="1741"/>
    </row>
    <row r="38" spans="1:18" ht="15" customHeight="1">
      <c r="A38" s="1726"/>
      <c r="B38" s="1727"/>
      <c r="C38" s="1728"/>
      <c r="D38" s="1735"/>
      <c r="E38" s="1736"/>
      <c r="F38" s="1737"/>
      <c r="G38" s="1742" t="s">
        <v>857</v>
      </c>
      <c r="H38" s="1743"/>
      <c r="I38" s="1744"/>
      <c r="J38" s="1718" t="s">
        <v>858</v>
      </c>
      <c r="K38" s="1719"/>
      <c r="L38" s="1719"/>
      <c r="M38" s="1719"/>
      <c r="N38" s="1719"/>
      <c r="O38" s="1720"/>
      <c r="P38" s="1745" t="s">
        <v>859</v>
      </c>
      <c r="Q38" s="1746"/>
      <c r="R38" s="1747"/>
    </row>
    <row r="39" spans="1:18" ht="29.25" customHeight="1">
      <c r="A39" s="1729"/>
      <c r="B39" s="1730"/>
      <c r="C39" s="1731"/>
      <c r="D39" s="1738"/>
      <c r="E39" s="1739"/>
      <c r="F39" s="1740"/>
      <c r="G39" s="1738"/>
      <c r="H39" s="1739"/>
      <c r="I39" s="1740"/>
      <c r="J39" s="1748" t="s">
        <v>860</v>
      </c>
      <c r="K39" s="1730"/>
      <c r="L39" s="1731"/>
      <c r="M39" s="1748" t="s">
        <v>861</v>
      </c>
      <c r="N39" s="1730"/>
      <c r="O39" s="1731"/>
      <c r="P39" s="1748"/>
      <c r="Q39" s="1730"/>
      <c r="R39" s="1749"/>
    </row>
    <row r="40" spans="1:18" ht="15" customHeight="1">
      <c r="A40" s="1203" t="s">
        <v>789</v>
      </c>
      <c r="B40" s="1179" t="s">
        <v>790</v>
      </c>
      <c r="C40" s="1179" t="s">
        <v>791</v>
      </c>
      <c r="D40" s="1179" t="s">
        <v>789</v>
      </c>
      <c r="E40" s="1179" t="s">
        <v>790</v>
      </c>
      <c r="F40" s="1179" t="s">
        <v>791</v>
      </c>
      <c r="G40" s="1179" t="s">
        <v>789</v>
      </c>
      <c r="H40" s="1179" t="s">
        <v>790</v>
      </c>
      <c r="I40" s="1179" t="s">
        <v>791</v>
      </c>
      <c r="J40" s="1179" t="s">
        <v>789</v>
      </c>
      <c r="K40" s="1179" t="s">
        <v>790</v>
      </c>
      <c r="L40" s="1179" t="s">
        <v>791</v>
      </c>
      <c r="M40" s="1179" t="s">
        <v>789</v>
      </c>
      <c r="N40" s="1179" t="s">
        <v>790</v>
      </c>
      <c r="O40" s="1179" t="s">
        <v>791</v>
      </c>
      <c r="P40" s="1179" t="s">
        <v>789</v>
      </c>
      <c r="Q40" s="1179" t="s">
        <v>790</v>
      </c>
      <c r="R40" s="1181" t="s">
        <v>791</v>
      </c>
    </row>
    <row r="41" spans="1:18" ht="15" customHeight="1" thickBot="1">
      <c r="A41" s="1204">
        <v>1966</v>
      </c>
      <c r="B41" s="1184">
        <v>1098</v>
      </c>
      <c r="C41" s="1184">
        <v>868</v>
      </c>
      <c r="D41" s="1205">
        <v>362</v>
      </c>
      <c r="E41" s="1205">
        <v>283</v>
      </c>
      <c r="F41" s="1205">
        <v>79</v>
      </c>
      <c r="G41" s="1205">
        <v>19</v>
      </c>
      <c r="H41" s="1205">
        <v>8</v>
      </c>
      <c r="I41" s="1205">
        <v>11</v>
      </c>
      <c r="J41" s="1205">
        <v>1309</v>
      </c>
      <c r="K41" s="1205">
        <v>657</v>
      </c>
      <c r="L41" s="1205">
        <v>652</v>
      </c>
      <c r="M41" s="1205">
        <v>34</v>
      </c>
      <c r="N41" s="1205">
        <v>14</v>
      </c>
      <c r="O41" s="1205">
        <v>20</v>
      </c>
      <c r="P41" s="1206">
        <v>0</v>
      </c>
      <c r="Q41" s="1207">
        <v>0</v>
      </c>
      <c r="R41" s="1208">
        <v>0</v>
      </c>
    </row>
    <row r="42" spans="1:18" ht="15" customHeight="1">
      <c r="A42" s="1723" t="s">
        <v>862</v>
      </c>
      <c r="B42" s="1724"/>
      <c r="C42" s="1725"/>
      <c r="D42" s="1727" t="s">
        <v>863</v>
      </c>
      <c r="E42" s="1727"/>
      <c r="F42" s="1728"/>
      <c r="G42" s="1732" t="s">
        <v>864</v>
      </c>
      <c r="H42" s="1733"/>
      <c r="I42" s="1734"/>
      <c r="J42" s="1750" t="s">
        <v>865</v>
      </c>
      <c r="K42" s="1724"/>
      <c r="L42" s="1725"/>
      <c r="M42" s="1751" t="s">
        <v>866</v>
      </c>
      <c r="N42" s="1727"/>
      <c r="O42" s="1727"/>
      <c r="P42" s="1727"/>
      <c r="Q42" s="1727"/>
      <c r="R42" s="1752"/>
    </row>
    <row r="43" spans="1:18" ht="15" customHeight="1">
      <c r="A43" s="1726"/>
      <c r="B43" s="1727"/>
      <c r="C43" s="1728"/>
      <c r="D43" s="1727"/>
      <c r="E43" s="1727"/>
      <c r="F43" s="1728"/>
      <c r="G43" s="1735"/>
      <c r="H43" s="1736"/>
      <c r="I43" s="1737"/>
      <c r="J43" s="1751"/>
      <c r="K43" s="1727"/>
      <c r="L43" s="1728"/>
      <c r="M43" s="1718" t="s">
        <v>867</v>
      </c>
      <c r="N43" s="1719"/>
      <c r="O43" s="1719"/>
      <c r="P43" s="1719"/>
      <c r="Q43" s="1719"/>
      <c r="R43" s="1721"/>
    </row>
    <row r="44" spans="1:18" ht="29.25" customHeight="1">
      <c r="A44" s="1729"/>
      <c r="B44" s="1730"/>
      <c r="C44" s="1731"/>
      <c r="D44" s="1730"/>
      <c r="E44" s="1730"/>
      <c r="F44" s="1731"/>
      <c r="G44" s="1738"/>
      <c r="H44" s="1739"/>
      <c r="I44" s="1740"/>
      <c r="J44" s="1748"/>
      <c r="K44" s="1730"/>
      <c r="L44" s="1731"/>
      <c r="M44" s="1718" t="s">
        <v>868</v>
      </c>
      <c r="N44" s="1719"/>
      <c r="O44" s="1720"/>
      <c r="P44" s="1753" t="s">
        <v>869</v>
      </c>
      <c r="Q44" s="1754"/>
      <c r="R44" s="1755"/>
    </row>
    <row r="45" spans="1:18" ht="15" customHeight="1">
      <c r="A45" s="1203" t="s">
        <v>789</v>
      </c>
      <c r="B45" s="1179" t="s">
        <v>790</v>
      </c>
      <c r="C45" s="1179" t="s">
        <v>791</v>
      </c>
      <c r="D45" s="1209" t="s">
        <v>789</v>
      </c>
      <c r="E45" s="1179" t="s">
        <v>790</v>
      </c>
      <c r="F45" s="1179" t="s">
        <v>791</v>
      </c>
      <c r="G45" s="1209" t="s">
        <v>789</v>
      </c>
      <c r="H45" s="1179" t="s">
        <v>790</v>
      </c>
      <c r="I45" s="1179" t="s">
        <v>791</v>
      </c>
      <c r="J45" s="1179" t="s">
        <v>789</v>
      </c>
      <c r="K45" s="1179" t="s">
        <v>790</v>
      </c>
      <c r="L45" s="1179" t="s">
        <v>791</v>
      </c>
      <c r="M45" s="1179" t="s">
        <v>789</v>
      </c>
      <c r="N45" s="1179" t="s">
        <v>790</v>
      </c>
      <c r="O45" s="1179" t="s">
        <v>791</v>
      </c>
      <c r="P45" s="1209" t="s">
        <v>789</v>
      </c>
      <c r="Q45" s="1179" t="s">
        <v>790</v>
      </c>
      <c r="R45" s="1181" t="s">
        <v>791</v>
      </c>
    </row>
    <row r="46" spans="1:18" ht="15" customHeight="1" thickBot="1">
      <c r="A46" s="1210">
        <v>124</v>
      </c>
      <c r="B46" s="1205">
        <v>76</v>
      </c>
      <c r="C46" s="1205">
        <v>48</v>
      </c>
      <c r="D46" s="1211">
        <v>21</v>
      </c>
      <c r="E46" s="1205">
        <v>2</v>
      </c>
      <c r="F46" s="1205">
        <v>19</v>
      </c>
      <c r="G46" s="1211">
        <v>97</v>
      </c>
      <c r="H46" s="1205">
        <v>58</v>
      </c>
      <c r="I46" s="1205">
        <v>39</v>
      </c>
      <c r="J46" s="1207">
        <v>0</v>
      </c>
      <c r="K46" s="1207">
        <v>0</v>
      </c>
      <c r="L46" s="1207">
        <v>0</v>
      </c>
      <c r="M46" s="1207">
        <v>0</v>
      </c>
      <c r="N46" s="1207">
        <v>0</v>
      </c>
      <c r="O46" s="1207">
        <v>0</v>
      </c>
      <c r="P46" s="1207">
        <v>0</v>
      </c>
      <c r="Q46" s="1207">
        <v>0</v>
      </c>
      <c r="R46" s="1208">
        <v>0</v>
      </c>
    </row>
    <row r="47" spans="1:18" ht="15" customHeight="1">
      <c r="A47" s="1756" t="s">
        <v>866</v>
      </c>
      <c r="B47" s="1713"/>
      <c r="C47" s="1714"/>
      <c r="D47" s="1724" t="s">
        <v>870</v>
      </c>
      <c r="E47" s="1733"/>
      <c r="F47" s="1741"/>
      <c r="G47" s="1736"/>
      <c r="H47" s="1736"/>
      <c r="I47" s="1736"/>
      <c r="J47" s="1727"/>
      <c r="K47" s="1727"/>
      <c r="L47" s="1727"/>
      <c r="M47" s="1727"/>
      <c r="N47" s="1727"/>
      <c r="O47" s="1727"/>
      <c r="P47" s="1727"/>
      <c r="Q47" s="1727"/>
      <c r="R47" s="1727"/>
    </row>
    <row r="48" spans="1:18" ht="15" customHeight="1">
      <c r="A48" s="1759" t="s">
        <v>871</v>
      </c>
      <c r="B48" s="1746"/>
      <c r="C48" s="1760"/>
      <c r="D48" s="1736"/>
      <c r="E48" s="1736"/>
      <c r="F48" s="1757"/>
      <c r="G48" s="1736"/>
      <c r="H48" s="1736"/>
      <c r="I48" s="1736"/>
      <c r="J48" s="1727"/>
      <c r="K48" s="1727"/>
      <c r="L48" s="1727"/>
      <c r="M48" s="1727"/>
      <c r="N48" s="1727"/>
      <c r="O48" s="1727"/>
      <c r="P48" s="1727"/>
      <c r="Q48" s="1727"/>
      <c r="R48" s="1727"/>
    </row>
    <row r="49" spans="1:18" ht="29.25" customHeight="1">
      <c r="A49" s="1729"/>
      <c r="B49" s="1730"/>
      <c r="C49" s="1731"/>
      <c r="D49" s="1739"/>
      <c r="E49" s="1739"/>
      <c r="F49" s="1758"/>
      <c r="G49" s="1736"/>
      <c r="H49" s="1736"/>
      <c r="I49" s="1736"/>
      <c r="J49" s="1727"/>
      <c r="K49" s="1727"/>
      <c r="L49" s="1727"/>
      <c r="M49" s="1727"/>
      <c r="N49" s="1727"/>
      <c r="O49" s="1727"/>
      <c r="P49" s="1761"/>
      <c r="Q49" s="1761"/>
      <c r="R49" s="1761"/>
    </row>
    <row r="50" spans="1:18" ht="15" customHeight="1">
      <c r="A50" s="1203" t="s">
        <v>789</v>
      </c>
      <c r="B50" s="1179" t="s">
        <v>790</v>
      </c>
      <c r="C50" s="1179" t="s">
        <v>791</v>
      </c>
      <c r="D50" s="1209" t="s">
        <v>789</v>
      </c>
      <c r="E50" s="1179" t="s">
        <v>790</v>
      </c>
      <c r="F50" s="1181" t="s">
        <v>791</v>
      </c>
      <c r="G50" s="1212"/>
      <c r="H50" s="1212"/>
      <c r="I50" s="1212"/>
      <c r="J50" s="1212"/>
      <c r="K50" s="1212"/>
      <c r="L50" s="1212"/>
      <c r="M50" s="1212"/>
      <c r="N50" s="1212"/>
      <c r="O50" s="1212"/>
      <c r="P50" s="1212"/>
      <c r="Q50" s="1212"/>
      <c r="R50" s="1212"/>
    </row>
    <row r="51" spans="1:18" ht="15" customHeight="1" thickBot="1">
      <c r="A51" s="1213">
        <v>31</v>
      </c>
      <c r="B51" s="1207">
        <v>14</v>
      </c>
      <c r="C51" s="1207">
        <v>17</v>
      </c>
      <c r="D51" s="1207">
        <v>1359</v>
      </c>
      <c r="E51" s="1207">
        <v>679</v>
      </c>
      <c r="F51" s="1208">
        <v>680</v>
      </c>
      <c r="G51" s="1214"/>
      <c r="H51" s="1214"/>
      <c r="I51" s="1214"/>
      <c r="J51" s="1215"/>
      <c r="K51" s="1215"/>
      <c r="L51" s="1215"/>
      <c r="M51" s="1215"/>
      <c r="N51" s="1215"/>
      <c r="O51" s="1215"/>
      <c r="P51" s="1215"/>
      <c r="Q51" s="1215"/>
      <c r="R51" s="1215"/>
    </row>
    <row r="52" spans="1:18" ht="15" customHeight="1">
      <c r="A52" s="1216"/>
      <c r="B52" s="1216"/>
      <c r="C52" s="1217"/>
    </row>
    <row r="53" spans="1:18" ht="15" customHeight="1">
      <c r="A53" s="1176" t="s">
        <v>872</v>
      </c>
    </row>
    <row r="54" spans="1:18" ht="15" customHeight="1" thickBot="1">
      <c r="Q54" s="1722" t="s">
        <v>798</v>
      </c>
      <c r="R54" s="1722"/>
    </row>
    <row r="55" spans="1:18" ht="15" customHeight="1">
      <c r="A55" s="1723" t="s">
        <v>854</v>
      </c>
      <c r="B55" s="1724"/>
      <c r="C55" s="1725"/>
      <c r="D55" s="1732" t="s">
        <v>855</v>
      </c>
      <c r="E55" s="1733"/>
      <c r="F55" s="1734"/>
      <c r="G55" s="1732" t="s">
        <v>856</v>
      </c>
      <c r="H55" s="1733"/>
      <c r="I55" s="1733"/>
      <c r="J55" s="1733"/>
      <c r="K55" s="1733"/>
      <c r="L55" s="1733"/>
      <c r="M55" s="1733"/>
      <c r="N55" s="1733"/>
      <c r="O55" s="1733"/>
      <c r="P55" s="1733"/>
      <c r="Q55" s="1733"/>
      <c r="R55" s="1741"/>
    </row>
    <row r="56" spans="1:18" ht="15" customHeight="1">
      <c r="A56" s="1726"/>
      <c r="B56" s="1727"/>
      <c r="C56" s="1728"/>
      <c r="D56" s="1735"/>
      <c r="E56" s="1736"/>
      <c r="F56" s="1737"/>
      <c r="G56" s="1742" t="s">
        <v>857</v>
      </c>
      <c r="H56" s="1743"/>
      <c r="I56" s="1744"/>
      <c r="J56" s="1718" t="s">
        <v>858</v>
      </c>
      <c r="K56" s="1719"/>
      <c r="L56" s="1719"/>
      <c r="M56" s="1719"/>
      <c r="N56" s="1719"/>
      <c r="O56" s="1720"/>
      <c r="P56" s="1745" t="s">
        <v>859</v>
      </c>
      <c r="Q56" s="1746"/>
      <c r="R56" s="1747"/>
    </row>
    <row r="57" spans="1:18" ht="29.25" customHeight="1">
      <c r="A57" s="1729"/>
      <c r="B57" s="1730"/>
      <c r="C57" s="1731"/>
      <c r="D57" s="1738"/>
      <c r="E57" s="1739"/>
      <c r="F57" s="1740"/>
      <c r="G57" s="1738"/>
      <c r="H57" s="1739"/>
      <c r="I57" s="1740"/>
      <c r="J57" s="1748" t="s">
        <v>860</v>
      </c>
      <c r="K57" s="1730"/>
      <c r="L57" s="1731"/>
      <c r="M57" s="1748" t="s">
        <v>861</v>
      </c>
      <c r="N57" s="1730"/>
      <c r="O57" s="1731"/>
      <c r="P57" s="1748"/>
      <c r="Q57" s="1730"/>
      <c r="R57" s="1749"/>
    </row>
    <row r="58" spans="1:18" ht="15" customHeight="1">
      <c r="A58" s="1203" t="s">
        <v>789</v>
      </c>
      <c r="B58" s="1179" t="s">
        <v>790</v>
      </c>
      <c r="C58" s="1179" t="s">
        <v>791</v>
      </c>
      <c r="D58" s="1179" t="s">
        <v>789</v>
      </c>
      <c r="E58" s="1179" t="s">
        <v>790</v>
      </c>
      <c r="F58" s="1179" t="s">
        <v>791</v>
      </c>
      <c r="G58" s="1179" t="s">
        <v>789</v>
      </c>
      <c r="H58" s="1179" t="s">
        <v>790</v>
      </c>
      <c r="I58" s="1179" t="s">
        <v>791</v>
      </c>
      <c r="J58" s="1179" t="s">
        <v>789</v>
      </c>
      <c r="K58" s="1179" t="s">
        <v>790</v>
      </c>
      <c r="L58" s="1179" t="s">
        <v>791</v>
      </c>
      <c r="M58" s="1179" t="s">
        <v>789</v>
      </c>
      <c r="N58" s="1179" t="s">
        <v>790</v>
      </c>
      <c r="O58" s="1179" t="s">
        <v>791</v>
      </c>
      <c r="P58" s="1179" t="s">
        <v>789</v>
      </c>
      <c r="Q58" s="1179" t="s">
        <v>790</v>
      </c>
      <c r="R58" s="1181" t="s">
        <v>791</v>
      </c>
    </row>
    <row r="59" spans="1:18" ht="15" customHeight="1" thickBot="1">
      <c r="A59" s="1210">
        <v>274</v>
      </c>
      <c r="B59" s="1205">
        <f>A59-C59</f>
        <v>17</v>
      </c>
      <c r="C59" s="1205">
        <v>257</v>
      </c>
      <c r="D59" s="1205">
        <v>19</v>
      </c>
      <c r="E59" s="1207">
        <f>D59-F59</f>
        <v>1</v>
      </c>
      <c r="F59" s="1205">
        <v>18</v>
      </c>
      <c r="G59" s="1207">
        <v>1</v>
      </c>
      <c r="H59" s="1207">
        <f>G59-I59</f>
        <v>0</v>
      </c>
      <c r="I59" s="1207">
        <v>1</v>
      </c>
      <c r="J59" s="1205">
        <v>221</v>
      </c>
      <c r="K59" s="1205">
        <f>J59-L59</f>
        <v>14</v>
      </c>
      <c r="L59" s="1205">
        <v>207</v>
      </c>
      <c r="M59" s="1205">
        <v>22</v>
      </c>
      <c r="N59" s="1206">
        <f>M59-O59</f>
        <v>2</v>
      </c>
      <c r="O59" s="1205">
        <v>20</v>
      </c>
      <c r="P59" s="1218">
        <v>1</v>
      </c>
      <c r="Q59" s="1207">
        <f>P59-R59</f>
        <v>0</v>
      </c>
      <c r="R59" s="1208">
        <v>1</v>
      </c>
    </row>
    <row r="60" spans="1:18" ht="15" customHeight="1">
      <c r="A60" s="1726" t="s">
        <v>863</v>
      </c>
      <c r="B60" s="1727"/>
      <c r="C60" s="1728"/>
      <c r="D60" s="1732" t="s">
        <v>864</v>
      </c>
      <c r="E60" s="1733"/>
      <c r="F60" s="1734"/>
      <c r="G60" s="1750" t="s">
        <v>865</v>
      </c>
      <c r="H60" s="1724"/>
      <c r="I60" s="1725"/>
      <c r="J60" s="1712" t="s">
        <v>866</v>
      </c>
      <c r="K60" s="1713"/>
      <c r="L60" s="1713"/>
      <c r="M60" s="1713"/>
      <c r="N60" s="1713"/>
      <c r="O60" s="1713"/>
      <c r="P60" s="1713"/>
      <c r="Q60" s="1713"/>
      <c r="R60" s="1715"/>
    </row>
    <row r="61" spans="1:18" ht="15" customHeight="1">
      <c r="A61" s="1726"/>
      <c r="B61" s="1727"/>
      <c r="C61" s="1728"/>
      <c r="D61" s="1735"/>
      <c r="E61" s="1736"/>
      <c r="F61" s="1737"/>
      <c r="G61" s="1751"/>
      <c r="H61" s="1727"/>
      <c r="I61" s="1728"/>
      <c r="J61" s="1718" t="s">
        <v>867</v>
      </c>
      <c r="K61" s="1719"/>
      <c r="L61" s="1719"/>
      <c r="M61" s="1719"/>
      <c r="N61" s="1719"/>
      <c r="O61" s="1720"/>
      <c r="P61" s="1746" t="s">
        <v>871</v>
      </c>
      <c r="Q61" s="1746"/>
      <c r="R61" s="1747"/>
    </row>
    <row r="62" spans="1:18" ht="42.75" customHeight="1">
      <c r="A62" s="1729"/>
      <c r="B62" s="1730"/>
      <c r="C62" s="1731"/>
      <c r="D62" s="1738"/>
      <c r="E62" s="1739"/>
      <c r="F62" s="1740"/>
      <c r="G62" s="1748"/>
      <c r="H62" s="1730"/>
      <c r="I62" s="1731"/>
      <c r="J62" s="1718" t="s">
        <v>868</v>
      </c>
      <c r="K62" s="1719"/>
      <c r="L62" s="1720"/>
      <c r="M62" s="1753" t="s">
        <v>869</v>
      </c>
      <c r="N62" s="1754"/>
      <c r="O62" s="1762"/>
      <c r="P62" s="1730"/>
      <c r="Q62" s="1730"/>
      <c r="R62" s="1749"/>
    </row>
    <row r="63" spans="1:18" ht="15" customHeight="1">
      <c r="A63" s="1203" t="s">
        <v>789</v>
      </c>
      <c r="B63" s="1179" t="s">
        <v>790</v>
      </c>
      <c r="C63" s="1179" t="s">
        <v>791</v>
      </c>
      <c r="D63" s="1209" t="s">
        <v>789</v>
      </c>
      <c r="E63" s="1179" t="s">
        <v>790</v>
      </c>
      <c r="F63" s="1179" t="s">
        <v>941</v>
      </c>
      <c r="G63" s="1179" t="s">
        <v>789</v>
      </c>
      <c r="H63" s="1179" t="s">
        <v>790</v>
      </c>
      <c r="I63" s="1179" t="s">
        <v>791</v>
      </c>
      <c r="J63" s="1179" t="s">
        <v>789</v>
      </c>
      <c r="K63" s="1179" t="s">
        <v>790</v>
      </c>
      <c r="L63" s="1179" t="s">
        <v>791</v>
      </c>
      <c r="M63" s="1209" t="s">
        <v>789</v>
      </c>
      <c r="N63" s="1179" t="s">
        <v>790</v>
      </c>
      <c r="O63" s="1179" t="s">
        <v>791</v>
      </c>
      <c r="P63" s="1209" t="s">
        <v>789</v>
      </c>
      <c r="Q63" s="1179" t="s">
        <v>790</v>
      </c>
      <c r="R63" s="1181" t="s">
        <v>791</v>
      </c>
    </row>
    <row r="64" spans="1:18" ht="15" customHeight="1" thickBot="1">
      <c r="A64" s="1210">
        <v>1</v>
      </c>
      <c r="B64" s="1207">
        <f>A64-C64</f>
        <v>0</v>
      </c>
      <c r="C64" s="1205">
        <v>1</v>
      </c>
      <c r="D64" s="1211">
        <v>9</v>
      </c>
      <c r="E64" s="1206">
        <f>D64-F64</f>
        <v>0</v>
      </c>
      <c r="F64" s="1205">
        <v>9</v>
      </c>
      <c r="G64" s="1207">
        <v>0</v>
      </c>
      <c r="H64" s="1207">
        <f>G64-I64</f>
        <v>0</v>
      </c>
      <c r="I64" s="1207">
        <v>0</v>
      </c>
      <c r="J64" s="1207">
        <v>0</v>
      </c>
      <c r="K64" s="1207">
        <f>J64-L64</f>
        <v>0</v>
      </c>
      <c r="L64" s="1207">
        <v>0</v>
      </c>
      <c r="M64" s="1207">
        <v>0</v>
      </c>
      <c r="N64" s="1207">
        <f>M64-O64</f>
        <v>0</v>
      </c>
      <c r="O64" s="1207">
        <v>0</v>
      </c>
      <c r="P64" s="1218">
        <v>22</v>
      </c>
      <c r="Q64" s="1207">
        <f>P64-R64</f>
        <v>2</v>
      </c>
      <c r="R64" s="1208">
        <v>20</v>
      </c>
    </row>
    <row r="65" spans="1:18" ht="15" customHeight="1">
      <c r="A65" s="1723" t="s">
        <v>870</v>
      </c>
      <c r="B65" s="1733"/>
      <c r="C65" s="1741"/>
      <c r="D65" s="1727"/>
      <c r="E65" s="1736"/>
      <c r="F65" s="1736"/>
      <c r="G65" s="1736"/>
      <c r="H65" s="1736"/>
      <c r="I65" s="1736"/>
      <c r="J65" s="1727"/>
      <c r="K65" s="1727"/>
      <c r="L65" s="1727"/>
      <c r="M65" s="1727"/>
      <c r="N65" s="1727"/>
      <c r="O65" s="1727"/>
      <c r="P65" s="1727"/>
      <c r="Q65" s="1727"/>
      <c r="R65" s="1727"/>
    </row>
    <row r="66" spans="1:18" ht="15" customHeight="1">
      <c r="A66" s="1763"/>
      <c r="B66" s="1736"/>
      <c r="C66" s="1757"/>
      <c r="D66" s="1736"/>
      <c r="E66" s="1736"/>
      <c r="F66" s="1736"/>
      <c r="G66" s="1736"/>
      <c r="H66" s="1736"/>
      <c r="I66" s="1736"/>
      <c r="J66" s="1727"/>
      <c r="K66" s="1727"/>
      <c r="L66" s="1727"/>
      <c r="M66" s="1727"/>
      <c r="N66" s="1727"/>
      <c r="O66" s="1727"/>
      <c r="P66" s="1727"/>
      <c r="Q66" s="1727"/>
      <c r="R66" s="1727"/>
    </row>
    <row r="67" spans="1:18" ht="29.25" customHeight="1">
      <c r="A67" s="1764"/>
      <c r="B67" s="1739"/>
      <c r="C67" s="1758"/>
      <c r="D67" s="1736"/>
      <c r="E67" s="1736"/>
      <c r="F67" s="1736"/>
      <c r="G67" s="1736"/>
      <c r="H67" s="1736"/>
      <c r="I67" s="1736"/>
      <c r="J67" s="1727"/>
      <c r="K67" s="1727"/>
      <c r="L67" s="1727"/>
      <c r="M67" s="1727"/>
      <c r="N67" s="1727"/>
      <c r="O67" s="1727"/>
      <c r="P67" s="1761"/>
      <c r="Q67" s="1761"/>
      <c r="R67" s="1761"/>
    </row>
    <row r="68" spans="1:18" ht="15" customHeight="1">
      <c r="A68" s="1203" t="s">
        <v>789</v>
      </c>
      <c r="B68" s="1179" t="s">
        <v>790</v>
      </c>
      <c r="C68" s="1181" t="s">
        <v>791</v>
      </c>
      <c r="D68" s="1212"/>
      <c r="E68" s="1212"/>
      <c r="F68" s="1212"/>
      <c r="G68" s="1212"/>
      <c r="H68" s="1212"/>
      <c r="I68" s="1212"/>
      <c r="J68" s="1212"/>
      <c r="K68" s="1212"/>
      <c r="L68" s="1212"/>
      <c r="M68" s="1212"/>
      <c r="N68" s="1212"/>
      <c r="O68" s="1212"/>
      <c r="P68" s="1212"/>
      <c r="Q68" s="1212"/>
      <c r="R68" s="1212"/>
    </row>
    <row r="69" spans="1:18" ht="15" customHeight="1" thickBot="1">
      <c r="A69" s="1213">
        <v>244</v>
      </c>
      <c r="B69" s="1205">
        <f>A69-C69</f>
        <v>16</v>
      </c>
      <c r="C69" s="1208">
        <v>228</v>
      </c>
      <c r="D69" s="1215"/>
      <c r="E69" s="1215"/>
      <c r="F69" s="1215"/>
      <c r="G69" s="1214"/>
      <c r="H69" s="1214"/>
      <c r="I69" s="1214"/>
      <c r="J69" s="1215"/>
      <c r="K69" s="1215"/>
      <c r="L69" s="1215"/>
      <c r="M69" s="1215"/>
      <c r="N69" s="1215"/>
      <c r="O69" s="1215"/>
      <c r="P69" s="1215"/>
      <c r="Q69" s="1215"/>
      <c r="R69" s="1215"/>
    </row>
    <row r="70" spans="1:18" ht="15" customHeight="1"/>
    <row r="71" spans="1:18" ht="15" customHeight="1">
      <c r="A71" s="1219" t="s">
        <v>873</v>
      </c>
    </row>
    <row r="72" spans="1:18" ht="15" customHeight="1"/>
    <row r="73" spans="1:18" ht="15" customHeight="1"/>
  </sheetData>
  <mergeCells count="62">
    <mergeCell ref="A65:C67"/>
    <mergeCell ref="D65:F67"/>
    <mergeCell ref="G65:I67"/>
    <mergeCell ref="J65:L67"/>
    <mergeCell ref="M65:R65"/>
    <mergeCell ref="M66:R66"/>
    <mergeCell ref="M67:O67"/>
    <mergeCell ref="P67:R67"/>
    <mergeCell ref="A60:C62"/>
    <mergeCell ref="D60:F62"/>
    <mergeCell ref="G60:I62"/>
    <mergeCell ref="J60:R60"/>
    <mergeCell ref="J61:O61"/>
    <mergeCell ref="P61:R62"/>
    <mergeCell ref="J62:L62"/>
    <mergeCell ref="M62:O62"/>
    <mergeCell ref="Q54:R54"/>
    <mergeCell ref="A55:C57"/>
    <mergeCell ref="D55:F57"/>
    <mergeCell ref="G55:R55"/>
    <mergeCell ref="G56:I57"/>
    <mergeCell ref="J56:O56"/>
    <mergeCell ref="P56:R57"/>
    <mergeCell ref="J57:L57"/>
    <mergeCell ref="M57:O57"/>
    <mergeCell ref="A47:C47"/>
    <mergeCell ref="D47:F49"/>
    <mergeCell ref="G47:I49"/>
    <mergeCell ref="J47:L49"/>
    <mergeCell ref="M47:R47"/>
    <mergeCell ref="A48:C49"/>
    <mergeCell ref="M48:R48"/>
    <mergeCell ref="M49:O49"/>
    <mergeCell ref="P49:R49"/>
    <mergeCell ref="A42:C44"/>
    <mergeCell ref="D42:F44"/>
    <mergeCell ref="G42:I44"/>
    <mergeCell ref="J42:L44"/>
    <mergeCell ref="M42:R42"/>
    <mergeCell ref="M43:R43"/>
    <mergeCell ref="M44:O44"/>
    <mergeCell ref="P44:R44"/>
    <mergeCell ref="Q18:R18"/>
    <mergeCell ref="Q36:R36"/>
    <mergeCell ref="A37:C39"/>
    <mergeCell ref="D37:F39"/>
    <mergeCell ref="G37:R37"/>
    <mergeCell ref="G38:I39"/>
    <mergeCell ref="J38:O38"/>
    <mergeCell ref="P38:R39"/>
    <mergeCell ref="J39:L39"/>
    <mergeCell ref="M39:O39"/>
    <mergeCell ref="A7:A9"/>
    <mergeCell ref="B7:E7"/>
    <mergeCell ref="F7:I7"/>
    <mergeCell ref="J7:M7"/>
    <mergeCell ref="B8:B9"/>
    <mergeCell ref="C8:E8"/>
    <mergeCell ref="F8:F9"/>
    <mergeCell ref="G8:I8"/>
    <mergeCell ref="J8:J9"/>
    <mergeCell ref="K8:M8"/>
  </mergeCells>
  <phoneticPr fontId="30"/>
  <printOptions horizontalCentered="1"/>
  <pageMargins left="0.74803149606299213" right="0.31496062992125984" top="0.39370078740157483" bottom="0.74803149606299213" header="0" footer="0.19685039370078741"/>
  <pageSetup paperSize="9" scale="64" firstPageNumber="92" orientation="portrait" useFirstPageNumber="1" r:id="rId1"/>
  <headerFooter scaleWithDoc="0" alignWithMargins="0">
    <oddFooter>&amp;C&amp;16&amp;X- 88-</oddFooter>
    <evenFooter>&amp;C&amp;16&amp;X- 92-</evenFooter>
    <firstFooter>&amp;C&amp;16&amp;X- 92-</first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
  <sheetViews>
    <sheetView workbookViewId="0"/>
  </sheetViews>
  <sheetFormatPr defaultRowHeight="13.2"/>
  <sheetData/>
  <customSheetViews>
    <customSheetView guid="{BCB66D60-CECF-5B4D-99D1-4C00FBCE7EFB}">
      <pageMargins left="0.7" right="0.7" top="0.75" bottom="0.75" header="0.3" footer="0.3"/>
      <pageSetup paperSize="9" r:id="rId1"/>
    </customSheetView>
  </customSheetViews>
  <phoneticPr fontId="10"/>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3"/>
  <sheetViews>
    <sheetView showGridLines="0" view="pageBreakPreview" zoomScaleNormal="75" zoomScaleSheetLayoutView="100" workbookViewId="0">
      <selection activeCell="A43" sqref="A43"/>
    </sheetView>
  </sheetViews>
  <sheetFormatPr defaultColWidth="9" defaultRowHeight="13.2"/>
  <cols>
    <col min="1" max="1" width="21.21875" style="7" customWidth="1" collapsed="1"/>
    <col min="2" max="4" width="12.77734375" style="7" customWidth="1" collapsed="1"/>
    <col min="5" max="5" width="12.44140625" style="7" bestFit="1" customWidth="1" collapsed="1"/>
    <col min="6" max="7" width="10.88671875" style="7" bestFit="1" customWidth="1" collapsed="1"/>
    <col min="8" max="8" width="12.44140625" style="7" bestFit="1" customWidth="1" collapsed="1"/>
    <col min="9" max="9" width="10.88671875" style="7" bestFit="1" customWidth="1" collapsed="1"/>
    <col min="10" max="10" width="12.44140625" style="7" bestFit="1" customWidth="1" collapsed="1"/>
    <col min="11" max="11" width="9" style="7" customWidth="1" collapsed="1"/>
    <col min="12" max="16384" width="9" style="7" collapsed="1"/>
  </cols>
  <sheetData>
    <row r="1" spans="1:13" ht="27" customHeight="1">
      <c r="A1" s="105" t="s">
        <v>237</v>
      </c>
      <c r="J1" s="89" t="s">
        <v>55</v>
      </c>
    </row>
    <row r="2" spans="1:13" ht="27" customHeight="1">
      <c r="A2" s="1347" t="s">
        <v>156</v>
      </c>
      <c r="B2" s="1349" t="s">
        <v>238</v>
      </c>
      <c r="C2" s="1342"/>
      <c r="D2" s="1343"/>
      <c r="E2" s="1341" t="s">
        <v>241</v>
      </c>
      <c r="F2" s="1342"/>
      <c r="G2" s="1343"/>
      <c r="H2" s="1341" t="s">
        <v>244</v>
      </c>
      <c r="I2" s="1342"/>
      <c r="J2" s="1351"/>
    </row>
    <row r="3" spans="1:13" s="104" customFormat="1" ht="27" customHeight="1">
      <c r="A3" s="1348"/>
      <c r="B3" s="144" t="s">
        <v>33</v>
      </c>
      <c r="C3" s="53" t="s">
        <v>7</v>
      </c>
      <c r="D3" s="137" t="s">
        <v>34</v>
      </c>
      <c r="E3" s="144" t="s">
        <v>33</v>
      </c>
      <c r="F3" s="53" t="s">
        <v>7</v>
      </c>
      <c r="G3" s="137" t="s">
        <v>34</v>
      </c>
      <c r="H3" s="144" t="s">
        <v>33</v>
      </c>
      <c r="I3" s="53" t="s">
        <v>7</v>
      </c>
      <c r="J3" s="146" t="s">
        <v>34</v>
      </c>
    </row>
    <row r="4" spans="1:13" s="104" customFormat="1" ht="30" customHeight="1">
      <c r="A4" s="106" t="s">
        <v>928</v>
      </c>
      <c r="B4" s="114">
        <v>6119</v>
      </c>
      <c r="C4" s="134">
        <v>3068</v>
      </c>
      <c r="D4" s="138">
        <v>3051</v>
      </c>
      <c r="E4" s="118">
        <v>6329</v>
      </c>
      <c r="F4" s="134">
        <v>3209</v>
      </c>
      <c r="G4" s="138">
        <v>3120</v>
      </c>
      <c r="H4" s="118">
        <v>6586</v>
      </c>
      <c r="I4" s="134">
        <v>3310</v>
      </c>
      <c r="J4" s="147">
        <v>3276</v>
      </c>
    </row>
    <row r="5" spans="1:13" ht="30" customHeight="1">
      <c r="A5" s="107" t="s">
        <v>936</v>
      </c>
      <c r="B5" s="30">
        <v>5996</v>
      </c>
      <c r="C5" s="135">
        <v>3071</v>
      </c>
      <c r="D5" s="139">
        <v>2925</v>
      </c>
      <c r="E5" s="119">
        <v>6109</v>
      </c>
      <c r="F5" s="135">
        <v>3067</v>
      </c>
      <c r="G5" s="139">
        <v>3042</v>
      </c>
      <c r="H5" s="119">
        <v>6321</v>
      </c>
      <c r="I5" s="135">
        <v>3211</v>
      </c>
      <c r="J5" s="148">
        <v>3110</v>
      </c>
    </row>
    <row r="6" spans="1:13" ht="30" customHeight="1">
      <c r="A6" s="108" t="s">
        <v>256</v>
      </c>
      <c r="B6" s="26">
        <v>2281</v>
      </c>
      <c r="C6" s="134">
        <v>1194</v>
      </c>
      <c r="D6" s="138">
        <v>1087</v>
      </c>
      <c r="E6" s="118">
        <v>2206</v>
      </c>
      <c r="F6" s="134">
        <v>1095</v>
      </c>
      <c r="G6" s="138">
        <v>1111</v>
      </c>
      <c r="H6" s="118">
        <v>2303</v>
      </c>
      <c r="I6" s="134">
        <v>1141</v>
      </c>
      <c r="J6" s="147">
        <v>1162</v>
      </c>
    </row>
    <row r="7" spans="1:13" ht="30" customHeight="1">
      <c r="A7" s="108" t="s">
        <v>587</v>
      </c>
      <c r="B7" s="26">
        <v>248</v>
      </c>
      <c r="C7" s="134">
        <v>125</v>
      </c>
      <c r="D7" s="138">
        <v>123</v>
      </c>
      <c r="E7" s="118">
        <v>263</v>
      </c>
      <c r="F7" s="134">
        <v>140</v>
      </c>
      <c r="G7" s="138">
        <v>123</v>
      </c>
      <c r="H7" s="118">
        <v>295</v>
      </c>
      <c r="I7" s="134">
        <v>152</v>
      </c>
      <c r="J7" s="147">
        <v>143</v>
      </c>
      <c r="K7" s="93"/>
      <c r="L7" s="93"/>
      <c r="M7" s="93"/>
    </row>
    <row r="8" spans="1:13" ht="30" customHeight="1">
      <c r="A8" s="108" t="s">
        <v>278</v>
      </c>
      <c r="B8" s="118">
        <v>532</v>
      </c>
      <c r="C8" s="134">
        <v>277</v>
      </c>
      <c r="D8" s="138">
        <v>255</v>
      </c>
      <c r="E8" s="118">
        <v>557</v>
      </c>
      <c r="F8" s="134">
        <v>245</v>
      </c>
      <c r="G8" s="138">
        <v>312</v>
      </c>
      <c r="H8" s="118">
        <v>574</v>
      </c>
      <c r="I8" s="134">
        <v>283</v>
      </c>
      <c r="J8" s="147">
        <v>291</v>
      </c>
    </row>
    <row r="9" spans="1:13" ht="30" customHeight="1">
      <c r="A9" s="108" t="s">
        <v>306</v>
      </c>
      <c r="B9" s="118">
        <v>393</v>
      </c>
      <c r="C9" s="134">
        <v>211</v>
      </c>
      <c r="D9" s="138">
        <v>182</v>
      </c>
      <c r="E9" s="118">
        <v>408</v>
      </c>
      <c r="F9" s="134">
        <v>206</v>
      </c>
      <c r="G9" s="138">
        <v>202</v>
      </c>
      <c r="H9" s="118">
        <v>439</v>
      </c>
      <c r="I9" s="134">
        <v>222</v>
      </c>
      <c r="J9" s="147">
        <v>217</v>
      </c>
    </row>
    <row r="10" spans="1:13" ht="30" customHeight="1">
      <c r="A10" s="108" t="s">
        <v>538</v>
      </c>
      <c r="B10" s="118">
        <v>123</v>
      </c>
      <c r="C10" s="134">
        <v>62</v>
      </c>
      <c r="D10" s="138">
        <v>61</v>
      </c>
      <c r="E10" s="118">
        <v>97</v>
      </c>
      <c r="F10" s="134">
        <v>46</v>
      </c>
      <c r="G10" s="138">
        <v>51</v>
      </c>
      <c r="H10" s="118">
        <v>130</v>
      </c>
      <c r="I10" s="134">
        <v>62</v>
      </c>
      <c r="J10" s="147">
        <v>68</v>
      </c>
    </row>
    <row r="11" spans="1:13" ht="30" customHeight="1">
      <c r="A11" s="108" t="s">
        <v>489</v>
      </c>
      <c r="B11" s="118">
        <v>259</v>
      </c>
      <c r="C11" s="134">
        <v>119</v>
      </c>
      <c r="D11" s="138">
        <v>140</v>
      </c>
      <c r="E11" s="118">
        <v>234</v>
      </c>
      <c r="F11" s="134">
        <v>133</v>
      </c>
      <c r="G11" s="138">
        <v>101</v>
      </c>
      <c r="H11" s="118">
        <v>254</v>
      </c>
      <c r="I11" s="134">
        <v>127</v>
      </c>
      <c r="J11" s="147">
        <v>127</v>
      </c>
    </row>
    <row r="12" spans="1:13" ht="30" customHeight="1">
      <c r="A12" s="108" t="s">
        <v>627</v>
      </c>
      <c r="B12" s="118">
        <v>177</v>
      </c>
      <c r="C12" s="134">
        <v>89</v>
      </c>
      <c r="D12" s="138">
        <v>88</v>
      </c>
      <c r="E12" s="118">
        <v>194</v>
      </c>
      <c r="F12" s="134">
        <v>101</v>
      </c>
      <c r="G12" s="138">
        <v>93</v>
      </c>
      <c r="H12" s="118">
        <v>188</v>
      </c>
      <c r="I12" s="134">
        <v>94</v>
      </c>
      <c r="J12" s="147">
        <v>94</v>
      </c>
    </row>
    <row r="13" spans="1:13" ht="30" customHeight="1">
      <c r="A13" s="108" t="s">
        <v>129</v>
      </c>
      <c r="B13" s="118">
        <v>445</v>
      </c>
      <c r="C13" s="134">
        <v>228</v>
      </c>
      <c r="D13" s="138">
        <v>217</v>
      </c>
      <c r="E13" s="118">
        <v>531</v>
      </c>
      <c r="F13" s="134">
        <v>268</v>
      </c>
      <c r="G13" s="138">
        <v>263</v>
      </c>
      <c r="H13" s="118">
        <v>485</v>
      </c>
      <c r="I13" s="134">
        <v>247</v>
      </c>
      <c r="J13" s="147">
        <v>238</v>
      </c>
    </row>
    <row r="14" spans="1:13" ht="30" customHeight="1">
      <c r="A14" s="108" t="s">
        <v>308</v>
      </c>
      <c r="B14" s="118">
        <v>240</v>
      </c>
      <c r="C14" s="134">
        <v>116</v>
      </c>
      <c r="D14" s="138">
        <v>124</v>
      </c>
      <c r="E14" s="118">
        <v>229</v>
      </c>
      <c r="F14" s="134">
        <v>116</v>
      </c>
      <c r="G14" s="138">
        <v>113</v>
      </c>
      <c r="H14" s="118">
        <v>246</v>
      </c>
      <c r="I14" s="134">
        <v>134</v>
      </c>
      <c r="J14" s="147">
        <v>112</v>
      </c>
    </row>
    <row r="15" spans="1:13" ht="30" customHeight="1">
      <c r="A15" s="108" t="s">
        <v>733</v>
      </c>
      <c r="B15" s="118">
        <v>478</v>
      </c>
      <c r="C15" s="134">
        <v>252</v>
      </c>
      <c r="D15" s="138">
        <v>226</v>
      </c>
      <c r="E15" s="118">
        <v>522</v>
      </c>
      <c r="F15" s="134">
        <v>274</v>
      </c>
      <c r="G15" s="138">
        <v>248</v>
      </c>
      <c r="H15" s="118">
        <v>506</v>
      </c>
      <c r="I15" s="134">
        <v>279</v>
      </c>
      <c r="J15" s="147">
        <v>227</v>
      </c>
    </row>
    <row r="16" spans="1:13" ht="30" customHeight="1">
      <c r="A16" s="108" t="s">
        <v>450</v>
      </c>
      <c r="B16" s="118">
        <v>134</v>
      </c>
      <c r="C16" s="134">
        <v>63</v>
      </c>
      <c r="D16" s="138">
        <v>71</v>
      </c>
      <c r="E16" s="118">
        <v>161</v>
      </c>
      <c r="F16" s="134">
        <v>78</v>
      </c>
      <c r="G16" s="138">
        <v>83</v>
      </c>
      <c r="H16" s="118">
        <v>147</v>
      </c>
      <c r="I16" s="134">
        <v>81</v>
      </c>
      <c r="J16" s="147">
        <v>66</v>
      </c>
    </row>
    <row r="17" spans="1:10" ht="30" customHeight="1">
      <c r="A17" s="108" t="s">
        <v>206</v>
      </c>
      <c r="B17" s="118">
        <v>145</v>
      </c>
      <c r="C17" s="134">
        <v>66</v>
      </c>
      <c r="D17" s="138">
        <v>79</v>
      </c>
      <c r="E17" s="118">
        <v>129</v>
      </c>
      <c r="F17" s="134">
        <v>69</v>
      </c>
      <c r="G17" s="138">
        <v>60</v>
      </c>
      <c r="H17" s="118">
        <v>158</v>
      </c>
      <c r="I17" s="134">
        <v>85</v>
      </c>
      <c r="J17" s="147">
        <v>73</v>
      </c>
    </row>
    <row r="18" spans="1:10" ht="30" customHeight="1">
      <c r="A18" s="109" t="s">
        <v>735</v>
      </c>
      <c r="B18" s="119">
        <v>138</v>
      </c>
      <c r="C18" s="135">
        <v>64</v>
      </c>
      <c r="D18" s="139">
        <v>74</v>
      </c>
      <c r="E18" s="119">
        <v>125</v>
      </c>
      <c r="F18" s="135">
        <v>59</v>
      </c>
      <c r="G18" s="139">
        <v>66</v>
      </c>
      <c r="H18" s="119">
        <v>141</v>
      </c>
      <c r="I18" s="135">
        <v>66</v>
      </c>
      <c r="J18" s="148">
        <v>75</v>
      </c>
    </row>
    <row r="19" spans="1:10" ht="30" customHeight="1">
      <c r="A19" s="108" t="s">
        <v>639</v>
      </c>
      <c r="B19" s="118">
        <v>20</v>
      </c>
      <c r="C19" s="134">
        <v>9</v>
      </c>
      <c r="D19" s="138">
        <v>11</v>
      </c>
      <c r="E19" s="118">
        <v>28</v>
      </c>
      <c r="F19" s="134">
        <v>16</v>
      </c>
      <c r="G19" s="138">
        <v>12</v>
      </c>
      <c r="H19" s="118">
        <v>22</v>
      </c>
      <c r="I19" s="134">
        <v>13</v>
      </c>
      <c r="J19" s="147">
        <v>9</v>
      </c>
    </row>
    <row r="20" spans="1:10" ht="30" customHeight="1">
      <c r="A20" s="108" t="s">
        <v>702</v>
      </c>
      <c r="B20" s="118">
        <v>9</v>
      </c>
      <c r="C20" s="134">
        <v>6</v>
      </c>
      <c r="D20" s="138">
        <v>3</v>
      </c>
      <c r="E20" s="118">
        <v>7</v>
      </c>
      <c r="F20" s="134">
        <v>4</v>
      </c>
      <c r="G20" s="138">
        <v>3</v>
      </c>
      <c r="H20" s="118">
        <v>10</v>
      </c>
      <c r="I20" s="134">
        <v>5</v>
      </c>
      <c r="J20" s="147">
        <v>5</v>
      </c>
    </row>
    <row r="21" spans="1:10" ht="30" customHeight="1">
      <c r="A21" s="108" t="s">
        <v>208</v>
      </c>
      <c r="B21" s="118">
        <v>0</v>
      </c>
      <c r="C21" s="134">
        <v>0</v>
      </c>
      <c r="D21" s="138">
        <v>0</v>
      </c>
      <c r="E21" s="118">
        <v>0</v>
      </c>
      <c r="F21" s="134">
        <v>0</v>
      </c>
      <c r="G21" s="138">
        <v>0</v>
      </c>
      <c r="H21" s="118">
        <v>0</v>
      </c>
      <c r="I21" s="134">
        <v>0</v>
      </c>
      <c r="J21" s="147">
        <v>0</v>
      </c>
    </row>
    <row r="22" spans="1:10" ht="30" customHeight="1">
      <c r="A22" s="108" t="s">
        <v>611</v>
      </c>
      <c r="B22" s="118">
        <v>64</v>
      </c>
      <c r="C22" s="134">
        <v>27</v>
      </c>
      <c r="D22" s="138">
        <v>37</v>
      </c>
      <c r="E22" s="118">
        <v>85</v>
      </c>
      <c r="F22" s="134">
        <v>39</v>
      </c>
      <c r="G22" s="138">
        <v>46</v>
      </c>
      <c r="H22" s="118">
        <v>67</v>
      </c>
      <c r="I22" s="134">
        <v>27</v>
      </c>
      <c r="J22" s="147">
        <v>40</v>
      </c>
    </row>
    <row r="23" spans="1:10" ht="30" customHeight="1">
      <c r="A23" s="108" t="s">
        <v>736</v>
      </c>
      <c r="B23" s="118">
        <v>16</v>
      </c>
      <c r="C23" s="134">
        <v>9</v>
      </c>
      <c r="D23" s="138">
        <v>7</v>
      </c>
      <c r="E23" s="118">
        <v>28</v>
      </c>
      <c r="F23" s="134">
        <v>14</v>
      </c>
      <c r="G23" s="138">
        <v>14</v>
      </c>
      <c r="H23" s="118">
        <v>24</v>
      </c>
      <c r="I23" s="134">
        <v>14</v>
      </c>
      <c r="J23" s="147">
        <v>10</v>
      </c>
    </row>
    <row r="24" spans="1:10" ht="30" customHeight="1">
      <c r="A24" s="108" t="s">
        <v>737</v>
      </c>
      <c r="B24" s="118">
        <v>42</v>
      </c>
      <c r="C24" s="134">
        <v>15</v>
      </c>
      <c r="D24" s="138">
        <v>27</v>
      </c>
      <c r="E24" s="118">
        <v>42</v>
      </c>
      <c r="F24" s="134">
        <v>22</v>
      </c>
      <c r="G24" s="138">
        <v>20</v>
      </c>
      <c r="H24" s="118">
        <v>44</v>
      </c>
      <c r="I24" s="134">
        <v>22</v>
      </c>
      <c r="J24" s="147">
        <v>22</v>
      </c>
    </row>
    <row r="25" spans="1:10" ht="30" customHeight="1">
      <c r="A25" s="108" t="s">
        <v>693</v>
      </c>
      <c r="B25" s="118">
        <v>28</v>
      </c>
      <c r="C25" s="134">
        <v>16</v>
      </c>
      <c r="D25" s="138">
        <v>12</v>
      </c>
      <c r="E25" s="118">
        <v>34</v>
      </c>
      <c r="F25" s="134">
        <v>13</v>
      </c>
      <c r="G25" s="138">
        <v>21</v>
      </c>
      <c r="H25" s="118">
        <v>24</v>
      </c>
      <c r="I25" s="134">
        <v>15</v>
      </c>
      <c r="J25" s="147">
        <v>9</v>
      </c>
    </row>
    <row r="26" spans="1:10" ht="30" customHeight="1">
      <c r="A26" s="108" t="s">
        <v>590</v>
      </c>
      <c r="B26" s="118">
        <v>0</v>
      </c>
      <c r="C26" s="134">
        <v>0</v>
      </c>
      <c r="D26" s="138">
        <v>0</v>
      </c>
      <c r="E26" s="118">
        <v>0</v>
      </c>
      <c r="F26" s="134">
        <v>0</v>
      </c>
      <c r="G26" s="138">
        <v>0</v>
      </c>
      <c r="H26" s="118">
        <v>0</v>
      </c>
      <c r="I26" s="134">
        <v>0</v>
      </c>
      <c r="J26" s="147">
        <v>0</v>
      </c>
    </row>
    <row r="27" spans="1:10" ht="30" customHeight="1">
      <c r="A27" s="108" t="s">
        <v>67</v>
      </c>
      <c r="B27" s="118">
        <v>16</v>
      </c>
      <c r="C27" s="134">
        <v>8</v>
      </c>
      <c r="D27" s="138">
        <v>8</v>
      </c>
      <c r="E27" s="118">
        <v>20</v>
      </c>
      <c r="F27" s="134">
        <v>13</v>
      </c>
      <c r="G27" s="138">
        <v>7</v>
      </c>
      <c r="H27" s="118">
        <v>31</v>
      </c>
      <c r="I27" s="134">
        <v>21</v>
      </c>
      <c r="J27" s="147">
        <v>10</v>
      </c>
    </row>
    <row r="28" spans="1:10" ht="30" customHeight="1">
      <c r="A28" s="108" t="s">
        <v>644</v>
      </c>
      <c r="B28" s="118">
        <v>119</v>
      </c>
      <c r="C28" s="134">
        <v>71</v>
      </c>
      <c r="D28" s="138">
        <v>48</v>
      </c>
      <c r="E28" s="118">
        <v>109</v>
      </c>
      <c r="F28" s="134">
        <v>53</v>
      </c>
      <c r="G28" s="138">
        <v>56</v>
      </c>
      <c r="H28" s="118">
        <v>133</v>
      </c>
      <c r="I28" s="134">
        <v>72</v>
      </c>
      <c r="J28" s="147">
        <v>61</v>
      </c>
    </row>
    <row r="29" spans="1:10" ht="30" customHeight="1">
      <c r="A29" s="108" t="s">
        <v>738</v>
      </c>
      <c r="B29" s="118">
        <v>78</v>
      </c>
      <c r="C29" s="134">
        <v>40</v>
      </c>
      <c r="D29" s="138">
        <v>38</v>
      </c>
      <c r="E29" s="118">
        <v>89</v>
      </c>
      <c r="F29" s="134">
        <v>54</v>
      </c>
      <c r="G29" s="138">
        <v>35</v>
      </c>
      <c r="H29" s="118">
        <v>88</v>
      </c>
      <c r="I29" s="134">
        <v>38</v>
      </c>
      <c r="J29" s="147">
        <v>50</v>
      </c>
    </row>
    <row r="30" spans="1:10" ht="30" customHeight="1">
      <c r="A30" s="109" t="s">
        <v>739</v>
      </c>
      <c r="B30" s="119">
        <v>11</v>
      </c>
      <c r="C30" s="135">
        <v>4</v>
      </c>
      <c r="D30" s="139">
        <v>7</v>
      </c>
      <c r="E30" s="119">
        <v>11</v>
      </c>
      <c r="F30" s="135">
        <v>9</v>
      </c>
      <c r="G30" s="139">
        <v>2</v>
      </c>
      <c r="H30" s="119">
        <v>12</v>
      </c>
      <c r="I30" s="135">
        <v>11</v>
      </c>
      <c r="J30" s="148">
        <v>1</v>
      </c>
    </row>
    <row r="31" spans="1:10" ht="30" customHeight="1">
      <c r="A31" s="110" t="s">
        <v>691</v>
      </c>
      <c r="B31" s="118">
        <f t="shared" ref="B31:J31" si="0">SUM(B6:B18)</f>
        <v>5593</v>
      </c>
      <c r="C31" s="134">
        <f t="shared" si="0"/>
        <v>2866</v>
      </c>
      <c r="D31" s="138">
        <f t="shared" si="0"/>
        <v>2727</v>
      </c>
      <c r="E31" s="118">
        <f t="shared" si="0"/>
        <v>5656</v>
      </c>
      <c r="F31" s="134">
        <f t="shared" si="0"/>
        <v>2830</v>
      </c>
      <c r="G31" s="138">
        <f t="shared" si="0"/>
        <v>2826</v>
      </c>
      <c r="H31" s="118">
        <f t="shared" si="0"/>
        <v>5866</v>
      </c>
      <c r="I31" s="134">
        <f t="shared" si="0"/>
        <v>2973</v>
      </c>
      <c r="J31" s="147">
        <f t="shared" si="0"/>
        <v>2893</v>
      </c>
    </row>
    <row r="32" spans="1:10" ht="30" customHeight="1">
      <c r="A32" s="111" t="s">
        <v>473</v>
      </c>
      <c r="B32" s="119">
        <f t="shared" ref="B32:J32" si="1">SUM(B33:B38)</f>
        <v>403</v>
      </c>
      <c r="C32" s="135">
        <f t="shared" si="1"/>
        <v>205</v>
      </c>
      <c r="D32" s="139">
        <f t="shared" si="1"/>
        <v>198</v>
      </c>
      <c r="E32" s="119">
        <f t="shared" si="1"/>
        <v>453</v>
      </c>
      <c r="F32" s="135">
        <f t="shared" si="1"/>
        <v>237</v>
      </c>
      <c r="G32" s="139">
        <f t="shared" si="1"/>
        <v>216</v>
      </c>
      <c r="H32" s="119">
        <f t="shared" si="1"/>
        <v>455</v>
      </c>
      <c r="I32" s="135">
        <f t="shared" si="1"/>
        <v>238</v>
      </c>
      <c r="J32" s="148">
        <f t="shared" si="1"/>
        <v>217</v>
      </c>
    </row>
    <row r="33" spans="1:10" ht="30" customHeight="1">
      <c r="A33" s="110" t="s">
        <v>216</v>
      </c>
      <c r="B33" s="118">
        <f t="shared" ref="B33:J34" si="2">SUM(B19)</f>
        <v>20</v>
      </c>
      <c r="C33" s="134">
        <f t="shared" si="2"/>
        <v>9</v>
      </c>
      <c r="D33" s="138">
        <f t="shared" si="2"/>
        <v>11</v>
      </c>
      <c r="E33" s="118">
        <f t="shared" si="2"/>
        <v>28</v>
      </c>
      <c r="F33" s="134">
        <f t="shared" si="2"/>
        <v>16</v>
      </c>
      <c r="G33" s="138">
        <f t="shared" si="2"/>
        <v>12</v>
      </c>
      <c r="H33" s="118">
        <f t="shared" si="2"/>
        <v>22</v>
      </c>
      <c r="I33" s="134">
        <f t="shared" si="2"/>
        <v>13</v>
      </c>
      <c r="J33" s="147">
        <f t="shared" si="2"/>
        <v>9</v>
      </c>
    </row>
    <row r="34" spans="1:10" ht="30" customHeight="1">
      <c r="A34" s="110" t="s">
        <v>221</v>
      </c>
      <c r="B34" s="118">
        <f t="shared" si="2"/>
        <v>9</v>
      </c>
      <c r="C34" s="134">
        <f t="shared" si="2"/>
        <v>6</v>
      </c>
      <c r="D34" s="138">
        <f t="shared" si="2"/>
        <v>3</v>
      </c>
      <c r="E34" s="118">
        <f t="shared" si="2"/>
        <v>7</v>
      </c>
      <c r="F34" s="134">
        <f t="shared" si="2"/>
        <v>4</v>
      </c>
      <c r="G34" s="138">
        <f t="shared" si="2"/>
        <v>3</v>
      </c>
      <c r="H34" s="118">
        <f t="shared" si="2"/>
        <v>10</v>
      </c>
      <c r="I34" s="134">
        <f t="shared" si="2"/>
        <v>5</v>
      </c>
      <c r="J34" s="147">
        <f t="shared" si="2"/>
        <v>5</v>
      </c>
    </row>
    <row r="35" spans="1:10" ht="30" customHeight="1">
      <c r="A35" s="110" t="s">
        <v>223</v>
      </c>
      <c r="B35" s="118">
        <f t="shared" ref="B35:J35" si="3">SUM(B21:B23)</f>
        <v>80</v>
      </c>
      <c r="C35" s="134">
        <f t="shared" si="3"/>
        <v>36</v>
      </c>
      <c r="D35" s="138">
        <f t="shared" si="3"/>
        <v>44</v>
      </c>
      <c r="E35" s="118">
        <f t="shared" si="3"/>
        <v>113</v>
      </c>
      <c r="F35" s="134">
        <f t="shared" si="3"/>
        <v>53</v>
      </c>
      <c r="G35" s="138">
        <f t="shared" si="3"/>
        <v>60</v>
      </c>
      <c r="H35" s="118">
        <f t="shared" si="3"/>
        <v>91</v>
      </c>
      <c r="I35" s="134">
        <f t="shared" si="3"/>
        <v>41</v>
      </c>
      <c r="J35" s="147">
        <f t="shared" si="3"/>
        <v>50</v>
      </c>
    </row>
    <row r="36" spans="1:10" ht="30" customHeight="1">
      <c r="A36" s="110" t="s">
        <v>75</v>
      </c>
      <c r="B36" s="118">
        <f t="shared" ref="B36:J36" si="4">SUM(B24:B27)</f>
        <v>86</v>
      </c>
      <c r="C36" s="134">
        <f t="shared" si="4"/>
        <v>39</v>
      </c>
      <c r="D36" s="138">
        <f t="shared" si="4"/>
        <v>47</v>
      </c>
      <c r="E36" s="118">
        <f t="shared" si="4"/>
        <v>96</v>
      </c>
      <c r="F36" s="134">
        <f t="shared" si="4"/>
        <v>48</v>
      </c>
      <c r="G36" s="138">
        <f t="shared" si="4"/>
        <v>48</v>
      </c>
      <c r="H36" s="118">
        <f t="shared" si="4"/>
        <v>99</v>
      </c>
      <c r="I36" s="134">
        <f t="shared" si="4"/>
        <v>58</v>
      </c>
      <c r="J36" s="147">
        <f t="shared" si="4"/>
        <v>41</v>
      </c>
    </row>
    <row r="37" spans="1:10" ht="30" customHeight="1">
      <c r="A37" s="110" t="s">
        <v>227</v>
      </c>
      <c r="B37" s="118">
        <f t="shared" ref="B37:J37" si="5">SUM(B28)</f>
        <v>119</v>
      </c>
      <c r="C37" s="134">
        <f t="shared" si="5"/>
        <v>71</v>
      </c>
      <c r="D37" s="138">
        <f t="shared" si="5"/>
        <v>48</v>
      </c>
      <c r="E37" s="118">
        <f t="shared" si="5"/>
        <v>109</v>
      </c>
      <c r="F37" s="134">
        <f t="shared" si="5"/>
        <v>53</v>
      </c>
      <c r="G37" s="138">
        <f t="shared" si="5"/>
        <v>56</v>
      </c>
      <c r="H37" s="118">
        <f t="shared" si="5"/>
        <v>133</v>
      </c>
      <c r="I37" s="134">
        <f t="shared" si="5"/>
        <v>72</v>
      </c>
      <c r="J37" s="147">
        <f t="shared" si="5"/>
        <v>61</v>
      </c>
    </row>
    <row r="38" spans="1:10" ht="30" customHeight="1">
      <c r="A38" s="112" t="s">
        <v>229</v>
      </c>
      <c r="B38" s="121">
        <f t="shared" ref="B38:J38" si="6">SUM(B29:B30)</f>
        <v>89</v>
      </c>
      <c r="C38" s="136">
        <f t="shared" si="6"/>
        <v>44</v>
      </c>
      <c r="D38" s="143">
        <f t="shared" si="6"/>
        <v>45</v>
      </c>
      <c r="E38" s="121">
        <f t="shared" si="6"/>
        <v>100</v>
      </c>
      <c r="F38" s="136">
        <f t="shared" si="6"/>
        <v>63</v>
      </c>
      <c r="G38" s="143">
        <f t="shared" si="6"/>
        <v>37</v>
      </c>
      <c r="H38" s="121">
        <f t="shared" si="6"/>
        <v>100</v>
      </c>
      <c r="I38" s="136">
        <f t="shared" si="6"/>
        <v>49</v>
      </c>
      <c r="J38" s="149">
        <f t="shared" si="6"/>
        <v>51</v>
      </c>
    </row>
    <row r="39" spans="1:10" ht="30" customHeight="1">
      <c r="A39" s="105"/>
      <c r="B39" s="116"/>
      <c r="C39" s="116"/>
      <c r="D39" s="116"/>
      <c r="E39" s="116"/>
      <c r="F39" s="116"/>
      <c r="G39" s="116"/>
      <c r="H39" s="116"/>
      <c r="I39" s="116"/>
      <c r="J39" s="116"/>
    </row>
    <row r="40" spans="1:10" ht="30" customHeight="1">
      <c r="B40" s="93"/>
      <c r="C40" s="93"/>
      <c r="D40" s="93"/>
      <c r="E40" s="93"/>
      <c r="F40" s="93"/>
      <c r="G40" s="93"/>
      <c r="H40" s="93"/>
      <c r="I40" s="93"/>
      <c r="J40" s="93"/>
    </row>
    <row r="41" spans="1:10" ht="22.65" customHeight="1">
      <c r="B41" s="93"/>
      <c r="C41" s="93"/>
      <c r="D41" s="93"/>
      <c r="E41" s="93"/>
      <c r="F41" s="93"/>
      <c r="G41" s="93"/>
      <c r="H41" s="93"/>
      <c r="I41" s="93"/>
      <c r="J41" s="93"/>
    </row>
    <row r="42" spans="1:10" ht="22.65" customHeight="1"/>
    <row r="43" spans="1:10" ht="22.65" customHeight="1"/>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5" useFirstPageNumber="1" r:id="rId1"/>
      <headerFooter scaleWithDoc="0" alignWithMargins="0">
        <oddFooter>&amp;C- &amp;P -</oddFooter>
        <evenFooter>&amp;C- &amp;P -</evenFooter>
        <firstFooter>&amp;C- &amp;P -</firstFooter>
      </headerFooter>
    </customSheetView>
  </customSheetViews>
  <mergeCells count="4">
    <mergeCell ref="B2:D2"/>
    <mergeCell ref="E2:G2"/>
    <mergeCell ref="H2:J2"/>
    <mergeCell ref="A2:A3"/>
  </mergeCells>
  <phoneticPr fontId="10"/>
  <pageMargins left="0.39370078740157483" right="0.59055118110236227" top="0.39370078740157483" bottom="0.70866141732283472" header="0" footer="0.31496062992125984"/>
  <pageSetup paperSize="9" scale="71" firstPageNumber="45" orientation="portrait" useFirstPageNumber="1" r:id="rId2"/>
  <headerFooter scaleWithDoc="0" alignWithMargins="0">
    <oddFooter>&amp;C- 41 -</oddFooter>
    <evenFooter>&amp;C- &amp;P -</evenFooter>
    <firstFooter>&amp;C- &amp;P -</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1"/>
  <sheetViews>
    <sheetView showGridLines="0" view="pageBreakPreview" zoomScaleNormal="75" zoomScaleSheetLayoutView="100" workbookViewId="0">
      <selection activeCell="A43" sqref="A43"/>
    </sheetView>
  </sheetViews>
  <sheetFormatPr defaultColWidth="9" defaultRowHeight="26.25" customHeight="1"/>
  <cols>
    <col min="1" max="1" width="21.21875" style="7" customWidth="1" collapsed="1"/>
    <col min="2" max="2" width="11.6640625" style="7" customWidth="1" collapsed="1"/>
    <col min="3" max="3" width="10.6640625" style="7" customWidth="1" collapsed="1"/>
    <col min="4" max="4" width="11.21875" style="7" customWidth="1" collapsed="1"/>
    <col min="5" max="5" width="10" style="7" bestFit="1" customWidth="1" collapsed="1"/>
    <col min="6" max="6" width="8" style="7" bestFit="1" customWidth="1" collapsed="1"/>
    <col min="7" max="7" width="8.109375" style="7" customWidth="1" collapsed="1"/>
    <col min="8" max="9" width="8" style="7" bestFit="1" customWidth="1" collapsed="1"/>
    <col min="10" max="10" width="6.44140625" style="7" bestFit="1" customWidth="1" collapsed="1"/>
    <col min="11" max="12" width="10.88671875" style="7" bestFit="1" customWidth="1" collapsed="1"/>
    <col min="13" max="13" width="9.77734375" style="7" customWidth="1" collapsed="1"/>
    <col min="14" max="14" width="9" style="7" customWidth="1" collapsed="1"/>
    <col min="15" max="16384" width="9" style="7" collapsed="1"/>
  </cols>
  <sheetData>
    <row r="1" spans="1:13" ht="26.25" customHeight="1">
      <c r="A1" s="105" t="s">
        <v>247</v>
      </c>
      <c r="M1" s="89" t="s">
        <v>55</v>
      </c>
    </row>
    <row r="2" spans="1:13" ht="26.25" customHeight="1">
      <c r="A2" s="1347" t="s">
        <v>156</v>
      </c>
      <c r="B2" s="1338" t="s">
        <v>25</v>
      </c>
      <c r="C2" s="1339"/>
      <c r="D2" s="1340"/>
      <c r="E2" s="1350" t="s">
        <v>248</v>
      </c>
      <c r="F2" s="1339"/>
      <c r="G2" s="1340"/>
      <c r="H2" s="1350" t="s">
        <v>595</v>
      </c>
      <c r="I2" s="1339"/>
      <c r="J2" s="1340"/>
      <c r="K2" s="1350" t="s">
        <v>597</v>
      </c>
      <c r="L2" s="1339"/>
      <c r="M2" s="1352"/>
    </row>
    <row r="3" spans="1:13" s="104" customFormat="1" ht="26.25" customHeight="1">
      <c r="A3" s="1348"/>
      <c r="B3" s="36" t="s">
        <v>33</v>
      </c>
      <c r="C3" s="36" t="s">
        <v>7</v>
      </c>
      <c r="D3" s="56" t="s">
        <v>34</v>
      </c>
      <c r="E3" s="36" t="s">
        <v>33</v>
      </c>
      <c r="F3" s="36" t="s">
        <v>7</v>
      </c>
      <c r="G3" s="56" t="s">
        <v>34</v>
      </c>
      <c r="H3" s="36" t="s">
        <v>33</v>
      </c>
      <c r="I3" s="36" t="s">
        <v>7</v>
      </c>
      <c r="J3" s="56" t="s">
        <v>34</v>
      </c>
      <c r="K3" s="36" t="s">
        <v>33</v>
      </c>
      <c r="L3" s="36" t="s">
        <v>7</v>
      </c>
      <c r="M3" s="146" t="s">
        <v>34</v>
      </c>
    </row>
    <row r="4" spans="1:13" s="104" customFormat="1" ht="30" customHeight="1">
      <c r="A4" s="106" t="s">
        <v>928</v>
      </c>
      <c r="B4" s="114">
        <v>2957</v>
      </c>
      <c r="C4" s="134">
        <v>1065</v>
      </c>
      <c r="D4" s="26">
        <v>1892</v>
      </c>
      <c r="E4" s="118">
        <v>171</v>
      </c>
      <c r="F4" s="118">
        <v>133</v>
      </c>
      <c r="G4" s="150">
        <v>38</v>
      </c>
      <c r="H4" s="118">
        <v>1</v>
      </c>
      <c r="I4" s="118">
        <v>1</v>
      </c>
      <c r="J4" s="150">
        <v>0</v>
      </c>
      <c r="K4" s="118">
        <v>180</v>
      </c>
      <c r="L4" s="118">
        <v>122</v>
      </c>
      <c r="M4" s="147">
        <v>58</v>
      </c>
    </row>
    <row r="5" spans="1:13" ht="30" customHeight="1">
      <c r="A5" s="107" t="s">
        <v>936</v>
      </c>
      <c r="B5" s="30">
        <v>2902</v>
      </c>
      <c r="C5" s="135">
        <v>1020</v>
      </c>
      <c r="D5" s="132">
        <v>1882</v>
      </c>
      <c r="E5" s="119">
        <v>171</v>
      </c>
      <c r="F5" s="119">
        <v>121</v>
      </c>
      <c r="G5" s="151">
        <v>50</v>
      </c>
      <c r="H5" s="119">
        <v>1</v>
      </c>
      <c r="I5" s="119">
        <v>1</v>
      </c>
      <c r="J5" s="151">
        <v>0</v>
      </c>
      <c r="K5" s="119">
        <v>181</v>
      </c>
      <c r="L5" s="119">
        <v>112</v>
      </c>
      <c r="M5" s="148">
        <v>69</v>
      </c>
    </row>
    <row r="6" spans="1:13" ht="30" customHeight="1">
      <c r="A6" s="108" t="s">
        <v>256</v>
      </c>
      <c r="B6" s="118">
        <v>836</v>
      </c>
      <c r="C6" s="118">
        <v>270</v>
      </c>
      <c r="D6" s="150">
        <v>566</v>
      </c>
      <c r="E6" s="118">
        <v>40</v>
      </c>
      <c r="F6" s="118">
        <v>34</v>
      </c>
      <c r="G6" s="150">
        <v>6</v>
      </c>
      <c r="H6" s="118">
        <v>1</v>
      </c>
      <c r="I6" s="118">
        <v>1</v>
      </c>
      <c r="J6" s="150">
        <v>0</v>
      </c>
      <c r="K6" s="118">
        <v>46</v>
      </c>
      <c r="L6" s="118">
        <v>29</v>
      </c>
      <c r="M6" s="147">
        <v>17</v>
      </c>
    </row>
    <row r="7" spans="1:13" ht="30" customHeight="1">
      <c r="A7" s="108" t="s">
        <v>587</v>
      </c>
      <c r="B7" s="118">
        <v>132</v>
      </c>
      <c r="C7" s="118">
        <v>46</v>
      </c>
      <c r="D7" s="150">
        <v>86</v>
      </c>
      <c r="E7" s="118">
        <v>7</v>
      </c>
      <c r="F7" s="118">
        <v>5</v>
      </c>
      <c r="G7" s="150">
        <v>2</v>
      </c>
      <c r="H7" s="118">
        <v>0</v>
      </c>
      <c r="I7" s="118">
        <v>0</v>
      </c>
      <c r="J7" s="150">
        <v>0</v>
      </c>
      <c r="K7" s="118">
        <v>7</v>
      </c>
      <c r="L7" s="118">
        <v>2</v>
      </c>
      <c r="M7" s="147">
        <v>5</v>
      </c>
    </row>
    <row r="8" spans="1:13" ht="30" customHeight="1">
      <c r="A8" s="108" t="s">
        <v>278</v>
      </c>
      <c r="B8" s="118">
        <v>250</v>
      </c>
      <c r="C8" s="118">
        <v>89</v>
      </c>
      <c r="D8" s="150">
        <v>161</v>
      </c>
      <c r="E8" s="118">
        <v>15</v>
      </c>
      <c r="F8" s="118">
        <v>8</v>
      </c>
      <c r="G8" s="150">
        <v>7</v>
      </c>
      <c r="H8" s="118">
        <v>0</v>
      </c>
      <c r="I8" s="118">
        <v>0</v>
      </c>
      <c r="J8" s="150">
        <v>0</v>
      </c>
      <c r="K8" s="118">
        <v>14</v>
      </c>
      <c r="L8" s="118">
        <v>11</v>
      </c>
      <c r="M8" s="147">
        <v>3</v>
      </c>
    </row>
    <row r="9" spans="1:13" ht="30" customHeight="1">
      <c r="A9" s="108" t="s">
        <v>306</v>
      </c>
      <c r="B9" s="118">
        <v>243</v>
      </c>
      <c r="C9" s="118">
        <v>88</v>
      </c>
      <c r="D9" s="150">
        <v>155</v>
      </c>
      <c r="E9" s="118">
        <v>17</v>
      </c>
      <c r="F9" s="118">
        <v>12</v>
      </c>
      <c r="G9" s="150">
        <v>5</v>
      </c>
      <c r="H9" s="118">
        <v>0</v>
      </c>
      <c r="I9" s="118">
        <v>0</v>
      </c>
      <c r="J9" s="150">
        <v>0</v>
      </c>
      <c r="K9" s="118">
        <v>17</v>
      </c>
      <c r="L9" s="118">
        <v>9</v>
      </c>
      <c r="M9" s="147">
        <v>8</v>
      </c>
    </row>
    <row r="10" spans="1:13" ht="30" customHeight="1">
      <c r="A10" s="108" t="s">
        <v>538</v>
      </c>
      <c r="B10" s="118">
        <v>79</v>
      </c>
      <c r="C10" s="118">
        <v>33</v>
      </c>
      <c r="D10" s="150">
        <v>46</v>
      </c>
      <c r="E10" s="118">
        <v>6</v>
      </c>
      <c r="F10" s="118">
        <v>3</v>
      </c>
      <c r="G10" s="150">
        <v>3</v>
      </c>
      <c r="H10" s="118">
        <v>0</v>
      </c>
      <c r="I10" s="118">
        <v>0</v>
      </c>
      <c r="J10" s="150">
        <v>0</v>
      </c>
      <c r="K10" s="118">
        <v>6</v>
      </c>
      <c r="L10" s="118">
        <v>5</v>
      </c>
      <c r="M10" s="147">
        <v>1</v>
      </c>
    </row>
    <row r="11" spans="1:13" ht="30" customHeight="1">
      <c r="A11" s="108" t="s">
        <v>489</v>
      </c>
      <c r="B11" s="118">
        <v>114</v>
      </c>
      <c r="C11" s="118">
        <v>35</v>
      </c>
      <c r="D11" s="150">
        <v>79</v>
      </c>
      <c r="E11" s="118">
        <v>6</v>
      </c>
      <c r="F11" s="118">
        <v>5</v>
      </c>
      <c r="G11" s="150">
        <v>1</v>
      </c>
      <c r="H11" s="118">
        <v>0</v>
      </c>
      <c r="I11" s="118">
        <v>0</v>
      </c>
      <c r="J11" s="150">
        <v>0</v>
      </c>
      <c r="K11" s="118">
        <v>6</v>
      </c>
      <c r="L11" s="118">
        <v>2</v>
      </c>
      <c r="M11" s="147">
        <v>4</v>
      </c>
    </row>
    <row r="12" spans="1:13" ht="30" customHeight="1">
      <c r="A12" s="108" t="s">
        <v>627</v>
      </c>
      <c r="B12" s="118">
        <v>95</v>
      </c>
      <c r="C12" s="118">
        <v>36</v>
      </c>
      <c r="D12" s="150">
        <v>59</v>
      </c>
      <c r="E12" s="118">
        <v>6</v>
      </c>
      <c r="F12" s="118">
        <v>4</v>
      </c>
      <c r="G12" s="150">
        <v>2</v>
      </c>
      <c r="H12" s="118">
        <v>0</v>
      </c>
      <c r="I12" s="118">
        <v>0</v>
      </c>
      <c r="J12" s="150">
        <v>0</v>
      </c>
      <c r="K12" s="118">
        <v>6</v>
      </c>
      <c r="L12" s="118">
        <v>3</v>
      </c>
      <c r="M12" s="147">
        <v>3</v>
      </c>
    </row>
    <row r="13" spans="1:13" ht="30" customHeight="1">
      <c r="A13" s="108" t="s">
        <v>129</v>
      </c>
      <c r="B13" s="118">
        <v>220</v>
      </c>
      <c r="C13" s="118">
        <v>67</v>
      </c>
      <c r="D13" s="150">
        <v>153</v>
      </c>
      <c r="E13" s="118">
        <v>13</v>
      </c>
      <c r="F13" s="118">
        <v>7</v>
      </c>
      <c r="G13" s="150">
        <v>6</v>
      </c>
      <c r="H13" s="118">
        <v>0</v>
      </c>
      <c r="I13" s="118">
        <v>0</v>
      </c>
      <c r="J13" s="150">
        <v>0</v>
      </c>
      <c r="K13" s="118">
        <v>13</v>
      </c>
      <c r="L13" s="118">
        <v>8</v>
      </c>
      <c r="M13" s="147">
        <v>5</v>
      </c>
    </row>
    <row r="14" spans="1:13" ht="30" customHeight="1">
      <c r="A14" s="108" t="s">
        <v>308</v>
      </c>
      <c r="B14" s="118">
        <v>105</v>
      </c>
      <c r="C14" s="118">
        <v>37</v>
      </c>
      <c r="D14" s="150">
        <v>68</v>
      </c>
      <c r="E14" s="118">
        <v>6</v>
      </c>
      <c r="F14" s="118">
        <v>3</v>
      </c>
      <c r="G14" s="150">
        <v>3</v>
      </c>
      <c r="H14" s="118">
        <v>0</v>
      </c>
      <c r="I14" s="118">
        <v>0</v>
      </c>
      <c r="J14" s="150">
        <v>0</v>
      </c>
      <c r="K14" s="118">
        <v>6</v>
      </c>
      <c r="L14" s="118">
        <v>4</v>
      </c>
      <c r="M14" s="147">
        <v>2</v>
      </c>
    </row>
    <row r="15" spans="1:13" ht="30" customHeight="1">
      <c r="A15" s="108" t="s">
        <v>733</v>
      </c>
      <c r="B15" s="118">
        <v>287</v>
      </c>
      <c r="C15" s="118">
        <v>116</v>
      </c>
      <c r="D15" s="150">
        <v>171</v>
      </c>
      <c r="E15" s="118">
        <v>20</v>
      </c>
      <c r="F15" s="118">
        <v>14</v>
      </c>
      <c r="G15" s="150">
        <v>6</v>
      </c>
      <c r="H15" s="118">
        <v>0</v>
      </c>
      <c r="I15" s="118">
        <v>0</v>
      </c>
      <c r="J15" s="150">
        <v>0</v>
      </c>
      <c r="K15" s="118">
        <v>21</v>
      </c>
      <c r="L15" s="118">
        <v>15</v>
      </c>
      <c r="M15" s="147">
        <v>6</v>
      </c>
    </row>
    <row r="16" spans="1:13" ht="30" customHeight="1">
      <c r="A16" s="108" t="s">
        <v>450</v>
      </c>
      <c r="B16" s="118">
        <v>93</v>
      </c>
      <c r="C16" s="118">
        <v>34</v>
      </c>
      <c r="D16" s="150">
        <v>59</v>
      </c>
      <c r="E16" s="118">
        <v>6</v>
      </c>
      <c r="F16" s="118">
        <v>2</v>
      </c>
      <c r="G16" s="150">
        <v>4</v>
      </c>
      <c r="H16" s="118">
        <v>0</v>
      </c>
      <c r="I16" s="118">
        <v>0</v>
      </c>
      <c r="J16" s="150">
        <v>0</v>
      </c>
      <c r="K16" s="118">
        <v>6</v>
      </c>
      <c r="L16" s="118">
        <v>2</v>
      </c>
      <c r="M16" s="147">
        <v>4</v>
      </c>
    </row>
    <row r="17" spans="1:13" ht="30" customHeight="1">
      <c r="A17" s="108" t="s">
        <v>206</v>
      </c>
      <c r="B17" s="118">
        <v>68</v>
      </c>
      <c r="C17" s="118">
        <v>25</v>
      </c>
      <c r="D17" s="150">
        <v>43</v>
      </c>
      <c r="E17" s="118">
        <v>4</v>
      </c>
      <c r="F17" s="118">
        <v>2</v>
      </c>
      <c r="G17" s="150">
        <v>2</v>
      </c>
      <c r="H17" s="118">
        <v>0</v>
      </c>
      <c r="I17" s="118">
        <v>0</v>
      </c>
      <c r="J17" s="150">
        <v>0</v>
      </c>
      <c r="K17" s="118">
        <v>5</v>
      </c>
      <c r="L17" s="118">
        <v>4</v>
      </c>
      <c r="M17" s="147">
        <v>1</v>
      </c>
    </row>
    <row r="18" spans="1:13" ht="30" customHeight="1">
      <c r="A18" s="109" t="s">
        <v>735</v>
      </c>
      <c r="B18" s="119">
        <v>81</v>
      </c>
      <c r="C18" s="119">
        <v>33</v>
      </c>
      <c r="D18" s="151">
        <v>48</v>
      </c>
      <c r="E18" s="119">
        <v>6</v>
      </c>
      <c r="F18" s="119">
        <v>6</v>
      </c>
      <c r="G18" s="151">
        <v>0</v>
      </c>
      <c r="H18" s="119">
        <v>0</v>
      </c>
      <c r="I18" s="119">
        <v>0</v>
      </c>
      <c r="J18" s="151">
        <v>0</v>
      </c>
      <c r="K18" s="119">
        <v>6</v>
      </c>
      <c r="L18" s="119">
        <v>3</v>
      </c>
      <c r="M18" s="148">
        <v>3</v>
      </c>
    </row>
    <row r="19" spans="1:13" ht="30" customHeight="1">
      <c r="A19" s="108" t="s">
        <v>639</v>
      </c>
      <c r="B19" s="118">
        <v>15</v>
      </c>
      <c r="C19" s="118">
        <v>7</v>
      </c>
      <c r="D19" s="150">
        <v>8</v>
      </c>
      <c r="E19" s="118">
        <v>0</v>
      </c>
      <c r="F19" s="118">
        <v>0</v>
      </c>
      <c r="G19" s="150">
        <v>0</v>
      </c>
      <c r="H19" s="118">
        <v>0</v>
      </c>
      <c r="I19" s="118">
        <v>0</v>
      </c>
      <c r="J19" s="150">
        <v>0</v>
      </c>
      <c r="K19" s="118">
        <v>2</v>
      </c>
      <c r="L19" s="118">
        <v>2</v>
      </c>
      <c r="M19" s="147">
        <v>0</v>
      </c>
    </row>
    <row r="20" spans="1:13" ht="30" customHeight="1">
      <c r="A20" s="108" t="s">
        <v>702</v>
      </c>
      <c r="B20" s="118">
        <v>12</v>
      </c>
      <c r="C20" s="118">
        <v>4</v>
      </c>
      <c r="D20" s="150">
        <v>8</v>
      </c>
      <c r="E20" s="118">
        <v>1</v>
      </c>
      <c r="F20" s="118">
        <v>0</v>
      </c>
      <c r="G20" s="150">
        <v>1</v>
      </c>
      <c r="H20" s="118">
        <v>0</v>
      </c>
      <c r="I20" s="118">
        <v>0</v>
      </c>
      <c r="J20" s="150">
        <v>0</v>
      </c>
      <c r="K20" s="118">
        <v>1</v>
      </c>
      <c r="L20" s="118">
        <v>0</v>
      </c>
      <c r="M20" s="147">
        <v>1</v>
      </c>
    </row>
    <row r="21" spans="1:13" ht="30" customHeight="1">
      <c r="A21" s="108" t="s">
        <v>208</v>
      </c>
      <c r="B21" s="118">
        <v>0</v>
      </c>
      <c r="C21" s="118">
        <v>0</v>
      </c>
      <c r="D21" s="138">
        <v>0</v>
      </c>
      <c r="E21" s="118">
        <v>0</v>
      </c>
      <c r="F21" s="118">
        <v>0</v>
      </c>
      <c r="G21" s="150">
        <v>0</v>
      </c>
      <c r="H21" s="118">
        <v>0</v>
      </c>
      <c r="I21" s="118">
        <v>0</v>
      </c>
      <c r="J21" s="150">
        <v>0</v>
      </c>
      <c r="K21" s="118">
        <v>0</v>
      </c>
      <c r="L21" s="118">
        <v>0</v>
      </c>
      <c r="M21" s="147">
        <v>0</v>
      </c>
    </row>
    <row r="22" spans="1:13" ht="30" customHeight="1">
      <c r="A22" s="108" t="s">
        <v>611</v>
      </c>
      <c r="B22" s="118">
        <v>61</v>
      </c>
      <c r="C22" s="118">
        <v>22</v>
      </c>
      <c r="D22" s="150">
        <v>39</v>
      </c>
      <c r="E22" s="118">
        <v>5</v>
      </c>
      <c r="F22" s="118">
        <v>4</v>
      </c>
      <c r="G22" s="150">
        <v>1</v>
      </c>
      <c r="H22" s="118">
        <v>0</v>
      </c>
      <c r="I22" s="118">
        <v>0</v>
      </c>
      <c r="J22" s="150">
        <v>0</v>
      </c>
      <c r="K22" s="118">
        <v>5</v>
      </c>
      <c r="L22" s="118">
        <v>4</v>
      </c>
      <c r="M22" s="147">
        <v>1</v>
      </c>
    </row>
    <row r="23" spans="1:13" ht="30" customHeight="1">
      <c r="A23" s="108" t="s">
        <v>736</v>
      </c>
      <c r="B23" s="118">
        <v>29</v>
      </c>
      <c r="C23" s="118">
        <v>8</v>
      </c>
      <c r="D23" s="150">
        <v>21</v>
      </c>
      <c r="E23" s="118">
        <v>2</v>
      </c>
      <c r="F23" s="118">
        <v>2</v>
      </c>
      <c r="G23" s="150">
        <v>0</v>
      </c>
      <c r="H23" s="118">
        <v>0</v>
      </c>
      <c r="I23" s="118">
        <v>0</v>
      </c>
      <c r="J23" s="150">
        <v>0</v>
      </c>
      <c r="K23" s="118">
        <v>2</v>
      </c>
      <c r="L23" s="118">
        <v>0</v>
      </c>
      <c r="M23" s="147">
        <v>2</v>
      </c>
    </row>
    <row r="24" spans="1:13" ht="30" customHeight="1">
      <c r="A24" s="108" t="s">
        <v>737</v>
      </c>
      <c r="B24" s="118">
        <v>24</v>
      </c>
      <c r="C24" s="118">
        <v>12</v>
      </c>
      <c r="D24" s="150">
        <v>12</v>
      </c>
      <c r="E24" s="118">
        <v>1</v>
      </c>
      <c r="F24" s="118">
        <v>1</v>
      </c>
      <c r="G24" s="150">
        <v>0</v>
      </c>
      <c r="H24" s="118">
        <v>0</v>
      </c>
      <c r="I24" s="118">
        <v>0</v>
      </c>
      <c r="J24" s="150">
        <v>0</v>
      </c>
      <c r="K24" s="118">
        <v>1</v>
      </c>
      <c r="L24" s="118">
        <v>1</v>
      </c>
      <c r="M24" s="147">
        <v>0</v>
      </c>
    </row>
    <row r="25" spans="1:13" ht="30" customHeight="1">
      <c r="A25" s="108" t="s">
        <v>693</v>
      </c>
      <c r="B25" s="118">
        <v>14</v>
      </c>
      <c r="C25" s="118">
        <v>6</v>
      </c>
      <c r="D25" s="150">
        <v>8</v>
      </c>
      <c r="E25" s="118">
        <v>1</v>
      </c>
      <c r="F25" s="118">
        <v>1</v>
      </c>
      <c r="G25" s="150">
        <v>0</v>
      </c>
      <c r="H25" s="118">
        <v>0</v>
      </c>
      <c r="I25" s="118">
        <v>0</v>
      </c>
      <c r="J25" s="150">
        <v>0</v>
      </c>
      <c r="K25" s="118">
        <v>1</v>
      </c>
      <c r="L25" s="118">
        <v>1</v>
      </c>
      <c r="M25" s="147">
        <v>0</v>
      </c>
    </row>
    <row r="26" spans="1:13" ht="30" customHeight="1">
      <c r="A26" s="108" t="s">
        <v>590</v>
      </c>
      <c r="B26" s="118">
        <v>0</v>
      </c>
      <c r="C26" s="118">
        <v>0</v>
      </c>
      <c r="D26" s="150">
        <v>0</v>
      </c>
      <c r="E26" s="118">
        <v>0</v>
      </c>
      <c r="F26" s="118">
        <v>0</v>
      </c>
      <c r="G26" s="150">
        <v>0</v>
      </c>
      <c r="H26" s="118">
        <v>0</v>
      </c>
      <c r="I26" s="118">
        <v>0</v>
      </c>
      <c r="J26" s="150">
        <v>0</v>
      </c>
      <c r="K26" s="118">
        <v>0</v>
      </c>
      <c r="L26" s="118">
        <v>0</v>
      </c>
      <c r="M26" s="147">
        <v>0</v>
      </c>
    </row>
    <row r="27" spans="1:13" ht="30" customHeight="1">
      <c r="A27" s="108" t="s">
        <v>67</v>
      </c>
      <c r="B27" s="118">
        <v>15</v>
      </c>
      <c r="C27" s="118">
        <v>9</v>
      </c>
      <c r="D27" s="150">
        <v>6</v>
      </c>
      <c r="E27" s="118">
        <v>1</v>
      </c>
      <c r="F27" s="118">
        <v>1</v>
      </c>
      <c r="G27" s="150">
        <v>0</v>
      </c>
      <c r="H27" s="118">
        <v>0</v>
      </c>
      <c r="I27" s="118">
        <v>0</v>
      </c>
      <c r="J27" s="150">
        <v>0</v>
      </c>
      <c r="K27" s="118">
        <v>1</v>
      </c>
      <c r="L27" s="118">
        <v>1</v>
      </c>
      <c r="M27" s="147">
        <v>0</v>
      </c>
    </row>
    <row r="28" spans="1:13" ht="30" customHeight="1">
      <c r="A28" s="108" t="s">
        <v>644</v>
      </c>
      <c r="B28" s="118">
        <v>57</v>
      </c>
      <c r="C28" s="118">
        <v>18</v>
      </c>
      <c r="D28" s="150">
        <v>39</v>
      </c>
      <c r="E28" s="118">
        <v>3</v>
      </c>
      <c r="F28" s="118">
        <v>2</v>
      </c>
      <c r="G28" s="150">
        <v>1</v>
      </c>
      <c r="H28" s="118">
        <v>0</v>
      </c>
      <c r="I28" s="118">
        <v>0</v>
      </c>
      <c r="J28" s="150">
        <v>0</v>
      </c>
      <c r="K28" s="118">
        <v>3</v>
      </c>
      <c r="L28" s="118">
        <v>3</v>
      </c>
      <c r="M28" s="147">
        <v>0</v>
      </c>
    </row>
    <row r="29" spans="1:13" ht="30" customHeight="1">
      <c r="A29" s="108" t="s">
        <v>738</v>
      </c>
      <c r="B29" s="118">
        <v>58</v>
      </c>
      <c r="C29" s="118">
        <v>21</v>
      </c>
      <c r="D29" s="150">
        <v>37</v>
      </c>
      <c r="E29" s="118">
        <v>4</v>
      </c>
      <c r="F29" s="118">
        <v>4</v>
      </c>
      <c r="G29" s="150">
        <v>0</v>
      </c>
      <c r="H29" s="118">
        <v>0</v>
      </c>
      <c r="I29" s="118">
        <v>0</v>
      </c>
      <c r="J29" s="150">
        <v>0</v>
      </c>
      <c r="K29" s="118">
        <v>5</v>
      </c>
      <c r="L29" s="118">
        <v>2</v>
      </c>
      <c r="M29" s="147">
        <v>3</v>
      </c>
    </row>
    <row r="30" spans="1:13" ht="30" customHeight="1">
      <c r="A30" s="109" t="s">
        <v>739</v>
      </c>
      <c r="B30" s="119">
        <v>14</v>
      </c>
      <c r="C30" s="119">
        <v>4</v>
      </c>
      <c r="D30" s="151">
        <v>10</v>
      </c>
      <c r="E30" s="119">
        <v>1</v>
      </c>
      <c r="F30" s="119">
        <v>1</v>
      </c>
      <c r="G30" s="151">
        <v>0</v>
      </c>
      <c r="H30" s="119">
        <v>0</v>
      </c>
      <c r="I30" s="119">
        <v>0</v>
      </c>
      <c r="J30" s="151">
        <v>0</v>
      </c>
      <c r="K30" s="119">
        <v>1</v>
      </c>
      <c r="L30" s="119">
        <v>1</v>
      </c>
      <c r="M30" s="148">
        <v>0</v>
      </c>
    </row>
    <row r="31" spans="1:13" ht="30" customHeight="1">
      <c r="A31" s="110" t="s">
        <v>691</v>
      </c>
      <c r="B31" s="26">
        <f t="shared" ref="B31:M31" si="0">SUM(B6:B18)</f>
        <v>2603</v>
      </c>
      <c r="C31" s="134">
        <f t="shared" si="0"/>
        <v>909</v>
      </c>
      <c r="D31" s="138">
        <f t="shared" si="0"/>
        <v>1694</v>
      </c>
      <c r="E31" s="118">
        <f t="shared" si="0"/>
        <v>152</v>
      </c>
      <c r="F31" s="134">
        <f t="shared" si="0"/>
        <v>105</v>
      </c>
      <c r="G31" s="138">
        <f t="shared" si="0"/>
        <v>47</v>
      </c>
      <c r="H31" s="118">
        <f t="shared" si="0"/>
        <v>1</v>
      </c>
      <c r="I31" s="134">
        <f t="shared" si="0"/>
        <v>1</v>
      </c>
      <c r="J31" s="138">
        <f t="shared" si="0"/>
        <v>0</v>
      </c>
      <c r="K31" s="118">
        <f t="shared" si="0"/>
        <v>159</v>
      </c>
      <c r="L31" s="134">
        <f t="shared" si="0"/>
        <v>97</v>
      </c>
      <c r="M31" s="147">
        <f t="shared" si="0"/>
        <v>62</v>
      </c>
    </row>
    <row r="32" spans="1:13" ht="30" customHeight="1">
      <c r="A32" s="111" t="s">
        <v>473</v>
      </c>
      <c r="B32" s="132">
        <f t="shared" ref="B32:M32" si="1">SUM(B33:B38)</f>
        <v>299</v>
      </c>
      <c r="C32" s="135">
        <f t="shared" si="1"/>
        <v>111</v>
      </c>
      <c r="D32" s="139">
        <f t="shared" si="1"/>
        <v>188</v>
      </c>
      <c r="E32" s="119">
        <f t="shared" si="1"/>
        <v>19</v>
      </c>
      <c r="F32" s="135">
        <f t="shared" si="1"/>
        <v>16</v>
      </c>
      <c r="G32" s="139">
        <f t="shared" si="1"/>
        <v>3</v>
      </c>
      <c r="H32" s="119">
        <f t="shared" si="1"/>
        <v>0</v>
      </c>
      <c r="I32" s="135">
        <f t="shared" si="1"/>
        <v>0</v>
      </c>
      <c r="J32" s="139">
        <f t="shared" si="1"/>
        <v>0</v>
      </c>
      <c r="K32" s="119">
        <f t="shared" si="1"/>
        <v>22</v>
      </c>
      <c r="L32" s="135">
        <f t="shared" si="1"/>
        <v>15</v>
      </c>
      <c r="M32" s="148">
        <f t="shared" si="1"/>
        <v>7</v>
      </c>
    </row>
    <row r="33" spans="1:13" ht="30" customHeight="1">
      <c r="A33" s="110" t="s">
        <v>216</v>
      </c>
      <c r="B33" s="26">
        <f t="shared" ref="B33:M34" si="2">SUM(B19)</f>
        <v>15</v>
      </c>
      <c r="C33" s="134">
        <f t="shared" si="2"/>
        <v>7</v>
      </c>
      <c r="D33" s="138">
        <f t="shared" si="2"/>
        <v>8</v>
      </c>
      <c r="E33" s="118">
        <f t="shared" si="2"/>
        <v>0</v>
      </c>
      <c r="F33" s="134">
        <f t="shared" si="2"/>
        <v>0</v>
      </c>
      <c r="G33" s="138">
        <f t="shared" si="2"/>
        <v>0</v>
      </c>
      <c r="H33" s="118">
        <f t="shared" si="2"/>
        <v>0</v>
      </c>
      <c r="I33" s="134">
        <f t="shared" si="2"/>
        <v>0</v>
      </c>
      <c r="J33" s="138">
        <f t="shared" si="2"/>
        <v>0</v>
      </c>
      <c r="K33" s="118">
        <f t="shared" si="2"/>
        <v>2</v>
      </c>
      <c r="L33" s="134">
        <f t="shared" si="2"/>
        <v>2</v>
      </c>
      <c r="M33" s="147">
        <f t="shared" si="2"/>
        <v>0</v>
      </c>
    </row>
    <row r="34" spans="1:13" ht="30" customHeight="1">
      <c r="A34" s="110" t="s">
        <v>221</v>
      </c>
      <c r="B34" s="26">
        <f t="shared" si="2"/>
        <v>12</v>
      </c>
      <c r="C34" s="134">
        <f t="shared" si="2"/>
        <v>4</v>
      </c>
      <c r="D34" s="138">
        <f t="shared" si="2"/>
        <v>8</v>
      </c>
      <c r="E34" s="118">
        <f t="shared" si="2"/>
        <v>1</v>
      </c>
      <c r="F34" s="134">
        <f t="shared" si="2"/>
        <v>0</v>
      </c>
      <c r="G34" s="138">
        <f t="shared" si="2"/>
        <v>1</v>
      </c>
      <c r="H34" s="118">
        <f t="shared" si="2"/>
        <v>0</v>
      </c>
      <c r="I34" s="134">
        <f t="shared" si="2"/>
        <v>0</v>
      </c>
      <c r="J34" s="138">
        <f t="shared" si="2"/>
        <v>0</v>
      </c>
      <c r="K34" s="118">
        <f t="shared" si="2"/>
        <v>1</v>
      </c>
      <c r="L34" s="134">
        <f t="shared" si="2"/>
        <v>0</v>
      </c>
      <c r="M34" s="147">
        <f t="shared" si="2"/>
        <v>1</v>
      </c>
    </row>
    <row r="35" spans="1:13" ht="30" customHeight="1">
      <c r="A35" s="110" t="s">
        <v>223</v>
      </c>
      <c r="B35" s="26">
        <f t="shared" ref="B35:M35" si="3">SUM(B21:B23)</f>
        <v>90</v>
      </c>
      <c r="C35" s="134">
        <f t="shared" si="3"/>
        <v>30</v>
      </c>
      <c r="D35" s="138">
        <f t="shared" si="3"/>
        <v>60</v>
      </c>
      <c r="E35" s="118">
        <f t="shared" si="3"/>
        <v>7</v>
      </c>
      <c r="F35" s="134">
        <f t="shared" si="3"/>
        <v>6</v>
      </c>
      <c r="G35" s="138">
        <f t="shared" si="3"/>
        <v>1</v>
      </c>
      <c r="H35" s="118">
        <f t="shared" si="3"/>
        <v>0</v>
      </c>
      <c r="I35" s="134">
        <f t="shared" si="3"/>
        <v>0</v>
      </c>
      <c r="J35" s="138">
        <f t="shared" si="3"/>
        <v>0</v>
      </c>
      <c r="K35" s="118">
        <f t="shared" si="3"/>
        <v>7</v>
      </c>
      <c r="L35" s="134">
        <f t="shared" si="3"/>
        <v>4</v>
      </c>
      <c r="M35" s="147">
        <f t="shared" si="3"/>
        <v>3</v>
      </c>
    </row>
    <row r="36" spans="1:13" ht="30" customHeight="1">
      <c r="A36" s="110" t="s">
        <v>75</v>
      </c>
      <c r="B36" s="26">
        <f t="shared" ref="B36:M36" si="4">SUM(B24:B27)</f>
        <v>53</v>
      </c>
      <c r="C36" s="134">
        <f t="shared" si="4"/>
        <v>27</v>
      </c>
      <c r="D36" s="138">
        <f t="shared" si="4"/>
        <v>26</v>
      </c>
      <c r="E36" s="118">
        <f t="shared" si="4"/>
        <v>3</v>
      </c>
      <c r="F36" s="134">
        <f t="shared" si="4"/>
        <v>3</v>
      </c>
      <c r="G36" s="138">
        <f t="shared" si="4"/>
        <v>0</v>
      </c>
      <c r="H36" s="118">
        <f t="shared" si="4"/>
        <v>0</v>
      </c>
      <c r="I36" s="134">
        <f t="shared" si="4"/>
        <v>0</v>
      </c>
      <c r="J36" s="138">
        <f t="shared" si="4"/>
        <v>0</v>
      </c>
      <c r="K36" s="118">
        <f t="shared" si="4"/>
        <v>3</v>
      </c>
      <c r="L36" s="134">
        <f t="shared" si="4"/>
        <v>3</v>
      </c>
      <c r="M36" s="147">
        <f t="shared" si="4"/>
        <v>0</v>
      </c>
    </row>
    <row r="37" spans="1:13" ht="30" customHeight="1">
      <c r="A37" s="110" t="s">
        <v>227</v>
      </c>
      <c r="B37" s="26">
        <f t="shared" ref="B37:M37" si="5">SUM(B28)</f>
        <v>57</v>
      </c>
      <c r="C37" s="134">
        <f t="shared" si="5"/>
        <v>18</v>
      </c>
      <c r="D37" s="138">
        <f t="shared" si="5"/>
        <v>39</v>
      </c>
      <c r="E37" s="118">
        <f t="shared" si="5"/>
        <v>3</v>
      </c>
      <c r="F37" s="134">
        <f t="shared" si="5"/>
        <v>2</v>
      </c>
      <c r="G37" s="138">
        <f t="shared" si="5"/>
        <v>1</v>
      </c>
      <c r="H37" s="118">
        <f t="shared" si="5"/>
        <v>0</v>
      </c>
      <c r="I37" s="134">
        <f t="shared" si="5"/>
        <v>0</v>
      </c>
      <c r="J37" s="138">
        <f t="shared" si="5"/>
        <v>0</v>
      </c>
      <c r="K37" s="118">
        <f t="shared" si="5"/>
        <v>3</v>
      </c>
      <c r="L37" s="134">
        <f t="shared" si="5"/>
        <v>3</v>
      </c>
      <c r="M37" s="147">
        <f t="shared" si="5"/>
        <v>0</v>
      </c>
    </row>
    <row r="38" spans="1:13" ht="30" customHeight="1">
      <c r="A38" s="112" t="s">
        <v>229</v>
      </c>
      <c r="B38" s="133">
        <f t="shared" ref="B38:M38" si="6">SUM(B29:B30)</f>
        <v>72</v>
      </c>
      <c r="C38" s="136">
        <f t="shared" si="6"/>
        <v>25</v>
      </c>
      <c r="D38" s="143">
        <f t="shared" si="6"/>
        <v>47</v>
      </c>
      <c r="E38" s="121">
        <f t="shared" si="6"/>
        <v>5</v>
      </c>
      <c r="F38" s="136">
        <f t="shared" si="6"/>
        <v>5</v>
      </c>
      <c r="G38" s="143">
        <f t="shared" si="6"/>
        <v>0</v>
      </c>
      <c r="H38" s="121">
        <f t="shared" si="6"/>
        <v>0</v>
      </c>
      <c r="I38" s="136">
        <f t="shared" si="6"/>
        <v>0</v>
      </c>
      <c r="J38" s="143">
        <f t="shared" si="6"/>
        <v>0</v>
      </c>
      <c r="K38" s="121">
        <f t="shared" si="6"/>
        <v>6</v>
      </c>
      <c r="L38" s="136">
        <f t="shared" si="6"/>
        <v>3</v>
      </c>
      <c r="M38" s="149">
        <f t="shared" si="6"/>
        <v>3</v>
      </c>
    </row>
    <row r="39" spans="1:13" ht="30" customHeight="1">
      <c r="A39" s="105"/>
      <c r="B39" s="116"/>
      <c r="C39" s="116"/>
      <c r="D39" s="116"/>
      <c r="E39" s="116"/>
      <c r="F39" s="116"/>
      <c r="G39" s="116"/>
      <c r="H39" s="116"/>
      <c r="I39" s="116"/>
      <c r="J39" s="116"/>
      <c r="K39" s="116"/>
      <c r="L39" s="116"/>
      <c r="M39" s="116"/>
    </row>
    <row r="40" spans="1:13" ht="30" customHeight="1">
      <c r="B40" s="93"/>
      <c r="C40" s="93"/>
      <c r="D40" s="93"/>
      <c r="E40" s="93"/>
      <c r="F40" s="93"/>
      <c r="G40" s="93"/>
      <c r="H40" s="93"/>
      <c r="I40" s="93"/>
      <c r="J40" s="93"/>
      <c r="K40" s="93"/>
      <c r="L40" s="93"/>
      <c r="M40" s="93"/>
    </row>
    <row r="41" spans="1:13" ht="30" customHeight="1">
      <c r="B41" s="93"/>
      <c r="C41" s="93"/>
      <c r="D41" s="93"/>
      <c r="E41" s="93"/>
      <c r="F41" s="93"/>
      <c r="G41" s="93"/>
      <c r="H41" s="93"/>
      <c r="I41" s="93"/>
      <c r="J41" s="93"/>
      <c r="K41" s="93"/>
      <c r="L41" s="93"/>
      <c r="M41" s="93"/>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6"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10"/>
  <pageMargins left="0.39370078740157483" right="0.59055118110236227" top="0.39370078740157483" bottom="0.70866141732283472" header="0" footer="0.31496062992125984"/>
  <pageSetup paperSize="9" scale="70" firstPageNumber="46" orientation="portrait" useFirstPageNumber="1" r:id="rId2"/>
  <headerFooter scaleWithDoc="0" alignWithMargins="0">
    <oddFooter>&amp;C- 42 -</oddFooter>
    <evenFooter>&amp;C- &amp;P -</evenFooter>
    <firstFooter>&amp;C- &amp;P -</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43"/>
  <sheetViews>
    <sheetView showGridLines="0" view="pageBreakPreview" zoomScaleNormal="75" zoomScaleSheetLayoutView="100" workbookViewId="0">
      <selection activeCell="A43" sqref="A43"/>
    </sheetView>
  </sheetViews>
  <sheetFormatPr defaultColWidth="9" defaultRowHeight="13.2"/>
  <cols>
    <col min="1" max="1" width="17.109375" style="7" customWidth="1" collapsed="1"/>
    <col min="2" max="7" width="6.33203125" style="7" customWidth="1" collapsed="1"/>
    <col min="8" max="8" width="9.6640625" style="7" customWidth="1" collapsed="1"/>
    <col min="9" max="9" width="8.109375" style="7" customWidth="1" collapsed="1"/>
    <col min="10" max="10" width="9.33203125" style="7" customWidth="1" collapsed="1"/>
    <col min="11" max="13" width="6.33203125" style="7" customWidth="1" collapsed="1"/>
    <col min="14" max="14" width="9.109375" style="7" customWidth="1" collapsed="1"/>
    <col min="15" max="15" width="6.77734375" style="7" customWidth="1" collapsed="1"/>
    <col min="16" max="16" width="7.77734375" style="7" customWidth="1" collapsed="1"/>
    <col min="17" max="17" width="3.109375" style="7" customWidth="1" collapsed="1"/>
    <col min="18" max="18" width="9" style="7" customWidth="1" collapsed="1"/>
    <col min="19" max="16384" width="9" style="7" collapsed="1"/>
  </cols>
  <sheetData>
    <row r="1" spans="1:16" ht="32.1" customHeight="1">
      <c r="A1" s="105" t="s">
        <v>251</v>
      </c>
      <c r="P1" s="89" t="s">
        <v>55</v>
      </c>
    </row>
    <row r="2" spans="1:16" ht="26.25" customHeight="1">
      <c r="A2" s="1347" t="s">
        <v>156</v>
      </c>
      <c r="B2" s="1338" t="s">
        <v>517</v>
      </c>
      <c r="C2" s="1339"/>
      <c r="D2" s="1340"/>
      <c r="E2" s="1350" t="s">
        <v>599</v>
      </c>
      <c r="F2" s="1342"/>
      <c r="G2" s="1343"/>
      <c r="H2" s="1350" t="s">
        <v>600</v>
      </c>
      <c r="I2" s="1342"/>
      <c r="J2" s="1343"/>
      <c r="K2" s="1350" t="s">
        <v>275</v>
      </c>
      <c r="L2" s="1342"/>
      <c r="M2" s="1343"/>
      <c r="N2" s="1350" t="s">
        <v>519</v>
      </c>
      <c r="O2" s="1339"/>
      <c r="P2" s="1352"/>
    </row>
    <row r="3" spans="1:16" s="104" customFormat="1" ht="26.25" customHeight="1">
      <c r="A3" s="1348"/>
      <c r="B3" s="36" t="s">
        <v>33</v>
      </c>
      <c r="C3" s="36" t="s">
        <v>7</v>
      </c>
      <c r="D3" s="56" t="s">
        <v>34</v>
      </c>
      <c r="E3" s="36" t="s">
        <v>33</v>
      </c>
      <c r="F3" s="36" t="s">
        <v>7</v>
      </c>
      <c r="G3" s="56" t="s">
        <v>34</v>
      </c>
      <c r="H3" s="36" t="s">
        <v>33</v>
      </c>
      <c r="I3" s="36" t="s">
        <v>7</v>
      </c>
      <c r="J3" s="56" t="s">
        <v>34</v>
      </c>
      <c r="K3" s="36" t="s">
        <v>33</v>
      </c>
      <c r="L3" s="36" t="s">
        <v>7</v>
      </c>
      <c r="M3" s="56" t="s">
        <v>34</v>
      </c>
      <c r="N3" s="36" t="s">
        <v>33</v>
      </c>
      <c r="O3" s="36" t="s">
        <v>7</v>
      </c>
      <c r="P3" s="146" t="s">
        <v>34</v>
      </c>
    </row>
    <row r="4" spans="1:16" s="104" customFormat="1" ht="30" customHeight="1">
      <c r="A4" s="106" t="s">
        <v>928</v>
      </c>
      <c r="B4" s="114">
        <v>1</v>
      </c>
      <c r="C4" s="118">
        <v>1</v>
      </c>
      <c r="D4" s="150">
        <v>0</v>
      </c>
      <c r="E4" s="48">
        <v>0</v>
      </c>
      <c r="F4" s="118">
        <v>0</v>
      </c>
      <c r="G4" s="150">
        <v>0</v>
      </c>
      <c r="H4" s="37">
        <v>2209</v>
      </c>
      <c r="I4" s="118">
        <v>759</v>
      </c>
      <c r="J4" s="150">
        <v>1450</v>
      </c>
      <c r="K4" s="48">
        <v>0</v>
      </c>
      <c r="L4" s="118">
        <v>0</v>
      </c>
      <c r="M4" s="150">
        <v>0</v>
      </c>
      <c r="N4" s="118">
        <v>170</v>
      </c>
      <c r="O4" s="118">
        <v>1</v>
      </c>
      <c r="P4" s="147">
        <v>169</v>
      </c>
    </row>
    <row r="5" spans="1:16" ht="30" customHeight="1">
      <c r="A5" s="107" t="s">
        <v>936</v>
      </c>
      <c r="B5" s="30">
        <v>1</v>
      </c>
      <c r="C5" s="119">
        <v>1</v>
      </c>
      <c r="D5" s="151">
        <v>0</v>
      </c>
      <c r="E5" s="120">
        <v>0</v>
      </c>
      <c r="F5" s="119">
        <v>0</v>
      </c>
      <c r="G5" s="151">
        <v>0</v>
      </c>
      <c r="H5" s="38">
        <v>2142</v>
      </c>
      <c r="I5" s="119">
        <v>734</v>
      </c>
      <c r="J5" s="151">
        <v>1408</v>
      </c>
      <c r="K5" s="120">
        <v>0</v>
      </c>
      <c r="L5" s="119">
        <v>0</v>
      </c>
      <c r="M5" s="151">
        <v>0</v>
      </c>
      <c r="N5" s="119">
        <v>167</v>
      </c>
      <c r="O5" s="119">
        <v>2</v>
      </c>
      <c r="P5" s="148">
        <v>165</v>
      </c>
    </row>
    <row r="6" spans="1:16" ht="30" customHeight="1">
      <c r="A6" s="108" t="s">
        <v>256</v>
      </c>
      <c r="B6" s="114">
        <v>1</v>
      </c>
      <c r="C6" s="118">
        <v>1</v>
      </c>
      <c r="D6" s="150">
        <v>0</v>
      </c>
      <c r="E6" s="48">
        <v>0</v>
      </c>
      <c r="F6" s="118">
        <v>0</v>
      </c>
      <c r="G6" s="150">
        <v>0</v>
      </c>
      <c r="H6" s="118">
        <v>622</v>
      </c>
      <c r="I6" s="118">
        <v>186</v>
      </c>
      <c r="J6" s="150">
        <v>436</v>
      </c>
      <c r="K6" s="48">
        <v>0</v>
      </c>
      <c r="L6" s="118">
        <v>0</v>
      </c>
      <c r="M6" s="150">
        <v>0</v>
      </c>
      <c r="N6" s="118">
        <v>41</v>
      </c>
      <c r="O6" s="118">
        <v>1</v>
      </c>
      <c r="P6" s="147">
        <v>40</v>
      </c>
    </row>
    <row r="7" spans="1:16" ht="30" customHeight="1">
      <c r="A7" s="108" t="s">
        <v>587</v>
      </c>
      <c r="B7" s="29">
        <v>0</v>
      </c>
      <c r="C7" s="118">
        <v>0</v>
      </c>
      <c r="D7" s="150">
        <v>0</v>
      </c>
      <c r="E7" s="118">
        <v>0</v>
      </c>
      <c r="F7" s="118">
        <v>0</v>
      </c>
      <c r="G7" s="138">
        <v>0</v>
      </c>
      <c r="H7" s="118">
        <v>98</v>
      </c>
      <c r="I7" s="118">
        <v>35</v>
      </c>
      <c r="J7" s="150">
        <v>63</v>
      </c>
      <c r="K7" s="118">
        <v>0</v>
      </c>
      <c r="L7" s="118">
        <v>0</v>
      </c>
      <c r="M7" s="138">
        <v>0</v>
      </c>
      <c r="N7" s="118">
        <v>7</v>
      </c>
      <c r="O7" s="118">
        <v>0</v>
      </c>
      <c r="P7" s="147">
        <v>7</v>
      </c>
    </row>
    <row r="8" spans="1:16" ht="30" customHeight="1">
      <c r="A8" s="108" t="s">
        <v>278</v>
      </c>
      <c r="B8" s="114">
        <v>0</v>
      </c>
      <c r="C8" s="118">
        <v>0</v>
      </c>
      <c r="D8" s="150">
        <v>0</v>
      </c>
      <c r="E8" s="48">
        <v>0</v>
      </c>
      <c r="F8" s="118">
        <v>0</v>
      </c>
      <c r="G8" s="150">
        <v>0</v>
      </c>
      <c r="H8" s="118">
        <v>190</v>
      </c>
      <c r="I8" s="118">
        <v>70</v>
      </c>
      <c r="J8" s="150">
        <v>120</v>
      </c>
      <c r="K8" s="48">
        <v>0</v>
      </c>
      <c r="L8" s="118">
        <v>0</v>
      </c>
      <c r="M8" s="150">
        <v>0</v>
      </c>
      <c r="N8" s="118">
        <v>13</v>
      </c>
      <c r="O8" s="118">
        <v>0</v>
      </c>
      <c r="P8" s="147">
        <v>13</v>
      </c>
    </row>
    <row r="9" spans="1:16" ht="30" customHeight="1">
      <c r="A9" s="108" t="s">
        <v>306</v>
      </c>
      <c r="B9" s="118">
        <v>0</v>
      </c>
      <c r="C9" s="118">
        <v>0</v>
      </c>
      <c r="D9" s="150">
        <v>0</v>
      </c>
      <c r="E9" s="48">
        <v>0</v>
      </c>
      <c r="F9" s="118">
        <v>0</v>
      </c>
      <c r="G9" s="138">
        <v>0</v>
      </c>
      <c r="H9" s="118">
        <v>175</v>
      </c>
      <c r="I9" s="118">
        <v>63</v>
      </c>
      <c r="J9" s="150">
        <v>112</v>
      </c>
      <c r="K9" s="48">
        <v>0</v>
      </c>
      <c r="L9" s="118">
        <v>0</v>
      </c>
      <c r="M9" s="138">
        <v>0</v>
      </c>
      <c r="N9" s="118">
        <v>16</v>
      </c>
      <c r="O9" s="118">
        <v>0</v>
      </c>
      <c r="P9" s="147">
        <v>16</v>
      </c>
    </row>
    <row r="10" spans="1:16" ht="30" customHeight="1">
      <c r="A10" s="108" t="s">
        <v>538</v>
      </c>
      <c r="B10" s="118">
        <v>0</v>
      </c>
      <c r="C10" s="118">
        <v>0</v>
      </c>
      <c r="D10" s="150">
        <v>0</v>
      </c>
      <c r="E10" s="48">
        <v>0</v>
      </c>
      <c r="F10" s="118">
        <v>0</v>
      </c>
      <c r="G10" s="150">
        <v>0</v>
      </c>
      <c r="H10" s="118">
        <v>57</v>
      </c>
      <c r="I10" s="118">
        <v>25</v>
      </c>
      <c r="J10" s="150">
        <v>32</v>
      </c>
      <c r="K10" s="48">
        <v>0</v>
      </c>
      <c r="L10" s="118">
        <v>0</v>
      </c>
      <c r="M10" s="150">
        <v>0</v>
      </c>
      <c r="N10" s="118">
        <v>5</v>
      </c>
      <c r="O10" s="118">
        <v>0</v>
      </c>
      <c r="P10" s="147">
        <v>5</v>
      </c>
    </row>
    <row r="11" spans="1:16" ht="30" customHeight="1">
      <c r="A11" s="108" t="s">
        <v>489</v>
      </c>
      <c r="B11" s="118">
        <v>0</v>
      </c>
      <c r="C11" s="118">
        <v>0</v>
      </c>
      <c r="D11" s="150">
        <v>0</v>
      </c>
      <c r="E11" s="48">
        <v>0</v>
      </c>
      <c r="F11" s="118">
        <v>0</v>
      </c>
      <c r="G11" s="150">
        <v>0</v>
      </c>
      <c r="H11" s="118">
        <v>90</v>
      </c>
      <c r="I11" s="118">
        <v>28</v>
      </c>
      <c r="J11" s="150">
        <v>62</v>
      </c>
      <c r="K11" s="48">
        <v>0</v>
      </c>
      <c r="L11" s="118">
        <v>0</v>
      </c>
      <c r="M11" s="150">
        <v>0</v>
      </c>
      <c r="N11" s="118">
        <v>5</v>
      </c>
      <c r="O11" s="118">
        <v>0</v>
      </c>
      <c r="P11" s="147">
        <v>5</v>
      </c>
    </row>
    <row r="12" spans="1:16" ht="30" customHeight="1">
      <c r="A12" s="108" t="s">
        <v>627</v>
      </c>
      <c r="B12" s="118">
        <v>0</v>
      </c>
      <c r="C12" s="118">
        <v>0</v>
      </c>
      <c r="D12" s="150">
        <v>0</v>
      </c>
      <c r="E12" s="48">
        <v>0</v>
      </c>
      <c r="F12" s="118">
        <v>0</v>
      </c>
      <c r="G12" s="150">
        <v>0</v>
      </c>
      <c r="H12" s="118">
        <v>73</v>
      </c>
      <c r="I12" s="118">
        <v>27</v>
      </c>
      <c r="J12" s="150">
        <v>46</v>
      </c>
      <c r="K12" s="48">
        <v>0</v>
      </c>
      <c r="L12" s="118">
        <v>0</v>
      </c>
      <c r="M12" s="150">
        <v>0</v>
      </c>
      <c r="N12" s="118">
        <v>6</v>
      </c>
      <c r="O12" s="118">
        <v>0</v>
      </c>
      <c r="P12" s="147">
        <v>6</v>
      </c>
    </row>
    <row r="13" spans="1:16" ht="30" customHeight="1">
      <c r="A13" s="108" t="s">
        <v>129</v>
      </c>
      <c r="B13" s="118">
        <v>0</v>
      </c>
      <c r="C13" s="118">
        <v>0</v>
      </c>
      <c r="D13" s="150">
        <v>0</v>
      </c>
      <c r="E13" s="48">
        <v>0</v>
      </c>
      <c r="F13" s="118">
        <v>0</v>
      </c>
      <c r="G13" s="150">
        <v>0</v>
      </c>
      <c r="H13" s="118">
        <v>162</v>
      </c>
      <c r="I13" s="118">
        <v>50</v>
      </c>
      <c r="J13" s="150">
        <v>112</v>
      </c>
      <c r="K13" s="48">
        <v>0</v>
      </c>
      <c r="L13" s="118">
        <v>0</v>
      </c>
      <c r="M13" s="150">
        <v>0</v>
      </c>
      <c r="N13" s="118">
        <v>13</v>
      </c>
      <c r="O13" s="118">
        <v>0</v>
      </c>
      <c r="P13" s="147">
        <v>13</v>
      </c>
    </row>
    <row r="14" spans="1:16" ht="30" customHeight="1">
      <c r="A14" s="108" t="s">
        <v>308</v>
      </c>
      <c r="B14" s="118">
        <v>0</v>
      </c>
      <c r="C14" s="118">
        <v>0</v>
      </c>
      <c r="D14" s="150">
        <v>0</v>
      </c>
      <c r="E14" s="48">
        <v>0</v>
      </c>
      <c r="F14" s="118">
        <v>0</v>
      </c>
      <c r="G14" s="150">
        <v>0</v>
      </c>
      <c r="H14" s="118">
        <v>79</v>
      </c>
      <c r="I14" s="118">
        <v>27</v>
      </c>
      <c r="J14" s="150">
        <v>52</v>
      </c>
      <c r="K14" s="48">
        <v>0</v>
      </c>
      <c r="L14" s="118">
        <v>0</v>
      </c>
      <c r="M14" s="150">
        <v>0</v>
      </c>
      <c r="N14" s="118">
        <v>6</v>
      </c>
      <c r="O14" s="118">
        <v>0</v>
      </c>
      <c r="P14" s="147">
        <v>6</v>
      </c>
    </row>
    <row r="15" spans="1:16" ht="30" customHeight="1">
      <c r="A15" s="108" t="s">
        <v>733</v>
      </c>
      <c r="B15" s="118">
        <v>0</v>
      </c>
      <c r="C15" s="118">
        <v>0</v>
      </c>
      <c r="D15" s="150">
        <v>0</v>
      </c>
      <c r="E15" s="48">
        <v>0</v>
      </c>
      <c r="F15" s="118">
        <v>0</v>
      </c>
      <c r="G15" s="150">
        <v>0</v>
      </c>
      <c r="H15" s="118">
        <v>212</v>
      </c>
      <c r="I15" s="118">
        <v>83</v>
      </c>
      <c r="J15" s="150">
        <v>129</v>
      </c>
      <c r="K15" s="48">
        <v>0</v>
      </c>
      <c r="L15" s="118">
        <v>0</v>
      </c>
      <c r="M15" s="150">
        <v>0</v>
      </c>
      <c r="N15" s="118">
        <v>19</v>
      </c>
      <c r="O15" s="118">
        <v>0</v>
      </c>
      <c r="P15" s="147">
        <v>19</v>
      </c>
    </row>
    <row r="16" spans="1:16" ht="30" customHeight="1">
      <c r="A16" s="108" t="s">
        <v>450</v>
      </c>
      <c r="B16" s="118">
        <v>0</v>
      </c>
      <c r="C16" s="118">
        <v>0</v>
      </c>
      <c r="D16" s="150">
        <v>0</v>
      </c>
      <c r="E16" s="48">
        <v>0</v>
      </c>
      <c r="F16" s="118">
        <v>0</v>
      </c>
      <c r="G16" s="150">
        <v>0</v>
      </c>
      <c r="H16" s="118">
        <v>67</v>
      </c>
      <c r="I16" s="118">
        <v>28</v>
      </c>
      <c r="J16" s="150">
        <v>39</v>
      </c>
      <c r="K16" s="48">
        <v>0</v>
      </c>
      <c r="L16" s="118">
        <v>0</v>
      </c>
      <c r="M16" s="150">
        <v>0</v>
      </c>
      <c r="N16" s="118">
        <v>6</v>
      </c>
      <c r="O16" s="118">
        <v>0</v>
      </c>
      <c r="P16" s="147">
        <v>6</v>
      </c>
    </row>
    <row r="17" spans="1:16" ht="30" customHeight="1">
      <c r="A17" s="108" t="s">
        <v>206</v>
      </c>
      <c r="B17" s="118">
        <v>0</v>
      </c>
      <c r="C17" s="118">
        <v>0</v>
      </c>
      <c r="D17" s="150">
        <v>0</v>
      </c>
      <c r="E17" s="48">
        <v>0</v>
      </c>
      <c r="F17" s="118">
        <v>0</v>
      </c>
      <c r="G17" s="150">
        <v>0</v>
      </c>
      <c r="H17" s="118">
        <v>49</v>
      </c>
      <c r="I17" s="118">
        <v>18</v>
      </c>
      <c r="J17" s="150">
        <v>31</v>
      </c>
      <c r="K17" s="48">
        <v>0</v>
      </c>
      <c r="L17" s="118">
        <v>0</v>
      </c>
      <c r="M17" s="150">
        <v>0</v>
      </c>
      <c r="N17" s="118">
        <v>4</v>
      </c>
      <c r="O17" s="118">
        <v>0</v>
      </c>
      <c r="P17" s="147">
        <v>4</v>
      </c>
    </row>
    <row r="18" spans="1:16" ht="30" customHeight="1">
      <c r="A18" s="109" t="s">
        <v>735</v>
      </c>
      <c r="B18" s="119">
        <v>0</v>
      </c>
      <c r="C18" s="119">
        <v>0</v>
      </c>
      <c r="D18" s="151">
        <v>0</v>
      </c>
      <c r="E18" s="120">
        <v>0</v>
      </c>
      <c r="F18" s="119">
        <v>0</v>
      </c>
      <c r="G18" s="151">
        <v>0</v>
      </c>
      <c r="H18" s="119">
        <v>55</v>
      </c>
      <c r="I18" s="119">
        <v>21</v>
      </c>
      <c r="J18" s="151">
        <v>34</v>
      </c>
      <c r="K18" s="120">
        <v>0</v>
      </c>
      <c r="L18" s="119">
        <v>0</v>
      </c>
      <c r="M18" s="151">
        <v>0</v>
      </c>
      <c r="N18" s="119">
        <v>7</v>
      </c>
      <c r="O18" s="119">
        <v>1</v>
      </c>
      <c r="P18" s="148">
        <v>6</v>
      </c>
    </row>
    <row r="19" spans="1:16" ht="30" customHeight="1">
      <c r="A19" s="108" t="s">
        <v>639</v>
      </c>
      <c r="B19" s="118">
        <v>0</v>
      </c>
      <c r="C19" s="118">
        <v>0</v>
      </c>
      <c r="D19" s="150">
        <v>0</v>
      </c>
      <c r="E19" s="48">
        <v>0</v>
      </c>
      <c r="F19" s="118">
        <v>0</v>
      </c>
      <c r="G19" s="150">
        <v>0</v>
      </c>
      <c r="H19" s="118">
        <v>11</v>
      </c>
      <c r="I19" s="118">
        <v>4</v>
      </c>
      <c r="J19" s="150">
        <v>7</v>
      </c>
      <c r="K19" s="48">
        <v>0</v>
      </c>
      <c r="L19" s="118">
        <v>0</v>
      </c>
      <c r="M19" s="150">
        <v>0</v>
      </c>
      <c r="N19" s="118">
        <v>1</v>
      </c>
      <c r="O19" s="118">
        <v>0</v>
      </c>
      <c r="P19" s="147">
        <v>1</v>
      </c>
    </row>
    <row r="20" spans="1:16" ht="30" customHeight="1">
      <c r="A20" s="108" t="s">
        <v>702</v>
      </c>
      <c r="B20" s="29">
        <v>0</v>
      </c>
      <c r="C20" s="118">
        <v>0</v>
      </c>
      <c r="D20" s="138">
        <v>0</v>
      </c>
      <c r="E20" s="48">
        <v>0</v>
      </c>
      <c r="F20" s="118">
        <v>0</v>
      </c>
      <c r="G20" s="150">
        <v>0</v>
      </c>
      <c r="H20" s="118">
        <v>8</v>
      </c>
      <c r="I20" s="118">
        <v>4</v>
      </c>
      <c r="J20" s="150">
        <v>4</v>
      </c>
      <c r="K20" s="48">
        <v>0</v>
      </c>
      <c r="L20" s="118">
        <v>0</v>
      </c>
      <c r="M20" s="150">
        <v>0</v>
      </c>
      <c r="N20" s="118">
        <v>1</v>
      </c>
      <c r="O20" s="118">
        <v>0</v>
      </c>
      <c r="P20" s="147">
        <v>1</v>
      </c>
    </row>
    <row r="21" spans="1:16" ht="30" customHeight="1">
      <c r="A21" s="108" t="s">
        <v>208</v>
      </c>
      <c r="B21" s="29">
        <v>0</v>
      </c>
      <c r="C21" s="118">
        <v>0</v>
      </c>
      <c r="D21" s="150">
        <v>0</v>
      </c>
      <c r="E21" s="48">
        <v>0</v>
      </c>
      <c r="F21" s="118">
        <v>0</v>
      </c>
      <c r="G21" s="138">
        <v>0</v>
      </c>
      <c r="H21" s="118">
        <v>0</v>
      </c>
      <c r="I21" s="118">
        <v>0</v>
      </c>
      <c r="J21" s="150">
        <v>0</v>
      </c>
      <c r="K21" s="48">
        <v>0</v>
      </c>
      <c r="L21" s="118">
        <v>0</v>
      </c>
      <c r="M21" s="138">
        <v>0</v>
      </c>
      <c r="N21" s="118">
        <v>0</v>
      </c>
      <c r="O21" s="134">
        <v>0</v>
      </c>
      <c r="P21" s="147">
        <v>0</v>
      </c>
    </row>
    <row r="22" spans="1:16" ht="30" customHeight="1">
      <c r="A22" s="108" t="s">
        <v>611</v>
      </c>
      <c r="B22" s="114">
        <v>0</v>
      </c>
      <c r="C22" s="118">
        <v>0</v>
      </c>
      <c r="D22" s="150">
        <v>0</v>
      </c>
      <c r="E22" s="48">
        <v>0</v>
      </c>
      <c r="F22" s="118">
        <v>0</v>
      </c>
      <c r="G22" s="150">
        <v>0</v>
      </c>
      <c r="H22" s="118">
        <v>45</v>
      </c>
      <c r="I22" s="118">
        <v>14</v>
      </c>
      <c r="J22" s="150">
        <v>31</v>
      </c>
      <c r="K22" s="48">
        <v>0</v>
      </c>
      <c r="L22" s="118">
        <v>0</v>
      </c>
      <c r="M22" s="150">
        <v>0</v>
      </c>
      <c r="N22" s="118">
        <v>4</v>
      </c>
      <c r="O22" s="118">
        <v>0</v>
      </c>
      <c r="P22" s="147">
        <v>4</v>
      </c>
    </row>
    <row r="23" spans="1:16" ht="30" customHeight="1">
      <c r="A23" s="108" t="s">
        <v>736</v>
      </c>
      <c r="B23" s="114">
        <v>0</v>
      </c>
      <c r="C23" s="118">
        <v>0</v>
      </c>
      <c r="D23" s="138">
        <v>0</v>
      </c>
      <c r="E23" s="48">
        <v>0</v>
      </c>
      <c r="F23" s="118">
        <v>0</v>
      </c>
      <c r="G23" s="138">
        <v>0</v>
      </c>
      <c r="H23" s="118">
        <v>20</v>
      </c>
      <c r="I23" s="118">
        <v>5</v>
      </c>
      <c r="J23" s="150">
        <v>15</v>
      </c>
      <c r="K23" s="48">
        <v>0</v>
      </c>
      <c r="L23" s="118">
        <v>0</v>
      </c>
      <c r="M23" s="138">
        <v>0</v>
      </c>
      <c r="N23" s="118">
        <v>2</v>
      </c>
      <c r="O23" s="134">
        <v>0</v>
      </c>
      <c r="P23" s="147">
        <v>2</v>
      </c>
    </row>
    <row r="24" spans="1:16" ht="30" customHeight="1">
      <c r="A24" s="108" t="s">
        <v>737</v>
      </c>
      <c r="B24" s="114">
        <v>0</v>
      </c>
      <c r="C24" s="118">
        <v>0</v>
      </c>
      <c r="D24" s="150">
        <v>0</v>
      </c>
      <c r="E24" s="48">
        <v>0</v>
      </c>
      <c r="F24" s="118">
        <v>0</v>
      </c>
      <c r="G24" s="150">
        <v>0</v>
      </c>
      <c r="H24" s="118">
        <v>19</v>
      </c>
      <c r="I24" s="118">
        <v>9</v>
      </c>
      <c r="J24" s="150">
        <v>10</v>
      </c>
      <c r="K24" s="48">
        <v>0</v>
      </c>
      <c r="L24" s="118">
        <v>0</v>
      </c>
      <c r="M24" s="150">
        <v>0</v>
      </c>
      <c r="N24" s="118">
        <v>1</v>
      </c>
      <c r="O24" s="118">
        <v>0</v>
      </c>
      <c r="P24" s="147">
        <v>1</v>
      </c>
    </row>
    <row r="25" spans="1:16" ht="30" customHeight="1">
      <c r="A25" s="108" t="s">
        <v>693</v>
      </c>
      <c r="B25" s="114">
        <v>0</v>
      </c>
      <c r="C25" s="118">
        <v>0</v>
      </c>
      <c r="D25" s="138">
        <v>0</v>
      </c>
      <c r="E25" s="48">
        <v>0</v>
      </c>
      <c r="F25" s="118">
        <v>0</v>
      </c>
      <c r="G25" s="138">
        <v>0</v>
      </c>
      <c r="H25" s="118">
        <v>10</v>
      </c>
      <c r="I25" s="134">
        <v>4</v>
      </c>
      <c r="J25" s="26">
        <v>6</v>
      </c>
      <c r="K25" s="48">
        <v>0</v>
      </c>
      <c r="L25" s="118">
        <v>0</v>
      </c>
      <c r="M25" s="138">
        <v>0</v>
      </c>
      <c r="N25" s="118">
        <v>1</v>
      </c>
      <c r="O25" s="134">
        <v>0</v>
      </c>
      <c r="P25" s="147">
        <v>1</v>
      </c>
    </row>
    <row r="26" spans="1:16" ht="30" customHeight="1">
      <c r="A26" s="108" t="s">
        <v>590</v>
      </c>
      <c r="B26" s="118">
        <v>0</v>
      </c>
      <c r="C26" s="118">
        <v>0</v>
      </c>
      <c r="D26" s="150">
        <v>0</v>
      </c>
      <c r="E26" s="48">
        <v>0</v>
      </c>
      <c r="F26" s="118">
        <v>0</v>
      </c>
      <c r="G26" s="150">
        <v>0</v>
      </c>
      <c r="H26" s="118">
        <v>0</v>
      </c>
      <c r="I26" s="118">
        <v>0</v>
      </c>
      <c r="J26" s="150">
        <v>0</v>
      </c>
      <c r="K26" s="48">
        <v>0</v>
      </c>
      <c r="L26" s="118">
        <v>0</v>
      </c>
      <c r="M26" s="150">
        <v>0</v>
      </c>
      <c r="N26" s="118">
        <v>0</v>
      </c>
      <c r="O26" s="118">
        <v>0</v>
      </c>
      <c r="P26" s="147">
        <v>0</v>
      </c>
    </row>
    <row r="27" spans="1:16" ht="30" customHeight="1">
      <c r="A27" s="108" t="s">
        <v>67</v>
      </c>
      <c r="B27" s="118">
        <v>0</v>
      </c>
      <c r="C27" s="118">
        <v>0</v>
      </c>
      <c r="D27" s="150">
        <v>0</v>
      </c>
      <c r="E27" s="48">
        <v>0</v>
      </c>
      <c r="F27" s="118">
        <v>0</v>
      </c>
      <c r="G27" s="150">
        <v>0</v>
      </c>
      <c r="H27" s="118">
        <v>9</v>
      </c>
      <c r="I27" s="118">
        <v>6</v>
      </c>
      <c r="J27" s="150">
        <v>3</v>
      </c>
      <c r="K27" s="48">
        <v>0</v>
      </c>
      <c r="L27" s="118">
        <v>0</v>
      </c>
      <c r="M27" s="150">
        <v>0</v>
      </c>
      <c r="N27" s="118">
        <v>1</v>
      </c>
      <c r="O27" s="118">
        <v>0</v>
      </c>
      <c r="P27" s="147">
        <v>1</v>
      </c>
    </row>
    <row r="28" spans="1:16" ht="30" customHeight="1">
      <c r="A28" s="108" t="s">
        <v>644</v>
      </c>
      <c r="B28" s="29">
        <v>0</v>
      </c>
      <c r="C28" s="118">
        <v>0</v>
      </c>
      <c r="D28" s="150">
        <v>0</v>
      </c>
      <c r="E28" s="48">
        <v>0</v>
      </c>
      <c r="F28" s="118">
        <v>0</v>
      </c>
      <c r="G28" s="150">
        <v>0</v>
      </c>
      <c r="H28" s="118">
        <v>41</v>
      </c>
      <c r="I28" s="118">
        <v>11</v>
      </c>
      <c r="J28" s="150">
        <v>30</v>
      </c>
      <c r="K28" s="48">
        <v>0</v>
      </c>
      <c r="L28" s="118">
        <v>0</v>
      </c>
      <c r="M28" s="150">
        <v>0</v>
      </c>
      <c r="N28" s="118">
        <v>3</v>
      </c>
      <c r="O28" s="118">
        <v>0</v>
      </c>
      <c r="P28" s="147">
        <v>3</v>
      </c>
    </row>
    <row r="29" spans="1:16" ht="30" customHeight="1">
      <c r="A29" s="108" t="s">
        <v>738</v>
      </c>
      <c r="B29" s="114">
        <v>0</v>
      </c>
      <c r="C29" s="118">
        <v>0</v>
      </c>
      <c r="D29" s="138">
        <v>0</v>
      </c>
      <c r="E29" s="48">
        <v>0</v>
      </c>
      <c r="F29" s="118">
        <v>0</v>
      </c>
      <c r="G29" s="138">
        <v>0</v>
      </c>
      <c r="H29" s="118">
        <v>41</v>
      </c>
      <c r="I29" s="118">
        <v>14</v>
      </c>
      <c r="J29" s="150">
        <v>27</v>
      </c>
      <c r="K29" s="48">
        <v>0</v>
      </c>
      <c r="L29" s="118">
        <v>0</v>
      </c>
      <c r="M29" s="138">
        <v>0</v>
      </c>
      <c r="N29" s="118">
        <v>4</v>
      </c>
      <c r="O29" s="134">
        <v>0</v>
      </c>
      <c r="P29" s="147">
        <v>4</v>
      </c>
    </row>
    <row r="30" spans="1:16" ht="30" customHeight="1">
      <c r="A30" s="109" t="s">
        <v>739</v>
      </c>
      <c r="B30" s="119">
        <v>0</v>
      </c>
      <c r="C30" s="119">
        <v>0</v>
      </c>
      <c r="D30" s="151">
        <v>0</v>
      </c>
      <c r="E30" s="120">
        <v>0</v>
      </c>
      <c r="F30" s="119">
        <v>0</v>
      </c>
      <c r="G30" s="151">
        <v>0</v>
      </c>
      <c r="H30" s="119">
        <v>9</v>
      </c>
      <c r="I30" s="119">
        <v>2</v>
      </c>
      <c r="J30" s="151">
        <v>7</v>
      </c>
      <c r="K30" s="120">
        <v>0</v>
      </c>
      <c r="L30" s="119">
        <v>0</v>
      </c>
      <c r="M30" s="151">
        <v>0</v>
      </c>
      <c r="N30" s="120">
        <v>1</v>
      </c>
      <c r="O30" s="119">
        <v>0</v>
      </c>
      <c r="P30" s="148">
        <v>1</v>
      </c>
    </row>
    <row r="31" spans="1:16" ht="30" customHeight="1">
      <c r="A31" s="110" t="s">
        <v>691</v>
      </c>
      <c r="B31" s="118">
        <f t="shared" ref="B31:P31" si="0">SUM(B6:B18)</f>
        <v>1</v>
      </c>
      <c r="C31" s="118">
        <f t="shared" si="0"/>
        <v>1</v>
      </c>
      <c r="D31" s="150">
        <f t="shared" si="0"/>
        <v>0</v>
      </c>
      <c r="E31" s="48">
        <f t="shared" si="0"/>
        <v>0</v>
      </c>
      <c r="F31" s="118">
        <f t="shared" si="0"/>
        <v>0</v>
      </c>
      <c r="G31" s="150">
        <f t="shared" si="0"/>
        <v>0</v>
      </c>
      <c r="H31" s="118">
        <f t="shared" si="0"/>
        <v>1929</v>
      </c>
      <c r="I31" s="118">
        <f t="shared" si="0"/>
        <v>661</v>
      </c>
      <c r="J31" s="150">
        <f t="shared" si="0"/>
        <v>1268</v>
      </c>
      <c r="K31" s="48">
        <f t="shared" si="0"/>
        <v>0</v>
      </c>
      <c r="L31" s="118">
        <f t="shared" si="0"/>
        <v>0</v>
      </c>
      <c r="M31" s="150">
        <f t="shared" si="0"/>
        <v>0</v>
      </c>
      <c r="N31" s="48">
        <f t="shared" si="0"/>
        <v>148</v>
      </c>
      <c r="O31" s="118">
        <f t="shared" si="0"/>
        <v>2</v>
      </c>
      <c r="P31" s="147">
        <f t="shared" si="0"/>
        <v>146</v>
      </c>
    </row>
    <row r="32" spans="1:16" ht="30" customHeight="1">
      <c r="A32" s="111" t="s">
        <v>473</v>
      </c>
      <c r="B32" s="119">
        <f t="shared" ref="B32:P32" si="1">SUM(B33:B38)</f>
        <v>0</v>
      </c>
      <c r="C32" s="119">
        <f t="shared" si="1"/>
        <v>0</v>
      </c>
      <c r="D32" s="151">
        <f t="shared" si="1"/>
        <v>0</v>
      </c>
      <c r="E32" s="120">
        <f t="shared" si="1"/>
        <v>0</v>
      </c>
      <c r="F32" s="119">
        <f t="shared" si="1"/>
        <v>0</v>
      </c>
      <c r="G32" s="151">
        <f t="shared" si="1"/>
        <v>0</v>
      </c>
      <c r="H32" s="119">
        <f t="shared" si="1"/>
        <v>213</v>
      </c>
      <c r="I32" s="119">
        <f t="shared" si="1"/>
        <v>73</v>
      </c>
      <c r="J32" s="151">
        <f t="shared" si="1"/>
        <v>140</v>
      </c>
      <c r="K32" s="120">
        <f t="shared" si="1"/>
        <v>0</v>
      </c>
      <c r="L32" s="119">
        <f t="shared" si="1"/>
        <v>0</v>
      </c>
      <c r="M32" s="151">
        <f t="shared" si="1"/>
        <v>0</v>
      </c>
      <c r="N32" s="120">
        <f t="shared" si="1"/>
        <v>19</v>
      </c>
      <c r="O32" s="119">
        <f t="shared" si="1"/>
        <v>0</v>
      </c>
      <c r="P32" s="148">
        <f t="shared" si="1"/>
        <v>19</v>
      </c>
    </row>
    <row r="33" spans="1:16" ht="30" customHeight="1">
      <c r="A33" s="110" t="s">
        <v>216</v>
      </c>
      <c r="B33" s="114">
        <f t="shared" ref="B33:P34" si="2">SUM(B19)</f>
        <v>0</v>
      </c>
      <c r="C33" s="118">
        <f t="shared" si="2"/>
        <v>0</v>
      </c>
      <c r="D33" s="150">
        <f t="shared" si="2"/>
        <v>0</v>
      </c>
      <c r="E33" s="48">
        <f t="shared" si="2"/>
        <v>0</v>
      </c>
      <c r="F33" s="118">
        <f t="shared" si="2"/>
        <v>0</v>
      </c>
      <c r="G33" s="150">
        <f t="shared" si="2"/>
        <v>0</v>
      </c>
      <c r="H33" s="118">
        <f t="shared" si="2"/>
        <v>11</v>
      </c>
      <c r="I33" s="118">
        <f t="shared" si="2"/>
        <v>4</v>
      </c>
      <c r="J33" s="150">
        <f t="shared" si="2"/>
        <v>7</v>
      </c>
      <c r="K33" s="48">
        <f t="shared" si="2"/>
        <v>0</v>
      </c>
      <c r="L33" s="118">
        <f t="shared" si="2"/>
        <v>0</v>
      </c>
      <c r="M33" s="150">
        <f t="shared" si="2"/>
        <v>0</v>
      </c>
      <c r="N33" s="48">
        <f t="shared" si="2"/>
        <v>1</v>
      </c>
      <c r="O33" s="118">
        <f t="shared" si="2"/>
        <v>0</v>
      </c>
      <c r="P33" s="147">
        <f t="shared" si="2"/>
        <v>1</v>
      </c>
    </row>
    <row r="34" spans="1:16" ht="30" customHeight="1">
      <c r="A34" s="110" t="s">
        <v>221</v>
      </c>
      <c r="B34" s="114">
        <f t="shared" si="2"/>
        <v>0</v>
      </c>
      <c r="C34" s="118">
        <f t="shared" si="2"/>
        <v>0</v>
      </c>
      <c r="D34" s="138">
        <f t="shared" si="2"/>
        <v>0</v>
      </c>
      <c r="E34" s="48">
        <f t="shared" si="2"/>
        <v>0</v>
      </c>
      <c r="F34" s="118">
        <f t="shared" si="2"/>
        <v>0</v>
      </c>
      <c r="G34" s="138">
        <f t="shared" si="2"/>
        <v>0</v>
      </c>
      <c r="H34" s="118">
        <f t="shared" si="2"/>
        <v>8</v>
      </c>
      <c r="I34" s="118">
        <f t="shared" si="2"/>
        <v>4</v>
      </c>
      <c r="J34" s="150">
        <f t="shared" si="2"/>
        <v>4</v>
      </c>
      <c r="K34" s="48">
        <f t="shared" si="2"/>
        <v>0</v>
      </c>
      <c r="L34" s="118">
        <f t="shared" si="2"/>
        <v>0</v>
      </c>
      <c r="M34" s="138">
        <f t="shared" si="2"/>
        <v>0</v>
      </c>
      <c r="N34" s="118">
        <f t="shared" si="2"/>
        <v>1</v>
      </c>
      <c r="O34" s="134">
        <f t="shared" si="2"/>
        <v>0</v>
      </c>
      <c r="P34" s="147">
        <f t="shared" si="2"/>
        <v>1</v>
      </c>
    </row>
    <row r="35" spans="1:16" ht="30" customHeight="1">
      <c r="A35" s="110" t="s">
        <v>223</v>
      </c>
      <c r="B35" s="29">
        <f t="shared" ref="B35:P35" si="3">SUM(B21:B23)</f>
        <v>0</v>
      </c>
      <c r="C35" s="118">
        <f t="shared" si="3"/>
        <v>0</v>
      </c>
      <c r="D35" s="150">
        <f t="shared" si="3"/>
        <v>0</v>
      </c>
      <c r="E35" s="48">
        <f t="shared" si="3"/>
        <v>0</v>
      </c>
      <c r="F35" s="118">
        <f t="shared" si="3"/>
        <v>0</v>
      </c>
      <c r="G35" s="138">
        <f t="shared" si="3"/>
        <v>0</v>
      </c>
      <c r="H35" s="118">
        <f t="shared" si="3"/>
        <v>65</v>
      </c>
      <c r="I35" s="118">
        <f t="shared" si="3"/>
        <v>19</v>
      </c>
      <c r="J35" s="150">
        <f t="shared" si="3"/>
        <v>46</v>
      </c>
      <c r="K35" s="48">
        <f t="shared" si="3"/>
        <v>0</v>
      </c>
      <c r="L35" s="118">
        <f t="shared" si="3"/>
        <v>0</v>
      </c>
      <c r="M35" s="138">
        <f t="shared" si="3"/>
        <v>0</v>
      </c>
      <c r="N35" s="48">
        <f t="shared" si="3"/>
        <v>6</v>
      </c>
      <c r="O35" s="118">
        <f t="shared" si="3"/>
        <v>0</v>
      </c>
      <c r="P35" s="147">
        <f t="shared" si="3"/>
        <v>6</v>
      </c>
    </row>
    <row r="36" spans="1:16" ht="30" customHeight="1">
      <c r="A36" s="110" t="s">
        <v>75</v>
      </c>
      <c r="B36" s="114">
        <f t="shared" ref="B36:P36" si="4">SUM(B24:B27)</f>
        <v>0</v>
      </c>
      <c r="C36" s="118">
        <f t="shared" si="4"/>
        <v>0</v>
      </c>
      <c r="D36" s="150">
        <f t="shared" si="4"/>
        <v>0</v>
      </c>
      <c r="E36" s="48">
        <f t="shared" si="4"/>
        <v>0</v>
      </c>
      <c r="F36" s="118">
        <f t="shared" si="4"/>
        <v>0</v>
      </c>
      <c r="G36" s="138">
        <f t="shared" si="4"/>
        <v>0</v>
      </c>
      <c r="H36" s="118">
        <f t="shared" si="4"/>
        <v>38</v>
      </c>
      <c r="I36" s="118">
        <f t="shared" si="4"/>
        <v>19</v>
      </c>
      <c r="J36" s="150">
        <f t="shared" si="4"/>
        <v>19</v>
      </c>
      <c r="K36" s="48">
        <f t="shared" si="4"/>
        <v>0</v>
      </c>
      <c r="L36" s="118">
        <f t="shared" si="4"/>
        <v>0</v>
      </c>
      <c r="M36" s="138">
        <f t="shared" si="4"/>
        <v>0</v>
      </c>
      <c r="N36" s="118">
        <f t="shared" si="4"/>
        <v>3</v>
      </c>
      <c r="O36" s="134">
        <f t="shared" si="4"/>
        <v>0</v>
      </c>
      <c r="P36" s="147">
        <f t="shared" si="4"/>
        <v>3</v>
      </c>
    </row>
    <row r="37" spans="1:16" ht="30" customHeight="1">
      <c r="A37" s="110" t="s">
        <v>227</v>
      </c>
      <c r="B37" s="118">
        <f t="shared" ref="B37:P37" si="5">SUM(B28)</f>
        <v>0</v>
      </c>
      <c r="C37" s="118">
        <f t="shared" si="5"/>
        <v>0</v>
      </c>
      <c r="D37" s="150">
        <f t="shared" si="5"/>
        <v>0</v>
      </c>
      <c r="E37" s="48">
        <f t="shared" si="5"/>
        <v>0</v>
      </c>
      <c r="F37" s="118">
        <f t="shared" si="5"/>
        <v>0</v>
      </c>
      <c r="G37" s="150">
        <f t="shared" si="5"/>
        <v>0</v>
      </c>
      <c r="H37" s="118">
        <f t="shared" si="5"/>
        <v>41</v>
      </c>
      <c r="I37" s="118">
        <f t="shared" si="5"/>
        <v>11</v>
      </c>
      <c r="J37" s="150">
        <f t="shared" si="5"/>
        <v>30</v>
      </c>
      <c r="K37" s="48">
        <f t="shared" si="5"/>
        <v>0</v>
      </c>
      <c r="L37" s="118">
        <f t="shared" si="5"/>
        <v>0</v>
      </c>
      <c r="M37" s="150">
        <f t="shared" si="5"/>
        <v>0</v>
      </c>
      <c r="N37" s="118">
        <f t="shared" si="5"/>
        <v>3</v>
      </c>
      <c r="O37" s="118">
        <f t="shared" si="5"/>
        <v>0</v>
      </c>
      <c r="P37" s="147">
        <f t="shared" si="5"/>
        <v>3</v>
      </c>
    </row>
    <row r="38" spans="1:16" ht="30" customHeight="1">
      <c r="A38" s="112" t="s">
        <v>229</v>
      </c>
      <c r="B38" s="152">
        <f t="shared" ref="B38:P38" si="6">SUM(B29:B30)</f>
        <v>0</v>
      </c>
      <c r="C38" s="121">
        <f t="shared" si="6"/>
        <v>0</v>
      </c>
      <c r="D38" s="153">
        <f t="shared" si="6"/>
        <v>0</v>
      </c>
      <c r="E38" s="122">
        <f t="shared" si="6"/>
        <v>0</v>
      </c>
      <c r="F38" s="121">
        <f t="shared" si="6"/>
        <v>0</v>
      </c>
      <c r="G38" s="153">
        <f t="shared" si="6"/>
        <v>0</v>
      </c>
      <c r="H38" s="121">
        <f t="shared" si="6"/>
        <v>50</v>
      </c>
      <c r="I38" s="121">
        <f t="shared" si="6"/>
        <v>16</v>
      </c>
      <c r="J38" s="153">
        <f t="shared" si="6"/>
        <v>34</v>
      </c>
      <c r="K38" s="122">
        <f t="shared" si="6"/>
        <v>0</v>
      </c>
      <c r="L38" s="121">
        <f t="shared" si="6"/>
        <v>0</v>
      </c>
      <c r="M38" s="153">
        <f t="shared" si="6"/>
        <v>0</v>
      </c>
      <c r="N38" s="121">
        <f t="shared" si="6"/>
        <v>5</v>
      </c>
      <c r="O38" s="121">
        <f t="shared" si="6"/>
        <v>0</v>
      </c>
      <c r="P38" s="149">
        <f t="shared" si="6"/>
        <v>5</v>
      </c>
    </row>
    <row r="39" spans="1:16" ht="30" customHeight="1"/>
    <row r="40" spans="1:16" ht="30" customHeight="1">
      <c r="B40" s="93"/>
      <c r="C40" s="93"/>
      <c r="D40" s="93"/>
      <c r="E40" s="93"/>
      <c r="F40" s="93"/>
      <c r="G40" s="93"/>
      <c r="H40" s="93"/>
      <c r="I40" s="93"/>
      <c r="J40" s="93"/>
      <c r="K40" s="93"/>
      <c r="L40" s="93"/>
      <c r="M40" s="93"/>
      <c r="N40" s="93"/>
      <c r="O40" s="93"/>
      <c r="P40" s="93"/>
    </row>
    <row r="41" spans="1:16" ht="30" customHeight="1">
      <c r="B41" s="93"/>
      <c r="C41" s="93"/>
      <c r="D41" s="93"/>
      <c r="E41" s="93"/>
      <c r="F41" s="93"/>
      <c r="G41" s="93"/>
      <c r="H41" s="93"/>
      <c r="I41" s="93"/>
      <c r="J41" s="93"/>
      <c r="K41" s="93"/>
      <c r="L41" s="93"/>
      <c r="M41" s="93"/>
      <c r="N41" s="93"/>
      <c r="O41" s="93"/>
      <c r="P41" s="93"/>
    </row>
    <row r="42" spans="1:16" ht="30" customHeight="1"/>
    <row r="43" spans="1:16" ht="30" customHeight="1"/>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7" useFirstPageNumber="1" r:id="rId1"/>
      <headerFooter scaleWithDoc="0" alignWithMargins="0">
        <oddFooter>&amp;C- &amp;P -</oddFooter>
        <evenFooter>&amp;C- &amp;P -</evenFooter>
        <firstFooter>&amp;C- &amp;P -</firstFooter>
      </headerFooter>
    </customSheetView>
  </customSheetViews>
  <mergeCells count="6">
    <mergeCell ref="N2:P2"/>
    <mergeCell ref="A2:A3"/>
    <mergeCell ref="B2:D2"/>
    <mergeCell ref="E2:G2"/>
    <mergeCell ref="H2:J2"/>
    <mergeCell ref="K2:M2"/>
  </mergeCells>
  <phoneticPr fontId="10"/>
  <pageMargins left="0.39370078740157483" right="0.59055118110236227" top="0.39370078740157483" bottom="0.70866141732283472" header="0" footer="0.31496062992125984"/>
  <pageSetup paperSize="9" scale="70" firstPageNumber="47" orientation="portrait" useFirstPageNumber="1" r:id="rId2"/>
  <headerFooter scaleWithDoc="0" alignWithMargins="0">
    <oddFooter>&amp;C- 43 -</oddFooter>
    <evenFooter>&amp;C- &amp;P -</evenFooter>
    <firstFooter>&amp;C- &amp;P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3"/>
  <sheetViews>
    <sheetView showGridLines="0" view="pageBreakPreview" zoomScaleNormal="75" zoomScaleSheetLayoutView="100" workbookViewId="0">
      <selection activeCell="A43" sqref="A43"/>
    </sheetView>
  </sheetViews>
  <sheetFormatPr defaultColWidth="9" defaultRowHeight="13.2"/>
  <cols>
    <col min="1" max="1" width="17.109375" style="7" customWidth="1" collapsed="1"/>
    <col min="2" max="7" width="6.33203125" style="7" customWidth="1" collapsed="1"/>
    <col min="8" max="10" width="7" style="7" customWidth="1" collapsed="1"/>
    <col min="11" max="14" width="10.88671875" style="7" customWidth="1" collapsed="1"/>
    <col min="15" max="15" width="9" style="7" customWidth="1" collapsed="1"/>
    <col min="16" max="16384" width="9" style="7" collapsed="1"/>
  </cols>
  <sheetData>
    <row r="1" spans="1:14" ht="32.1" customHeight="1">
      <c r="A1" s="105" t="s">
        <v>251</v>
      </c>
      <c r="N1" s="89" t="s">
        <v>55</v>
      </c>
    </row>
    <row r="2" spans="1:14" ht="26.25" customHeight="1">
      <c r="A2" s="1347" t="s">
        <v>156</v>
      </c>
      <c r="B2" s="1338" t="s">
        <v>166</v>
      </c>
      <c r="C2" s="1339"/>
      <c r="D2" s="1340"/>
      <c r="E2" s="1350" t="s">
        <v>446</v>
      </c>
      <c r="F2" s="1342"/>
      <c r="G2" s="1343"/>
      <c r="H2" s="1350" t="s">
        <v>602</v>
      </c>
      <c r="I2" s="1342"/>
      <c r="J2" s="1343"/>
      <c r="K2" s="1350" t="s">
        <v>259</v>
      </c>
      <c r="L2" s="1339"/>
      <c r="M2" s="1339"/>
      <c r="N2" s="1352"/>
    </row>
    <row r="3" spans="1:14" s="104" customFormat="1" ht="26.25" customHeight="1">
      <c r="A3" s="1348"/>
      <c r="B3" s="36" t="s">
        <v>33</v>
      </c>
      <c r="C3" s="36" t="s">
        <v>7</v>
      </c>
      <c r="D3" s="56" t="s">
        <v>34</v>
      </c>
      <c r="E3" s="36" t="s">
        <v>33</v>
      </c>
      <c r="F3" s="36" t="s">
        <v>7</v>
      </c>
      <c r="G3" s="56" t="s">
        <v>34</v>
      </c>
      <c r="H3" s="36" t="s">
        <v>33</v>
      </c>
      <c r="I3" s="36" t="s">
        <v>7</v>
      </c>
      <c r="J3" s="56" t="s">
        <v>34</v>
      </c>
      <c r="K3" s="36" t="s">
        <v>140</v>
      </c>
      <c r="L3" s="157" t="s">
        <v>231</v>
      </c>
      <c r="M3" s="162" t="s">
        <v>261</v>
      </c>
      <c r="N3" s="163" t="s">
        <v>660</v>
      </c>
    </row>
    <row r="4" spans="1:14" s="104" customFormat="1" ht="30" customHeight="1">
      <c r="A4" s="106" t="s">
        <v>928</v>
      </c>
      <c r="B4" s="114">
        <v>19</v>
      </c>
      <c r="C4" s="134">
        <v>0</v>
      </c>
      <c r="D4" s="150">
        <v>19</v>
      </c>
      <c r="E4" s="118">
        <v>49</v>
      </c>
      <c r="F4" s="134">
        <v>1</v>
      </c>
      <c r="G4" s="150">
        <v>48</v>
      </c>
      <c r="H4" s="118">
        <v>157</v>
      </c>
      <c r="I4" s="118">
        <v>47</v>
      </c>
      <c r="J4" s="150">
        <v>110</v>
      </c>
      <c r="K4" s="154">
        <v>173</v>
      </c>
      <c r="L4" s="158">
        <v>436</v>
      </c>
      <c r="M4" s="158">
        <v>174</v>
      </c>
      <c r="N4" s="164">
        <v>90</v>
      </c>
    </row>
    <row r="5" spans="1:14" ht="30" customHeight="1">
      <c r="A5" s="107" t="s">
        <v>936</v>
      </c>
      <c r="B5" s="30">
        <v>30</v>
      </c>
      <c r="C5" s="135">
        <v>0</v>
      </c>
      <c r="D5" s="151">
        <v>30</v>
      </c>
      <c r="E5" s="119">
        <v>52</v>
      </c>
      <c r="F5" s="135">
        <v>1</v>
      </c>
      <c r="G5" s="151">
        <v>51</v>
      </c>
      <c r="H5" s="119">
        <v>157</v>
      </c>
      <c r="I5" s="119">
        <v>48</v>
      </c>
      <c r="J5" s="151">
        <v>109</v>
      </c>
      <c r="K5" s="155">
        <v>172</v>
      </c>
      <c r="L5" s="159">
        <v>409</v>
      </c>
      <c r="M5" s="159">
        <v>173</v>
      </c>
      <c r="N5" s="165">
        <v>90</v>
      </c>
    </row>
    <row r="6" spans="1:14" ht="30" customHeight="1">
      <c r="A6" s="108" t="s">
        <v>256</v>
      </c>
      <c r="B6" s="118">
        <v>11</v>
      </c>
      <c r="C6" s="134">
        <v>0</v>
      </c>
      <c r="D6" s="150">
        <v>11</v>
      </c>
      <c r="E6" s="118">
        <v>15</v>
      </c>
      <c r="F6" s="134">
        <v>0</v>
      </c>
      <c r="G6" s="150">
        <v>15</v>
      </c>
      <c r="H6" s="118">
        <v>59</v>
      </c>
      <c r="I6" s="118">
        <v>18</v>
      </c>
      <c r="J6" s="150">
        <v>41</v>
      </c>
      <c r="K6" s="154">
        <v>41</v>
      </c>
      <c r="L6" s="158">
        <v>155</v>
      </c>
      <c r="M6" s="158">
        <v>42</v>
      </c>
      <c r="N6" s="164">
        <v>32</v>
      </c>
    </row>
    <row r="7" spans="1:14" ht="30" customHeight="1">
      <c r="A7" s="108" t="s">
        <v>587</v>
      </c>
      <c r="B7" s="118">
        <v>2</v>
      </c>
      <c r="C7" s="134">
        <v>0</v>
      </c>
      <c r="D7" s="150">
        <v>2</v>
      </c>
      <c r="E7" s="118">
        <v>3</v>
      </c>
      <c r="F7" s="134">
        <v>0</v>
      </c>
      <c r="G7" s="150">
        <v>3</v>
      </c>
      <c r="H7" s="118">
        <v>8</v>
      </c>
      <c r="I7" s="118">
        <v>4</v>
      </c>
      <c r="J7" s="150">
        <v>4</v>
      </c>
      <c r="K7" s="154">
        <v>7</v>
      </c>
      <c r="L7" s="158">
        <v>26</v>
      </c>
      <c r="M7" s="158">
        <v>7</v>
      </c>
      <c r="N7" s="164">
        <v>5</v>
      </c>
    </row>
    <row r="8" spans="1:14" ht="30" customHeight="1">
      <c r="A8" s="108" t="s">
        <v>278</v>
      </c>
      <c r="B8" s="118">
        <v>3</v>
      </c>
      <c r="C8" s="118">
        <v>0</v>
      </c>
      <c r="D8" s="150">
        <v>3</v>
      </c>
      <c r="E8" s="118">
        <v>3</v>
      </c>
      <c r="F8" s="118">
        <v>0</v>
      </c>
      <c r="G8" s="150">
        <v>3</v>
      </c>
      <c r="H8" s="118">
        <v>12</v>
      </c>
      <c r="I8" s="118">
        <v>0</v>
      </c>
      <c r="J8" s="150">
        <v>12</v>
      </c>
      <c r="K8" s="154">
        <v>14</v>
      </c>
      <c r="L8" s="158">
        <v>33</v>
      </c>
      <c r="M8" s="158">
        <v>14</v>
      </c>
      <c r="N8" s="164">
        <v>14</v>
      </c>
    </row>
    <row r="9" spans="1:14" ht="30" customHeight="1">
      <c r="A9" s="108" t="s">
        <v>306</v>
      </c>
      <c r="B9" s="118">
        <v>3</v>
      </c>
      <c r="C9" s="118">
        <v>0</v>
      </c>
      <c r="D9" s="150">
        <v>3</v>
      </c>
      <c r="E9" s="118">
        <v>2</v>
      </c>
      <c r="F9" s="118">
        <v>0</v>
      </c>
      <c r="G9" s="150">
        <v>2</v>
      </c>
      <c r="H9" s="118">
        <v>13</v>
      </c>
      <c r="I9" s="118">
        <v>4</v>
      </c>
      <c r="J9" s="150">
        <v>9</v>
      </c>
      <c r="K9" s="154">
        <v>17</v>
      </c>
      <c r="L9" s="158">
        <v>29</v>
      </c>
      <c r="M9" s="158">
        <v>17</v>
      </c>
      <c r="N9" s="164">
        <v>4</v>
      </c>
    </row>
    <row r="10" spans="1:14" ht="30" customHeight="1">
      <c r="A10" s="108" t="s">
        <v>538</v>
      </c>
      <c r="B10" s="118">
        <v>1</v>
      </c>
      <c r="C10" s="118">
        <v>0</v>
      </c>
      <c r="D10" s="150">
        <v>1</v>
      </c>
      <c r="E10" s="118">
        <v>1</v>
      </c>
      <c r="F10" s="118">
        <v>0</v>
      </c>
      <c r="G10" s="150">
        <v>1</v>
      </c>
      <c r="H10" s="118">
        <v>3</v>
      </c>
      <c r="I10" s="118">
        <v>0</v>
      </c>
      <c r="J10" s="150">
        <v>3</v>
      </c>
      <c r="K10" s="154">
        <v>6</v>
      </c>
      <c r="L10" s="158">
        <v>11</v>
      </c>
      <c r="M10" s="158">
        <v>6</v>
      </c>
      <c r="N10" s="164">
        <v>2</v>
      </c>
    </row>
    <row r="11" spans="1:14" ht="30" customHeight="1">
      <c r="A11" s="108" t="s">
        <v>489</v>
      </c>
      <c r="B11" s="118">
        <v>1</v>
      </c>
      <c r="C11" s="118">
        <v>0</v>
      </c>
      <c r="D11" s="150">
        <v>1</v>
      </c>
      <c r="E11" s="118">
        <v>2</v>
      </c>
      <c r="F11" s="118">
        <v>0</v>
      </c>
      <c r="G11" s="150">
        <v>2</v>
      </c>
      <c r="H11" s="118">
        <v>4</v>
      </c>
      <c r="I11" s="118">
        <v>0</v>
      </c>
      <c r="J11" s="150">
        <v>4</v>
      </c>
      <c r="K11" s="154">
        <v>6</v>
      </c>
      <c r="L11" s="158">
        <v>17</v>
      </c>
      <c r="M11" s="158">
        <v>6</v>
      </c>
      <c r="N11" s="164">
        <v>2</v>
      </c>
    </row>
    <row r="12" spans="1:14" ht="30" customHeight="1">
      <c r="A12" s="108" t="s">
        <v>627</v>
      </c>
      <c r="B12" s="118">
        <v>0</v>
      </c>
      <c r="C12" s="118">
        <v>0</v>
      </c>
      <c r="D12" s="150">
        <v>0</v>
      </c>
      <c r="E12" s="118">
        <v>0</v>
      </c>
      <c r="F12" s="118">
        <v>0</v>
      </c>
      <c r="G12" s="150">
        <v>0</v>
      </c>
      <c r="H12" s="118">
        <v>4</v>
      </c>
      <c r="I12" s="118">
        <v>2</v>
      </c>
      <c r="J12" s="150">
        <v>2</v>
      </c>
      <c r="K12" s="154">
        <v>6</v>
      </c>
      <c r="L12" s="158">
        <v>11</v>
      </c>
      <c r="M12" s="158">
        <v>6</v>
      </c>
      <c r="N12" s="164">
        <v>2</v>
      </c>
    </row>
    <row r="13" spans="1:14" ht="30" customHeight="1">
      <c r="A13" s="108" t="s">
        <v>129</v>
      </c>
      <c r="B13" s="118">
        <v>3</v>
      </c>
      <c r="C13" s="118">
        <v>0</v>
      </c>
      <c r="D13" s="150">
        <v>3</v>
      </c>
      <c r="E13" s="118">
        <v>4</v>
      </c>
      <c r="F13" s="118">
        <v>0</v>
      </c>
      <c r="G13" s="150">
        <v>4</v>
      </c>
      <c r="H13" s="118">
        <v>12</v>
      </c>
      <c r="I13" s="118">
        <v>2</v>
      </c>
      <c r="J13" s="150">
        <v>10</v>
      </c>
      <c r="K13" s="154">
        <v>13</v>
      </c>
      <c r="L13" s="158">
        <v>31</v>
      </c>
      <c r="M13" s="158">
        <v>13</v>
      </c>
      <c r="N13" s="164">
        <v>7</v>
      </c>
    </row>
    <row r="14" spans="1:14" ht="30" customHeight="1">
      <c r="A14" s="108" t="s">
        <v>308</v>
      </c>
      <c r="B14" s="118">
        <v>0</v>
      </c>
      <c r="C14" s="118">
        <v>0</v>
      </c>
      <c r="D14" s="150">
        <v>0</v>
      </c>
      <c r="E14" s="118">
        <v>3</v>
      </c>
      <c r="F14" s="118">
        <v>0</v>
      </c>
      <c r="G14" s="150">
        <v>3</v>
      </c>
      <c r="H14" s="118">
        <v>5</v>
      </c>
      <c r="I14" s="118">
        <v>3</v>
      </c>
      <c r="J14" s="150">
        <v>2</v>
      </c>
      <c r="K14" s="154">
        <v>6</v>
      </c>
      <c r="L14" s="158">
        <v>16</v>
      </c>
      <c r="M14" s="158">
        <v>6</v>
      </c>
      <c r="N14" s="164">
        <v>4</v>
      </c>
    </row>
    <row r="15" spans="1:14" ht="30" customHeight="1">
      <c r="A15" s="108" t="s">
        <v>733</v>
      </c>
      <c r="B15" s="118">
        <v>3</v>
      </c>
      <c r="C15" s="118">
        <v>0</v>
      </c>
      <c r="D15" s="150">
        <v>3</v>
      </c>
      <c r="E15" s="118">
        <v>3</v>
      </c>
      <c r="F15" s="118">
        <v>0</v>
      </c>
      <c r="G15" s="150">
        <v>3</v>
      </c>
      <c r="H15" s="118">
        <v>9</v>
      </c>
      <c r="I15" s="118">
        <v>4</v>
      </c>
      <c r="J15" s="150">
        <v>5</v>
      </c>
      <c r="K15" s="154">
        <v>20</v>
      </c>
      <c r="L15" s="158">
        <v>24</v>
      </c>
      <c r="M15" s="158">
        <v>20</v>
      </c>
      <c r="N15" s="164">
        <v>4</v>
      </c>
    </row>
    <row r="16" spans="1:14" ht="30" customHeight="1">
      <c r="A16" s="108" t="s">
        <v>450</v>
      </c>
      <c r="B16" s="118">
        <v>0</v>
      </c>
      <c r="C16" s="118">
        <v>0</v>
      </c>
      <c r="D16" s="150">
        <v>0</v>
      </c>
      <c r="E16" s="118">
        <v>3</v>
      </c>
      <c r="F16" s="118">
        <v>0</v>
      </c>
      <c r="G16" s="150">
        <v>3</v>
      </c>
      <c r="H16" s="118">
        <v>5</v>
      </c>
      <c r="I16" s="118">
        <v>2</v>
      </c>
      <c r="J16" s="150">
        <v>3</v>
      </c>
      <c r="K16" s="154">
        <v>6</v>
      </c>
      <c r="L16" s="158">
        <v>7</v>
      </c>
      <c r="M16" s="158">
        <v>6</v>
      </c>
      <c r="N16" s="164">
        <v>1</v>
      </c>
    </row>
    <row r="17" spans="1:14" ht="30" customHeight="1">
      <c r="A17" s="108" t="s">
        <v>206</v>
      </c>
      <c r="B17" s="118">
        <v>0</v>
      </c>
      <c r="C17" s="118">
        <v>0</v>
      </c>
      <c r="D17" s="150">
        <v>0</v>
      </c>
      <c r="E17" s="118">
        <v>3</v>
      </c>
      <c r="F17" s="118">
        <v>0</v>
      </c>
      <c r="G17" s="150">
        <v>3</v>
      </c>
      <c r="H17" s="118">
        <v>3</v>
      </c>
      <c r="I17" s="118">
        <v>1</v>
      </c>
      <c r="J17" s="150">
        <v>2</v>
      </c>
      <c r="K17" s="154">
        <v>4</v>
      </c>
      <c r="L17" s="158">
        <v>11</v>
      </c>
      <c r="M17" s="158">
        <v>4</v>
      </c>
      <c r="N17" s="164">
        <v>2</v>
      </c>
    </row>
    <row r="18" spans="1:14" ht="30" customHeight="1">
      <c r="A18" s="109" t="s">
        <v>735</v>
      </c>
      <c r="B18" s="119">
        <v>0</v>
      </c>
      <c r="C18" s="119">
        <v>0</v>
      </c>
      <c r="D18" s="151">
        <v>0</v>
      </c>
      <c r="E18" s="119">
        <v>2</v>
      </c>
      <c r="F18" s="119">
        <v>0</v>
      </c>
      <c r="G18" s="151">
        <v>2</v>
      </c>
      <c r="H18" s="119">
        <v>5</v>
      </c>
      <c r="I18" s="119">
        <v>2</v>
      </c>
      <c r="J18" s="151">
        <v>3</v>
      </c>
      <c r="K18" s="155">
        <v>6</v>
      </c>
      <c r="L18" s="159">
        <v>7</v>
      </c>
      <c r="M18" s="159">
        <v>6</v>
      </c>
      <c r="N18" s="165">
        <v>1</v>
      </c>
    </row>
    <row r="19" spans="1:14" ht="30" customHeight="1">
      <c r="A19" s="108" t="s">
        <v>639</v>
      </c>
      <c r="B19" s="118">
        <v>0</v>
      </c>
      <c r="C19" s="118">
        <v>0</v>
      </c>
      <c r="D19" s="150">
        <v>0</v>
      </c>
      <c r="E19" s="118">
        <v>1</v>
      </c>
      <c r="F19" s="118">
        <v>1</v>
      </c>
      <c r="G19" s="150">
        <v>0</v>
      </c>
      <c r="H19" s="118">
        <v>0</v>
      </c>
      <c r="I19" s="118">
        <v>0</v>
      </c>
      <c r="J19" s="150">
        <v>0</v>
      </c>
      <c r="K19" s="154">
        <v>1</v>
      </c>
      <c r="L19" s="158">
        <v>0</v>
      </c>
      <c r="M19" s="158">
        <v>1</v>
      </c>
      <c r="N19" s="164">
        <v>0</v>
      </c>
    </row>
    <row r="20" spans="1:14" ht="30" customHeight="1">
      <c r="A20" s="108" t="s">
        <v>702</v>
      </c>
      <c r="B20" s="118">
        <v>0</v>
      </c>
      <c r="C20" s="118">
        <v>0</v>
      </c>
      <c r="D20" s="150">
        <v>0</v>
      </c>
      <c r="E20" s="118">
        <v>1</v>
      </c>
      <c r="F20" s="118">
        <v>0</v>
      </c>
      <c r="G20" s="150">
        <v>1</v>
      </c>
      <c r="H20" s="118">
        <v>0</v>
      </c>
      <c r="I20" s="118">
        <v>0</v>
      </c>
      <c r="J20" s="150">
        <v>0</v>
      </c>
      <c r="K20" s="154">
        <v>1</v>
      </c>
      <c r="L20" s="158">
        <v>0</v>
      </c>
      <c r="M20" s="158">
        <v>1</v>
      </c>
      <c r="N20" s="164">
        <v>0</v>
      </c>
    </row>
    <row r="21" spans="1:14" ht="30" customHeight="1">
      <c r="A21" s="108" t="s">
        <v>208</v>
      </c>
      <c r="B21" s="29">
        <v>0</v>
      </c>
      <c r="C21" s="118">
        <v>0</v>
      </c>
      <c r="D21" s="150">
        <v>0</v>
      </c>
      <c r="E21" s="48">
        <v>0</v>
      </c>
      <c r="F21" s="118">
        <v>0</v>
      </c>
      <c r="G21" s="138">
        <v>0</v>
      </c>
      <c r="H21" s="48">
        <v>0</v>
      </c>
      <c r="I21" s="118">
        <v>0</v>
      </c>
      <c r="J21" s="138">
        <v>0</v>
      </c>
      <c r="K21" s="154">
        <v>0</v>
      </c>
      <c r="L21" s="160">
        <v>0</v>
      </c>
      <c r="M21" s="158">
        <v>0</v>
      </c>
      <c r="N21" s="166">
        <v>0</v>
      </c>
    </row>
    <row r="22" spans="1:14" ht="30" customHeight="1">
      <c r="A22" s="108" t="s">
        <v>611</v>
      </c>
      <c r="B22" s="29">
        <v>2</v>
      </c>
      <c r="C22" s="118">
        <v>0</v>
      </c>
      <c r="D22" s="150">
        <v>2</v>
      </c>
      <c r="E22" s="48">
        <v>0</v>
      </c>
      <c r="F22" s="118">
        <v>0</v>
      </c>
      <c r="G22" s="138">
        <v>0</v>
      </c>
      <c r="H22" s="48">
        <v>0</v>
      </c>
      <c r="I22" s="118">
        <v>0</v>
      </c>
      <c r="J22" s="138">
        <v>0</v>
      </c>
      <c r="K22" s="154">
        <v>5</v>
      </c>
      <c r="L22" s="160">
        <v>3</v>
      </c>
      <c r="M22" s="158">
        <v>5</v>
      </c>
      <c r="N22" s="166">
        <v>2</v>
      </c>
    </row>
    <row r="23" spans="1:14" ht="30" customHeight="1">
      <c r="A23" s="108" t="s">
        <v>736</v>
      </c>
      <c r="B23" s="29">
        <v>0</v>
      </c>
      <c r="C23" s="118">
        <v>0</v>
      </c>
      <c r="D23" s="138">
        <v>0</v>
      </c>
      <c r="E23" s="118">
        <v>0</v>
      </c>
      <c r="F23" s="118">
        <v>0</v>
      </c>
      <c r="G23" s="150">
        <v>0</v>
      </c>
      <c r="H23" s="48">
        <v>3</v>
      </c>
      <c r="I23" s="118">
        <v>1</v>
      </c>
      <c r="J23" s="138">
        <v>2</v>
      </c>
      <c r="K23" s="154">
        <v>2</v>
      </c>
      <c r="L23" s="160">
        <v>3</v>
      </c>
      <c r="M23" s="158">
        <v>2</v>
      </c>
      <c r="N23" s="166">
        <v>0</v>
      </c>
    </row>
    <row r="24" spans="1:14" ht="30" customHeight="1">
      <c r="A24" s="108" t="s">
        <v>737</v>
      </c>
      <c r="B24" s="29">
        <v>0</v>
      </c>
      <c r="C24" s="118">
        <v>0</v>
      </c>
      <c r="D24" s="138">
        <v>0</v>
      </c>
      <c r="E24" s="118">
        <v>1</v>
      </c>
      <c r="F24" s="118">
        <v>0</v>
      </c>
      <c r="G24" s="150">
        <v>1</v>
      </c>
      <c r="H24" s="48">
        <v>1</v>
      </c>
      <c r="I24" s="118">
        <v>1</v>
      </c>
      <c r="J24" s="138">
        <v>0</v>
      </c>
      <c r="K24" s="154">
        <v>1</v>
      </c>
      <c r="L24" s="160">
        <v>5</v>
      </c>
      <c r="M24" s="158">
        <v>1</v>
      </c>
      <c r="N24" s="166">
        <v>1</v>
      </c>
    </row>
    <row r="25" spans="1:14" ht="30" customHeight="1">
      <c r="A25" s="108" t="s">
        <v>693</v>
      </c>
      <c r="B25" s="29">
        <v>0</v>
      </c>
      <c r="C25" s="118">
        <v>0</v>
      </c>
      <c r="D25" s="138">
        <v>0</v>
      </c>
      <c r="E25" s="118">
        <v>1</v>
      </c>
      <c r="F25" s="118">
        <v>0</v>
      </c>
      <c r="G25" s="150">
        <v>1</v>
      </c>
      <c r="H25" s="118">
        <v>0</v>
      </c>
      <c r="I25" s="118">
        <v>0</v>
      </c>
      <c r="J25" s="150">
        <v>0</v>
      </c>
      <c r="K25" s="154">
        <v>1</v>
      </c>
      <c r="L25" s="158">
        <v>1</v>
      </c>
      <c r="M25" s="158">
        <v>1</v>
      </c>
      <c r="N25" s="166">
        <v>0</v>
      </c>
    </row>
    <row r="26" spans="1:14" ht="30" customHeight="1">
      <c r="A26" s="108" t="s">
        <v>590</v>
      </c>
      <c r="B26" s="114">
        <v>0</v>
      </c>
      <c r="C26" s="118">
        <v>0</v>
      </c>
      <c r="D26" s="150">
        <v>0</v>
      </c>
      <c r="E26" s="48">
        <v>0</v>
      </c>
      <c r="F26" s="118">
        <v>0</v>
      </c>
      <c r="G26" s="150">
        <v>0</v>
      </c>
      <c r="H26" s="48">
        <v>0</v>
      </c>
      <c r="I26" s="118">
        <v>0</v>
      </c>
      <c r="J26" s="150">
        <v>0</v>
      </c>
      <c r="K26" s="154">
        <v>0</v>
      </c>
      <c r="L26" s="158">
        <v>0</v>
      </c>
      <c r="M26" s="158">
        <v>0</v>
      </c>
      <c r="N26" s="166">
        <v>0</v>
      </c>
    </row>
    <row r="27" spans="1:14" ht="30" customHeight="1">
      <c r="A27" s="108" t="s">
        <v>67</v>
      </c>
      <c r="B27" s="114">
        <v>0</v>
      </c>
      <c r="C27" s="118">
        <v>0</v>
      </c>
      <c r="D27" s="150">
        <v>0</v>
      </c>
      <c r="E27" s="48">
        <v>1</v>
      </c>
      <c r="F27" s="118">
        <v>0</v>
      </c>
      <c r="G27" s="150">
        <v>1</v>
      </c>
      <c r="H27" s="48">
        <v>2</v>
      </c>
      <c r="I27" s="118">
        <v>1</v>
      </c>
      <c r="J27" s="150">
        <v>1</v>
      </c>
      <c r="K27" s="154">
        <v>1</v>
      </c>
      <c r="L27" s="158">
        <v>1</v>
      </c>
      <c r="M27" s="158">
        <v>1</v>
      </c>
      <c r="N27" s="166">
        <v>0</v>
      </c>
    </row>
    <row r="28" spans="1:14" ht="30" customHeight="1">
      <c r="A28" s="108" t="s">
        <v>644</v>
      </c>
      <c r="B28" s="114">
        <v>0</v>
      </c>
      <c r="C28" s="118">
        <v>0</v>
      </c>
      <c r="D28" s="150">
        <v>0</v>
      </c>
      <c r="E28" s="48">
        <v>2</v>
      </c>
      <c r="F28" s="118">
        <v>0</v>
      </c>
      <c r="G28" s="150">
        <v>2</v>
      </c>
      <c r="H28" s="118">
        <v>5</v>
      </c>
      <c r="I28" s="118">
        <v>2</v>
      </c>
      <c r="J28" s="150">
        <v>3</v>
      </c>
      <c r="K28" s="154">
        <v>3</v>
      </c>
      <c r="L28" s="158">
        <v>12</v>
      </c>
      <c r="M28" s="158">
        <v>3</v>
      </c>
      <c r="N28" s="166">
        <v>3</v>
      </c>
    </row>
    <row r="29" spans="1:14" ht="30" customHeight="1">
      <c r="A29" s="108" t="s">
        <v>738</v>
      </c>
      <c r="B29" s="29">
        <v>1</v>
      </c>
      <c r="C29" s="118">
        <v>0</v>
      </c>
      <c r="D29" s="138">
        <v>1</v>
      </c>
      <c r="E29" s="118">
        <v>1</v>
      </c>
      <c r="F29" s="118">
        <v>0</v>
      </c>
      <c r="G29" s="150">
        <v>1</v>
      </c>
      <c r="H29" s="118">
        <v>2</v>
      </c>
      <c r="I29" s="118">
        <v>1</v>
      </c>
      <c r="J29" s="138">
        <v>1</v>
      </c>
      <c r="K29" s="154">
        <v>4</v>
      </c>
      <c r="L29" s="158">
        <v>6</v>
      </c>
      <c r="M29" s="158">
        <v>4</v>
      </c>
      <c r="N29" s="164">
        <v>2</v>
      </c>
    </row>
    <row r="30" spans="1:14" ht="30" customHeight="1">
      <c r="A30" s="109" t="s">
        <v>739</v>
      </c>
      <c r="B30" s="30">
        <v>0</v>
      </c>
      <c r="C30" s="119">
        <v>0</v>
      </c>
      <c r="D30" s="151">
        <v>0</v>
      </c>
      <c r="E30" s="120">
        <v>0</v>
      </c>
      <c r="F30" s="119">
        <v>0</v>
      </c>
      <c r="G30" s="151">
        <v>0</v>
      </c>
      <c r="H30" s="119">
        <v>2</v>
      </c>
      <c r="I30" s="119">
        <v>0</v>
      </c>
      <c r="J30" s="151">
        <v>2</v>
      </c>
      <c r="K30" s="155">
        <v>1</v>
      </c>
      <c r="L30" s="159">
        <v>0</v>
      </c>
      <c r="M30" s="159">
        <v>1</v>
      </c>
      <c r="N30" s="165">
        <v>2</v>
      </c>
    </row>
    <row r="31" spans="1:14" ht="30" customHeight="1">
      <c r="A31" s="110" t="s">
        <v>691</v>
      </c>
      <c r="B31" s="114">
        <f t="shared" ref="B31:N31" si="0">SUM(B6:B18)</f>
        <v>27</v>
      </c>
      <c r="C31" s="118">
        <f t="shared" si="0"/>
        <v>0</v>
      </c>
      <c r="D31" s="150">
        <f t="shared" si="0"/>
        <v>27</v>
      </c>
      <c r="E31" s="118">
        <f t="shared" si="0"/>
        <v>44</v>
      </c>
      <c r="F31" s="118">
        <f t="shared" si="0"/>
        <v>0</v>
      </c>
      <c r="G31" s="150">
        <f t="shared" si="0"/>
        <v>44</v>
      </c>
      <c r="H31" s="48">
        <f t="shared" si="0"/>
        <v>142</v>
      </c>
      <c r="I31" s="118">
        <f t="shared" si="0"/>
        <v>42</v>
      </c>
      <c r="J31" s="150">
        <f t="shared" si="0"/>
        <v>100</v>
      </c>
      <c r="K31" s="154">
        <f t="shared" si="0"/>
        <v>152</v>
      </c>
      <c r="L31" s="158">
        <f t="shared" si="0"/>
        <v>378</v>
      </c>
      <c r="M31" s="158">
        <f t="shared" si="0"/>
        <v>153</v>
      </c>
      <c r="N31" s="164">
        <f t="shared" si="0"/>
        <v>80</v>
      </c>
    </row>
    <row r="32" spans="1:14" ht="30" customHeight="1">
      <c r="A32" s="111" t="s">
        <v>473</v>
      </c>
      <c r="B32" s="30">
        <f t="shared" ref="B32:N32" si="1">SUM(B33:B38)</f>
        <v>3</v>
      </c>
      <c r="C32" s="119">
        <f t="shared" si="1"/>
        <v>0</v>
      </c>
      <c r="D32" s="151">
        <f t="shared" si="1"/>
        <v>3</v>
      </c>
      <c r="E32" s="120">
        <f t="shared" si="1"/>
        <v>8</v>
      </c>
      <c r="F32" s="119">
        <f t="shared" si="1"/>
        <v>1</v>
      </c>
      <c r="G32" s="151">
        <f t="shared" si="1"/>
        <v>7</v>
      </c>
      <c r="H32" s="120">
        <f t="shared" si="1"/>
        <v>15</v>
      </c>
      <c r="I32" s="119">
        <f t="shared" si="1"/>
        <v>6</v>
      </c>
      <c r="J32" s="151">
        <f t="shared" si="1"/>
        <v>9</v>
      </c>
      <c r="K32" s="155">
        <f t="shared" si="1"/>
        <v>20</v>
      </c>
      <c r="L32" s="159">
        <f t="shared" si="1"/>
        <v>31</v>
      </c>
      <c r="M32" s="159">
        <f t="shared" si="1"/>
        <v>20</v>
      </c>
      <c r="N32" s="167">
        <f t="shared" si="1"/>
        <v>10</v>
      </c>
    </row>
    <row r="33" spans="1:14" ht="30" customHeight="1">
      <c r="A33" s="110" t="s">
        <v>216</v>
      </c>
      <c r="B33" s="114">
        <f t="shared" ref="B33:N34" si="2">SUM(B19)</f>
        <v>0</v>
      </c>
      <c r="C33" s="118">
        <f t="shared" si="2"/>
        <v>0</v>
      </c>
      <c r="D33" s="150">
        <f t="shared" si="2"/>
        <v>0</v>
      </c>
      <c r="E33" s="118">
        <f t="shared" si="2"/>
        <v>1</v>
      </c>
      <c r="F33" s="118">
        <f t="shared" si="2"/>
        <v>1</v>
      </c>
      <c r="G33" s="150">
        <f t="shared" si="2"/>
        <v>0</v>
      </c>
      <c r="H33" s="48">
        <f t="shared" si="2"/>
        <v>0</v>
      </c>
      <c r="I33" s="118">
        <f t="shared" si="2"/>
        <v>0</v>
      </c>
      <c r="J33" s="150">
        <f t="shared" si="2"/>
        <v>0</v>
      </c>
      <c r="K33" s="154">
        <f t="shared" si="2"/>
        <v>1</v>
      </c>
      <c r="L33" s="158">
        <f t="shared" si="2"/>
        <v>0</v>
      </c>
      <c r="M33" s="158">
        <f t="shared" si="2"/>
        <v>1</v>
      </c>
      <c r="N33" s="166">
        <f t="shared" si="2"/>
        <v>0</v>
      </c>
    </row>
    <row r="34" spans="1:14" ht="30" customHeight="1">
      <c r="A34" s="110" t="s">
        <v>221</v>
      </c>
      <c r="B34" s="118">
        <f t="shared" si="2"/>
        <v>0</v>
      </c>
      <c r="C34" s="118">
        <f t="shared" si="2"/>
        <v>0</v>
      </c>
      <c r="D34" s="150">
        <f t="shared" si="2"/>
        <v>0</v>
      </c>
      <c r="E34" s="118">
        <f t="shared" si="2"/>
        <v>1</v>
      </c>
      <c r="F34" s="118">
        <f t="shared" si="2"/>
        <v>0</v>
      </c>
      <c r="G34" s="150">
        <f t="shared" si="2"/>
        <v>1</v>
      </c>
      <c r="H34" s="118">
        <f t="shared" si="2"/>
        <v>0</v>
      </c>
      <c r="I34" s="118">
        <f t="shared" si="2"/>
        <v>0</v>
      </c>
      <c r="J34" s="150">
        <f t="shared" si="2"/>
        <v>0</v>
      </c>
      <c r="K34" s="154">
        <f t="shared" si="2"/>
        <v>1</v>
      </c>
      <c r="L34" s="158">
        <f t="shared" si="2"/>
        <v>0</v>
      </c>
      <c r="M34" s="158">
        <f t="shared" si="2"/>
        <v>1</v>
      </c>
      <c r="N34" s="164">
        <f t="shared" si="2"/>
        <v>0</v>
      </c>
    </row>
    <row r="35" spans="1:14" ht="30" customHeight="1">
      <c r="A35" s="110" t="s">
        <v>223</v>
      </c>
      <c r="B35" s="118">
        <f t="shared" ref="B35:N35" si="3">SUM(B21:B23)</f>
        <v>2</v>
      </c>
      <c r="C35" s="118">
        <f t="shared" si="3"/>
        <v>0</v>
      </c>
      <c r="D35" s="150">
        <f t="shared" si="3"/>
        <v>2</v>
      </c>
      <c r="E35" s="118">
        <f t="shared" si="3"/>
        <v>0</v>
      </c>
      <c r="F35" s="118">
        <f t="shared" si="3"/>
        <v>0</v>
      </c>
      <c r="G35" s="150">
        <f t="shared" si="3"/>
        <v>0</v>
      </c>
      <c r="H35" s="118">
        <f t="shared" si="3"/>
        <v>3</v>
      </c>
      <c r="I35" s="118">
        <f t="shared" si="3"/>
        <v>1</v>
      </c>
      <c r="J35" s="150">
        <f t="shared" si="3"/>
        <v>2</v>
      </c>
      <c r="K35" s="154">
        <f t="shared" si="3"/>
        <v>7</v>
      </c>
      <c r="L35" s="158">
        <f t="shared" si="3"/>
        <v>6</v>
      </c>
      <c r="M35" s="158">
        <f t="shared" si="3"/>
        <v>7</v>
      </c>
      <c r="N35" s="164">
        <f t="shared" si="3"/>
        <v>2</v>
      </c>
    </row>
    <row r="36" spans="1:14" ht="30" customHeight="1">
      <c r="A36" s="110" t="s">
        <v>75</v>
      </c>
      <c r="B36" s="29">
        <f t="shared" ref="B36:N36" si="4">SUM(B24:B27)</f>
        <v>0</v>
      </c>
      <c r="C36" s="118">
        <f t="shared" si="4"/>
        <v>0</v>
      </c>
      <c r="D36" s="138">
        <f t="shared" si="4"/>
        <v>0</v>
      </c>
      <c r="E36" s="118">
        <f t="shared" si="4"/>
        <v>3</v>
      </c>
      <c r="F36" s="118">
        <f t="shared" si="4"/>
        <v>0</v>
      </c>
      <c r="G36" s="150">
        <f t="shared" si="4"/>
        <v>3</v>
      </c>
      <c r="H36" s="118">
        <f t="shared" si="4"/>
        <v>3</v>
      </c>
      <c r="I36" s="118">
        <f t="shared" si="4"/>
        <v>2</v>
      </c>
      <c r="J36" s="150">
        <f t="shared" si="4"/>
        <v>1</v>
      </c>
      <c r="K36" s="154">
        <f t="shared" si="4"/>
        <v>3</v>
      </c>
      <c r="L36" s="158">
        <f t="shared" si="4"/>
        <v>7</v>
      </c>
      <c r="M36" s="158">
        <f t="shared" si="4"/>
        <v>3</v>
      </c>
      <c r="N36" s="164">
        <f t="shared" si="4"/>
        <v>1</v>
      </c>
    </row>
    <row r="37" spans="1:14" ht="30" customHeight="1">
      <c r="A37" s="110" t="s">
        <v>227</v>
      </c>
      <c r="B37" s="114">
        <f t="shared" ref="B37:N37" si="5">SUM(B28)</f>
        <v>0</v>
      </c>
      <c r="C37" s="118">
        <f t="shared" si="5"/>
        <v>0</v>
      </c>
      <c r="D37" s="150">
        <f t="shared" si="5"/>
        <v>0</v>
      </c>
      <c r="E37" s="118">
        <f t="shared" si="5"/>
        <v>2</v>
      </c>
      <c r="F37" s="118">
        <f t="shared" si="5"/>
        <v>0</v>
      </c>
      <c r="G37" s="150">
        <f t="shared" si="5"/>
        <v>2</v>
      </c>
      <c r="H37" s="118">
        <f t="shared" si="5"/>
        <v>5</v>
      </c>
      <c r="I37" s="118">
        <f t="shared" si="5"/>
        <v>2</v>
      </c>
      <c r="J37" s="150">
        <f t="shared" si="5"/>
        <v>3</v>
      </c>
      <c r="K37" s="154">
        <f t="shared" si="5"/>
        <v>3</v>
      </c>
      <c r="L37" s="158">
        <f t="shared" si="5"/>
        <v>12</v>
      </c>
      <c r="M37" s="158">
        <f t="shared" si="5"/>
        <v>3</v>
      </c>
      <c r="N37" s="164">
        <f t="shared" si="5"/>
        <v>3</v>
      </c>
    </row>
    <row r="38" spans="1:14" ht="30" customHeight="1">
      <c r="A38" s="112" t="s">
        <v>229</v>
      </c>
      <c r="B38" s="152">
        <f t="shared" ref="B38:N38" si="6">SUM(B29:B30)</f>
        <v>1</v>
      </c>
      <c r="C38" s="121">
        <f t="shared" si="6"/>
        <v>0</v>
      </c>
      <c r="D38" s="153">
        <f t="shared" si="6"/>
        <v>1</v>
      </c>
      <c r="E38" s="122">
        <f t="shared" si="6"/>
        <v>1</v>
      </c>
      <c r="F38" s="121">
        <f t="shared" si="6"/>
        <v>0</v>
      </c>
      <c r="G38" s="153">
        <f t="shared" si="6"/>
        <v>1</v>
      </c>
      <c r="H38" s="122">
        <f t="shared" si="6"/>
        <v>4</v>
      </c>
      <c r="I38" s="121">
        <f t="shared" si="6"/>
        <v>1</v>
      </c>
      <c r="J38" s="153">
        <f t="shared" si="6"/>
        <v>3</v>
      </c>
      <c r="K38" s="156">
        <f t="shared" si="6"/>
        <v>5</v>
      </c>
      <c r="L38" s="161">
        <f t="shared" si="6"/>
        <v>6</v>
      </c>
      <c r="M38" s="161">
        <f t="shared" si="6"/>
        <v>5</v>
      </c>
      <c r="N38" s="168">
        <f t="shared" si="6"/>
        <v>4</v>
      </c>
    </row>
    <row r="39" spans="1:14" ht="30" customHeight="1"/>
    <row r="40" spans="1:14" ht="30" customHeight="1">
      <c r="B40" s="93"/>
      <c r="C40" s="93"/>
      <c r="D40" s="93"/>
      <c r="E40" s="93"/>
      <c r="F40" s="93"/>
      <c r="G40" s="93"/>
      <c r="H40" s="93"/>
      <c r="I40" s="93"/>
      <c r="J40" s="93"/>
      <c r="K40" s="93"/>
      <c r="L40" s="93"/>
      <c r="M40" s="93"/>
      <c r="N40" s="93"/>
    </row>
    <row r="41" spans="1:14" ht="30" customHeight="1">
      <c r="B41" s="93"/>
      <c r="C41" s="93"/>
      <c r="D41" s="93"/>
      <c r="E41" s="93"/>
      <c r="F41" s="93"/>
      <c r="G41" s="93"/>
      <c r="H41" s="93"/>
      <c r="I41" s="93"/>
      <c r="J41" s="93"/>
      <c r="K41" s="93"/>
      <c r="L41" s="93"/>
      <c r="M41" s="93"/>
      <c r="N41" s="93"/>
    </row>
    <row r="42" spans="1:14" ht="30" customHeight="1"/>
    <row r="43" spans="1:14" ht="30" customHeight="1"/>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8"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N2"/>
    <mergeCell ref="A2:A3"/>
  </mergeCells>
  <phoneticPr fontId="10"/>
  <pageMargins left="0.39370078740157483" right="0.59055118110236227" top="0.39370078740157483" bottom="0.70866141732283472" header="0" footer="0.31496062992125984"/>
  <pageSetup paperSize="9" scale="70" firstPageNumber="48" orientation="portrait" useFirstPageNumber="1" r:id="rId2"/>
  <headerFooter scaleWithDoc="0" alignWithMargins="0">
    <oddFooter>&amp;C- 44 -</oddFooter>
    <evenFooter>&amp;C- &amp;P -</evenFooter>
    <firstFooter>&amp;C- &amp;P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54</vt:i4>
      </vt:variant>
      <vt:variant>
        <vt:lpstr>名前付き一覧</vt:lpstr>
      </vt:variant>
      <vt:variant>
        <vt:i4>53</vt:i4>
      </vt:variant>
    </vt:vector>
  </HeadingPairs>
  <TitlesOfParts>
    <vt:vector size="107" baseType="lpstr">
      <vt:lpstr>統計表</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Sheet2</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'78'!Print_Area</vt:lpstr>
      <vt:lpstr>'79'!Print_Area</vt:lpstr>
      <vt:lpstr>'80'!Print_Area</vt:lpstr>
      <vt:lpstr>'81'!Print_Area</vt:lpstr>
      <vt:lpstr>'82'!Print_Area</vt:lpstr>
      <vt:lpstr>'83'!Print_Area</vt:lpstr>
      <vt:lpstr>'84'!Print_Area</vt:lpstr>
      <vt:lpstr>'85'!Print_Area</vt:lpstr>
      <vt:lpstr>'86'!Print_Area</vt:lpstr>
      <vt:lpstr>'87'!Print_Area</vt:lpstr>
      <vt:lpstr>'88'!Print_Area</vt:lpstr>
      <vt:lpstr>統計表!Print_Area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菊地;則夫</dc:creator>
  <cp:lastModifiedBy>小畑　駿貴</cp:lastModifiedBy>
  <cp:lastPrinted>2025-01-27T07:43:48Z</cp:lastPrinted>
  <dcterms:created xsi:type="dcterms:W3CDTF">1996-09-20T00:27:08Z</dcterms:created>
  <dcterms:modified xsi:type="dcterms:W3CDTF">2025-03-03T05:23:55Z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7" baseType="lpwstr">
      <vt:lpwstr>3.1.2.0</vt:lpwstr>
      <vt:lpwstr>3.1.3.0</vt:lpwstr>
      <vt:lpwstr>3.1.4.0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2022-03-25T05:46:30Z</vt:filetime>
  </property>
</Properties>
</file>