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youho\youho\02 調整・企画班\B_調整・企画（保育）\B-13-1 指導監査\2024(R6)\01_児童福祉行政(保育関係)指導監査\30_保育所\◎指導監査資料(保育所)\"/>
    </mc:Choice>
  </mc:AlternateContent>
  <xr:revisionPtr revIDLastSave="0" documentId="13_ncr:1_{99F87991-A3D5-4869-B231-91D053AC86C2}" xr6:coauthVersionLast="47" xr6:coauthVersionMax="47" xr10:uidLastSave="{00000000-0000-0000-0000-000000000000}"/>
  <bookViews>
    <workbookView xWindow="-120" yWindow="-120" windowWidth="29040" windowHeight="15720" tabRatio="843" xr2:uid="{00000000-000D-0000-FFFF-FFFF00000000}"/>
  </bookViews>
  <sheets>
    <sheet name="表紙・注意事項" sheetId="2" r:id="rId1"/>
    <sheet name="01基本資料" sheetId="27" r:id="rId2"/>
    <sheet name="02諸規程の整備状況" sheetId="43" r:id="rId3"/>
    <sheet name="03職員職務分担表" sheetId="1" r:id="rId4"/>
    <sheet name="04給与(1)" sheetId="35" r:id="rId5"/>
    <sheet name="05給与(2)" sheetId="39" r:id="rId6"/>
    <sheet name="06内部研修【前年度】" sheetId="45" r:id="rId7"/>
    <sheet name="06内部研修【今年度】" sheetId="47" r:id="rId8"/>
    <sheet name="07外部研修【前年度】 " sheetId="41" r:id="rId9"/>
    <sheet name="07外部研修【今年度】 " sheetId="48" r:id="rId10"/>
    <sheet name="08収支計算分析表" sheetId="32" r:id="rId11"/>
    <sheet name="リスト" sheetId="46" state="hidden" r:id="rId12"/>
  </sheets>
  <definedNames>
    <definedName name="_xlnm.Print_Area" localSheetId="1">'01基本資料'!$A$1:$AJ$196</definedName>
    <definedName name="_xlnm.Print_Area" localSheetId="2">'02諸規程の整備状況'!$A$1:$AR$43</definedName>
    <definedName name="_xlnm.Print_Area" localSheetId="3">'03職員職務分担表'!$A$1:$S$66</definedName>
    <definedName name="_xlnm.Print_Area" localSheetId="4">'04給与(1)'!$A$1:$Z$48</definedName>
    <definedName name="_xlnm.Print_Area" localSheetId="5">'05給与(2)'!$A$1:$AH$28</definedName>
    <definedName name="_xlnm.Print_Area" localSheetId="7">'06内部研修【今年度】'!$A$1:$AL$54</definedName>
    <definedName name="_xlnm.Print_Area" localSheetId="6">'06内部研修【前年度】'!$A$1:$AL$54</definedName>
    <definedName name="_xlnm.Print_Area" localSheetId="9">'07外部研修【今年度】 '!$A$1:$AL$54</definedName>
    <definedName name="_xlnm.Print_Area" localSheetId="8">'07外部研修【前年度】 '!$A$1:$AL$54</definedName>
    <definedName name="_xlnm.Print_Area" localSheetId="10">'08収支計算分析表'!$A$1:$I$64</definedName>
    <definedName name="_xlnm.Print_Area" localSheetId="0">表紙・注意事項!$A$1:$AF$40</definedName>
    <definedName name="_xlnm.Print_Titles" localSheetId="3">'03職員職務分担表'!$4:$4</definedName>
    <definedName name="_xlnm.Print_Titles" localSheetId="4">'04給与(1)'!$1:$10</definedName>
    <definedName name="_xlnm.Print_Titles" localSheetId="7">'06内部研修【今年度】'!$1:$5</definedName>
    <definedName name="_xlnm.Print_Titles" localSheetId="6">'06内部研修【前年度】'!$1:$5</definedName>
    <definedName name="_xlnm.Print_Titles" localSheetId="9">'07外部研修【今年度】 '!$1:$5</definedName>
    <definedName name="_xlnm.Print_Titles" localSheetId="8">'07外部研修【前年度】 '!$1:$5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35" l="1"/>
  <c r="V35" i="35"/>
  <c r="W35" i="35" s="1"/>
  <c r="Z35" i="35"/>
  <c r="J36" i="35"/>
  <c r="V36" i="35"/>
  <c r="W36" i="35"/>
  <c r="Z36" i="35"/>
  <c r="J37" i="35"/>
  <c r="V37" i="35"/>
  <c r="W37" i="35"/>
  <c r="Z37" i="35"/>
  <c r="J38" i="35"/>
  <c r="V38" i="35"/>
  <c r="W38" i="35"/>
  <c r="Z38" i="35"/>
  <c r="J39" i="35"/>
  <c r="V39" i="35"/>
  <c r="W39" i="35"/>
  <c r="Z39" i="35"/>
  <c r="L41" i="35"/>
  <c r="T41" i="35"/>
  <c r="Z34" i="35"/>
  <c r="V34" i="35"/>
  <c r="W34" i="35" s="1"/>
  <c r="J34" i="35"/>
  <c r="AA3" i="48"/>
  <c r="AA3" i="47"/>
  <c r="T2" i="35"/>
  <c r="AA3" i="45"/>
  <c r="D7" i="32" l="1"/>
  <c r="AL107" i="27"/>
  <c r="AM107" i="27"/>
  <c r="AL108" i="27"/>
  <c r="AM108" i="27"/>
  <c r="AL109" i="27"/>
  <c r="AM109" i="27"/>
  <c r="AL110" i="27"/>
  <c r="AM110" i="27"/>
  <c r="AL111" i="27"/>
  <c r="AM111" i="27"/>
  <c r="AL112" i="27"/>
  <c r="AM112" i="27"/>
  <c r="AM106" i="27"/>
  <c r="AL106" i="27"/>
  <c r="AL90" i="27"/>
  <c r="AO89" i="27"/>
  <c r="AL84" i="27"/>
  <c r="AM84" i="27"/>
  <c r="AM90" i="27"/>
  <c r="AM89" i="27"/>
  <c r="AM88" i="27"/>
  <c r="AM87" i="27"/>
  <c r="AM86" i="27"/>
  <c r="AM85" i="27"/>
  <c r="AL89" i="27"/>
  <c r="AL88" i="27"/>
  <c r="AL87" i="27"/>
  <c r="AL86" i="27"/>
  <c r="AL85" i="27"/>
  <c r="AL57" i="27"/>
  <c r="AN109" i="27" s="1"/>
  <c r="O70" i="27"/>
  <c r="T60" i="27"/>
  <c r="T57" i="27"/>
  <c r="T55" i="27"/>
  <c r="T54" i="27"/>
  <c r="T58" i="27"/>
  <c r="Q55" i="27"/>
  <c r="AL58" i="27"/>
  <c r="AO88" i="27" s="1"/>
  <c r="Y93" i="27"/>
  <c r="Y106" i="27"/>
  <c r="Y115" i="27"/>
  <c r="O125" i="27"/>
  <c r="M125" i="27"/>
  <c r="Q103" i="27"/>
  <c r="O103" i="27"/>
  <c r="S103" i="27"/>
  <c r="U103" i="27"/>
  <c r="W103" i="27"/>
  <c r="M103" i="27"/>
  <c r="M91" i="27"/>
  <c r="AL96" i="27" s="1"/>
  <c r="W125" i="27"/>
  <c r="U125" i="27"/>
  <c r="S125" i="27"/>
  <c r="Q125" i="27"/>
  <c r="Y124" i="27"/>
  <c r="Y123" i="27"/>
  <c r="Y122" i="27"/>
  <c r="Y121" i="27"/>
  <c r="Y120" i="27"/>
  <c r="Y119" i="27"/>
  <c r="Y118" i="27"/>
  <c r="Y117" i="27"/>
  <c r="Y116" i="27"/>
  <c r="W113" i="27"/>
  <c r="U113" i="27"/>
  <c r="S113" i="27"/>
  <c r="Q113" i="27"/>
  <c r="O113" i="27"/>
  <c r="AM122" i="27" s="1"/>
  <c r="M113" i="27"/>
  <c r="AL120" i="27" s="1"/>
  <c r="Y112" i="27"/>
  <c r="Y111" i="27"/>
  <c r="Y110" i="27"/>
  <c r="Y109" i="27"/>
  <c r="Y108" i="27"/>
  <c r="Y107" i="27"/>
  <c r="Y102" i="27"/>
  <c r="Y101" i="27"/>
  <c r="Y100" i="27"/>
  <c r="Y99" i="27"/>
  <c r="Y98" i="27"/>
  <c r="Y97" i="27"/>
  <c r="Y96" i="27"/>
  <c r="Y95" i="27"/>
  <c r="Y94" i="27"/>
  <c r="W91" i="27"/>
  <c r="U91" i="27"/>
  <c r="S91" i="27"/>
  <c r="Q91" i="27"/>
  <c r="O91" i="27"/>
  <c r="Y90" i="27"/>
  <c r="Y89" i="27"/>
  <c r="Y88" i="27"/>
  <c r="Y87" i="27"/>
  <c r="Y86" i="27"/>
  <c r="Y85" i="27"/>
  <c r="Y84" i="27"/>
  <c r="Z61" i="27"/>
  <c r="W61" i="27"/>
  <c r="K61" i="27"/>
  <c r="Q54" i="27"/>
  <c r="AE33" i="27"/>
  <c r="AF32" i="27"/>
  <c r="Z32" i="27"/>
  <c r="T32" i="27"/>
  <c r="AF30" i="27"/>
  <c r="Z30" i="27"/>
  <c r="T30" i="27"/>
  <c r="AF28" i="27"/>
  <c r="Z28" i="27"/>
  <c r="T28" i="27"/>
  <c r="AF26" i="27"/>
  <c r="Z26" i="27"/>
  <c r="T26" i="27"/>
  <c r="AF24" i="27"/>
  <c r="Z24" i="27"/>
  <c r="T24" i="27"/>
  <c r="AR14" i="27"/>
  <c r="AR13" i="27"/>
  <c r="H62" i="32"/>
  <c r="D62" i="32"/>
  <c r="I62" i="32" s="1"/>
  <c r="D51" i="32"/>
  <c r="I51" i="32" s="1"/>
  <c r="H25" i="32"/>
  <c r="H51" i="32" s="1"/>
  <c r="H63" i="32" s="1"/>
  <c r="H14" i="32"/>
  <c r="H7" i="32"/>
  <c r="H3" i="32"/>
  <c r="AA3" i="41"/>
  <c r="B20" i="39"/>
  <c r="B21" i="39" s="1"/>
  <c r="B22" i="39" s="1"/>
  <c r="B23" i="39" s="1"/>
  <c r="B24" i="39" s="1"/>
  <c r="B25" i="39" s="1"/>
  <c r="B26" i="39" s="1"/>
  <c r="B27" i="39" s="1"/>
  <c r="B19" i="39"/>
  <c r="X2" i="39"/>
  <c r="U41" i="35"/>
  <c r="S41" i="35"/>
  <c r="R41" i="35"/>
  <c r="Q41" i="35"/>
  <c r="P41" i="35"/>
  <c r="O41" i="35"/>
  <c r="N41" i="35"/>
  <c r="M41" i="35"/>
  <c r="Z40" i="35"/>
  <c r="V40" i="35"/>
  <c r="W40" i="35" s="1"/>
  <c r="J40" i="35"/>
  <c r="Z33" i="35"/>
  <c r="V33" i="35"/>
  <c r="W33" i="35" s="1"/>
  <c r="J33" i="35"/>
  <c r="Z32" i="35"/>
  <c r="V32" i="35"/>
  <c r="W32" i="35" s="1"/>
  <c r="J32" i="35"/>
  <c r="Z31" i="35"/>
  <c r="V31" i="35"/>
  <c r="W31" i="35" s="1"/>
  <c r="J31" i="35"/>
  <c r="Z30" i="35"/>
  <c r="V30" i="35"/>
  <c r="W30" i="35" s="1"/>
  <c r="J30" i="35"/>
  <c r="Z29" i="35"/>
  <c r="V29" i="35"/>
  <c r="W29" i="35" s="1"/>
  <c r="J29" i="35"/>
  <c r="Z28" i="35"/>
  <c r="V28" i="35"/>
  <c r="W28" i="35" s="1"/>
  <c r="J28" i="35"/>
  <c r="Z27" i="35"/>
  <c r="V27" i="35"/>
  <c r="W27" i="35" s="1"/>
  <c r="J27" i="35"/>
  <c r="Z26" i="35"/>
  <c r="V26" i="35"/>
  <c r="W26" i="35" s="1"/>
  <c r="J26" i="35"/>
  <c r="Z25" i="35"/>
  <c r="V25" i="35"/>
  <c r="W25" i="35" s="1"/>
  <c r="J25" i="35"/>
  <c r="Z24" i="35"/>
  <c r="V24" i="35"/>
  <c r="W24" i="35" s="1"/>
  <c r="J24" i="35"/>
  <c r="Z23" i="35"/>
  <c r="V23" i="35"/>
  <c r="W23" i="35" s="1"/>
  <c r="J23" i="35"/>
  <c r="Z22" i="35"/>
  <c r="V22" i="35"/>
  <c r="W22" i="35" s="1"/>
  <c r="J22" i="35"/>
  <c r="Z21" i="35"/>
  <c r="V21" i="35"/>
  <c r="W21" i="35" s="1"/>
  <c r="J21" i="35"/>
  <c r="Z20" i="35"/>
  <c r="V20" i="35"/>
  <c r="W20" i="35" s="1"/>
  <c r="J20" i="35"/>
  <c r="Z19" i="35"/>
  <c r="V19" i="35"/>
  <c r="W19" i="35" s="1"/>
  <c r="J19" i="35"/>
  <c r="Z18" i="35"/>
  <c r="V18" i="35"/>
  <c r="W18" i="35" s="1"/>
  <c r="J18" i="35"/>
  <c r="Z17" i="35"/>
  <c r="V17" i="35"/>
  <c r="W17" i="35" s="1"/>
  <c r="J17" i="35"/>
  <c r="Z16" i="35"/>
  <c r="V16" i="35"/>
  <c r="W16" i="35" s="1"/>
  <c r="J16" i="35"/>
  <c r="Z15" i="35"/>
  <c r="V15" i="35"/>
  <c r="W15" i="35" s="1"/>
  <c r="J15" i="35"/>
  <c r="Z14" i="35"/>
  <c r="V14" i="35"/>
  <c r="W14" i="35" s="1"/>
  <c r="J14" i="35"/>
  <c r="Z13" i="35"/>
  <c r="V13" i="35"/>
  <c r="W13" i="35" s="1"/>
  <c r="J13" i="35"/>
  <c r="Z12" i="35"/>
  <c r="V12" i="35"/>
  <c r="W12" i="35" s="1"/>
  <c r="J12" i="35"/>
  <c r="Z11" i="35"/>
  <c r="V11" i="35"/>
  <c r="W11" i="35" s="1"/>
  <c r="J11" i="35"/>
  <c r="Z10" i="35"/>
  <c r="V10" i="35"/>
  <c r="W10" i="35" s="1"/>
  <c r="J10" i="35"/>
  <c r="B7" i="1"/>
  <c r="B9" i="1" s="1"/>
  <c r="B11" i="1" s="1"/>
  <c r="B13" i="1" s="1"/>
  <c r="B15" i="1" s="1"/>
  <c r="B17" i="1" s="1"/>
  <c r="B19" i="1" s="1"/>
  <c r="B21" i="1" s="1"/>
  <c r="B23" i="1" s="1"/>
  <c r="B25" i="1" s="1"/>
  <c r="B27" i="1" s="1"/>
  <c r="B30" i="1" s="1"/>
  <c r="B31" i="1" s="1"/>
  <c r="B33" i="1" s="1"/>
  <c r="B35" i="1" s="1"/>
  <c r="B37" i="1" s="1"/>
  <c r="B39" i="1" s="1"/>
  <c r="B41" i="1" s="1"/>
  <c r="B43" i="1" s="1"/>
  <c r="B45" i="1" s="1"/>
  <c r="B47" i="1" s="1"/>
  <c r="B49" i="1" s="1"/>
  <c r="B51" i="1" s="1"/>
  <c r="B53" i="1" s="1"/>
  <c r="B55" i="1" s="1"/>
  <c r="B57" i="1" s="1"/>
  <c r="B58" i="1" s="1"/>
  <c r="B60" i="1" s="1"/>
  <c r="B62" i="1" s="1"/>
  <c r="P1" i="1"/>
  <c r="AG2" i="43"/>
  <c r="N33" i="27"/>
  <c r="N27" i="27"/>
  <c r="N25" i="27"/>
  <c r="N23" i="27"/>
  <c r="K14" i="27"/>
  <c r="K13" i="27"/>
  <c r="Z41" i="35" l="1"/>
  <c r="AL118" i="27"/>
  <c r="AL119" i="27"/>
  <c r="AL117" i="27"/>
  <c r="AL121" i="27"/>
  <c r="AL122" i="27"/>
  <c r="AL123" i="27"/>
  <c r="AL124" i="27"/>
  <c r="T61" i="27"/>
  <c r="AO110" i="27"/>
  <c r="AL115" i="27"/>
  <c r="AL116" i="27"/>
  <c r="AN108" i="27"/>
  <c r="AO90" i="27"/>
  <c r="AN107" i="27"/>
  <c r="AN84" i="27"/>
  <c r="AP84" i="27" s="1"/>
  <c r="AQ84" i="27" s="1"/>
  <c r="AL97" i="27"/>
  <c r="AN90" i="27"/>
  <c r="AL98" i="27"/>
  <c r="AO107" i="27"/>
  <c r="AN124" i="27"/>
  <c r="AN110" i="27"/>
  <c r="AP110" i="27" s="1"/>
  <c r="AQ110" i="27" s="1"/>
  <c r="AO118" i="27"/>
  <c r="AO111" i="27"/>
  <c r="AM123" i="27"/>
  <c r="AM124" i="27"/>
  <c r="AN115" i="27"/>
  <c r="AN116" i="27"/>
  <c r="AN123" i="27"/>
  <c r="AM115" i="27"/>
  <c r="AN117" i="27"/>
  <c r="AM116" i="27"/>
  <c r="AM117" i="27"/>
  <c r="AO115" i="27"/>
  <c r="AM118" i="27"/>
  <c r="AO116" i="27"/>
  <c r="AM119" i="27"/>
  <c r="AO117" i="27"/>
  <c r="AM120" i="27"/>
  <c r="AM121" i="27"/>
  <c r="AL100" i="27"/>
  <c r="AL101" i="27"/>
  <c r="AL94" i="27"/>
  <c r="AL93" i="27"/>
  <c r="AL99" i="27"/>
  <c r="AL102" i="27"/>
  <c r="AL95" i="27"/>
  <c r="AO86" i="27"/>
  <c r="AO112" i="27"/>
  <c r="AO108" i="27"/>
  <c r="AO123" i="27"/>
  <c r="AO84" i="27"/>
  <c r="AO120" i="27"/>
  <c r="AO85" i="27"/>
  <c r="AO106" i="27"/>
  <c r="AO87" i="27"/>
  <c r="AO124" i="27"/>
  <c r="AO119" i="27"/>
  <c r="AO109" i="27"/>
  <c r="AP109" i="27" s="1"/>
  <c r="AQ109" i="27" s="1"/>
  <c r="AF109" i="27" s="1"/>
  <c r="AO121" i="27"/>
  <c r="AO122" i="27"/>
  <c r="AN89" i="27"/>
  <c r="AN118" i="27"/>
  <c r="AN102" i="27"/>
  <c r="AR15" i="27"/>
  <c r="AN88" i="27"/>
  <c r="AP88" i="27" s="1"/>
  <c r="AQ88" i="27" s="1"/>
  <c r="AN119" i="27"/>
  <c r="AN87" i="27"/>
  <c r="AN120" i="27"/>
  <c r="AN86" i="27"/>
  <c r="AN106" i="27"/>
  <c r="AP106" i="27" s="1"/>
  <c r="AQ106" i="27" s="1"/>
  <c r="AF106" i="27" s="1"/>
  <c r="AN121" i="27"/>
  <c r="AN85" i="27"/>
  <c r="AN112" i="27"/>
  <c r="AN122" i="27"/>
  <c r="AN111" i="27"/>
  <c r="AM101" i="27"/>
  <c r="AM100" i="27"/>
  <c r="AM99" i="27"/>
  <c r="AM98" i="27"/>
  <c r="AM97" i="27"/>
  <c r="AM96" i="27"/>
  <c r="AM95" i="27"/>
  <c r="AM93" i="27"/>
  <c r="AN98" i="27"/>
  <c r="AN99" i="27"/>
  <c r="AN101" i="27"/>
  <c r="AN100" i="27"/>
  <c r="AM94" i="27"/>
  <c r="AO102" i="27"/>
  <c r="AM102" i="27"/>
  <c r="AN94" i="27"/>
  <c r="AN93" i="27"/>
  <c r="AN95" i="27"/>
  <c r="AN96" i="27"/>
  <c r="AN97" i="27"/>
  <c r="AO94" i="27"/>
  <c r="AO96" i="27"/>
  <c r="AR16" i="27"/>
  <c r="AO97" i="27"/>
  <c r="AO99" i="27"/>
  <c r="AO100" i="27"/>
  <c r="Q58" i="27"/>
  <c r="AO101" i="27"/>
  <c r="AO95" i="27"/>
  <c r="AO98" i="27"/>
  <c r="AO93" i="27"/>
  <c r="Q57" i="27"/>
  <c r="N46" i="27"/>
  <c r="Y125" i="27"/>
  <c r="Y91" i="27"/>
  <c r="AA93" i="27" s="1"/>
  <c r="AA94" i="27" s="1"/>
  <c r="AA95" i="27" s="1"/>
  <c r="AA96" i="27" s="1"/>
  <c r="AA97" i="27" s="1"/>
  <c r="AA98" i="27" s="1"/>
  <c r="AA99" i="27" s="1"/>
  <c r="AA100" i="27" s="1"/>
  <c r="AA101" i="27" s="1"/>
  <c r="AA102" i="27" s="1"/>
  <c r="Y113" i="27"/>
  <c r="AA115" i="27" s="1"/>
  <c r="AA116" i="27" s="1"/>
  <c r="AA117" i="27" s="1"/>
  <c r="AA118" i="27" s="1"/>
  <c r="AA119" i="27" s="1"/>
  <c r="AA120" i="27" s="1"/>
  <c r="AA121" i="27" s="1"/>
  <c r="AA122" i="27" s="1"/>
  <c r="AA123" i="27" s="1"/>
  <c r="AA124" i="27" s="1"/>
  <c r="Y103" i="27"/>
  <c r="AA84" i="27"/>
  <c r="AA85" i="27" s="1"/>
  <c r="AA86" i="27" s="1"/>
  <c r="AA87" i="27" s="1"/>
  <c r="AA88" i="27" s="1"/>
  <c r="AA89" i="27" s="1"/>
  <c r="AA90" i="27" s="1"/>
  <c r="AA106" i="27"/>
  <c r="AA107" i="27" s="1"/>
  <c r="AA108" i="27" s="1"/>
  <c r="AA109" i="27" s="1"/>
  <c r="AA110" i="27" s="1"/>
  <c r="AA111" i="27" s="1"/>
  <c r="AA112" i="27" s="1"/>
  <c r="W41" i="35"/>
  <c r="V41" i="35"/>
  <c r="D63" i="32"/>
  <c r="I63" i="32" s="1"/>
  <c r="AR17" i="27" l="1"/>
  <c r="AP108" i="27"/>
  <c r="AQ108" i="27" s="1"/>
  <c r="AF108" i="27" s="1"/>
  <c r="AF110" i="27"/>
  <c r="AP107" i="27"/>
  <c r="AQ107" i="27" s="1"/>
  <c r="AF107" i="27" s="1"/>
  <c r="AP111" i="27"/>
  <c r="AQ111" i="27" s="1"/>
  <c r="AF111" i="27" s="1"/>
  <c r="AF84" i="27"/>
  <c r="AF88" i="27"/>
  <c r="AP86" i="27"/>
  <c r="AQ86" i="27" s="1"/>
  <c r="AF86" i="27" s="1"/>
  <c r="AP89" i="27"/>
  <c r="AQ89" i="27" s="1"/>
  <c r="AF89" i="27" s="1"/>
  <c r="AH13" i="27"/>
  <c r="AP87" i="27"/>
  <c r="AQ87" i="27" s="1"/>
  <c r="AF87" i="27" s="1"/>
  <c r="AP90" i="27"/>
  <c r="AQ90" i="27" s="1"/>
  <c r="AF90" i="27" s="1"/>
  <c r="AP93" i="27"/>
  <c r="AQ93" i="27" s="1"/>
  <c r="AF93" i="27" s="1"/>
  <c r="AP112" i="27"/>
  <c r="AQ112" i="27" s="1"/>
  <c r="AF112" i="27" s="1"/>
  <c r="AP85" i="27"/>
  <c r="AQ85" i="27" s="1"/>
  <c r="AF85" i="27" s="1"/>
  <c r="AP102" i="27"/>
  <c r="AQ102" i="27" s="1"/>
  <c r="AF102" i="27" s="1"/>
  <c r="AC98" i="27"/>
  <c r="AP120" i="27"/>
  <c r="AP119" i="27"/>
  <c r="AP123" i="27"/>
  <c r="AP122" i="27"/>
  <c r="AC120" i="27"/>
  <c r="AP121" i="27"/>
  <c r="AP124" i="27"/>
  <c r="AP118" i="27"/>
  <c r="AP117" i="27"/>
  <c r="AP116" i="27"/>
  <c r="AP96" i="27"/>
  <c r="AQ96" i="27" s="1"/>
  <c r="AF96" i="27" s="1"/>
  <c r="AP95" i="27"/>
  <c r="AQ95" i="27" s="1"/>
  <c r="AF95" i="27" s="1"/>
  <c r="AP99" i="27"/>
  <c r="AQ99" i="27" s="1"/>
  <c r="AF99" i="27" s="1"/>
  <c r="AP101" i="27"/>
  <c r="AQ101" i="27" s="1"/>
  <c r="AF101" i="27" s="1"/>
  <c r="AP94" i="27"/>
  <c r="AQ94" i="27" s="1"/>
  <c r="AF94" i="27" s="1"/>
  <c r="AP97" i="27"/>
  <c r="AQ97" i="27" s="1"/>
  <c r="AF97" i="27" s="1"/>
  <c r="AP100" i="27"/>
  <c r="AQ100" i="27" s="1"/>
  <c r="AF100" i="27" s="1"/>
  <c r="AP98" i="27"/>
  <c r="AQ98" i="27" s="1"/>
  <c r="AF98" i="27" s="1"/>
  <c r="AP115" i="27"/>
  <c r="AQ115" i="27" s="1"/>
  <c r="AF115" i="27" s="1"/>
  <c r="Q61" i="27"/>
  <c r="AQ123" i="27" l="1"/>
  <c r="AF123" i="27" s="1"/>
  <c r="AQ118" i="27"/>
  <c r="AF118" i="27" s="1"/>
  <c r="AQ121" i="27"/>
  <c r="AF121" i="27" s="1"/>
  <c r="AQ117" i="27"/>
  <c r="AF117" i="27" s="1"/>
  <c r="AQ119" i="27"/>
  <c r="AF119" i="27" s="1"/>
  <c r="AQ124" i="27"/>
  <c r="AF124" i="27" s="1"/>
  <c r="AQ120" i="27"/>
  <c r="AF120" i="27" s="1"/>
  <c r="AQ116" i="27"/>
  <c r="AF116" i="27" s="1"/>
  <c r="AQ122" i="27"/>
  <c r="AF122"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兼松　大夢</author>
  </authors>
  <commentList>
    <comment ref="AD98" authorId="0" shapeId="0" xr:uid="{00000000-0006-0000-0100-000001000000}">
      <text>
        <r>
          <rPr>
            <sz val="9"/>
            <rFont val="ＭＳ Ｐゴシック"/>
            <family val="3"/>
            <charset val="128"/>
          </rPr>
          <t>提出時、「一致OK」となっていること確認してください。</t>
        </r>
      </text>
    </comment>
    <comment ref="AD120" authorId="0" shapeId="0" xr:uid="{00000000-0006-0000-0100-000002000000}">
      <text>
        <r>
          <rPr>
            <sz val="9"/>
            <rFont val="ＭＳ Ｐゴシック"/>
            <family val="3"/>
            <charset val="128"/>
          </rPr>
          <t>提出時、「一致OK」となっていること確認してください。</t>
        </r>
      </text>
    </comment>
    <comment ref="I127" authorId="0" shapeId="0" xr:uid="{00000000-0006-0000-0100-000003000000}">
      <text>
        <r>
          <rPr>
            <sz val="10"/>
            <rFont val="ＭＳ Ｐゴシック"/>
            <family val="3"/>
            <charset val="128"/>
          </rPr>
          <t>＜記載例＞
２～５歳児は○時○分頃まで○○○室で保育。職員２名配置（うち１名保育教諭）
０・１歳児は、第２シフト職員が来るまで、２人体制（うち１名保育教諭）で、第２シフト職員が来るまでほふく室で保育。</t>
        </r>
      </text>
    </comment>
    <comment ref="M143" authorId="0" shapeId="0" xr:uid="{00000000-0006-0000-0100-000004000000}">
      <text>
        <r>
          <rPr>
            <sz val="10"/>
            <rFont val="ＭＳ Ｐゴシック"/>
            <family val="3"/>
            <charset val="128"/>
          </rPr>
          <t>＜記載例＞
・４歳児1名／専任職員１名、5歳児２名／専任職員１名
・専任職員○○が午前３歳児、午後４歳児を担当
・専任保育士2名がローテーションで○歳児と○歳児を担当。</t>
        </r>
      </text>
    </comment>
    <comment ref="J155" authorId="0" shapeId="0" xr:uid="{00000000-0006-0000-0100-000005000000}">
      <text>
        <r>
          <rPr>
            <sz val="10"/>
            <rFont val="ＭＳ Ｐゴシック"/>
            <family val="3"/>
            <charset val="128"/>
          </rPr>
          <t>＜記入例＞
　月～金　添乗者：保育士１名　　
　　１便　7:10園発～7:45園着　○○方面　　２便　7:50園発～8:20園着　○○方面
　土曜日　添乗者：添乗職員１名（非常勤・保育士）
　　２便のみ運行</t>
        </r>
        <r>
          <rPr>
            <sz val="1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Akita Prefecture</author>
  </authors>
  <commentList>
    <comment ref="G4" authorId="0" shapeId="0" xr:uid="{28E4E754-F606-4FBC-AFE0-2DBD93464FC8}">
      <text>
        <r>
          <rPr>
            <sz val="9"/>
            <color indexed="81"/>
            <rFont val="MS P ゴシック"/>
            <family val="3"/>
            <charset val="128"/>
          </rPr>
          <t>この保育所の設置者に採用されてからＲ６年３月までの勤務年数を記載してください。</t>
        </r>
      </text>
    </comment>
    <comment ref="J5" authorId="0" shapeId="0" xr:uid="{053B8660-09B3-4587-83CD-130EFC4D357A}">
      <text>
        <r>
          <rPr>
            <sz val="9"/>
            <color indexed="81"/>
            <rFont val="MS P ゴシック"/>
            <family val="3"/>
            <charset val="128"/>
          </rPr>
          <t>令和５年度中に定期昇給や処遇改善等加算(基礎分・賃金改善要件分・人件費の改定分）)、Ⅱ及びⅢ等により増減となった金額となります。</t>
        </r>
      </text>
    </comment>
  </commentList>
</comments>
</file>

<file path=xl/sharedStrings.xml><?xml version="1.0" encoding="utf-8"?>
<sst xmlns="http://schemas.openxmlformats.org/spreadsheetml/2006/main" count="1566" uniqueCount="623">
  <si>
    <t>指導監査資料</t>
    <rPh sb="0" eb="2">
      <t>シドウ</t>
    </rPh>
    <rPh sb="2" eb="4">
      <t>カンサ</t>
    </rPh>
    <rPh sb="4" eb="6">
      <t>シリョウ</t>
    </rPh>
    <phoneticPr fontId="19"/>
  </si>
  <si>
    <t>職名</t>
  </si>
  <si>
    <t>救助ロープ</t>
  </si>
  <si>
    <t>職員給与の状況（２）</t>
    <rPh sb="0" eb="2">
      <t>ショクイン</t>
    </rPh>
    <rPh sb="2" eb="4">
      <t>キュウヨ</t>
    </rPh>
    <rPh sb="5" eb="7">
      <t>ジョウキョウ</t>
    </rPh>
    <phoneticPr fontId="19"/>
  </si>
  <si>
    <t>保健衛生</t>
    <rPh sb="0" eb="2">
      <t>ホケン</t>
    </rPh>
    <rPh sb="2" eb="4">
      <t>エイセイ</t>
    </rPh>
    <phoneticPr fontId="19"/>
  </si>
  <si>
    <t>対象人員</t>
    <rPh sb="0" eb="2">
      <t>タイショウ</t>
    </rPh>
    <rPh sb="2" eb="4">
      <t>ジンイン</t>
    </rPh>
    <phoneticPr fontId="19"/>
  </si>
  <si>
    <t>最終
学歴</t>
    <rPh sb="0" eb="2">
      <t>サイシュウ</t>
    </rPh>
    <rPh sb="4" eb="6">
      <t>ガクレキ</t>
    </rPh>
    <phoneticPr fontId="19"/>
  </si>
  <si>
    <t>　歯科</t>
  </si>
  <si>
    <t>(21)</t>
  </si>
  <si>
    <t>防火管理者</t>
    <rPh sb="0" eb="2">
      <t>ボウカ</t>
    </rPh>
    <rPh sb="2" eb="5">
      <t>カンリシャ</t>
    </rPh>
    <phoneticPr fontId="19"/>
  </si>
  <si>
    <t>知事が認める者３</t>
  </si>
  <si>
    <t>(23)</t>
  </si>
  <si>
    <t>(13)</t>
  </si>
  <si>
    <t>なし</t>
  </si>
  <si>
    <t>(2)</t>
  </si>
  <si>
    <t>借地権登記年月日</t>
    <rPh sb="0" eb="3">
      <t>シャクチケン</t>
    </rPh>
    <rPh sb="3" eb="5">
      <t>トウキ</t>
    </rPh>
    <rPh sb="5" eb="8">
      <t>ネンガッピ</t>
    </rPh>
    <phoneticPr fontId="19"/>
  </si>
  <si>
    <t>設置者名</t>
    <rPh sb="0" eb="3">
      <t>セッチシャ</t>
    </rPh>
    <rPh sb="3" eb="4">
      <t>メイ</t>
    </rPh>
    <phoneticPr fontId="19"/>
  </si>
  <si>
    <t>水</t>
    <rPh sb="0" eb="1">
      <t>ミズ</t>
    </rPh>
    <phoneticPr fontId="19"/>
  </si>
  <si>
    <t>（欠損金）</t>
    <rPh sb="1" eb="4">
      <t>ケッソンキン</t>
    </rPh>
    <phoneticPr fontId="19"/>
  </si>
  <si>
    <t>施設日誌</t>
  </si>
  <si>
    <t>標準的な登降園の状況</t>
    <rPh sb="0" eb="3">
      <t>ヒョウジュンテキ</t>
    </rPh>
    <rPh sb="4" eb="5">
      <t>トウ</t>
    </rPh>
    <rPh sb="5" eb="6">
      <t>コウ</t>
    </rPh>
    <rPh sb="6" eb="7">
      <t>エン</t>
    </rPh>
    <rPh sb="8" eb="10">
      <t>ジョウキョウ</t>
    </rPh>
    <phoneticPr fontId="19"/>
  </si>
  <si>
    <t>大規模修繕</t>
    <rPh sb="0" eb="3">
      <t>ダイキボ</t>
    </rPh>
    <rPh sb="3" eb="5">
      <t>シュウゼン</t>
    </rPh>
    <phoneticPr fontId="19"/>
  </si>
  <si>
    <t>(20)</t>
  </si>
  <si>
    <t>建物施設整備に係る国庫補助金の有無</t>
    <rPh sb="0" eb="2">
      <t>タテモノ</t>
    </rPh>
    <rPh sb="2" eb="4">
      <t>シセツ</t>
    </rPh>
    <rPh sb="4" eb="6">
      <t>セイビ</t>
    </rPh>
    <rPh sb="7" eb="8">
      <t>カカ</t>
    </rPh>
    <rPh sb="9" eb="11">
      <t>コッコ</t>
    </rPh>
    <rPh sb="11" eb="14">
      <t>ホジョキン</t>
    </rPh>
    <rPh sb="15" eb="17">
      <t>ウム</t>
    </rPh>
    <phoneticPr fontId="19"/>
  </si>
  <si>
    <t>(12)</t>
  </si>
  <si>
    <t>土曜日</t>
    <rPh sb="0" eb="3">
      <t>ドヨウビ</t>
    </rPh>
    <phoneticPr fontId="19"/>
  </si>
  <si>
    <t>幼児教育</t>
    <rPh sb="0" eb="2">
      <t>ヨウジ</t>
    </rPh>
    <rPh sb="2" eb="4">
      <t>キョウイク</t>
    </rPh>
    <phoneticPr fontId="19"/>
  </si>
  <si>
    <t>給与規程</t>
    <rPh sb="0" eb="2">
      <t>キュウヨ</t>
    </rPh>
    <rPh sb="2" eb="4">
      <t>キテイ</t>
    </rPh>
    <phoneticPr fontId="19"/>
  </si>
  <si>
    <t>３号認定</t>
    <rPh sb="1" eb="2">
      <t>ゴウ</t>
    </rPh>
    <rPh sb="2" eb="4">
      <t>ニンテイ</t>
    </rPh>
    <phoneticPr fontId="19"/>
  </si>
  <si>
    <t>※保育室等の記載欄が不足する場合の記載方法は提出先に問い合わせること。</t>
    <rPh sb="1" eb="4">
      <t>ホイクシツ</t>
    </rPh>
    <rPh sb="4" eb="5">
      <t>トウ</t>
    </rPh>
    <rPh sb="6" eb="8">
      <t>キサイ</t>
    </rPh>
    <rPh sb="8" eb="9">
      <t>ラン</t>
    </rPh>
    <rPh sb="10" eb="12">
      <t>フソク</t>
    </rPh>
    <rPh sb="14" eb="16">
      <t>バアイ</t>
    </rPh>
    <rPh sb="17" eb="19">
      <t>キサイ</t>
    </rPh>
    <rPh sb="19" eb="21">
      <t>ホウホウ</t>
    </rPh>
    <rPh sb="22" eb="24">
      <t>テイシュツ</t>
    </rPh>
    <rPh sb="24" eb="25">
      <t>サキ</t>
    </rPh>
    <rPh sb="26" eb="27">
      <t>ト</t>
    </rPh>
    <rPh sb="28" eb="29">
      <t>ア</t>
    </rPh>
    <phoneticPr fontId="19"/>
  </si>
  <si>
    <t>人件費積立資産支出</t>
    <rPh sb="0" eb="3">
      <t>ジンケンヒ</t>
    </rPh>
    <rPh sb="3" eb="5">
      <t>ツミタテ</t>
    </rPh>
    <rPh sb="5" eb="7">
      <t>シサン</t>
    </rPh>
    <rPh sb="7" eb="9">
      <t>シシュツ</t>
    </rPh>
    <phoneticPr fontId="19"/>
  </si>
  <si>
    <t>利用定員</t>
    <rPh sb="0" eb="2">
      <t>リヨウ</t>
    </rPh>
    <rPh sb="2" eb="4">
      <t>テイイン</t>
    </rPh>
    <phoneticPr fontId="19"/>
  </si>
  <si>
    <t>建物の状況</t>
    <rPh sb="0" eb="2">
      <t>タテモノ</t>
    </rPh>
    <rPh sb="3" eb="5">
      <t>ジョウキョウ</t>
    </rPh>
    <phoneticPr fontId="19"/>
  </si>
  <si>
    <t>(ｱ)×12ヶ月+(ｲ)</t>
    <rPh sb="7" eb="8">
      <t>ゲツ</t>
    </rPh>
    <phoneticPr fontId="19"/>
  </si>
  <si>
    <t>雇用保険</t>
    <rPh sb="0" eb="2">
      <t>コヨウ</t>
    </rPh>
    <rPh sb="2" eb="4">
      <t>ホケン</t>
    </rPh>
    <phoneticPr fontId="19"/>
  </si>
  <si>
    <t>9:00～</t>
  </si>
  <si>
    <t>3歳児</t>
    <rPh sb="1" eb="3">
      <t>サイジ</t>
    </rPh>
    <phoneticPr fontId="19"/>
  </si>
  <si>
    <t>日</t>
  </si>
  <si>
    <t>年度収支計算分析表</t>
  </si>
  <si>
    <t>(18)</t>
  </si>
  <si>
    <t>(9)</t>
  </si>
  <si>
    <t>就業規則の届出</t>
    <rPh sb="5" eb="6">
      <t>トド</t>
    </rPh>
    <rPh sb="6" eb="7">
      <t>デ</t>
    </rPh>
    <phoneticPr fontId="19"/>
  </si>
  <si>
    <t>幼稚園教諭</t>
  </si>
  <si>
    <t>借　地</t>
    <rPh sb="0" eb="1">
      <t>シャク</t>
    </rPh>
    <rPh sb="2" eb="3">
      <t>チ</t>
    </rPh>
    <phoneticPr fontId="19"/>
  </si>
  <si>
    <t>旅費規程</t>
    <rPh sb="0" eb="2">
      <t>リョヒ</t>
    </rPh>
    <rPh sb="2" eb="4">
      <t>キテイ</t>
    </rPh>
    <phoneticPr fontId="19"/>
  </si>
  <si>
    <t>朝</t>
    <rPh sb="0" eb="1">
      <t>アサ</t>
    </rPh>
    <phoneticPr fontId="19"/>
  </si>
  <si>
    <t>－</t>
  </si>
  <si>
    <t>車両費支出</t>
    <rPh sb="0" eb="2">
      <t>シャリョウ</t>
    </rPh>
    <rPh sb="2" eb="3">
      <t>ヒ</t>
    </rPh>
    <rPh sb="3" eb="5">
      <t>シシュツ</t>
    </rPh>
    <phoneticPr fontId="19"/>
  </si>
  <si>
    <t>専任</t>
  </si>
  <si>
    <t>(11)</t>
  </si>
  <si>
    <t>本俸月額又は賃金日額</t>
    <rPh sb="0" eb="2">
      <t>ホンポウ</t>
    </rPh>
    <rPh sb="2" eb="4">
      <t>ゲツガク</t>
    </rPh>
    <rPh sb="4" eb="5">
      <t>マタ</t>
    </rPh>
    <rPh sb="6" eb="8">
      <t>チンギン</t>
    </rPh>
    <rPh sb="8" eb="10">
      <t>ニチガク</t>
    </rPh>
    <phoneticPr fontId="19"/>
  </si>
  <si>
    <t>給食費支出</t>
    <rPh sb="0" eb="3">
      <t>キュウショクヒ</t>
    </rPh>
    <rPh sb="3" eb="5">
      <t>シシュツ</t>
    </rPh>
    <phoneticPr fontId="19"/>
  </si>
  <si>
    <t>介護休業規程</t>
    <rPh sb="0" eb="2">
      <t>カイゴ</t>
    </rPh>
    <rPh sb="2" eb="4">
      <t>キュウギョウ</t>
    </rPh>
    <rPh sb="4" eb="6">
      <t>キテイ</t>
    </rPh>
    <phoneticPr fontId="19"/>
  </si>
  <si>
    <t>必要職員数</t>
    <rPh sb="0" eb="2">
      <t>ヒツヨウ</t>
    </rPh>
    <rPh sb="2" eb="5">
      <t>ショクインスウ</t>
    </rPh>
    <phoneticPr fontId="19"/>
  </si>
  <si>
    <t>(5)</t>
  </si>
  <si>
    <t>(15)</t>
  </si>
  <si>
    <t>金額（円）①</t>
    <rPh sb="0" eb="2">
      <t>キンガク</t>
    </rPh>
    <rPh sb="3" eb="4">
      <t>エン</t>
    </rPh>
    <phoneticPr fontId="19"/>
  </si>
  <si>
    <t>福利厚生費支出</t>
    <rPh sb="0" eb="2">
      <t>フクリ</t>
    </rPh>
    <rPh sb="2" eb="4">
      <t>コウセイ</t>
    </rPh>
    <rPh sb="4" eb="5">
      <t>ヒ</t>
    </rPh>
    <rPh sb="5" eb="7">
      <t>シシュツ</t>
    </rPh>
    <phoneticPr fontId="19"/>
  </si>
  <si>
    <t>No.</t>
  </si>
  <si>
    <t>児童出欠簿</t>
  </si>
  <si>
    <t>修繕積立資産取崩収入</t>
    <rPh sb="0" eb="2">
      <t>シュウゼン</t>
    </rPh>
    <rPh sb="2" eb="4">
      <t>ツミタテ</t>
    </rPh>
    <rPh sb="4" eb="6">
      <t>シサン</t>
    </rPh>
    <rPh sb="6" eb="7">
      <t>ト</t>
    </rPh>
    <rPh sb="7" eb="8">
      <t>クズ</t>
    </rPh>
    <rPh sb="8" eb="10">
      <t>シュウニュウ</t>
    </rPh>
    <phoneticPr fontId="19"/>
  </si>
  <si>
    <t>(ｴ)</t>
  </si>
  <si>
    <t>　</t>
  </si>
  <si>
    <t>(16)</t>
  </si>
  <si>
    <t>例）○○○○研修会</t>
    <rPh sb="0" eb="1">
      <t>レイ</t>
    </rPh>
    <rPh sb="6" eb="9">
      <t>ケンシュウカイ</t>
    </rPh>
    <phoneticPr fontId="19"/>
  </si>
  <si>
    <t>１歳児</t>
    <rPh sb="1" eb="2">
      <t>サイ</t>
    </rPh>
    <rPh sb="2" eb="3">
      <t>コ</t>
    </rPh>
    <phoneticPr fontId="19"/>
  </si>
  <si>
    <t>～</t>
  </si>
  <si>
    <t>月</t>
    <rPh sb="0" eb="1">
      <t>ガツ</t>
    </rPh>
    <phoneticPr fontId="19"/>
  </si>
  <si>
    <t>10から13までの小計</t>
    <rPh sb="9" eb="11">
      <t>ショウケイ</t>
    </rPh>
    <phoneticPr fontId="19"/>
  </si>
  <si>
    <t>　内科</t>
    <rPh sb="1" eb="3">
      <t>ナイカ</t>
    </rPh>
    <phoneticPr fontId="19"/>
  </si>
  <si>
    <t>遊　戯　室</t>
    <rPh sb="0" eb="1">
      <t>ユウ</t>
    </rPh>
    <rPh sb="2" eb="3">
      <t>ギ</t>
    </rPh>
    <rPh sb="4" eb="5">
      <t>シツ</t>
    </rPh>
    <phoneticPr fontId="19"/>
  </si>
  <si>
    <t>ＦＡＸ</t>
  </si>
  <si>
    <t>↓「あり」の場合、配置の状況を記入してください。</t>
    <rPh sb="6" eb="8">
      <t>バアイ</t>
    </rPh>
    <rPh sb="9" eb="11">
      <t>ハイチ</t>
    </rPh>
    <rPh sb="12" eb="14">
      <t>ジョウキョウ</t>
    </rPh>
    <rPh sb="15" eb="17">
      <t>キニュウ</t>
    </rPh>
    <phoneticPr fontId="19"/>
  </si>
  <si>
    <t>支出</t>
    <rPh sb="0" eb="2">
      <t>シシュツ</t>
    </rPh>
    <phoneticPr fontId="19"/>
  </si>
  <si>
    <t>給与改定状況</t>
    <rPh sb="0" eb="2">
      <t>キュウヨ</t>
    </rPh>
    <rPh sb="2" eb="4">
      <t>カイテイ</t>
    </rPh>
    <rPh sb="4" eb="6">
      <t>ジョウキョウ</t>
    </rPh>
    <phoneticPr fontId="19"/>
  </si>
  <si>
    <t>健康診断票</t>
    <rPh sb="0" eb="2">
      <t>ケンコウ</t>
    </rPh>
    <rPh sb="2" eb="4">
      <t>シンダン</t>
    </rPh>
    <rPh sb="4" eb="5">
      <t>ヒョウ</t>
    </rPh>
    <phoneticPr fontId="19"/>
  </si>
  <si>
    <t>元号</t>
    <rPh sb="0" eb="2">
      <t>ゲンゴウ</t>
    </rPh>
    <phoneticPr fontId="19"/>
  </si>
  <si>
    <t>手当等計
(E)</t>
    <rPh sb="0" eb="2">
      <t>テアテ</t>
    </rPh>
    <rPh sb="2" eb="3">
      <t>トウ</t>
    </rPh>
    <rPh sb="3" eb="4">
      <t>ケイ</t>
    </rPh>
    <phoneticPr fontId="19"/>
  </si>
  <si>
    <t>施設の規模・構造の変更届の最終提出日</t>
  </si>
  <si>
    <t>業務分担表</t>
    <rPh sb="0" eb="2">
      <t>ギョウム</t>
    </rPh>
    <rPh sb="2" eb="5">
      <t>ブンタンヒョウ</t>
    </rPh>
    <phoneticPr fontId="19"/>
  </si>
  <si>
    <t>累計</t>
    <rPh sb="0" eb="2">
      <t>ルイケイ</t>
    </rPh>
    <phoneticPr fontId="19"/>
  </si>
  <si>
    <t>保育所施設・設備整備</t>
    <rPh sb="0" eb="3">
      <t>ホイクショ</t>
    </rPh>
    <rPh sb="3" eb="5">
      <t>シセツ</t>
    </rPh>
    <rPh sb="6" eb="8">
      <t>セツビ</t>
    </rPh>
    <rPh sb="8" eb="10">
      <t>セイビ</t>
    </rPh>
    <phoneticPr fontId="19"/>
  </si>
  <si>
    <t>3歳</t>
    <rPh sb="1" eb="2">
      <t>サイ</t>
    </rPh>
    <phoneticPr fontId="19"/>
  </si>
  <si>
    <t>(1)</t>
  </si>
  <si>
    <t>年</t>
    <rPh sb="0" eb="1">
      <t>ネン</t>
    </rPh>
    <phoneticPr fontId="19"/>
  </si>
  <si>
    <t>諸手当の種類と算出方法</t>
    <rPh sb="0" eb="3">
      <t>ショテアテ</t>
    </rPh>
    <rPh sb="4" eb="6">
      <t>シュルイ</t>
    </rPh>
    <rPh sb="7" eb="9">
      <t>サンシュツ</t>
    </rPh>
    <rPh sb="9" eb="11">
      <t>ホウホウ</t>
    </rPh>
    <phoneticPr fontId="19"/>
  </si>
  <si>
    <t>調理室等の衛生管理点検表</t>
    <rPh sb="0" eb="3">
      <t>チョウリシツ</t>
    </rPh>
    <rPh sb="3" eb="4">
      <t>トウ</t>
    </rPh>
    <rPh sb="5" eb="7">
      <t>エイセイ</t>
    </rPh>
    <rPh sb="7" eb="9">
      <t>カンリ</t>
    </rPh>
    <rPh sb="9" eb="11">
      <t>テンケン</t>
    </rPh>
    <rPh sb="11" eb="12">
      <t>ヒョウ</t>
    </rPh>
    <phoneticPr fontId="19"/>
  </si>
  <si>
    <t>(3)</t>
  </si>
  <si>
    <t>市町村の事業等で職員加配となっている児童</t>
    <rPh sb="0" eb="3">
      <t>シチョウソン</t>
    </rPh>
    <rPh sb="4" eb="6">
      <t>ジギョウ</t>
    </rPh>
    <rPh sb="6" eb="7">
      <t>ナド</t>
    </rPh>
    <rPh sb="8" eb="10">
      <t>ショクイン</t>
    </rPh>
    <rPh sb="10" eb="12">
      <t>カハイ</t>
    </rPh>
    <rPh sb="18" eb="20">
      <t>ジドウ</t>
    </rPh>
    <phoneticPr fontId="19"/>
  </si>
  <si>
    <t>スキムミルク受払簿</t>
  </si>
  <si>
    <t>漏電火災警報器</t>
  </si>
  <si>
    <t>(4)</t>
  </si>
  <si>
    <t>知事が認める者１</t>
  </si>
  <si>
    <t>(6)</t>
  </si>
  <si>
    <t>電話</t>
    <rPh sb="0" eb="2">
      <t>デンワ</t>
    </rPh>
    <phoneticPr fontId="19"/>
  </si>
  <si>
    <t>便       所</t>
    <rPh sb="0" eb="1">
      <t>ビン</t>
    </rPh>
    <rPh sb="8" eb="9">
      <t>ショ</t>
    </rPh>
    <phoneticPr fontId="19"/>
  </si>
  <si>
    <t>生年月日</t>
    <rPh sb="0" eb="2">
      <t>セイネン</t>
    </rPh>
    <rPh sb="2" eb="4">
      <t>ガッピ</t>
    </rPh>
    <phoneticPr fontId="19"/>
  </si>
  <si>
    <t>１から９までの小計</t>
    <rPh sb="7" eb="9">
      <t>ショウケイ</t>
    </rPh>
    <phoneticPr fontId="19"/>
  </si>
  <si>
    <t>(25)</t>
  </si>
  <si>
    <t>保守料支出</t>
    <rPh sb="0" eb="3">
      <t>ホシュリョウ</t>
    </rPh>
    <rPh sb="3" eb="5">
      <t>シシュツ</t>
    </rPh>
    <phoneticPr fontId="19"/>
  </si>
  <si>
    <t>月</t>
    <rPh sb="0" eb="1">
      <t>ツキ</t>
    </rPh>
    <phoneticPr fontId="19"/>
  </si>
  <si>
    <t>給与規程の届出</t>
    <rPh sb="0" eb="2">
      <t>キュウヨ</t>
    </rPh>
    <rPh sb="2" eb="4">
      <t>キテイ</t>
    </rPh>
    <rPh sb="5" eb="6">
      <t>トド</t>
    </rPh>
    <rPh sb="6" eb="7">
      <t>デ</t>
    </rPh>
    <phoneticPr fontId="19"/>
  </si>
  <si>
    <t>0歳　　</t>
    <rPh sb="1" eb="2">
      <t>サイ</t>
    </rPh>
    <phoneticPr fontId="19"/>
  </si>
  <si>
    <t>回</t>
    <rPh sb="0" eb="1">
      <t>カイ</t>
    </rPh>
    <phoneticPr fontId="19"/>
  </si>
  <si>
    <t>氏名</t>
    <rPh sb="0" eb="2">
      <t>シメイ</t>
    </rPh>
    <phoneticPr fontId="19"/>
  </si>
  <si>
    <t>降園時間</t>
    <rPh sb="0" eb="1">
      <t>オ</t>
    </rPh>
    <rPh sb="1" eb="2">
      <t>エン</t>
    </rPh>
    <rPh sb="2" eb="4">
      <t>ジカン</t>
    </rPh>
    <phoneticPr fontId="19"/>
  </si>
  <si>
    <t>黄</t>
    <rPh sb="0" eb="1">
      <t>キ</t>
    </rPh>
    <phoneticPr fontId="19"/>
  </si>
  <si>
    <t>固定資産取得支出のうち施設の</t>
    <rPh sb="0" eb="2">
      <t>コテイ</t>
    </rPh>
    <rPh sb="2" eb="4">
      <t>シサン</t>
    </rPh>
    <rPh sb="4" eb="6">
      <t>シュトク</t>
    </rPh>
    <rPh sb="6" eb="8">
      <t>シシュツ</t>
    </rPh>
    <rPh sb="11" eb="13">
      <t>シセツ</t>
    </rPh>
    <phoneticPr fontId="19"/>
  </si>
  <si>
    <t>敷地の状況</t>
    <rPh sb="0" eb="2">
      <t>シキチ</t>
    </rPh>
    <rPh sb="3" eb="5">
      <t>ジョウキョウ</t>
    </rPh>
    <phoneticPr fontId="19"/>
  </si>
  <si>
    <t>【参考】</t>
    <rPh sb="1" eb="3">
      <t>サンコウ</t>
    </rPh>
    <phoneticPr fontId="19"/>
  </si>
  <si>
    <t>⑨</t>
  </si>
  <si>
    <t>勤務年数</t>
    <rPh sb="0" eb="2">
      <t>キンム</t>
    </rPh>
    <rPh sb="2" eb="4">
      <t>ネンスウ</t>
    </rPh>
    <phoneticPr fontId="19"/>
  </si>
  <si>
    <t>名称</t>
    <rPh sb="0" eb="2">
      <t>メイショウ</t>
    </rPh>
    <phoneticPr fontId="19"/>
  </si>
  <si>
    <t>（改善基礎分を除く。）</t>
    <rPh sb="1" eb="3">
      <t>カイゼン</t>
    </rPh>
    <rPh sb="3" eb="5">
      <t>キソ</t>
    </rPh>
    <rPh sb="5" eb="6">
      <t>ブン</t>
    </rPh>
    <rPh sb="7" eb="8">
      <t>ノゾ</t>
    </rPh>
    <phoneticPr fontId="19"/>
  </si>
  <si>
    <t>※この表の記載要領</t>
    <rPh sb="3" eb="4">
      <t>ヒョウ</t>
    </rPh>
    <rPh sb="5" eb="7">
      <t>キサイ</t>
    </rPh>
    <rPh sb="7" eb="9">
      <t>ヨウリョウ</t>
    </rPh>
    <phoneticPr fontId="19"/>
  </si>
  <si>
    <t>代表者職氏名</t>
  </si>
  <si>
    <t>借地賃借料</t>
  </si>
  <si>
    <t>寒冷地手当</t>
    <rPh sb="0" eb="3">
      <t>カンレイチ</t>
    </rPh>
    <rPh sb="3" eb="5">
      <t>テアテ</t>
    </rPh>
    <phoneticPr fontId="19"/>
  </si>
  <si>
    <t>(28)</t>
  </si>
  <si>
    <t>(　)は直近の消防計画提出年月日</t>
    <rPh sb="4" eb="6">
      <t>チョッキン</t>
    </rPh>
    <rPh sb="7" eb="9">
      <t>ショウボウ</t>
    </rPh>
    <rPh sb="9" eb="11">
      <t>ケイカク</t>
    </rPh>
    <rPh sb="11" eb="13">
      <t>テイシュツ</t>
    </rPh>
    <rPh sb="13" eb="16">
      <t>ネンガッピ</t>
    </rPh>
    <phoneticPr fontId="19"/>
  </si>
  <si>
    <t>マネジメント</t>
  </si>
  <si>
    <t>日</t>
    <rPh sb="0" eb="1">
      <t>ニチ</t>
    </rPh>
    <phoneticPr fontId="19"/>
  </si>
  <si>
    <t>(ｱ)</t>
  </si>
  <si>
    <t>建物賃借料</t>
    <rPh sb="0" eb="2">
      <t>タテモノ</t>
    </rPh>
    <rPh sb="2" eb="5">
      <t>チンシャクリョウ</t>
    </rPh>
    <phoneticPr fontId="19"/>
  </si>
  <si>
    <t>消耗器具備品費支出</t>
    <rPh sb="0" eb="2">
      <t>ショウモウ</t>
    </rPh>
    <rPh sb="2" eb="4">
      <t>キグ</t>
    </rPh>
    <rPh sb="4" eb="6">
      <t>ビヒン</t>
    </rPh>
    <rPh sb="6" eb="7">
      <t>ヒ</t>
    </rPh>
    <rPh sb="7" eb="9">
      <t>シシュツ</t>
    </rPh>
    <phoneticPr fontId="19"/>
  </si>
  <si>
    <t>4～5歳児</t>
    <rPh sb="3" eb="5">
      <t>サイジ</t>
    </rPh>
    <phoneticPr fontId="19"/>
  </si>
  <si>
    <t>(7)</t>
  </si>
  <si>
    <t>氏名</t>
    <rPh sb="0" eb="1">
      <t>シ</t>
    </rPh>
    <rPh sb="1" eb="2">
      <t>メイ</t>
    </rPh>
    <phoneticPr fontId="19"/>
  </si>
  <si>
    <t>県民間社会福祉事業福利協会</t>
    <rPh sb="0" eb="1">
      <t>ケン</t>
    </rPh>
    <rPh sb="1" eb="3">
      <t>ミンカン</t>
    </rPh>
    <rPh sb="3" eb="5">
      <t>シャカイ</t>
    </rPh>
    <rPh sb="5" eb="7">
      <t>フクシ</t>
    </rPh>
    <rPh sb="7" eb="9">
      <t>ジギョウ</t>
    </rPh>
    <rPh sb="9" eb="11">
      <t>フクリ</t>
    </rPh>
    <rPh sb="11" eb="13">
      <t>キョウカイ</t>
    </rPh>
    <phoneticPr fontId="19"/>
  </si>
  <si>
    <t>届出
内容</t>
    <rPh sb="0" eb="1">
      <t>トド</t>
    </rPh>
    <rPh sb="1" eb="2">
      <t>デ</t>
    </rPh>
    <rPh sb="3" eb="5">
      <t>ナイヨウ</t>
    </rPh>
    <phoneticPr fontId="19"/>
  </si>
  <si>
    <t>兼務あり</t>
  </si>
  <si>
    <t>施設長変更届最終提出日</t>
    <rPh sb="0" eb="3">
      <t>シセツチョウ</t>
    </rPh>
    <rPh sb="3" eb="5">
      <t>ヘンコウ</t>
    </rPh>
    <rPh sb="5" eb="6">
      <t>トド</t>
    </rPh>
    <rPh sb="6" eb="8">
      <t>サイシュウ</t>
    </rPh>
    <rPh sb="8" eb="11">
      <t>テイシュツビ</t>
    </rPh>
    <phoneticPr fontId="19"/>
  </si>
  <si>
    <t>(24)</t>
  </si>
  <si>
    <t>7:30～</t>
  </si>
  <si>
    <t>就任年月日</t>
    <rPh sb="0" eb="2">
      <t>シュウニン</t>
    </rPh>
    <rPh sb="2" eb="5">
      <t>ネンガッピ</t>
    </rPh>
    <phoneticPr fontId="19"/>
  </si>
  <si>
    <t>合　計
(D+E）</t>
    <rPh sb="0" eb="1">
      <t>ア</t>
    </rPh>
    <rPh sb="2" eb="3">
      <t>ケイ</t>
    </rPh>
    <phoneticPr fontId="19"/>
  </si>
  <si>
    <t>検便検査結果票</t>
  </si>
  <si>
    <t>⑧</t>
  </si>
  <si>
    <t>児童の健康診断</t>
    <rPh sb="0" eb="2">
      <t>ジドウ</t>
    </rPh>
    <rPh sb="3" eb="5">
      <t>ケンコウ</t>
    </rPh>
    <rPh sb="5" eb="7">
      <t>シンダン</t>
    </rPh>
    <phoneticPr fontId="19"/>
  </si>
  <si>
    <t>児童福祉法第35条第4項による認可とその後の変更届による現在の認可定員を記入してください。</t>
  </si>
  <si>
    <t>平日</t>
  </si>
  <si>
    <t>延長保育事業</t>
  </si>
  <si>
    <t>労働者名簿</t>
  </si>
  <si>
    <t>２号認定</t>
    <rPh sb="1" eb="2">
      <t>ゴウ</t>
    </rPh>
    <rPh sb="2" eb="4">
      <t>ニンテイ</t>
    </rPh>
    <phoneticPr fontId="19"/>
  </si>
  <si>
    <t>(8)</t>
  </si>
  <si>
    <t>認可定員</t>
    <rPh sb="0" eb="2">
      <t>ニンカ</t>
    </rPh>
    <rPh sb="2" eb="4">
      <t>テイイン</t>
    </rPh>
    <phoneticPr fontId="19"/>
  </si>
  <si>
    <t>人</t>
    <rPh sb="0" eb="1">
      <t>ニン</t>
    </rPh>
    <phoneticPr fontId="19"/>
  </si>
  <si>
    <t>障害児保育</t>
    <rPh sb="0" eb="2">
      <t>ショウガイ</t>
    </rPh>
    <rPh sb="2" eb="3">
      <t>ジ</t>
    </rPh>
    <rPh sb="3" eb="5">
      <t>ホイク</t>
    </rPh>
    <phoneticPr fontId="19"/>
  </si>
  <si>
    <t>法定福利費支出</t>
    <rPh sb="0" eb="1">
      <t>ホウ</t>
    </rPh>
    <rPh sb="1" eb="2">
      <t>サダム</t>
    </rPh>
    <rPh sb="2" eb="4">
      <t>フクリ</t>
    </rPh>
    <rPh sb="4" eb="5">
      <t>ヒ</t>
    </rPh>
    <rPh sb="5" eb="7">
      <t>シシュツ</t>
    </rPh>
    <phoneticPr fontId="19"/>
  </si>
  <si>
    <t>(</t>
  </si>
  <si>
    <t>1・2歳</t>
    <rPh sb="3" eb="4">
      <t>サイ</t>
    </rPh>
    <phoneticPr fontId="19"/>
  </si>
  <si>
    <t>支給額のうち処遇改善等加算分(ｲ)</t>
    <rPh sb="0" eb="3">
      <t>シキュウガク</t>
    </rPh>
    <rPh sb="6" eb="8">
      <t>ショグウ</t>
    </rPh>
    <rPh sb="8" eb="10">
      <t>カイゼン</t>
    </rPh>
    <rPh sb="10" eb="11">
      <t>トウ</t>
    </rPh>
    <rPh sb="11" eb="13">
      <t>カサン</t>
    </rPh>
    <rPh sb="13" eb="14">
      <t>ブン</t>
    </rPh>
    <phoneticPr fontId="19"/>
  </si>
  <si>
    <t>4･5歳</t>
    <rPh sb="3" eb="4">
      <t>サイ</t>
    </rPh>
    <phoneticPr fontId="19"/>
  </si>
  <si>
    <t>認可定員による
保育士必要数</t>
    <rPh sb="0" eb="2">
      <t>ニンカ</t>
    </rPh>
    <rPh sb="2" eb="4">
      <t>テイイン</t>
    </rPh>
    <rPh sb="8" eb="11">
      <t>ホイクシ</t>
    </rPh>
    <rPh sb="11" eb="14">
      <t>ヒツヨウスウ</t>
    </rPh>
    <phoneticPr fontId="19"/>
  </si>
  <si>
    <t>６：１</t>
  </si>
  <si>
    <t>印刷製本費支出</t>
    <rPh sb="0" eb="2">
      <t>インサツ</t>
    </rPh>
    <rPh sb="2" eb="4">
      <t>セイホン</t>
    </rPh>
    <rPh sb="4" eb="5">
      <t>ヒ</t>
    </rPh>
    <rPh sb="5" eb="7">
      <t>シシュツ</t>
    </rPh>
    <phoneticPr fontId="19"/>
  </si>
  <si>
    <t>←</t>
  </si>
  <si>
    <t>計</t>
    <rPh sb="0" eb="1">
      <t>ケイ</t>
    </rPh>
    <phoneticPr fontId="19"/>
  </si>
  <si>
    <t>0歳</t>
    <rPh sb="1" eb="2">
      <t>サイ</t>
    </rPh>
    <phoneticPr fontId="19"/>
  </si>
  <si>
    <t>国庫補助事業に係る設備整備</t>
    <rPh sb="0" eb="2">
      <t>コッコ</t>
    </rPh>
    <rPh sb="2" eb="4">
      <t>ホジョ</t>
    </rPh>
    <rPh sb="4" eb="6">
      <t>ジギョウ</t>
    </rPh>
    <rPh sb="7" eb="8">
      <t>カカ</t>
    </rPh>
    <rPh sb="9" eb="11">
      <t>セツビ</t>
    </rPh>
    <rPh sb="11" eb="13">
      <t>セイビ</t>
    </rPh>
    <phoneticPr fontId="19"/>
  </si>
  <si>
    <t>22及び23の経費に係る借入金</t>
    <rPh sb="2" eb="3">
      <t>オヨ</t>
    </rPh>
    <rPh sb="7" eb="9">
      <t>ケイヒ</t>
    </rPh>
    <rPh sb="10" eb="11">
      <t>カカ</t>
    </rPh>
    <rPh sb="12" eb="14">
      <t>カリイレ</t>
    </rPh>
    <rPh sb="14" eb="15">
      <t>キン</t>
    </rPh>
    <phoneticPr fontId="19"/>
  </si>
  <si>
    <t>１号認定</t>
    <rPh sb="1" eb="2">
      <t>ゴウ</t>
    </rPh>
    <rPh sb="2" eb="4">
      <t>ニンテイ</t>
    </rPh>
    <phoneticPr fontId="19"/>
  </si>
  <si>
    <t>子ども・子育て支援法第31条の規定により市町村の確認を受けた現在の利用定員を記入してください。</t>
  </si>
  <si>
    <t>本俸・基本給年間合計額
(D)</t>
    <rPh sb="0" eb="2">
      <t>ホンポウ</t>
    </rPh>
    <rPh sb="3" eb="6">
      <t>キホンキュウ</t>
    </rPh>
    <rPh sb="6" eb="8">
      <t>ネンカン</t>
    </rPh>
    <rPh sb="8" eb="11">
      <t>ゴウケイガク</t>
    </rPh>
    <phoneticPr fontId="19"/>
  </si>
  <si>
    <t>委託費収入のうち改善基礎分</t>
    <rPh sb="0" eb="2">
      <t>イタク</t>
    </rPh>
    <rPh sb="2" eb="3">
      <t>ヒ</t>
    </rPh>
    <rPh sb="3" eb="5">
      <t>シュウニュウ</t>
    </rPh>
    <rPh sb="8" eb="10">
      <t>カイゼン</t>
    </rPh>
    <rPh sb="10" eb="12">
      <t>キソ</t>
    </rPh>
    <rPh sb="12" eb="13">
      <t>フン</t>
    </rPh>
    <phoneticPr fontId="19"/>
  </si>
  <si>
    <t>年齢制限</t>
    <rPh sb="0" eb="2">
      <t>ネンレイ</t>
    </rPh>
    <rPh sb="2" eb="4">
      <t>セイゲン</t>
    </rPh>
    <phoneticPr fontId="19"/>
  </si>
  <si>
    <t>①</t>
  </si>
  <si>
    <t>年度建設</t>
    <rPh sb="0" eb="2">
      <t>ネンド</t>
    </rPh>
    <rPh sb="2" eb="4">
      <t>ケンセツ</t>
    </rPh>
    <phoneticPr fontId="19"/>
  </si>
  <si>
    <t>防炎カーテン</t>
  </si>
  <si>
    <t>(27)</t>
  </si>
  <si>
    <t>その他の事業収入</t>
    <rPh sb="2" eb="3">
      <t>タ</t>
    </rPh>
    <rPh sb="4" eb="6">
      <t>ジギョウ</t>
    </rPh>
    <rPh sb="6" eb="8">
      <t>シュウニュウ</t>
    </rPh>
    <phoneticPr fontId="19"/>
  </si>
  <si>
    <t>あり</t>
  </si>
  <si>
    <t>内容</t>
    <rPh sb="0" eb="2">
      <t>ナイヨウ</t>
    </rPh>
    <phoneticPr fontId="19"/>
  </si>
  <si>
    <t>派遣職員費支出</t>
    <rPh sb="0" eb="2">
      <t>ハケン</t>
    </rPh>
    <rPh sb="2" eb="4">
      <t>ショクイン</t>
    </rPh>
    <rPh sb="4" eb="5">
      <t>ヒ</t>
    </rPh>
    <rPh sb="5" eb="7">
      <t>シシュツ</t>
    </rPh>
    <phoneticPr fontId="19"/>
  </si>
  <si>
    <t>差引過△
不足額
(①－②)</t>
    <rPh sb="0" eb="2">
      <t>サシヒキ</t>
    </rPh>
    <rPh sb="2" eb="3">
      <t>カ</t>
    </rPh>
    <rPh sb="5" eb="7">
      <t>フソク</t>
    </rPh>
    <rPh sb="7" eb="8">
      <t>ガク</t>
    </rPh>
    <phoneticPr fontId="19"/>
  </si>
  <si>
    <t>養護教諭</t>
  </si>
  <si>
    <t>(10)</t>
  </si>
  <si>
    <t>資格の有無</t>
    <rPh sb="0" eb="2">
      <t>シカク</t>
    </rPh>
    <rPh sb="3" eb="5">
      <t>ウム</t>
    </rPh>
    <phoneticPr fontId="19"/>
  </si>
  <si>
    <t>総面積</t>
    <rPh sb="0" eb="3">
      <t>ソウメンセキ</t>
    </rPh>
    <phoneticPr fontId="19"/>
  </si>
  <si>
    <t>㎡</t>
  </si>
  <si>
    <t>食育・アレルギー対応</t>
    <rPh sb="0" eb="2">
      <t>ショクイク</t>
    </rPh>
    <rPh sb="8" eb="10">
      <t>タイオウ</t>
    </rPh>
    <phoneticPr fontId="19"/>
  </si>
  <si>
    <t>借地所有者</t>
    <rPh sb="0" eb="2">
      <t>シャクチ</t>
    </rPh>
    <rPh sb="2" eb="5">
      <t>ショユウシャ</t>
    </rPh>
    <phoneticPr fontId="19"/>
  </si>
  <si>
    <t>円</t>
    <rPh sb="0" eb="1">
      <t>エン</t>
    </rPh>
    <phoneticPr fontId="19"/>
  </si>
  <si>
    <t>契約期間</t>
    <rPh sb="0" eb="2">
      <t>ケイヤク</t>
    </rPh>
    <rPh sb="2" eb="4">
      <t>キカン</t>
    </rPh>
    <phoneticPr fontId="19"/>
  </si>
  <si>
    <t>給食日誌</t>
  </si>
  <si>
    <t>取崩収入</t>
    <rPh sb="0" eb="1">
      <t>ト</t>
    </rPh>
    <rPh sb="1" eb="2">
      <t>クズ</t>
    </rPh>
    <rPh sb="2" eb="4">
      <t>シュウニュウ</t>
    </rPh>
    <phoneticPr fontId="19"/>
  </si>
  <si>
    <t>まで</t>
  </si>
  <si>
    <t>造</t>
    <rPh sb="0" eb="1">
      <t>ゾウ</t>
    </rPh>
    <phoneticPr fontId="19"/>
  </si>
  <si>
    <t>※実人数</t>
  </si>
  <si>
    <t>今後３年以内の施設整備の予定の有無</t>
    <rPh sb="0" eb="2">
      <t>コンゴ</t>
    </rPh>
    <rPh sb="3" eb="4">
      <t>ネン</t>
    </rPh>
    <rPh sb="4" eb="6">
      <t>イナイ</t>
    </rPh>
    <rPh sb="7" eb="9">
      <t>シセツ</t>
    </rPh>
    <rPh sb="9" eb="11">
      <t>セイビ</t>
    </rPh>
    <rPh sb="12" eb="14">
      <t>ヨテイ</t>
    </rPh>
    <rPh sb="15" eb="17">
      <t>ウム</t>
    </rPh>
    <phoneticPr fontId="19"/>
  </si>
  <si>
    <t>⑦</t>
  </si>
  <si>
    <t>階建</t>
    <rPh sb="0" eb="1">
      <t>カイ</t>
    </rPh>
    <rPh sb="1" eb="2">
      <t>タ</t>
    </rPh>
    <phoneticPr fontId="19"/>
  </si>
  <si>
    <t>調　乳　室</t>
    <rPh sb="0" eb="1">
      <t>チョウ</t>
    </rPh>
    <rPh sb="2" eb="3">
      <t>ニュウ</t>
    </rPh>
    <rPh sb="4" eb="5">
      <t>シツ</t>
    </rPh>
    <phoneticPr fontId="19"/>
  </si>
  <si>
    <t>建物所有者</t>
    <rPh sb="0" eb="2">
      <t>タテモノ</t>
    </rPh>
    <rPh sb="2" eb="5">
      <t>ショユウシャ</t>
    </rPh>
    <phoneticPr fontId="19"/>
  </si>
  <si>
    <t>自動火災報知器</t>
  </si>
  <si>
    <t>室数</t>
    <rPh sb="0" eb="1">
      <t>シツ</t>
    </rPh>
    <rPh sb="1" eb="2">
      <t>スウ</t>
    </rPh>
    <phoneticPr fontId="19"/>
  </si>
  <si>
    <t>面　　積</t>
    <rPh sb="0" eb="1">
      <t>メン</t>
    </rPh>
    <rPh sb="3" eb="4">
      <t>セキ</t>
    </rPh>
    <phoneticPr fontId="19"/>
  </si>
  <si>
    <t>乳　児　室</t>
    <rPh sb="0" eb="1">
      <t>チチ</t>
    </rPh>
    <rPh sb="2" eb="3">
      <t>ジ</t>
    </rPh>
    <rPh sb="4" eb="5">
      <t>シツ</t>
    </rPh>
    <phoneticPr fontId="19"/>
  </si>
  <si>
    <t>14:30まで</t>
  </si>
  <si>
    <t>②</t>
  </si>
  <si>
    <t>③</t>
  </si>
  <si>
    <t>障がい児保育</t>
  </si>
  <si>
    <t>ほ ふ く 室</t>
    <rPh sb="6" eb="7">
      <t>シツ</t>
    </rPh>
    <phoneticPr fontId="19"/>
  </si>
  <si>
    <t>保　育　室</t>
    <rPh sb="0" eb="1">
      <t>タモツ</t>
    </rPh>
    <rPh sb="2" eb="3">
      <t>イク</t>
    </rPh>
    <rPh sb="4" eb="5">
      <t>シツ</t>
    </rPh>
    <phoneticPr fontId="19"/>
  </si>
  <si>
    <t>④</t>
  </si>
  <si>
    <t>人件費</t>
    <rPh sb="0" eb="3">
      <t>ジンケンヒ</t>
    </rPh>
    <phoneticPr fontId="19"/>
  </si>
  <si>
    <t>職員被服費支出</t>
    <rPh sb="0" eb="2">
      <t>ショクイン</t>
    </rPh>
    <rPh sb="2" eb="5">
      <t>ヒフクヒ</t>
    </rPh>
    <rPh sb="5" eb="7">
      <t>シシュツ</t>
    </rPh>
    <phoneticPr fontId="19"/>
  </si>
  <si>
    <t>職員の健康診断</t>
  </si>
  <si>
    <t>⑤</t>
  </si>
  <si>
    <t>そ　の　他</t>
    <rPh sb="4" eb="5">
      <t>タ</t>
    </rPh>
    <phoneticPr fontId="19"/>
  </si>
  <si>
    <t>給食材料受払簿</t>
    <rPh sb="0" eb="2">
      <t>キュウショク</t>
    </rPh>
    <phoneticPr fontId="19"/>
  </si>
  <si>
    <t>⑥</t>
  </si>
  <si>
    <t>１か月単位の変形労働時間制</t>
    <rPh sb="2" eb="3">
      <t>ゲツ</t>
    </rPh>
    <rPh sb="3" eb="5">
      <t>タンイ</t>
    </rPh>
    <rPh sb="6" eb="8">
      <t>ヘンケイ</t>
    </rPh>
    <rPh sb="8" eb="10">
      <t>ロウドウ</t>
    </rPh>
    <rPh sb="10" eb="12">
      <t>ジカン</t>
    </rPh>
    <rPh sb="12" eb="13">
      <t>セイ</t>
    </rPh>
    <phoneticPr fontId="19"/>
  </si>
  <si>
    <t>５歳児</t>
    <rPh sb="1" eb="2">
      <t>サイ</t>
    </rPh>
    <rPh sb="2" eb="3">
      <t>コ</t>
    </rPh>
    <phoneticPr fontId="19"/>
  </si>
  <si>
    <t>0歳児</t>
    <rPh sb="1" eb="3">
      <t>サイジ</t>
    </rPh>
    <phoneticPr fontId="19"/>
  </si>
  <si>
    <t>前年度の児童の事故の状況</t>
    <rPh sb="0" eb="3">
      <t>ゼンネンド</t>
    </rPh>
    <rPh sb="4" eb="6">
      <t>ジドウ</t>
    </rPh>
    <phoneticPr fontId="19"/>
  </si>
  <si>
    <t>調　理　室</t>
    <rPh sb="0" eb="1">
      <t>チョウ</t>
    </rPh>
    <rPh sb="2" eb="3">
      <t>リ</t>
    </rPh>
    <rPh sb="4" eb="5">
      <t>シツ</t>
    </rPh>
    <phoneticPr fontId="19"/>
  </si>
  <si>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19"/>
  </si>
  <si>
    <t>※「あり」の場合、次のいずれかに✓をつけること。</t>
  </si>
  <si>
    <t>22及び23の経費に係る積立資産</t>
    <rPh sb="2" eb="3">
      <t>オヨ</t>
    </rPh>
    <rPh sb="7" eb="9">
      <t>ケイヒ</t>
    </rPh>
    <rPh sb="10" eb="11">
      <t>カカ</t>
    </rPh>
    <rPh sb="12" eb="13">
      <t>ツ</t>
    </rPh>
    <rPh sb="13" eb="14">
      <t>タ</t>
    </rPh>
    <rPh sb="14" eb="16">
      <t>シサン</t>
    </rPh>
    <phoneticPr fontId="19"/>
  </si>
  <si>
    <t>整備等に係る支出</t>
    <rPh sb="0" eb="2">
      <t>セイビ</t>
    </rPh>
    <rPh sb="2" eb="3">
      <t>トウ</t>
    </rPh>
    <rPh sb="4" eb="5">
      <t>カカ</t>
    </rPh>
    <rPh sb="6" eb="8">
      <t>シシュツ</t>
    </rPh>
    <phoneticPr fontId="19"/>
  </si>
  <si>
    <t>医　務　室</t>
    <rPh sb="0" eb="1">
      <t>イ</t>
    </rPh>
    <rPh sb="2" eb="3">
      <t>ツトム</t>
    </rPh>
    <rPh sb="4" eb="5">
      <t>シツ</t>
    </rPh>
    <phoneticPr fontId="19"/>
  </si>
  <si>
    <t>児童名簿</t>
  </si>
  <si>
    <t>通勤手当</t>
    <rPh sb="0" eb="2">
      <t>ツウキン</t>
    </rPh>
    <rPh sb="2" eb="4">
      <t>テアテ</t>
    </rPh>
    <phoneticPr fontId="19"/>
  </si>
  <si>
    <t>規程名</t>
    <rPh sb="0" eb="2">
      <t>キテイ</t>
    </rPh>
    <rPh sb="2" eb="3">
      <t>メイ</t>
    </rPh>
    <phoneticPr fontId="19"/>
  </si>
  <si>
    <t>整備の種別</t>
    <rPh sb="0" eb="2">
      <t>セイビ</t>
    </rPh>
    <rPh sb="3" eb="5">
      <t>シュベツ</t>
    </rPh>
    <phoneticPr fontId="19"/>
  </si>
  <si>
    <t>16:00～</t>
  </si>
  <si>
    <t>その他の
手当</t>
    <rPh sb="2" eb="3">
      <t>タ</t>
    </rPh>
    <rPh sb="5" eb="7">
      <t>テアテ</t>
    </rPh>
    <phoneticPr fontId="19"/>
  </si>
  <si>
    <t>改築</t>
  </si>
  <si>
    <t>前年度の健康診断</t>
    <rPh sb="0" eb="1">
      <t>マエ</t>
    </rPh>
    <rPh sb="1" eb="2">
      <t>トシ</t>
    </rPh>
    <rPh sb="2" eb="3">
      <t>ド</t>
    </rPh>
    <phoneticPr fontId="19"/>
  </si>
  <si>
    <t>(17)</t>
  </si>
  <si>
    <t>増築</t>
    <rPh sb="0" eb="2">
      <t>ゾウチク</t>
    </rPh>
    <phoneticPr fontId="19"/>
  </si>
  <si>
    <t>管理費</t>
    <rPh sb="0" eb="3">
      <t>カンリヒ</t>
    </rPh>
    <phoneticPr fontId="19"/>
  </si>
  <si>
    <t>事　務　室</t>
    <rPh sb="0" eb="1">
      <t>コト</t>
    </rPh>
    <rPh sb="2" eb="3">
      <t>ツトム</t>
    </rPh>
    <rPh sb="4" eb="5">
      <t>シツ</t>
    </rPh>
    <phoneticPr fontId="19"/>
  </si>
  <si>
    <t>加入(</t>
  </si>
  <si>
    <t>定期昇給の実施年月日</t>
    <rPh sb="0" eb="2">
      <t>テイキ</t>
    </rPh>
    <rPh sb="2" eb="4">
      <t>ショウキュウ</t>
    </rPh>
    <rPh sb="5" eb="7">
      <t>ジッシ</t>
    </rPh>
    <rPh sb="7" eb="10">
      <t>ネンガッピ</t>
    </rPh>
    <phoneticPr fontId="19"/>
  </si>
  <si>
    <t>非常階段</t>
  </si>
  <si>
    <t>人件費支出</t>
    <rPh sb="0" eb="3">
      <t>ジンケンヒ</t>
    </rPh>
    <rPh sb="3" eb="5">
      <t>シシュツ</t>
    </rPh>
    <phoneticPr fontId="19"/>
  </si>
  <si>
    <t>休　憩　室</t>
    <rPh sb="0" eb="1">
      <t>キュウ</t>
    </rPh>
    <rPh sb="2" eb="3">
      <t>イコイ</t>
    </rPh>
    <rPh sb="4" eb="5">
      <t>シツ</t>
    </rPh>
    <phoneticPr fontId="19"/>
  </si>
  <si>
    <t>補助金収入</t>
    <rPh sb="0" eb="3">
      <t>ホジョキン</t>
    </rPh>
    <rPh sb="3" eb="5">
      <t>シュウニュウ</t>
    </rPh>
    <phoneticPr fontId="19"/>
  </si>
  <si>
    <t>会　議　室</t>
  </si>
  <si>
    <t>倉　　　　庫</t>
    <rPh sb="0" eb="1">
      <t>クラ</t>
    </rPh>
    <rPh sb="5" eb="6">
      <t>コ</t>
    </rPh>
    <phoneticPr fontId="19"/>
  </si>
  <si>
    <t>非常用持出袋</t>
    <rPh sb="0" eb="2">
      <t>ヒジョウ</t>
    </rPh>
    <rPh sb="2" eb="3">
      <t>ヨウ</t>
    </rPh>
    <rPh sb="3" eb="4">
      <t>モ</t>
    </rPh>
    <rPh sb="4" eb="5">
      <t>ダ</t>
    </rPh>
    <phoneticPr fontId="19"/>
  </si>
  <si>
    <r>
      <t>時間帯ごとの</t>
    </r>
    <r>
      <rPr>
        <sz val="10"/>
        <rFont val="ＭＳ 明朝"/>
        <family val="1"/>
        <charset val="128"/>
      </rPr>
      <t xml:space="preserve">
職員配置状況</t>
    </r>
    <rPh sb="0" eb="3">
      <t>ジカンタイ</t>
    </rPh>
    <rPh sb="7" eb="9">
      <t>ショクイン</t>
    </rPh>
    <rPh sb="9" eb="11">
      <t>ハイチ</t>
    </rPh>
    <rPh sb="11" eb="13">
      <t>ジョウキョウ</t>
    </rPh>
    <phoneticPr fontId="19"/>
  </si>
  <si>
    <t>玄関及び廊下</t>
    <rPh sb="0" eb="2">
      <t>ゲンカン</t>
    </rPh>
    <rPh sb="2" eb="3">
      <t>オヨ</t>
    </rPh>
    <rPh sb="4" eb="5">
      <t>ロウ</t>
    </rPh>
    <rPh sb="5" eb="6">
      <t>シタ</t>
    </rPh>
    <phoneticPr fontId="19"/>
  </si>
  <si>
    <t>住宅手当</t>
    <rPh sb="0" eb="2">
      <t>ジュウタク</t>
    </rPh>
    <rPh sb="2" eb="4">
      <t>テアテ</t>
    </rPh>
    <phoneticPr fontId="19"/>
  </si>
  <si>
    <t>合　　　　計</t>
    <rPh sb="0" eb="1">
      <t>ゴウ</t>
    </rPh>
    <rPh sb="5" eb="6">
      <t>ケイ</t>
    </rPh>
    <phoneticPr fontId="19"/>
  </si>
  <si>
    <t>便　　　　所</t>
    <rPh sb="0" eb="1">
      <t>ビン</t>
    </rPh>
    <rPh sb="5" eb="6">
      <t>ショ</t>
    </rPh>
    <phoneticPr fontId="19"/>
  </si>
  <si>
    <t>施設の規模・構造以外の変更届の最終提出日</t>
    <rPh sb="8" eb="10">
      <t>イガイ</t>
    </rPh>
    <phoneticPr fontId="19"/>
  </si>
  <si>
    <t>児童用便器</t>
    <rPh sb="0" eb="2">
      <t>ジドウ</t>
    </rPh>
    <rPh sb="2" eb="3">
      <t>ヨウ</t>
    </rPh>
    <rPh sb="3" eb="5">
      <t>ベンキ</t>
    </rPh>
    <phoneticPr fontId="19"/>
  </si>
  <si>
    <t>３歳未満児</t>
    <rPh sb="1" eb="2">
      <t>サイ</t>
    </rPh>
    <rPh sb="2" eb="4">
      <t>ミマン</t>
    </rPh>
    <rPh sb="4" eb="5">
      <t>ジ</t>
    </rPh>
    <phoneticPr fontId="19"/>
  </si>
  <si>
    <t>大便器</t>
    <rPh sb="0" eb="3">
      <t>ダイベンキ</t>
    </rPh>
    <phoneticPr fontId="19"/>
  </si>
  <si>
    <t>個</t>
    <rPh sb="0" eb="1">
      <t>コ</t>
    </rPh>
    <phoneticPr fontId="19"/>
  </si>
  <si>
    <t>15:30～</t>
  </si>
  <si>
    <t>回</t>
  </si>
  <si>
    <t>小便器</t>
    <rPh sb="0" eb="3">
      <t>ショウベンキ</t>
    </rPh>
    <phoneticPr fontId="19"/>
  </si>
  <si>
    <t>超過勤務(時間外)手当</t>
    <rPh sb="0" eb="2">
      <t>チョウカ</t>
    </rPh>
    <rPh sb="2" eb="4">
      <t>キンム</t>
    </rPh>
    <rPh sb="5" eb="8">
      <t>ジカンガイ</t>
    </rPh>
    <rPh sb="9" eb="11">
      <t>テアテ</t>
    </rPh>
    <phoneticPr fontId="19"/>
  </si>
  <si>
    <t>３歳以上児</t>
    <rPh sb="1" eb="2">
      <t>サイ</t>
    </rPh>
    <rPh sb="2" eb="4">
      <t>イジョウ</t>
    </rPh>
    <rPh sb="4" eb="5">
      <t>ジ</t>
    </rPh>
    <phoneticPr fontId="19"/>
  </si>
  <si>
    <t>社会保険等の加入状況</t>
    <rPh sb="0" eb="2">
      <t>シャカイ</t>
    </rPh>
    <rPh sb="2" eb="4">
      <t>ホケン</t>
    </rPh>
    <rPh sb="4" eb="5">
      <t>トウ</t>
    </rPh>
    <phoneticPr fontId="19"/>
  </si>
  <si>
    <t>事業費</t>
    <rPh sb="0" eb="3">
      <t>ジギョウヒ</t>
    </rPh>
    <phoneticPr fontId="19"/>
  </si>
  <si>
    <t>処遇改善等加算による施設型給付費の加算額を一時金で支給している場合は、「期末・勤勉手当等」の「支給額」及び「支給額のうち処遇改善等加算分」のそれぞれにその金額を加えてください。</t>
    <rPh sb="0" eb="2">
      <t>ショグウ</t>
    </rPh>
    <rPh sb="2" eb="4">
      <t>カイゼン</t>
    </rPh>
    <rPh sb="4" eb="5">
      <t>トウ</t>
    </rPh>
    <rPh sb="5" eb="7">
      <t>カサン</t>
    </rPh>
    <rPh sb="10" eb="12">
      <t>シセツ</t>
    </rPh>
    <rPh sb="12" eb="13">
      <t>ガタ</t>
    </rPh>
    <rPh sb="13" eb="16">
      <t>キュウフヒ</t>
    </rPh>
    <rPh sb="17" eb="20">
      <t>カサンガク</t>
    </rPh>
    <rPh sb="21" eb="23">
      <t>イチジ</t>
    </rPh>
    <rPh sb="23" eb="24">
      <t>キン</t>
    </rPh>
    <rPh sb="25" eb="27">
      <t>シキュウ</t>
    </rPh>
    <rPh sb="31" eb="33">
      <t>バアイ</t>
    </rPh>
    <rPh sb="36" eb="38">
      <t>キマツ</t>
    </rPh>
    <rPh sb="39" eb="41">
      <t>キンベン</t>
    </rPh>
    <rPh sb="41" eb="43">
      <t>テアテ</t>
    </rPh>
    <rPh sb="43" eb="44">
      <t>トウ</t>
    </rPh>
    <rPh sb="47" eb="50">
      <t>シキュウガク</t>
    </rPh>
    <rPh sb="51" eb="52">
      <t>オヨ</t>
    </rPh>
    <rPh sb="54" eb="57">
      <t>シキュウガク</t>
    </rPh>
    <rPh sb="60" eb="62">
      <t>ショグウ</t>
    </rPh>
    <rPh sb="62" eb="64">
      <t>カイゼン</t>
    </rPh>
    <rPh sb="64" eb="65">
      <t>トウ</t>
    </rPh>
    <rPh sb="65" eb="67">
      <t>カサン</t>
    </rPh>
    <rPh sb="67" eb="68">
      <t>ブン</t>
    </rPh>
    <rPh sb="77" eb="79">
      <t>キンガク</t>
    </rPh>
    <rPh sb="80" eb="81">
      <t>クワ</t>
    </rPh>
    <phoneticPr fontId="19"/>
  </si>
  <si>
    <t>４歳児</t>
    <rPh sb="1" eb="2">
      <t>サイ</t>
    </rPh>
    <rPh sb="2" eb="3">
      <t>コ</t>
    </rPh>
    <phoneticPr fontId="19"/>
  </si>
  <si>
    <t>積立資産支出</t>
    <rPh sb="0" eb="2">
      <t>ツミタテ</t>
    </rPh>
    <rPh sb="2" eb="4">
      <t>シサン</t>
    </rPh>
    <rPh sb="4" eb="6">
      <t>シシュツ</t>
    </rPh>
    <phoneticPr fontId="19"/>
  </si>
  <si>
    <t>事故記録の件数</t>
    <rPh sb="2" eb="4">
      <t>キロク</t>
    </rPh>
    <rPh sb="5" eb="7">
      <t>ケンスウ</t>
    </rPh>
    <phoneticPr fontId="19"/>
  </si>
  <si>
    <t>知事が認める者２</t>
  </si>
  <si>
    <t>備品等購入積立資産支出</t>
    <rPh sb="0" eb="2">
      <t>ビヒン</t>
    </rPh>
    <rPh sb="2" eb="3">
      <t>トウ</t>
    </rPh>
    <rPh sb="3" eb="5">
      <t>コウニュウ</t>
    </rPh>
    <rPh sb="5" eb="7">
      <t>ツミタテ</t>
    </rPh>
    <rPh sb="7" eb="9">
      <t>シサン</t>
    </rPh>
    <rPh sb="9" eb="11">
      <t>シシュツ</t>
    </rPh>
    <phoneticPr fontId="19"/>
  </si>
  <si>
    <t>病児保育事業</t>
  </si>
  <si>
    <t>(22)</t>
  </si>
  <si>
    <t>勤務シフト表</t>
    <rPh sb="0" eb="2">
      <t>キンム</t>
    </rPh>
    <rPh sb="5" eb="6">
      <t>ヒョウ</t>
    </rPh>
    <phoneticPr fontId="19"/>
  </si>
  <si>
    <t>令和</t>
    <rPh sb="0" eb="2">
      <t>レイワ</t>
    </rPh>
    <phoneticPr fontId="19"/>
  </si>
  <si>
    <t>(29)</t>
  </si>
  <si>
    <t>３：１</t>
  </si>
  <si>
    <t>台数</t>
    <rPh sb="0" eb="2">
      <t>ダイスウ</t>
    </rPh>
    <phoneticPr fontId="19"/>
  </si>
  <si>
    <t>月</t>
    <rPh sb="0" eb="1">
      <t>ゲツ</t>
    </rPh>
    <phoneticPr fontId="19"/>
  </si>
  <si>
    <t>施設の平面図（なるべく各部屋の面積が入っているもの）</t>
  </si>
  <si>
    <t>時</t>
    <rPh sb="0" eb="1">
      <t>ジ</t>
    </rPh>
    <phoneticPr fontId="19"/>
  </si>
  <si>
    <t>健康保険</t>
    <rPh sb="0" eb="2">
      <t>ケンコウ</t>
    </rPh>
    <rPh sb="2" eb="4">
      <t>ホケン</t>
    </rPh>
    <phoneticPr fontId="19"/>
  </si>
  <si>
    <t>保険料支出</t>
    <rPh sb="0" eb="3">
      <t>ホケンリョウ</t>
    </rPh>
    <rPh sb="3" eb="5">
      <t>シシュツ</t>
    </rPh>
    <phoneticPr fontId="19"/>
  </si>
  <si>
    <t>消火器</t>
  </si>
  <si>
    <t>職員会議録</t>
  </si>
  <si>
    <t>乳児保育</t>
  </si>
  <si>
    <t>年　齢</t>
    <rPh sb="0" eb="1">
      <t>ネン</t>
    </rPh>
    <rPh sb="2" eb="3">
      <t>トシ</t>
    </rPh>
    <phoneticPr fontId="19"/>
  </si>
  <si>
    <t>沐  浴  室</t>
    <rPh sb="0" eb="1">
      <t>モク</t>
    </rPh>
    <rPh sb="3" eb="4">
      <t>ヨク</t>
    </rPh>
    <rPh sb="6" eb="7">
      <t>シツ</t>
    </rPh>
    <phoneticPr fontId="19"/>
  </si>
  <si>
    <t>給食材料検収記録簿</t>
    <rPh sb="4" eb="6">
      <t>ケンシュウ</t>
    </rPh>
    <rPh sb="6" eb="9">
      <t>キロクボ</t>
    </rPh>
    <phoneticPr fontId="19"/>
  </si>
  <si>
    <t>(ｲ)</t>
  </si>
  <si>
    <t>金額（円）②</t>
    <rPh sb="0" eb="2">
      <t>キンガク</t>
    </rPh>
    <rPh sb="3" eb="4">
      <t>エン</t>
    </rPh>
    <phoneticPr fontId="19"/>
  </si>
  <si>
    <t>消　毒　回　数</t>
    <rPh sb="0" eb="1">
      <t>ケ</t>
    </rPh>
    <rPh sb="2" eb="3">
      <t>ドク</t>
    </rPh>
    <rPh sb="4" eb="5">
      <t>カイ</t>
    </rPh>
    <rPh sb="6" eb="7">
      <t>スウ</t>
    </rPh>
    <phoneticPr fontId="19"/>
  </si>
  <si>
    <t>Ｃ</t>
  </si>
  <si>
    <t>施設内の清掃等の状況</t>
    <rPh sb="0" eb="2">
      <t>シセツ</t>
    </rPh>
    <rPh sb="2" eb="3">
      <t>ナイ</t>
    </rPh>
    <rPh sb="4" eb="6">
      <t>セイソウ</t>
    </rPh>
    <rPh sb="6" eb="7">
      <t>トウ</t>
    </rPh>
    <phoneticPr fontId="19"/>
  </si>
  <si>
    <t>一時預かり事業</t>
  </si>
  <si>
    <t>修繕積立資産支出</t>
    <rPh sb="0" eb="2">
      <t>シュウゼン</t>
    </rPh>
    <rPh sb="2" eb="4">
      <t>ツミタテ</t>
    </rPh>
    <rPh sb="4" eb="6">
      <t>シサン</t>
    </rPh>
    <rPh sb="6" eb="8">
      <t>シシュツ</t>
    </rPh>
    <phoneticPr fontId="19"/>
  </si>
  <si>
    <t>資格名</t>
    <rPh sb="0" eb="2">
      <t>シカク</t>
    </rPh>
    <rPh sb="2" eb="3">
      <t>メイ</t>
    </rPh>
    <phoneticPr fontId="19"/>
  </si>
  <si>
    <t>経理規程</t>
    <rPh sb="0" eb="2">
      <t>ケイリ</t>
    </rPh>
    <rPh sb="2" eb="4">
      <t>キテイ</t>
    </rPh>
    <phoneticPr fontId="19"/>
  </si>
  <si>
    <t>看護師等</t>
  </si>
  <si>
    <t>消防用設備</t>
    <rPh sb="0" eb="3">
      <t>ショウボウヨウ</t>
    </rPh>
    <rPh sb="3" eb="5">
      <t>セツビ</t>
    </rPh>
    <phoneticPr fontId="19"/>
  </si>
  <si>
    <t>1歳児</t>
    <rPh sb="1" eb="3">
      <t>サイジ</t>
    </rPh>
    <phoneticPr fontId="19"/>
  </si>
  <si>
    <t>諸規程の整備状況　</t>
  </si>
  <si>
    <t>出勤簿</t>
  </si>
  <si>
    <t>R00.00.00</t>
  </si>
  <si>
    <t>事業費支出</t>
    <rPh sb="0" eb="3">
      <t>ジギョウヒ</t>
    </rPh>
    <rPh sb="3" eb="5">
      <t>シシュツ</t>
    </rPh>
    <phoneticPr fontId="19"/>
  </si>
  <si>
    <t>下  水  溝</t>
    <rPh sb="0" eb="1">
      <t>シタ</t>
    </rPh>
    <rPh sb="3" eb="4">
      <t>ミズ</t>
    </rPh>
    <rPh sb="6" eb="7">
      <t>ミゾ</t>
    </rPh>
    <phoneticPr fontId="19"/>
  </si>
  <si>
    <t>　補助金の有無</t>
    <rPh sb="1" eb="3">
      <t>ホジョ</t>
    </rPh>
    <rPh sb="3" eb="4">
      <t>キン</t>
    </rPh>
    <rPh sb="5" eb="7">
      <t>ウム</t>
    </rPh>
    <phoneticPr fontId="19"/>
  </si>
  <si>
    <t>事業開始届</t>
    <rPh sb="0" eb="2">
      <t>ジギョウ</t>
    </rPh>
    <rPh sb="2" eb="4">
      <t>カイシ</t>
    </rPh>
    <rPh sb="4" eb="5">
      <t>トド</t>
    </rPh>
    <phoneticPr fontId="19"/>
  </si>
  <si>
    <t>検食簿</t>
  </si>
  <si>
    <t>(14)</t>
  </si>
  <si>
    <t>身体障害者手帳所持児</t>
    <rPh sb="0" eb="2">
      <t>シンタイ</t>
    </rPh>
    <rPh sb="2" eb="5">
      <t>ショウガイシャ</t>
    </rPh>
    <rPh sb="5" eb="7">
      <t>テチョウ</t>
    </rPh>
    <rPh sb="7" eb="9">
      <t>ショジ</t>
    </rPh>
    <rPh sb="9" eb="10">
      <t>ジ</t>
    </rPh>
    <phoneticPr fontId="19"/>
  </si>
  <si>
    <t>療育手帳所持児</t>
    <rPh sb="0" eb="1">
      <t>リョウ</t>
    </rPh>
    <rPh sb="1" eb="2">
      <t>イク</t>
    </rPh>
    <rPh sb="2" eb="4">
      <t>テチョウ</t>
    </rPh>
    <rPh sb="4" eb="6">
      <t>ショジ</t>
    </rPh>
    <rPh sb="6" eb="7">
      <t>ジ</t>
    </rPh>
    <phoneticPr fontId="19"/>
  </si>
  <si>
    <t>年月日</t>
    <rPh sb="0" eb="3">
      <t>ネンガッピ</t>
    </rPh>
    <phoneticPr fontId="19"/>
  </si>
  <si>
    <t>分</t>
    <rPh sb="0" eb="1">
      <t>フン</t>
    </rPh>
    <phoneticPr fontId="19"/>
  </si>
  <si>
    <t>延長保育時間</t>
    <rPh sb="0" eb="2">
      <t>エンチョウ</t>
    </rPh>
    <rPh sb="2" eb="4">
      <t>ホイク</t>
    </rPh>
    <rPh sb="4" eb="6">
      <t>ジカン</t>
    </rPh>
    <phoneticPr fontId="19"/>
  </si>
  <si>
    <t>夕</t>
    <rPh sb="0" eb="1">
      <t>ユウ</t>
    </rPh>
    <phoneticPr fontId="19"/>
  </si>
  <si>
    <t>②
非常勤</t>
    <rPh sb="2" eb="3">
      <t>ヒ</t>
    </rPh>
    <rPh sb="3" eb="5">
      <t>ジョウキン</t>
    </rPh>
    <phoneticPr fontId="19"/>
  </si>
  <si>
    <t>旅費交通費支出</t>
    <rPh sb="0" eb="2">
      <t>リョヒ</t>
    </rPh>
    <rPh sb="2" eb="5">
      <t>コウツウヒ</t>
    </rPh>
    <rPh sb="5" eb="7">
      <t>シシュツ</t>
    </rPh>
    <phoneticPr fontId="19"/>
  </si>
  <si>
    <t>(ｳ)</t>
  </si>
  <si>
    <t>夏休み閉所期間</t>
    <rPh sb="0" eb="2">
      <t>ナツヤス</t>
    </rPh>
    <rPh sb="3" eb="5">
      <t>ヘイショ</t>
    </rPh>
    <rPh sb="5" eb="7">
      <t>キカン</t>
    </rPh>
    <phoneticPr fontId="19"/>
  </si>
  <si>
    <t>直近の消防署立入検査年月日</t>
    <rPh sb="0" eb="2">
      <t>チョッキン</t>
    </rPh>
    <rPh sb="3" eb="5">
      <t>ショウボウ</t>
    </rPh>
    <rPh sb="5" eb="6">
      <t>ショ</t>
    </rPh>
    <rPh sb="6" eb="7">
      <t>タ</t>
    </rPh>
    <rPh sb="7" eb="8">
      <t>イ</t>
    </rPh>
    <rPh sb="8" eb="10">
      <t>ケンサ</t>
    </rPh>
    <rPh sb="10" eb="13">
      <t>ネンガッピ</t>
    </rPh>
    <phoneticPr fontId="19"/>
  </si>
  <si>
    <t>水道光熱費支出</t>
    <rPh sb="0" eb="2">
      <t>スイドウ</t>
    </rPh>
    <rPh sb="2" eb="5">
      <t>コウネツヒ</t>
    </rPh>
    <rPh sb="5" eb="7">
      <t>シシュツ</t>
    </rPh>
    <phoneticPr fontId="19"/>
  </si>
  <si>
    <t>年末・年始閉所期間</t>
    <rPh sb="0" eb="2">
      <t>ネンマツ</t>
    </rPh>
    <rPh sb="3" eb="5">
      <t>ネンシ</t>
    </rPh>
    <rPh sb="5" eb="7">
      <t>ヘイショ</t>
    </rPh>
    <rPh sb="7" eb="9">
      <t>キカン</t>
    </rPh>
    <phoneticPr fontId="19"/>
  </si>
  <si>
    <t>(ｵ)</t>
  </si>
  <si>
    <t>ヒヤリハット記録の件数</t>
    <rPh sb="6" eb="8">
      <t>キロク</t>
    </rPh>
    <rPh sb="9" eb="11">
      <t>ケンスウ</t>
    </rPh>
    <phoneticPr fontId="19"/>
  </si>
  <si>
    <t>(ｳ)と(ｴ)及び祝日以外の閉所日</t>
    <rPh sb="7" eb="8">
      <t>オヨ</t>
    </rPh>
    <rPh sb="9" eb="11">
      <t>シュクジツ</t>
    </rPh>
    <rPh sb="11" eb="13">
      <t>イガイ</t>
    </rPh>
    <rPh sb="14" eb="16">
      <t>ヘイショ</t>
    </rPh>
    <rPh sb="16" eb="17">
      <t>ビ</t>
    </rPh>
    <phoneticPr fontId="19"/>
  </si>
  <si>
    <t>※</t>
  </si>
  <si>
    <t>施設名</t>
    <rPh sb="0" eb="3">
      <t>シセツメイ</t>
    </rPh>
    <phoneticPr fontId="19"/>
  </si>
  <si>
    <t>参加職員
の人数</t>
    <rPh sb="0" eb="2">
      <t>サンカ</t>
    </rPh>
    <rPh sb="2" eb="4">
      <t>ショクイン</t>
    </rPh>
    <rPh sb="6" eb="8">
      <t>ニンズウ</t>
    </rPh>
    <phoneticPr fontId="19"/>
  </si>
  <si>
    <t>17:00～</t>
  </si>
  <si>
    <t>件</t>
    <rPh sb="0" eb="1">
      <t>ケン</t>
    </rPh>
    <phoneticPr fontId="19"/>
  </si>
  <si>
    <t>10:00以降</t>
    <rPh sb="5" eb="7">
      <t>イコウ</t>
    </rPh>
    <phoneticPr fontId="19"/>
  </si>
  <si>
    <t>備　　考</t>
    <rPh sb="0" eb="1">
      <t>ソナエ</t>
    </rPh>
    <rPh sb="3" eb="4">
      <t>コウ</t>
    </rPh>
    <phoneticPr fontId="19"/>
  </si>
  <si>
    <t>氏　名</t>
    <rPh sb="0" eb="1">
      <t>シ</t>
    </rPh>
    <rPh sb="2" eb="3">
      <t>メイ</t>
    </rPh>
    <phoneticPr fontId="19"/>
  </si>
  <si>
    <t>実員</t>
    <rPh sb="0" eb="2">
      <t>ジツイン</t>
    </rPh>
    <phoneticPr fontId="19"/>
  </si>
  <si>
    <t>未受診者</t>
    <rPh sb="0" eb="1">
      <t>ミ</t>
    </rPh>
    <rPh sb="1" eb="3">
      <t>ジュシン</t>
    </rPh>
    <rPh sb="3" eb="4">
      <t>シャ</t>
    </rPh>
    <phoneticPr fontId="19"/>
  </si>
  <si>
    <t>対象者</t>
    <rPh sb="0" eb="3">
      <t>タイショウシャ</t>
    </rPh>
    <phoneticPr fontId="19"/>
  </si>
  <si>
    <t>うち採用時の健康診断票がない者</t>
    <rPh sb="2" eb="5">
      <t>サイヨウジ</t>
    </rPh>
    <rPh sb="6" eb="8">
      <t>ケンコウ</t>
    </rPh>
    <rPh sb="8" eb="10">
      <t>シンダン</t>
    </rPh>
    <rPh sb="10" eb="11">
      <t>ヒョウ</t>
    </rPh>
    <rPh sb="14" eb="15">
      <t>モノ</t>
    </rPh>
    <phoneticPr fontId="19"/>
  </si>
  <si>
    <t>研修研究費支出</t>
    <rPh sb="0" eb="2">
      <t>ケンシュウ</t>
    </rPh>
    <rPh sb="2" eb="5">
      <t>ケンキュウヒ</t>
    </rPh>
    <rPh sb="5" eb="7">
      <t>シシュツ</t>
    </rPh>
    <phoneticPr fontId="19"/>
  </si>
  <si>
    <t>(19)</t>
  </si>
  <si>
    <t>職　　　名</t>
    <rPh sb="0" eb="1">
      <t>ショク</t>
    </rPh>
    <rPh sb="4" eb="5">
      <t>メイ</t>
    </rPh>
    <phoneticPr fontId="19"/>
  </si>
  <si>
    <t>非常口</t>
  </si>
  <si>
    <t>支　　　出</t>
    <rPh sb="0" eb="1">
      <t>ササ</t>
    </rPh>
    <rPh sb="4" eb="5">
      <t>デ</t>
    </rPh>
    <phoneticPr fontId="19"/>
  </si>
  <si>
    <t>救助はしご</t>
  </si>
  <si>
    <t>性別</t>
    <rPh sb="0" eb="2">
      <t>セイベツ</t>
    </rPh>
    <phoneticPr fontId="19"/>
  </si>
  <si>
    <t>１年単位の変形労働時間制</t>
    <rPh sb="1" eb="2">
      <t>ネン</t>
    </rPh>
    <rPh sb="2" eb="4">
      <t>タンイ</t>
    </rPh>
    <rPh sb="5" eb="7">
      <t>ヘンケイ</t>
    </rPh>
    <rPh sb="7" eb="9">
      <t>ロウドウ</t>
    </rPh>
    <rPh sb="9" eb="11">
      <t>ジカン</t>
    </rPh>
    <rPh sb="11" eb="12">
      <t>セイ</t>
    </rPh>
    <phoneticPr fontId="19"/>
  </si>
  <si>
    <t>退職給付支出</t>
    <rPh sb="0" eb="2">
      <t>タイショク</t>
    </rPh>
    <rPh sb="2" eb="4">
      <t>キュウフ</t>
    </rPh>
    <rPh sb="4" eb="6">
      <t>シシュツ</t>
    </rPh>
    <phoneticPr fontId="19"/>
  </si>
  <si>
    <t>前年度の避難訓練実施回数</t>
    <rPh sb="0" eb="2">
      <t>ゼンネン</t>
    </rPh>
    <rPh sb="2" eb="3">
      <t>ド</t>
    </rPh>
    <rPh sb="4" eb="6">
      <t>ヒナン</t>
    </rPh>
    <rPh sb="6" eb="8">
      <t>クンレン</t>
    </rPh>
    <rPh sb="8" eb="10">
      <t>ジッシ</t>
    </rPh>
    <rPh sb="10" eb="12">
      <t>カイスウ</t>
    </rPh>
    <phoneticPr fontId="19"/>
  </si>
  <si>
    <t>Ｄ</t>
  </si>
  <si>
    <t>小学校教諭</t>
  </si>
  <si>
    <t>調  乳  室</t>
    <rPh sb="0" eb="1">
      <t>チョウ</t>
    </rPh>
    <rPh sb="3" eb="4">
      <t>ニュウ</t>
    </rPh>
    <rPh sb="6" eb="7">
      <t>シツ</t>
    </rPh>
    <phoneticPr fontId="19"/>
  </si>
  <si>
    <t>平日</t>
    <rPh sb="0" eb="2">
      <t>ヘイジツ</t>
    </rPh>
    <phoneticPr fontId="19"/>
  </si>
  <si>
    <t>前年度の消火訓練実施回数</t>
    <rPh sb="0" eb="3">
      <t>ゼンネンド</t>
    </rPh>
    <rPh sb="4" eb="6">
      <t>ショウカ</t>
    </rPh>
    <rPh sb="6" eb="8">
      <t>クンレン</t>
    </rPh>
    <rPh sb="8" eb="10">
      <t>ジッシ</t>
    </rPh>
    <rPh sb="10" eb="12">
      <t>カイスウ</t>
    </rPh>
    <phoneticPr fontId="19"/>
  </si>
  <si>
    <t>室　　　名</t>
    <rPh sb="0" eb="1">
      <t>シツ</t>
    </rPh>
    <rPh sb="4" eb="5">
      <t>メイ</t>
    </rPh>
    <phoneticPr fontId="19"/>
  </si>
  <si>
    <t>清　掃　回　数</t>
    <rPh sb="0" eb="1">
      <t>キヨシ</t>
    </rPh>
    <rPh sb="2" eb="3">
      <t>ハ</t>
    </rPh>
    <rPh sb="4" eb="5">
      <t>カイ</t>
    </rPh>
    <rPh sb="6" eb="7">
      <t>スウ</t>
    </rPh>
    <phoneticPr fontId="19"/>
  </si>
  <si>
    <t>人件費積立資産取崩収入</t>
    <rPh sb="0" eb="3">
      <t>ジンケンヒ</t>
    </rPh>
    <rPh sb="3" eb="5">
      <t>ツミタテ</t>
    </rPh>
    <rPh sb="5" eb="7">
      <t>シサン</t>
    </rPh>
    <rPh sb="7" eb="8">
      <t>ト</t>
    </rPh>
    <rPh sb="8" eb="9">
      <t>クズ</t>
    </rPh>
    <rPh sb="9" eb="11">
      <t>シュウニュウ</t>
    </rPh>
    <phoneticPr fontId="19"/>
  </si>
  <si>
    <t>保 育 室 等</t>
    <rPh sb="0" eb="1">
      <t>タモツ</t>
    </rPh>
    <rPh sb="2" eb="3">
      <t>イク</t>
    </rPh>
    <rPh sb="4" eb="5">
      <t>シツ</t>
    </rPh>
    <rPh sb="6" eb="7">
      <t>トウ</t>
    </rPh>
    <phoneticPr fontId="19"/>
  </si>
  <si>
    <t>週</t>
    <rPh sb="0" eb="1">
      <t>シュウ</t>
    </rPh>
    <phoneticPr fontId="19"/>
  </si>
  <si>
    <t>調  理  室</t>
    <rPh sb="0" eb="1">
      <t>チョウ</t>
    </rPh>
    <rPh sb="3" eb="4">
      <t>リ</t>
    </rPh>
    <rPh sb="6" eb="7">
      <t>シツ</t>
    </rPh>
    <phoneticPr fontId="19"/>
  </si>
  <si>
    <t>就業規則</t>
    <rPh sb="0" eb="2">
      <t>シュウギョウ</t>
    </rPh>
    <rPh sb="2" eb="4">
      <t>キソク</t>
    </rPh>
    <phoneticPr fontId="19"/>
  </si>
  <si>
    <t>児童票</t>
  </si>
  <si>
    <t>保育日誌</t>
  </si>
  <si>
    <t>保育所児童保育要録</t>
  </si>
  <si>
    <t>賃金台帳</t>
  </si>
  <si>
    <t>給与栄養量算定表</t>
    <rPh sb="0" eb="2">
      <t>キュウヨ</t>
    </rPh>
    <rPh sb="2" eb="5">
      <t>エイヨウリョウ</t>
    </rPh>
    <rPh sb="5" eb="7">
      <t>サンテイ</t>
    </rPh>
    <rPh sb="7" eb="8">
      <t>ヒョウ</t>
    </rPh>
    <phoneticPr fontId="19"/>
  </si>
  <si>
    <t>献立表</t>
  </si>
  <si>
    <t>給食材料発注簿</t>
    <rPh sb="0" eb="2">
      <t>キュウショク</t>
    </rPh>
    <phoneticPr fontId="19"/>
  </si>
  <si>
    <t>調理従事者の衛生管理点検表</t>
    <rPh sb="6" eb="8">
      <t>エイセイ</t>
    </rPh>
    <rPh sb="8" eb="10">
      <t>カンリ</t>
    </rPh>
    <rPh sb="10" eb="13">
      <t>テンケンヒョウ</t>
    </rPh>
    <phoneticPr fontId="19"/>
  </si>
  <si>
    <t>第２４条協定</t>
  </si>
  <si>
    <t>第３６条協定</t>
  </si>
  <si>
    <t>日締結</t>
    <rPh sb="0" eb="1">
      <t>ニチ</t>
    </rPh>
    <rPh sb="1" eb="3">
      <t>テイケツ</t>
    </rPh>
    <phoneticPr fontId="19"/>
  </si>
  <si>
    <t>公印取扱規程</t>
    <rPh sb="0" eb="2">
      <t>コウイン</t>
    </rPh>
    <rPh sb="2" eb="4">
      <t>トリアツカイ</t>
    </rPh>
    <rPh sb="4" eb="6">
      <t>キテイ</t>
    </rPh>
    <phoneticPr fontId="19"/>
  </si>
  <si>
    <t>退職手当共済</t>
    <rPh sb="0" eb="2">
      <t>タイショク</t>
    </rPh>
    <rPh sb="2" eb="4">
      <t>テアテ</t>
    </rPh>
    <rPh sb="4" eb="6">
      <t>キョウサイ</t>
    </rPh>
    <phoneticPr fontId="19"/>
  </si>
  <si>
    <t>期末・勤勉手当等</t>
    <rPh sb="0" eb="2">
      <t>キマツ</t>
    </rPh>
    <rPh sb="3" eb="5">
      <t>キンベン</t>
    </rPh>
    <rPh sb="5" eb="7">
      <t>テアテ</t>
    </rPh>
    <rPh sb="7" eb="8">
      <t>トウ</t>
    </rPh>
    <phoneticPr fontId="19"/>
  </si>
  <si>
    <t>年齢</t>
    <rPh sb="0" eb="2">
      <t>ネンレイ</t>
    </rPh>
    <phoneticPr fontId="19"/>
  </si>
  <si>
    <t>直近の定期昇給の実施時期及び対象人員</t>
    <rPh sb="0" eb="2">
      <t>チョッキン</t>
    </rPh>
    <rPh sb="3" eb="5">
      <t>テイキ</t>
    </rPh>
    <rPh sb="5" eb="7">
      <t>ショウキュウ</t>
    </rPh>
    <rPh sb="8" eb="10">
      <t>ジッシ</t>
    </rPh>
    <rPh sb="10" eb="12">
      <t>ジキ</t>
    </rPh>
    <rPh sb="12" eb="13">
      <t>オヨ</t>
    </rPh>
    <rPh sb="14" eb="16">
      <t>タイショウ</t>
    </rPh>
    <rPh sb="16" eb="18">
      <t>ジンイン</t>
    </rPh>
    <phoneticPr fontId="19"/>
  </si>
  <si>
    <t>規程の
有無</t>
    <rPh sb="0" eb="2">
      <t>キテイ</t>
    </rPh>
    <rPh sb="4" eb="5">
      <t>ユウ</t>
    </rPh>
    <rPh sb="5" eb="6">
      <t>ム</t>
    </rPh>
    <phoneticPr fontId="19"/>
  </si>
  <si>
    <t>運営規程（園則）</t>
    <rPh sb="0" eb="2">
      <t>ウンエイ</t>
    </rPh>
    <rPh sb="2" eb="4">
      <t>キテイ</t>
    </rPh>
    <rPh sb="5" eb="6">
      <t>エン</t>
    </rPh>
    <rPh sb="6" eb="7">
      <t>ソク</t>
    </rPh>
    <phoneticPr fontId="19"/>
  </si>
  <si>
    <t>研修分野</t>
    <rPh sb="0" eb="2">
      <t>ケンシュウ</t>
    </rPh>
    <rPh sb="2" eb="4">
      <t>ブンヤ</t>
    </rPh>
    <phoneticPr fontId="19"/>
  </si>
  <si>
    <t>科　目</t>
    <rPh sb="0" eb="1">
      <t>カ</t>
    </rPh>
    <rPh sb="2" eb="3">
      <t>メ</t>
    </rPh>
    <phoneticPr fontId="19"/>
  </si>
  <si>
    <t>育児休業規程</t>
    <rPh sb="0" eb="2">
      <t>イクジ</t>
    </rPh>
    <rPh sb="2" eb="4">
      <t>キュウギョウ</t>
    </rPh>
    <rPh sb="4" eb="6">
      <t>キテイ</t>
    </rPh>
    <phoneticPr fontId="19"/>
  </si>
  <si>
    <t>【記入例】</t>
    <rPh sb="1" eb="3">
      <t>キニュウ</t>
    </rPh>
    <rPh sb="3" eb="4">
      <t>レイ</t>
    </rPh>
    <phoneticPr fontId="19"/>
  </si>
  <si>
    <t>(C)のうち
処遇改善等加算による増加分
　　　　(ｱ)</t>
    <rPh sb="7" eb="9">
      <t>ショグウ</t>
    </rPh>
    <rPh sb="9" eb="11">
      <t>カイゼン</t>
    </rPh>
    <rPh sb="11" eb="12">
      <t>トウ</t>
    </rPh>
    <rPh sb="12" eb="14">
      <t>カサン</t>
    </rPh>
    <rPh sb="17" eb="19">
      <t>ゾウカ</t>
    </rPh>
    <rPh sb="19" eb="20">
      <t>ブン</t>
    </rPh>
    <phoneticPr fontId="19"/>
  </si>
  <si>
    <t>手当等年間合計額</t>
    <rPh sb="0" eb="2">
      <t>テアテ</t>
    </rPh>
    <rPh sb="2" eb="3">
      <t>トウ</t>
    </rPh>
    <rPh sb="3" eb="5">
      <t>ネンカン</t>
    </rPh>
    <rPh sb="5" eb="8">
      <t>ゴウケイガク</t>
    </rPh>
    <phoneticPr fontId="19"/>
  </si>
  <si>
    <t>処遇改善等加算に係る支給金額概算</t>
    <rPh sb="0" eb="2">
      <t>ショグウ</t>
    </rPh>
    <rPh sb="2" eb="4">
      <t>カイゼン</t>
    </rPh>
    <rPh sb="4" eb="5">
      <t>トウ</t>
    </rPh>
    <rPh sb="5" eb="7">
      <t>カサン</t>
    </rPh>
    <rPh sb="8" eb="9">
      <t>カカ</t>
    </rPh>
    <rPh sb="10" eb="12">
      <t>シキュウ</t>
    </rPh>
    <rPh sb="12" eb="14">
      <t>キンガク</t>
    </rPh>
    <rPh sb="14" eb="16">
      <t>ガイサン</t>
    </rPh>
    <phoneticPr fontId="19"/>
  </si>
  <si>
    <t>特殊勤務
手　　当</t>
    <rPh sb="0" eb="2">
      <t>トクシュ</t>
    </rPh>
    <rPh sb="2" eb="4">
      <t>キンム</t>
    </rPh>
    <rPh sb="5" eb="6">
      <t>テ</t>
    </rPh>
    <rPh sb="8" eb="9">
      <t>トウ</t>
    </rPh>
    <phoneticPr fontId="19"/>
  </si>
  <si>
    <t>寒冷地
手　当</t>
    <rPh sb="0" eb="3">
      <t>カンレイチ</t>
    </rPh>
    <rPh sb="4" eb="5">
      <t>テ</t>
    </rPh>
    <rPh sb="6" eb="7">
      <t>トウ</t>
    </rPh>
    <phoneticPr fontId="19"/>
  </si>
  <si>
    <t>大卒</t>
    <rPh sb="0" eb="2">
      <t>ダイソツソツ</t>
    </rPh>
    <phoneticPr fontId="19"/>
  </si>
  <si>
    <t>常勤職員だけでなく、非常勤職員や嘱託医も含めて、全ての職員について記載してください。</t>
    <rPh sb="0" eb="2">
      <t>ジョウキン</t>
    </rPh>
    <rPh sb="2" eb="4">
      <t>ショクイン</t>
    </rPh>
    <rPh sb="10" eb="13">
      <t>ヒジョウキン</t>
    </rPh>
    <rPh sb="13" eb="15">
      <t>ショクイン</t>
    </rPh>
    <rPh sb="16" eb="19">
      <t>ショクタクイ</t>
    </rPh>
    <rPh sb="20" eb="21">
      <t>フク</t>
    </rPh>
    <rPh sb="24" eb="25">
      <t>スベ</t>
    </rPh>
    <rPh sb="27" eb="29">
      <t>ショクイン</t>
    </rPh>
    <rPh sb="33" eb="35">
      <t>キサイ</t>
    </rPh>
    <phoneticPr fontId="19"/>
  </si>
  <si>
    <t>私的契約利用料収入</t>
    <rPh sb="0" eb="2">
      <t>シテキ</t>
    </rPh>
    <rPh sb="2" eb="4">
      <t>ケイヤク</t>
    </rPh>
    <rPh sb="4" eb="7">
      <t>リヨウリョウ</t>
    </rPh>
    <rPh sb="7" eb="9">
      <t>シュウニュウ</t>
    </rPh>
    <phoneticPr fontId="19"/>
  </si>
  <si>
    <t>17:30～</t>
  </si>
  <si>
    <t>労災保険</t>
    <rPh sb="0" eb="2">
      <t>ロウサイ</t>
    </rPh>
    <rPh sb="2" eb="4">
      <t>ホケン</t>
    </rPh>
    <phoneticPr fontId="19"/>
  </si>
  <si>
    <t>給与改定の実施年月日</t>
    <rPh sb="0" eb="2">
      <t>キュウヨ</t>
    </rPh>
    <rPh sb="2" eb="4">
      <t>カイテイ</t>
    </rPh>
    <rPh sb="5" eb="7">
      <t>ジッシ</t>
    </rPh>
    <rPh sb="7" eb="10">
      <t>ネンガッピ</t>
    </rPh>
    <phoneticPr fontId="19"/>
  </si>
  <si>
    <t>【改定の内容】</t>
    <rPh sb="1" eb="3">
      <t>カイテイ</t>
    </rPh>
    <rPh sb="4" eb="6">
      <t>ナイヨウ</t>
    </rPh>
    <phoneticPr fontId="19"/>
  </si>
  <si>
    <t>手　　　当　　　名</t>
    <rPh sb="0" eb="1">
      <t>テ</t>
    </rPh>
    <rPh sb="4" eb="5">
      <t>トウ</t>
    </rPh>
    <rPh sb="8" eb="9">
      <t>メイ</t>
    </rPh>
    <phoneticPr fontId="19"/>
  </si>
  <si>
    <t>算　　　　　出　　　　　方　　　　　法</t>
    <rPh sb="0" eb="1">
      <t>ザン</t>
    </rPh>
    <rPh sb="6" eb="7">
      <t>デ</t>
    </rPh>
    <rPh sb="12" eb="13">
      <t>カタ</t>
    </rPh>
    <rPh sb="18" eb="19">
      <t>ホウ</t>
    </rPh>
    <phoneticPr fontId="19"/>
  </si>
  <si>
    <t>管理職手当</t>
    <rPh sb="0" eb="3">
      <t>カンリショク</t>
    </rPh>
    <rPh sb="3" eb="5">
      <t>テアテ</t>
    </rPh>
    <phoneticPr fontId="19"/>
  </si>
  <si>
    <t>特殊勤務手当</t>
    <rPh sb="0" eb="2">
      <t>トクシュ</t>
    </rPh>
    <rPh sb="2" eb="4">
      <t>キンム</t>
    </rPh>
    <rPh sb="4" eb="6">
      <t>テアテ</t>
    </rPh>
    <phoneticPr fontId="19"/>
  </si>
  <si>
    <t>扶養手当</t>
    <rPh sb="0" eb="2">
      <t>フヨウ</t>
    </rPh>
    <rPh sb="2" eb="4">
      <t>テアテ</t>
    </rPh>
    <phoneticPr fontId="19"/>
  </si>
  <si>
    <t>期末・勤勉手当</t>
    <rPh sb="0" eb="2">
      <t>キマツ</t>
    </rPh>
    <rPh sb="3" eb="5">
      <t>キンベン</t>
    </rPh>
    <rPh sb="5" eb="7">
      <t>テアテ</t>
    </rPh>
    <phoneticPr fontId="19"/>
  </si>
  <si>
    <t>例）○○○○の実習</t>
    <rPh sb="0" eb="1">
      <t>レイ</t>
    </rPh>
    <rPh sb="7" eb="9">
      <t>ジッシュウ</t>
    </rPh>
    <phoneticPr fontId="19"/>
  </si>
  <si>
    <t>安全対策</t>
  </si>
  <si>
    <t>保護者支援
・子育て支援</t>
    <rPh sb="0" eb="3">
      <t>ホゴシャ</t>
    </rPh>
    <rPh sb="3" eb="5">
      <t>シエン</t>
    </rPh>
    <rPh sb="7" eb="9">
      <t>コソダ</t>
    </rPh>
    <rPh sb="10" eb="12">
      <t>シエン</t>
    </rPh>
    <phoneticPr fontId="19"/>
  </si>
  <si>
    <t>18:30以降</t>
    <rPh sb="5" eb="7">
      <t>イコウ</t>
    </rPh>
    <phoneticPr fontId="19"/>
  </si>
  <si>
    <t>保育実践</t>
    <rPh sb="0" eb="2">
      <t>ホイク</t>
    </rPh>
    <rPh sb="2" eb="4">
      <t>ジッセン</t>
    </rPh>
    <phoneticPr fontId="19"/>
  </si>
  <si>
    <t>国庫補助事業に係る施設整備</t>
    <rPh sb="0" eb="2">
      <t>コッコ</t>
    </rPh>
    <rPh sb="2" eb="4">
      <t>ホジョ</t>
    </rPh>
    <rPh sb="4" eb="6">
      <t>ジギョウ</t>
    </rPh>
    <rPh sb="7" eb="8">
      <t>カカ</t>
    </rPh>
    <rPh sb="9" eb="11">
      <t>シセツ</t>
    </rPh>
    <rPh sb="11" eb="13">
      <t>セイビ</t>
    </rPh>
    <phoneticPr fontId="19"/>
  </si>
  <si>
    <t>収　　　入</t>
    <rPh sb="0" eb="1">
      <t>オサム</t>
    </rPh>
    <rPh sb="4" eb="5">
      <t>イリ</t>
    </rPh>
    <phoneticPr fontId="19"/>
  </si>
  <si>
    <t>委託費収入</t>
    <rPh sb="0" eb="2">
      <t>イタク</t>
    </rPh>
    <rPh sb="2" eb="3">
      <t>ヒ</t>
    </rPh>
    <rPh sb="3" eb="5">
      <t>シュウニュウ</t>
    </rPh>
    <phoneticPr fontId="19"/>
  </si>
  <si>
    <t>職員給料支出</t>
    <rPh sb="0" eb="2">
      <t>ショクイン</t>
    </rPh>
    <rPh sb="2" eb="4">
      <t>キュウリョウ</t>
    </rPh>
    <rPh sb="4" eb="6">
      <t>シシュツ</t>
    </rPh>
    <phoneticPr fontId="19"/>
  </si>
  <si>
    <t>7:30まで</t>
  </si>
  <si>
    <t>職員賞与支出</t>
    <rPh sb="0" eb="2">
      <t>ショクイン</t>
    </rPh>
    <rPh sb="2" eb="4">
      <t>ショウヨ</t>
    </rPh>
    <rPh sb="4" eb="6">
      <t>シシュツ</t>
    </rPh>
    <phoneticPr fontId="19"/>
  </si>
  <si>
    <t>保育材料費支出</t>
    <rPh sb="0" eb="2">
      <t>ホイク</t>
    </rPh>
    <rPh sb="2" eb="5">
      <t>ザイリョウヒ</t>
    </rPh>
    <rPh sb="5" eb="7">
      <t>シシュツ</t>
    </rPh>
    <phoneticPr fontId="19"/>
  </si>
  <si>
    <t>非常勤職員給与支出</t>
    <rPh sb="0" eb="3">
      <t>ヒジョウキン</t>
    </rPh>
    <rPh sb="3" eb="5">
      <t>ショクイン</t>
    </rPh>
    <rPh sb="5" eb="7">
      <t>キュウヨ</t>
    </rPh>
    <rPh sb="7" eb="9">
      <t>シシュツ</t>
    </rPh>
    <phoneticPr fontId="19"/>
  </si>
  <si>
    <t>保健衛生費支出</t>
    <rPh sb="0" eb="2">
      <t>ホケン</t>
    </rPh>
    <rPh sb="2" eb="5">
      <t>エイセイヒ</t>
    </rPh>
    <rPh sb="5" eb="7">
      <t>シシュツ</t>
    </rPh>
    <phoneticPr fontId="19"/>
  </si>
  <si>
    <t>保育所施設・設備整備積立資産</t>
    <rPh sb="0" eb="3">
      <t>ホイクショ</t>
    </rPh>
    <rPh sb="3" eb="5">
      <t>シセツ</t>
    </rPh>
    <rPh sb="6" eb="8">
      <t>セツビ</t>
    </rPh>
    <rPh sb="8" eb="10">
      <t>セイビ</t>
    </rPh>
    <rPh sb="10" eb="12">
      <t>ツミタテ</t>
    </rPh>
    <rPh sb="12" eb="14">
      <t>シサン</t>
    </rPh>
    <phoneticPr fontId="19"/>
  </si>
  <si>
    <t>燃料費支出</t>
    <rPh sb="0" eb="3">
      <t>ネンリョウヒ</t>
    </rPh>
    <rPh sb="3" eb="5">
      <t>シシュツ</t>
    </rPh>
    <phoneticPr fontId="19"/>
  </si>
  <si>
    <t>賃借料支出</t>
    <rPh sb="0" eb="3">
      <t>チンシャクリョウ</t>
    </rPh>
    <rPh sb="3" eb="5">
      <t>シシュツ</t>
    </rPh>
    <phoneticPr fontId="19"/>
  </si>
  <si>
    <t>雑支出</t>
    <rPh sb="0" eb="1">
      <t>ザツ</t>
    </rPh>
    <rPh sb="1" eb="3">
      <t>シシュツ</t>
    </rPh>
    <phoneticPr fontId="19"/>
  </si>
  <si>
    <t>事務費支出</t>
    <rPh sb="0" eb="3">
      <t>ジムヒ</t>
    </rPh>
    <rPh sb="3" eb="5">
      <t>シシュツ</t>
    </rPh>
    <phoneticPr fontId="19"/>
  </si>
  <si>
    <t>事務消耗品費支出</t>
    <rPh sb="0" eb="2">
      <t>ジム</t>
    </rPh>
    <rPh sb="2" eb="5">
      <t>ショウモウヒン</t>
    </rPh>
    <rPh sb="5" eb="6">
      <t>ヒ</t>
    </rPh>
    <rPh sb="6" eb="8">
      <t>シシュツ</t>
    </rPh>
    <phoneticPr fontId="19"/>
  </si>
  <si>
    <t>修繕費支出</t>
    <rPh sb="0" eb="3">
      <t>シュウゼンヒ</t>
    </rPh>
    <rPh sb="3" eb="5">
      <t>シシュツ</t>
    </rPh>
    <phoneticPr fontId="19"/>
  </si>
  <si>
    <t>通信運搬費支出</t>
    <rPh sb="0" eb="2">
      <t>ツウシン</t>
    </rPh>
    <rPh sb="2" eb="5">
      <t>ウンパンヒ</t>
    </rPh>
    <rPh sb="5" eb="7">
      <t>シシュツ</t>
    </rPh>
    <phoneticPr fontId="19"/>
  </si>
  <si>
    <t>会議費支出</t>
    <rPh sb="0" eb="3">
      <t>カイギヒ</t>
    </rPh>
    <rPh sb="3" eb="5">
      <t>シシュツ</t>
    </rPh>
    <phoneticPr fontId="19"/>
  </si>
  <si>
    <t>広報費支出</t>
    <rPh sb="0" eb="3">
      <t>コウホウヒ</t>
    </rPh>
    <rPh sb="3" eb="5">
      <t>シシュツ</t>
    </rPh>
    <phoneticPr fontId="19"/>
  </si>
  <si>
    <t>業務委託費支出</t>
    <rPh sb="0" eb="2">
      <t>ギョウム</t>
    </rPh>
    <rPh sb="2" eb="5">
      <t>イタクヒ</t>
    </rPh>
    <rPh sb="5" eb="7">
      <t>シシュツ</t>
    </rPh>
    <phoneticPr fontId="19"/>
  </si>
  <si>
    <t>手数料支出</t>
    <rPh sb="0" eb="3">
      <t>テスウリョウ</t>
    </rPh>
    <rPh sb="3" eb="5">
      <t>シシュツ</t>
    </rPh>
    <phoneticPr fontId="19"/>
  </si>
  <si>
    <t>当期資金収支差額合計</t>
    <rPh sb="0" eb="2">
      <t>トウキ</t>
    </rPh>
    <rPh sb="2" eb="4">
      <t>シキン</t>
    </rPh>
    <rPh sb="4" eb="6">
      <t>シュウシ</t>
    </rPh>
    <rPh sb="6" eb="8">
      <t>サガク</t>
    </rPh>
    <rPh sb="8" eb="10">
      <t>ゴウケイ</t>
    </rPh>
    <phoneticPr fontId="19"/>
  </si>
  <si>
    <t>14から21までの小計</t>
    <rPh sb="9" eb="11">
      <t>ショウケイ</t>
    </rPh>
    <phoneticPr fontId="19"/>
  </si>
  <si>
    <t>土地・建物賃借料支出</t>
    <rPh sb="0" eb="2">
      <t>トチ</t>
    </rPh>
    <rPh sb="3" eb="5">
      <t>タテモノ</t>
    </rPh>
    <rPh sb="5" eb="8">
      <t>チンシャクリョウ</t>
    </rPh>
    <rPh sb="8" eb="10">
      <t>シシュツ</t>
    </rPh>
    <phoneticPr fontId="19"/>
  </si>
  <si>
    <t>利息支出</t>
    <rPh sb="0" eb="2">
      <t>リソク</t>
    </rPh>
    <rPh sb="2" eb="4">
      <t>シシュツ</t>
    </rPh>
    <phoneticPr fontId="19"/>
  </si>
  <si>
    <t>償還支出</t>
    <rPh sb="0" eb="2">
      <t>ショウカン</t>
    </rPh>
    <rPh sb="2" eb="4">
      <t>シシュツ</t>
    </rPh>
    <phoneticPr fontId="19"/>
  </si>
  <si>
    <t>租税公課</t>
    <rPh sb="0" eb="2">
      <t>ソゼイ</t>
    </rPh>
    <rPh sb="2" eb="4">
      <t>コウカ</t>
    </rPh>
    <phoneticPr fontId="19"/>
  </si>
  <si>
    <t>22から27までの小計</t>
    <rPh sb="9" eb="11">
      <t>ショウケイ</t>
    </rPh>
    <phoneticPr fontId="19"/>
  </si>
  <si>
    <t>※　14から27の経費等に係る借入金収入がある場合には、その受入額についても収入欄に計上すること。</t>
    <rPh sb="9" eb="11">
      <t>ケイヒ</t>
    </rPh>
    <rPh sb="11" eb="12">
      <t>トウ</t>
    </rPh>
    <rPh sb="13" eb="14">
      <t>カカ</t>
    </rPh>
    <rPh sb="15" eb="18">
      <t>カリイレキン</t>
    </rPh>
    <rPh sb="18" eb="20">
      <t>シュウニュウ</t>
    </rPh>
    <rPh sb="23" eb="25">
      <t>バアイ</t>
    </rPh>
    <rPh sb="30" eb="31">
      <t>ウ</t>
    </rPh>
    <rPh sb="31" eb="32">
      <t>イ</t>
    </rPh>
    <rPh sb="32" eb="33">
      <t>ガク</t>
    </rPh>
    <rPh sb="38" eb="40">
      <t>シュウニュウ</t>
    </rPh>
    <rPh sb="40" eb="41">
      <t>ラン</t>
    </rPh>
    <rPh sb="42" eb="44">
      <t>ケイジョウ</t>
    </rPh>
    <phoneticPr fontId="19"/>
  </si>
  <si>
    <t>園児の
区分</t>
    <rPh sb="0" eb="2">
      <t>エンジ</t>
    </rPh>
    <rPh sb="4" eb="6">
      <t>クブン</t>
    </rPh>
    <phoneticPr fontId="19"/>
  </si>
  <si>
    <t>０歳児</t>
    <rPh sb="1" eb="2">
      <t>サイ</t>
    </rPh>
    <rPh sb="2" eb="3">
      <t>コ</t>
    </rPh>
    <phoneticPr fontId="19"/>
  </si>
  <si>
    <t>２歳児</t>
    <rPh sb="1" eb="2">
      <t>サイ</t>
    </rPh>
    <rPh sb="2" eb="3">
      <t>コ</t>
    </rPh>
    <phoneticPr fontId="19"/>
  </si>
  <si>
    <t>３歳児</t>
    <rPh sb="1" eb="2">
      <t>サイ</t>
    </rPh>
    <rPh sb="2" eb="3">
      <t>コ</t>
    </rPh>
    <phoneticPr fontId="19"/>
  </si>
  <si>
    <t>フリー</t>
  </si>
  <si>
    <t>■</t>
  </si>
  <si>
    <t>Ｂ</t>
  </si>
  <si>
    <t>留意事項</t>
    <rPh sb="0" eb="2">
      <t>リュウイ</t>
    </rPh>
    <rPh sb="2" eb="4">
      <t>ジコウ</t>
    </rPh>
    <phoneticPr fontId="19"/>
  </si>
  <si>
    <t>1～2歳児</t>
    <rPh sb="3" eb="5">
      <t>サイジ</t>
    </rPh>
    <phoneticPr fontId="19"/>
  </si>
  <si>
    <t>各種事業により配置される職員</t>
    <rPh sb="0" eb="2">
      <t>カクシュ</t>
    </rPh>
    <rPh sb="2" eb="4">
      <t>ジギョウ</t>
    </rPh>
    <rPh sb="7" eb="9">
      <t>ハイチ</t>
    </rPh>
    <rPh sb="12" eb="14">
      <t>ショクイン</t>
    </rPh>
    <phoneticPr fontId="19"/>
  </si>
  <si>
    <t>その他職員</t>
    <rPh sb="2" eb="3">
      <t>タ</t>
    </rPh>
    <rPh sb="3" eb="5">
      <t>ショクイン</t>
    </rPh>
    <phoneticPr fontId="19"/>
  </si>
  <si>
    <t>①
常勤</t>
    <rPh sb="2" eb="4">
      <t>ジョウキン</t>
    </rPh>
    <phoneticPr fontId="19"/>
  </si>
  <si>
    <t>常勤換算</t>
    <rPh sb="0" eb="2">
      <t>ジョウキン</t>
    </rPh>
    <rPh sb="2" eb="4">
      <t>カンサン</t>
    </rPh>
    <phoneticPr fontId="19"/>
  </si>
  <si>
    <t>18:00～</t>
  </si>
  <si>
    <t>16:30～</t>
  </si>
  <si>
    <t>15:00～</t>
  </si>
  <si>
    <t>14:30～</t>
  </si>
  <si>
    <t>9:30～</t>
  </si>
  <si>
    <t>8:30～</t>
  </si>
  <si>
    <t>8:00～</t>
  </si>
  <si>
    <t>登園時間</t>
    <rPh sb="0" eb="2">
      <t>トウエン</t>
    </rPh>
    <rPh sb="2" eb="4">
      <t>ジカン</t>
    </rPh>
    <phoneticPr fontId="19"/>
  </si>
  <si>
    <t>2歳児</t>
    <rPh sb="1" eb="3">
      <t>サイジ</t>
    </rPh>
    <phoneticPr fontId="19"/>
  </si>
  <si>
    <t>4歳児</t>
    <rPh sb="1" eb="3">
      <t>サイジ</t>
    </rPh>
    <phoneticPr fontId="19"/>
  </si>
  <si>
    <t>5歳児</t>
    <rPh sb="1" eb="3">
      <t>サイジ</t>
    </rPh>
    <phoneticPr fontId="19"/>
  </si>
  <si>
    <t>年度</t>
    <rPh sb="0" eb="2">
      <t>ネンド</t>
    </rPh>
    <phoneticPr fontId="19"/>
  </si>
  <si>
    <t>全体</t>
    <rPh sb="0" eb="2">
      <t>ゼンタイ</t>
    </rPh>
    <phoneticPr fontId="19"/>
  </si>
  <si>
    <t>職務内容</t>
    <rPh sb="0" eb="1">
      <t>ショク</t>
    </rPh>
    <rPh sb="1" eb="2">
      <t>ツトム</t>
    </rPh>
    <rPh sb="2" eb="3">
      <t>ナイ</t>
    </rPh>
    <rPh sb="3" eb="4">
      <t>カタチ</t>
    </rPh>
    <phoneticPr fontId="19"/>
  </si>
  <si>
    <t>■記入上の注意事項</t>
    <rPh sb="1" eb="3">
      <t>キニュウ</t>
    </rPh>
    <rPh sb="3" eb="4">
      <t>ジョウ</t>
    </rPh>
    <rPh sb="5" eb="7">
      <t>チュウイ</t>
    </rPh>
    <rPh sb="7" eb="9">
      <t>ジコウ</t>
    </rPh>
    <phoneticPr fontId="19"/>
  </si>
  <si>
    <t>基 本 資 料</t>
    <rPh sb="0" eb="1">
      <t>モト</t>
    </rPh>
    <rPh sb="2" eb="3">
      <t>ホン</t>
    </rPh>
    <rPh sb="4" eb="5">
      <t>シ</t>
    </rPh>
    <rPh sb="6" eb="7">
      <t>リョウ</t>
    </rPh>
    <phoneticPr fontId="19"/>
  </si>
  <si>
    <t>園が実施する園児の送迎</t>
    <rPh sb="0" eb="1">
      <t>エン</t>
    </rPh>
    <rPh sb="2" eb="4">
      <t>ジッシ</t>
    </rPh>
    <rPh sb="6" eb="8">
      <t>エンジ</t>
    </rPh>
    <rPh sb="9" eb="11">
      <t>ソウゲイ</t>
    </rPh>
    <phoneticPr fontId="19"/>
  </si>
  <si>
    <t>園児送迎用車両</t>
    <rPh sb="0" eb="2">
      <t>エンジ</t>
    </rPh>
    <rPh sb="2" eb="5">
      <t>ソウゲイヨウ</t>
    </rPh>
    <rPh sb="5" eb="7">
      <t>シャリョウ</t>
    </rPh>
    <phoneticPr fontId="19"/>
  </si>
  <si>
    <t>運行記録簿</t>
    <rPh sb="0" eb="2">
      <t>ウンコウ</t>
    </rPh>
    <rPh sb="2" eb="5">
      <t>キロクボ</t>
    </rPh>
    <phoneticPr fontId="19"/>
  </si>
  <si>
    <t>台</t>
    <rPh sb="0" eb="1">
      <t>ダイ</t>
    </rPh>
    <phoneticPr fontId="19"/>
  </si>
  <si>
    <r>
      <t>施設全体の</t>
    </r>
    <r>
      <rPr>
        <sz val="10"/>
        <rFont val="ＭＳ 明朝"/>
        <family val="1"/>
        <charset val="128"/>
      </rPr>
      <t xml:space="preserve">
職員配置状況</t>
    </r>
  </si>
  <si>
    <t>事務決裁規程</t>
    <rPh sb="0" eb="2">
      <t>ジム</t>
    </rPh>
    <rPh sb="2" eb="4">
      <t>ケッサイ</t>
    </rPh>
    <rPh sb="4" eb="6">
      <t>キテイ</t>
    </rPh>
    <phoneticPr fontId="19"/>
  </si>
  <si>
    <t>(26)</t>
  </si>
  <si>
    <r>
      <t xml:space="preserve">各室ごとの詳細 </t>
    </r>
    <r>
      <rPr>
        <sz val="8"/>
        <rFont val="ＭＳ 明朝"/>
        <family val="1"/>
        <charset val="128"/>
      </rPr>
      <t>※人数は、その部屋を通常利用している児童の人数</t>
    </r>
    <rPh sb="5" eb="7">
      <t>ショウサイ</t>
    </rPh>
    <rPh sb="9" eb="11">
      <t>ニンズウ</t>
    </rPh>
    <rPh sb="15" eb="17">
      <t>ヘヤ</t>
    </rPh>
    <rPh sb="18" eb="20">
      <t>ツウジョウ</t>
    </rPh>
    <rPh sb="20" eb="22">
      <t>リヨウ</t>
    </rPh>
    <rPh sb="26" eb="28">
      <t>ジドウ</t>
    </rPh>
    <rPh sb="29" eb="31">
      <t>ニンズウ</t>
    </rPh>
    <phoneticPr fontId="19"/>
  </si>
  <si>
    <t>記入欄が不足する場合は、行を追加するなどして記載すること。</t>
  </si>
  <si>
    <t>（加配等職員の内訳が記載されているものを含む。）</t>
    <rPh sb="1" eb="3">
      <t>カハイ</t>
    </rPh>
    <rPh sb="3" eb="6">
      <t>トウショクイン</t>
    </rPh>
    <rPh sb="7" eb="9">
      <t>ウチワケ</t>
    </rPh>
    <rPh sb="10" eb="12">
      <t>キサイ</t>
    </rPh>
    <rPh sb="20" eb="21">
      <t>フク</t>
    </rPh>
    <phoneticPr fontId="19"/>
  </si>
  <si>
    <t>職名</t>
    <rPh sb="0" eb="1">
      <t>ショク</t>
    </rPh>
    <rPh sb="1" eb="2">
      <t>メイ</t>
    </rPh>
    <phoneticPr fontId="19"/>
  </si>
  <si>
    <t>みなし
保育士</t>
    <rPh sb="4" eb="7">
      <t>ホイクシ</t>
    </rPh>
    <phoneticPr fontId="19"/>
  </si>
  <si>
    <t>勤務年数
(通算勤務年数)</t>
    <rPh sb="0" eb="2">
      <t>キンム</t>
    </rPh>
    <rPh sb="2" eb="4">
      <t>ネンスウ</t>
    </rPh>
    <rPh sb="6" eb="8">
      <t>ツウサン</t>
    </rPh>
    <rPh sb="8" eb="10">
      <t>キンム</t>
    </rPh>
    <rPh sb="10" eb="12">
      <t>ネンスウ</t>
    </rPh>
    <phoneticPr fontId="19"/>
  </si>
  <si>
    <t>増減の
金額
(C)
(A)-(B)</t>
    <rPh sb="0" eb="2">
      <t>ゾウゲン</t>
    </rPh>
    <rPh sb="4" eb="5">
      <t>キン</t>
    </rPh>
    <rPh sb="5" eb="6">
      <t>ガク</t>
    </rPh>
    <phoneticPr fontId="19"/>
  </si>
  <si>
    <t>管理職
手　当</t>
    <rPh sb="0" eb="3">
      <t>カンリショク</t>
    </rPh>
    <rPh sb="4" eb="5">
      <t>テ</t>
    </rPh>
    <rPh sb="6" eb="7">
      <t>トウ</t>
    </rPh>
    <phoneticPr fontId="19"/>
  </si>
  <si>
    <t>超過勤務
(時間外)
手　　当</t>
    <rPh sb="0" eb="2">
      <t>チョウカ</t>
    </rPh>
    <rPh sb="2" eb="4">
      <t>キンム</t>
    </rPh>
    <rPh sb="6" eb="9">
      <t>ジカンガイ</t>
    </rPh>
    <rPh sb="11" eb="12">
      <t>テ</t>
    </rPh>
    <rPh sb="14" eb="15">
      <t>トウ</t>
    </rPh>
    <phoneticPr fontId="19"/>
  </si>
  <si>
    <t>研修分野は、保育士等キャリアアップ研修ガイドラインに示されている各分野の考え方を基本に分けてください。</t>
  </si>
  <si>
    <t>記載欄が不足する場合は、適宜「行」を追加（挿入）して記載してください。</t>
  </si>
  <si>
    <t>支給額</t>
    <rPh sb="0" eb="1">
      <t>シ</t>
    </rPh>
    <rPh sb="1" eb="2">
      <t>キュウ</t>
    </rPh>
    <rPh sb="2" eb="3">
      <t>ガク</t>
    </rPh>
    <phoneticPr fontId="19"/>
  </si>
  <si>
    <t>扶　養
手　当</t>
    <rPh sb="0" eb="1">
      <t>タモツ</t>
    </rPh>
    <rPh sb="2" eb="3">
      <t>マモル</t>
    </rPh>
    <rPh sb="4" eb="5">
      <t>テ</t>
    </rPh>
    <rPh sb="6" eb="7">
      <t>トウ</t>
    </rPh>
    <phoneticPr fontId="19"/>
  </si>
  <si>
    <t>通　勤
手　当</t>
    <rPh sb="0" eb="1">
      <t>ツウ</t>
    </rPh>
    <rPh sb="2" eb="3">
      <t>ツトム</t>
    </rPh>
    <rPh sb="4" eb="5">
      <t>テ</t>
    </rPh>
    <rPh sb="6" eb="7">
      <t>トウ</t>
    </rPh>
    <phoneticPr fontId="19"/>
  </si>
  <si>
    <t>厚生年金</t>
    <rPh sb="0" eb="2">
      <t>コウセイ</t>
    </rPh>
    <rPh sb="2" eb="4">
      <t>ネンキン</t>
    </rPh>
    <phoneticPr fontId="19"/>
  </si>
  <si>
    <t>開所時間(延長保育時間含む)</t>
    <rPh sb="0" eb="2">
      <t>カイショ</t>
    </rPh>
    <rPh sb="2" eb="4">
      <t>ジカン</t>
    </rPh>
    <phoneticPr fontId="19"/>
  </si>
  <si>
    <t>人)</t>
  </si>
  <si>
    <t>未加入(</t>
  </si>
  <si>
    <t>「あり」の場合、以下を記入してください。</t>
    <rPh sb="5" eb="7">
      <t>バアイ</t>
    </rPh>
    <rPh sb="8" eb="10">
      <t>イカ</t>
    </rPh>
    <rPh sb="11" eb="13">
      <t>キニュウ</t>
    </rPh>
    <phoneticPr fontId="19"/>
  </si>
  <si>
    <t>施設の名称</t>
    <rPh sb="0" eb="1">
      <t>シ</t>
    </rPh>
    <rPh sb="1" eb="2">
      <t>セツ</t>
    </rPh>
    <rPh sb="3" eb="4">
      <t>ナ</t>
    </rPh>
    <rPh sb="4" eb="5">
      <t>ショウ</t>
    </rPh>
    <phoneticPr fontId="19"/>
  </si>
  <si>
    <t>所在地</t>
    <rPh sb="0" eb="1">
      <t>トコロ</t>
    </rPh>
    <rPh sb="1" eb="2">
      <t>ザイ</t>
    </rPh>
    <rPh sb="2" eb="3">
      <t>チ</t>
    </rPh>
    <phoneticPr fontId="19"/>
  </si>
  <si>
    <t>設置主体</t>
    <rPh sb="0" eb="1">
      <t>セツ</t>
    </rPh>
    <rPh sb="1" eb="2">
      <t>オキ</t>
    </rPh>
    <rPh sb="2" eb="3">
      <t>シュ</t>
    </rPh>
    <rPh sb="3" eb="4">
      <t>カラダ</t>
    </rPh>
    <phoneticPr fontId="19"/>
  </si>
  <si>
    <t>記載者職氏名</t>
    <rPh sb="0" eb="1">
      <t>キ</t>
    </rPh>
    <rPh sb="1" eb="2">
      <t>サイ</t>
    </rPh>
    <rPh sb="2" eb="3">
      <t>モノ</t>
    </rPh>
    <rPh sb="3" eb="4">
      <t>ショク</t>
    </rPh>
    <rPh sb="4" eb="6">
      <t>シメイ</t>
    </rPh>
    <phoneticPr fontId="19"/>
  </si>
  <si>
    <t>経営主体</t>
    <rPh sb="0" eb="1">
      <t>キョウ</t>
    </rPh>
    <rPh sb="1" eb="2">
      <t>エイ</t>
    </rPh>
    <rPh sb="2" eb="3">
      <t>シュ</t>
    </rPh>
    <rPh sb="3" eb="4">
      <t>カラダ</t>
    </rPh>
    <phoneticPr fontId="19"/>
  </si>
  <si>
    <t>施設長</t>
    <rPh sb="0" eb="1">
      <t>シ</t>
    </rPh>
    <rPh sb="1" eb="2">
      <t>セツ</t>
    </rPh>
    <rPh sb="2" eb="3">
      <t>チョウ</t>
    </rPh>
    <phoneticPr fontId="19"/>
  </si>
  <si>
    <t>定員</t>
    <rPh sb="0" eb="1">
      <t>サダム</t>
    </rPh>
    <rPh sb="1" eb="2">
      <t>イン</t>
    </rPh>
    <phoneticPr fontId="19"/>
  </si>
  <si>
    <t>児童現員</t>
    <rPh sb="0" eb="1">
      <t>ジ</t>
    </rPh>
    <rPh sb="1" eb="2">
      <t>ワラベ</t>
    </rPh>
    <rPh sb="2" eb="3">
      <t>ウツツ</t>
    </rPh>
    <rPh sb="3" eb="4">
      <t>イン</t>
    </rPh>
    <phoneticPr fontId="19"/>
  </si>
  <si>
    <t>保育時間</t>
    <rPh sb="0" eb="1">
      <t>ホ</t>
    </rPh>
    <rPh sb="1" eb="2">
      <t>イク</t>
    </rPh>
    <rPh sb="2" eb="3">
      <t>トキ</t>
    </rPh>
    <rPh sb="3" eb="4">
      <t>アイダ</t>
    </rPh>
    <phoneticPr fontId="19"/>
  </si>
  <si>
    <t>避難設備</t>
    <rPh sb="0" eb="1">
      <t>サ</t>
    </rPh>
    <rPh sb="1" eb="2">
      <t>ナン</t>
    </rPh>
    <rPh sb="2" eb="3">
      <t>セツ</t>
    </rPh>
    <rPh sb="3" eb="4">
      <t>ソナエ</t>
    </rPh>
    <phoneticPr fontId="19"/>
  </si>
  <si>
    <t>朝・夕の保育状況(子どもの移動・職員配置)</t>
    <rPh sb="0" eb="1">
      <t>アサ</t>
    </rPh>
    <rPh sb="2" eb="3">
      <t>ユウ</t>
    </rPh>
    <rPh sb="4" eb="6">
      <t>ホイク</t>
    </rPh>
    <rPh sb="6" eb="8">
      <t>ジョウキョウ</t>
    </rPh>
    <rPh sb="9" eb="10">
      <t>コ</t>
    </rPh>
    <rPh sb="13" eb="15">
      <t>イドウ</t>
    </rPh>
    <rPh sb="16" eb="18">
      <t>ショクイン</t>
    </rPh>
    <rPh sb="18" eb="20">
      <t>ハイチ</t>
    </rPh>
    <phoneticPr fontId="19"/>
  </si>
  <si>
    <t>地域子ども・子育て支援事業等の実施状況
(実施している事業に✓をつける)</t>
  </si>
  <si>
    <t>施設運営諸帳簿の整備状況(存在するものに✔)</t>
    <rPh sb="0" eb="1">
      <t>シ</t>
    </rPh>
    <rPh sb="1" eb="2">
      <t>セツ</t>
    </rPh>
    <rPh sb="2" eb="3">
      <t>ウン</t>
    </rPh>
    <rPh sb="3" eb="4">
      <t>エイ</t>
    </rPh>
    <rPh sb="4" eb="7">
      <t>ショチョウボ</t>
    </rPh>
    <rPh sb="10" eb="12">
      <t>ジョウキョウ</t>
    </rPh>
    <phoneticPr fontId="19"/>
  </si>
  <si>
    <t>給食関係諸帳簿の整備状況(存在するものに✔)</t>
    <rPh sb="0" eb="2">
      <t>キュウショク</t>
    </rPh>
    <rPh sb="2" eb="4">
      <t>カンケイ</t>
    </rPh>
    <rPh sb="4" eb="5">
      <t>ショ</t>
    </rPh>
    <rPh sb="5" eb="7">
      <t>チョウボ</t>
    </rPh>
    <phoneticPr fontId="19"/>
  </si>
  <si>
    <t>労働基準法による届出・協定(存在するものに✔)</t>
    <rPh sb="0" eb="2">
      <t>ロウドウ</t>
    </rPh>
    <rPh sb="2" eb="5">
      <t>キジュンホウ</t>
    </rPh>
    <rPh sb="11" eb="13">
      <t>キョウテイ</t>
    </rPh>
    <phoneticPr fontId="19"/>
  </si>
  <si>
    <t>(令和</t>
    <rPh sb="1" eb="2">
      <t>レイ</t>
    </rPh>
    <rPh sb="2" eb="3">
      <t>ワ</t>
    </rPh>
    <phoneticPr fontId="19"/>
  </si>
  <si>
    <t>(事業開始年月日</t>
    <rPh sb="1" eb="3">
      <t>ジギョウ</t>
    </rPh>
    <rPh sb="3" eb="5">
      <t>カイシ</t>
    </rPh>
    <rPh sb="5" eb="8">
      <t>ネンガッピ</t>
    </rPh>
    <phoneticPr fontId="19"/>
  </si>
  <si>
    <t>(兼務先とその職名</t>
  </si>
  <si>
    <t>(うち私的契約児</t>
    <rPh sb="3" eb="5">
      <t>シテキ</t>
    </rPh>
    <rPh sb="5" eb="7">
      <t>ケイヤク</t>
    </rPh>
    <rPh sb="7" eb="8">
      <t>ジ</t>
    </rPh>
    <phoneticPr fontId="19"/>
  </si>
  <si>
    <t>(うち屋外遊戯場</t>
    <rPh sb="3" eb="5">
      <t>オクガイ</t>
    </rPh>
    <rPh sb="5" eb="7">
      <t>ユウギ</t>
    </rPh>
    <rPh sb="7" eb="8">
      <t>バ</t>
    </rPh>
    <phoneticPr fontId="19"/>
  </si>
  <si>
    <t>構造(</t>
    <rPh sb="0" eb="2">
      <t>コウゾウ</t>
    </rPh>
    <phoneticPr fontId="19"/>
  </si>
  <si>
    <t>その他(</t>
  </si>
  <si>
    <t>現在)</t>
    <rPh sb="0" eb="2">
      <t>ゲンザイ</t>
    </rPh>
    <phoneticPr fontId="19"/>
  </si>
  <si>
    <t>)</t>
  </si>
  <si>
    <t>設備(室名)</t>
    <rPh sb="0" eb="2">
      <t>セツビ</t>
    </rPh>
    <rPh sb="3" eb="4">
      <t>シツ</t>
    </rPh>
    <rPh sb="4" eb="5">
      <t>メイ</t>
    </rPh>
    <phoneticPr fontId="19"/>
  </si>
  <si>
    <t>(１歳児保育室)</t>
    <rPh sb="2" eb="4">
      <t>サイジ</t>
    </rPh>
    <rPh sb="4" eb="6">
      <t>ホイク</t>
    </rPh>
    <rPh sb="6" eb="7">
      <t>シツ</t>
    </rPh>
    <phoneticPr fontId="19"/>
  </si>
  <si>
    <t>(２歳児以上)</t>
    <rPh sb="2" eb="4">
      <t>サイジ</t>
    </rPh>
    <rPh sb="4" eb="6">
      <t>イジョウ</t>
    </rPh>
    <phoneticPr fontId="19"/>
  </si>
  <si>
    <t>在園園児数
(人)</t>
    <rPh sb="0" eb="2">
      <t>ザイエン</t>
    </rPh>
    <rPh sb="2" eb="5">
      <t>エンジスウ</t>
    </rPh>
    <rPh sb="7" eb="8">
      <t>ニン</t>
    </rPh>
    <phoneticPr fontId="19"/>
  </si>
  <si>
    <t>園児数に対する必要数
(最低基準)</t>
    <rPh sb="0" eb="2">
      <t>エンジ</t>
    </rPh>
    <rPh sb="2" eb="3">
      <t>スウ</t>
    </rPh>
    <rPh sb="4" eb="5">
      <t>タイ</t>
    </rPh>
    <rPh sb="7" eb="9">
      <t>ヒツヨウ</t>
    </rPh>
    <rPh sb="9" eb="10">
      <t>カズ</t>
    </rPh>
    <rPh sb="12" eb="14">
      <t>サイテイ</t>
    </rPh>
    <rPh sb="14" eb="16">
      <t>キジュン</t>
    </rPh>
    <phoneticPr fontId="19"/>
  </si>
  <si>
    <t>必要人員
(人)</t>
    <rPh sb="0" eb="2">
      <t>ヒツヨウ</t>
    </rPh>
    <rPh sb="2" eb="4">
      <t>ジンイン</t>
    </rPh>
    <rPh sb="6" eb="7">
      <t>ニン</t>
    </rPh>
    <phoneticPr fontId="19"/>
  </si>
  <si>
    <t>現員
(人)
①＋②</t>
    <rPh sb="0" eb="2">
      <t>ゲンイン</t>
    </rPh>
    <rPh sb="4" eb="5">
      <t>ニン</t>
    </rPh>
    <phoneticPr fontId="19"/>
  </si>
  <si>
    <t>①②の職員
(「職員職務分担表のNo.を記入してくだい。)</t>
    <rPh sb="3" eb="5">
      <t>ショクイン</t>
    </rPh>
    <rPh sb="8" eb="10">
      <t>ショクイン</t>
    </rPh>
    <rPh sb="10" eb="12">
      <t>ショクム</t>
    </rPh>
    <rPh sb="12" eb="15">
      <t>ブンタンヒョウ</t>
    </rPh>
    <rPh sb="20" eb="22">
      <t>キニュウ</t>
    </rPh>
    <phoneticPr fontId="19"/>
  </si>
  <si>
    <t>左記の職員
(「職員職務分担表のNo.を
記入してくだい。)</t>
    <rPh sb="0" eb="2">
      <t>サキ</t>
    </rPh>
    <rPh sb="3" eb="5">
      <t>ショクイン</t>
    </rPh>
    <phoneticPr fontId="19"/>
  </si>
  <si>
    <t>(1)</t>
    <phoneticPr fontId="19"/>
  </si>
  <si>
    <t>(2)</t>
    <phoneticPr fontId="19"/>
  </si>
  <si>
    <t>(3)</t>
    <phoneticPr fontId="19"/>
  </si>
  <si>
    <t>(4)</t>
    <phoneticPr fontId="19"/>
  </si>
  <si>
    <t>(5)</t>
    <phoneticPr fontId="19"/>
  </si>
  <si>
    <t>(6)</t>
    <phoneticPr fontId="19"/>
  </si>
  <si>
    <t>(7)</t>
    <phoneticPr fontId="19"/>
  </si>
  <si>
    <t>(8)</t>
    <phoneticPr fontId="19"/>
  </si>
  <si>
    <t>(9)</t>
    <phoneticPr fontId="19"/>
  </si>
  <si>
    <t>(10)</t>
    <phoneticPr fontId="19"/>
  </si>
  <si>
    <t>(11)</t>
    <phoneticPr fontId="19"/>
  </si>
  <si>
    <t>(12)</t>
    <phoneticPr fontId="19"/>
  </si>
  <si>
    <t>園児の保育に直接従事する以下の職員
(1) 保育士(保育士登録証を有する者)
(2) 保健師・看護師・准看護師(１人に限る)※
(3) 幼稚園教諭、小学校教諭、養護教諭の普通免許状を有する者
※ 乳児４人未満の場合は子育てに関する知識及び経験を有する保健師等を配置し、かつ、保育士による支援を受けることができる体制を確保すること。</t>
    <rPh sb="0" eb="2">
      <t>エンジ</t>
    </rPh>
    <rPh sb="3" eb="5">
      <t>ホイク</t>
    </rPh>
    <rPh sb="6" eb="8">
      <t>チョクセツ</t>
    </rPh>
    <rPh sb="8" eb="10">
      <t>ジュウジ</t>
    </rPh>
    <rPh sb="12" eb="14">
      <t>イカ</t>
    </rPh>
    <rPh sb="15" eb="17">
      <t>ショクイン</t>
    </rPh>
    <rPh sb="28" eb="30">
      <t>トウロク</t>
    </rPh>
    <rPh sb="30" eb="31">
      <t>ショウ</t>
    </rPh>
    <rPh sb="32" eb="33">
      <t>ユウ</t>
    </rPh>
    <rPh sb="35" eb="36">
      <t>モノ</t>
    </rPh>
    <rPh sb="46" eb="49">
      <t>カンゴシ</t>
    </rPh>
    <rPh sb="50" eb="51">
      <t>ジュン</t>
    </rPh>
    <rPh sb="51" eb="54">
      <t>カンゴシ</t>
    </rPh>
    <rPh sb="56" eb="57">
      <t>ニン</t>
    </rPh>
    <rPh sb="58" eb="59">
      <t>カギ</t>
    </rPh>
    <rPh sb="70" eb="72">
      <t>キョウユ</t>
    </rPh>
    <rPh sb="73" eb="76">
      <t>ショウガッコウ</t>
    </rPh>
    <rPh sb="76" eb="78">
      <t>キョウユ</t>
    </rPh>
    <rPh sb="79" eb="81">
      <t>ヨウゴ</t>
    </rPh>
    <rPh sb="81" eb="83">
      <t>キョウユ</t>
    </rPh>
    <rPh sb="84" eb="86">
      <t>フツウ</t>
    </rPh>
    <rPh sb="86" eb="89">
      <t>メンキョジョウ</t>
    </rPh>
    <rPh sb="90" eb="91">
      <t>ユウ</t>
    </rPh>
    <rPh sb="93" eb="94">
      <t>モノ</t>
    </rPh>
    <rPh sb="98" eb="101">
      <t>ニンミマン</t>
    </rPh>
    <rPh sb="102" eb="104">
      <t>バアイ</t>
    </rPh>
    <rPh sb="105" eb="107">
      <t>コソダ</t>
    </rPh>
    <rPh sb="109" eb="110">
      <t>カン</t>
    </rPh>
    <rPh sb="112" eb="114">
      <t>チシキ</t>
    </rPh>
    <rPh sb="114" eb="115">
      <t>オヨ</t>
    </rPh>
    <rPh sb="116" eb="118">
      <t>ケイケン</t>
    </rPh>
    <rPh sb="119" eb="120">
      <t>ユウ</t>
    </rPh>
    <rPh sb="122" eb="125">
      <t>ホケンシ</t>
    </rPh>
    <rPh sb="125" eb="126">
      <t>トウ</t>
    </rPh>
    <rPh sb="127" eb="129">
      <t>ハイチ</t>
    </rPh>
    <rPh sb="134" eb="137">
      <t>ホイクシシエン</t>
    </rPh>
    <rPh sb="143" eb="144">
      <t>ウ</t>
    </rPh>
    <rPh sb="152" eb="154">
      <t>タイセイ</t>
    </rPh>
    <rPh sb="155" eb="157">
      <t>カクホ</t>
    </rPh>
    <phoneticPr fontId="19"/>
  </si>
  <si>
    <t>(事業による配置職員数</t>
    <rPh sb="1" eb="3">
      <t>ジギョウ</t>
    </rPh>
    <phoneticPr fontId="19"/>
  </si>
  <si>
    <t>その他(事業名</t>
  </si>
  <si>
    <t>(期間</t>
    <rPh sb="1" eb="3">
      <t>キカン</t>
    </rPh>
    <phoneticPr fontId="19"/>
  </si>
  <si>
    <t>(未受診者</t>
    <rPh sb="1" eb="2">
      <t>ミ</t>
    </rPh>
    <rPh sb="2" eb="4">
      <t>ジュシン</t>
    </rPh>
    <rPh sb="4" eb="5">
      <t>シャ</t>
    </rPh>
    <phoneticPr fontId="19"/>
  </si>
  <si>
    <t>(主な事故内容</t>
    <rPh sb="1" eb="2">
      <t>オモ</t>
    </rPh>
    <rPh sb="3" eb="5">
      <t>ジコ</t>
    </rPh>
    <rPh sb="5" eb="7">
      <t>ナイヨウ</t>
    </rPh>
    <phoneticPr fontId="19"/>
  </si>
  <si>
    <t>＜例＞保育に従事する有資格者が保育以外の業務(事務・調理等)と兼務する場合</t>
    <rPh sb="1" eb="2">
      <t>レイ</t>
    </rPh>
    <phoneticPr fontId="19"/>
  </si>
  <si>
    <t>必要職員数(各年齢区分毎)</t>
    <rPh sb="0" eb="2">
      <t>ヒツヨウ</t>
    </rPh>
    <rPh sb="2" eb="4">
      <t>ショクイン</t>
    </rPh>
    <rPh sb="4" eb="5">
      <t>カズ</t>
    </rPh>
    <rPh sb="6" eb="7">
      <t>カク</t>
    </rPh>
    <rPh sb="7" eb="9">
      <t>ネンレイ</t>
    </rPh>
    <rPh sb="9" eb="11">
      <t>クブン</t>
    </rPh>
    <rPh sb="11" eb="12">
      <t>ゴト</t>
    </rPh>
    <phoneticPr fontId="19"/>
  </si>
  <si>
    <t>人)</t>
    <rPh sb="0" eb="1">
      <t>ニン</t>
    </rPh>
    <phoneticPr fontId="19"/>
  </si>
  <si>
    <t>日)</t>
    <rPh sb="0" eb="1">
      <t>ニチ</t>
    </rPh>
    <phoneticPr fontId="19"/>
  </si>
  <si>
    <t>(運行時間、運行日、添乗者、コース(複数ある場合)</t>
    <rPh sb="1" eb="3">
      <t>ウンコウ</t>
    </rPh>
    <rPh sb="3" eb="5">
      <t>ジカン</t>
    </rPh>
    <rPh sb="6" eb="8">
      <t>ウンコウ</t>
    </rPh>
    <rPh sb="8" eb="9">
      <t>ヒ</t>
    </rPh>
    <rPh sb="10" eb="13">
      <t>テンジョウシャ</t>
    </rPh>
    <rPh sb="18" eb="20">
      <t>フクスウ</t>
    </rPh>
    <rPh sb="22" eb="24">
      <t>バアイ</t>
    </rPh>
    <phoneticPr fontId="19"/>
  </si>
  <si>
    <t>(定期)</t>
  </si>
  <si>
    <t>(採用時)</t>
  </si>
  <si>
    <t>市町村への事故報告の件数(事故のうち重大事故に該当する件数)</t>
    <rPh sb="0" eb="3">
      <t>シチョウソン</t>
    </rPh>
    <rPh sb="5" eb="7">
      <t>ジコ</t>
    </rPh>
    <rPh sb="7" eb="9">
      <t>ホウコク</t>
    </rPh>
    <rPh sb="10" eb="12">
      <t>ケンスウ</t>
    </rPh>
    <rPh sb="13" eb="15">
      <t>ジコ</t>
    </rPh>
    <rPh sb="18" eb="20">
      <t>ジュウダイ</t>
    </rPh>
    <rPh sb="20" eb="22">
      <t>ジコ</t>
    </rPh>
    <rPh sb="23" eb="25">
      <t>ガイトウ</t>
    </rPh>
    <rPh sb="27" eb="29">
      <t>ケンスウ</t>
    </rPh>
    <phoneticPr fontId="19"/>
  </si>
  <si>
    <t>職員履歴書綴(資格証明書類添付)</t>
    <rPh sb="12" eb="13">
      <t>ルイ</t>
    </rPh>
    <phoneticPr fontId="19"/>
  </si>
  <si>
    <t>日届出)</t>
    <rPh sb="0" eb="1">
      <t>ニチ</t>
    </rPh>
    <rPh sb="1" eb="3">
      <t>トドケデ</t>
    </rPh>
    <phoneticPr fontId="19"/>
  </si>
  <si>
    <t>日届出)</t>
    <rPh sb="0" eb="1">
      <t>ニチ</t>
    </rPh>
    <rPh sb="1" eb="2">
      <t>トド</t>
    </rPh>
    <rPh sb="2" eb="3">
      <t>デ</t>
    </rPh>
    <phoneticPr fontId="19"/>
  </si>
  <si>
    <t>日締結)</t>
    <rPh sb="0" eb="1">
      <t>ニチ</t>
    </rPh>
    <rPh sb="1" eb="3">
      <t>テイケツ</t>
    </rPh>
    <phoneticPr fontId="19"/>
  </si>
  <si>
    <t xml:space="preserve">(16)
</t>
    <phoneticPr fontId="19"/>
  </si>
  <si>
    <t>障害児の受入
状況</t>
    <rPh sb="0" eb="1">
      <t>ショウ</t>
    </rPh>
    <rPh sb="1" eb="2">
      <t>ガイ</t>
    </rPh>
    <rPh sb="2" eb="3">
      <t>ジ</t>
    </rPh>
    <rPh sb="4" eb="5">
      <t>ウ</t>
    </rPh>
    <rPh sb="5" eb="6">
      <t>イ</t>
    </rPh>
    <rPh sb="7" eb="9">
      <t>ジョウキョウ</t>
    </rPh>
    <phoneticPr fontId="19"/>
  </si>
  <si>
    <r>
      <t xml:space="preserve">現員
(人)
</t>
    </r>
    <r>
      <rPr>
        <sz val="9"/>
        <rFont val="ＭＳ 明朝"/>
        <family val="1"/>
        <charset val="128"/>
      </rPr>
      <t>※常勤換算不要</t>
    </r>
    <rPh sb="0" eb="2">
      <t>ゲンイン</t>
    </rPh>
    <rPh sb="4" eb="5">
      <t>ニン</t>
    </rPh>
    <rPh sb="8" eb="10">
      <t>ジョウキン</t>
    </rPh>
    <rPh sb="10" eb="12">
      <t>カンサン</t>
    </rPh>
    <rPh sb="12" eb="14">
      <t>フヨウ</t>
    </rPh>
    <phoneticPr fontId="19"/>
  </si>
  <si>
    <t xml:space="preserve">(13)
</t>
    <phoneticPr fontId="19"/>
  </si>
  <si>
    <t>15：１</t>
  </si>
  <si>
    <t>15：１</t>
    <phoneticPr fontId="19"/>
  </si>
  <si>
    <t>30：１</t>
    <phoneticPr fontId="19"/>
  </si>
  <si>
    <t>20：１</t>
    <phoneticPr fontId="19"/>
  </si>
  <si>
    <t>25：１</t>
  </si>
  <si>
    <t>25：１</t>
    <phoneticPr fontId="19"/>
  </si>
  <si>
    <t>9:00～</t>
    <phoneticPr fontId="19"/>
  </si>
  <si>
    <t>設置認可
(届出)年月日</t>
    <rPh sb="0" eb="1">
      <t>セツ</t>
    </rPh>
    <rPh sb="1" eb="2">
      <t>オキ</t>
    </rPh>
    <rPh sb="2" eb="3">
      <t>シノブ</t>
    </rPh>
    <rPh sb="3" eb="4">
      <t>カ</t>
    </rPh>
    <phoneticPr fontId="19"/>
  </si>
  <si>
    <t>●●保育園</t>
    <rPh sb="2" eb="5">
      <t>ホイクエン</t>
    </rPh>
    <phoneticPr fontId="19"/>
  </si>
  <si>
    <t>社会福祉法人●●会</t>
    <rPh sb="0" eb="2">
      <t>シャカイ</t>
    </rPh>
    <rPh sb="2" eb="4">
      <t>フクシ</t>
    </rPh>
    <rPh sb="4" eb="6">
      <t>ホウジン</t>
    </rPh>
    <rPh sb="8" eb="9">
      <t>カイ</t>
    </rPh>
    <phoneticPr fontId="19"/>
  </si>
  <si>
    <t>●●保育園</t>
    <rPh sb="0" eb="5">
      <t>クロマルクロマルホイクエン</t>
    </rPh>
    <phoneticPr fontId="19"/>
  </si>
  <si>
    <t>配置区分</t>
    <rPh sb="0" eb="2">
      <t>ハイチ</t>
    </rPh>
    <rPh sb="2" eb="4">
      <t>クブン</t>
    </rPh>
    <phoneticPr fontId="19"/>
  </si>
  <si>
    <t>※ 障害児保育を主たる業務としている職員は、職務内容欄に「障害児保育」と記入してください。</t>
    <phoneticPr fontId="19"/>
  </si>
  <si>
    <t>職員職務分担表</t>
    <phoneticPr fontId="19"/>
  </si>
  <si>
    <t>※ 職員はすべて記入してください(嘱託医やパート職員等も忘れず記入してください)。</t>
  </si>
  <si>
    <t>R00.00.00</t>
    <phoneticPr fontId="19"/>
  </si>
  <si>
    <r>
      <t>R6</t>
    </r>
    <r>
      <rPr>
        <sz val="10"/>
        <rFont val="ＭＳ 明朝"/>
        <family val="1"/>
        <charset val="128"/>
      </rPr>
      <t>年3月
における
金額（A)</t>
    </r>
    <rPh sb="2" eb="3">
      <t>ネン</t>
    </rPh>
    <rPh sb="4" eb="5">
      <t>ガツ</t>
    </rPh>
    <rPh sb="11" eb="13">
      <t>キンガク</t>
    </rPh>
    <phoneticPr fontId="19"/>
  </si>
  <si>
    <r>
      <t>R5</t>
    </r>
    <r>
      <rPr>
        <sz val="10"/>
        <rFont val="ＭＳ 明朝"/>
        <family val="1"/>
        <charset val="128"/>
      </rPr>
      <t>年3月
における
金額（B)</t>
    </r>
    <rPh sb="2" eb="3">
      <t>ネン</t>
    </rPh>
    <rPh sb="4" eb="5">
      <t>ガツ</t>
    </rPh>
    <rPh sb="11" eb="13">
      <t>キンガク</t>
    </rPh>
    <phoneticPr fontId="19"/>
  </si>
  <si>
    <t>元号</t>
  </si>
  <si>
    <t>元号</t>
    <rPh sb="0" eb="2">
      <t>ゲンゴウ</t>
    </rPh>
    <phoneticPr fontId="56"/>
  </si>
  <si>
    <t>昭和</t>
    <rPh sb="0" eb="2">
      <t>ショウワ</t>
    </rPh>
    <phoneticPr fontId="56"/>
  </si>
  <si>
    <t>平成</t>
    <rPh sb="0" eb="2">
      <t>ヘイセイ</t>
    </rPh>
    <phoneticPr fontId="56"/>
  </si>
  <si>
    <t>令和</t>
    <rPh sb="0" eb="2">
      <t>レイワ</t>
    </rPh>
    <phoneticPr fontId="56"/>
  </si>
  <si>
    <t>届出年月日</t>
    <rPh sb="0" eb="2">
      <t>トドケデ</t>
    </rPh>
    <rPh sb="2" eb="5">
      <t>ネンガッピ</t>
    </rPh>
    <phoneticPr fontId="19"/>
  </si>
  <si>
    <t>施設名　</t>
    <rPh sb="0" eb="3">
      <t>シセツメイ</t>
    </rPh>
    <phoneticPr fontId="19"/>
  </si>
  <si>
    <t>記載欄が不足する場合は、適宜行を追加（挿入）して記載してください。</t>
    <phoneticPr fontId="56"/>
  </si>
  <si>
    <t>通常行うべき業務である保育の振り返りや評価・反省、職員の打ち合わせ等の会議と研修は区別してください。</t>
    <rPh sb="0" eb="2">
      <t>ツウジョウ</t>
    </rPh>
    <rPh sb="2" eb="3">
      <t>オコナ</t>
    </rPh>
    <rPh sb="6" eb="8">
      <t>ギョウム</t>
    </rPh>
    <rPh sb="11" eb="13">
      <t>ホイク</t>
    </rPh>
    <rPh sb="14" eb="15">
      <t>フ</t>
    </rPh>
    <rPh sb="16" eb="17">
      <t>カエ</t>
    </rPh>
    <rPh sb="19" eb="21">
      <t>ヒョウカ</t>
    </rPh>
    <rPh sb="22" eb="24">
      <t>ハンセイ</t>
    </rPh>
    <rPh sb="25" eb="27">
      <t>ショクイン</t>
    </rPh>
    <rPh sb="28" eb="29">
      <t>ウ</t>
    </rPh>
    <rPh sb="30" eb="31">
      <t>ア</t>
    </rPh>
    <rPh sb="33" eb="34">
      <t>トウ</t>
    </rPh>
    <rPh sb="35" eb="37">
      <t>カイギ</t>
    </rPh>
    <rPh sb="38" eb="40">
      <t>ケンシュウ</t>
    </rPh>
    <rPh sb="41" eb="43">
      <t>クベツ</t>
    </rPh>
    <phoneticPr fontId="56"/>
  </si>
  <si>
    <t>職員給与の状況（１）</t>
    <rPh sb="0" eb="1">
      <t>ショク</t>
    </rPh>
    <rPh sb="1" eb="2">
      <t>イン</t>
    </rPh>
    <rPh sb="2" eb="3">
      <t>キュウ</t>
    </rPh>
    <rPh sb="3" eb="4">
      <t>クミ</t>
    </rPh>
    <rPh sb="5" eb="6">
      <t>ジョウ</t>
    </rPh>
    <rPh sb="6" eb="7">
      <t>キョウ</t>
    </rPh>
    <phoneticPr fontId="19"/>
  </si>
  <si>
    <t>記載欄が不足する場合は、適宜行を挿入して追加してください。</t>
    <rPh sb="0" eb="2">
      <t>キサイ</t>
    </rPh>
    <rPh sb="2" eb="3">
      <t>ラン</t>
    </rPh>
    <rPh sb="4" eb="6">
      <t>フソク</t>
    </rPh>
    <rPh sb="8" eb="10">
      <t>バアイ</t>
    </rPh>
    <rPh sb="12" eb="14">
      <t>テキギ</t>
    </rPh>
    <rPh sb="14" eb="15">
      <t>ギョウ</t>
    </rPh>
    <rPh sb="16" eb="18">
      <t>ソウニュウ</t>
    </rPh>
    <rPh sb="20" eb="22">
      <t>ツイカ</t>
    </rPh>
    <phoneticPr fontId="19"/>
  </si>
  <si>
    <t>職員の勤務シフト表（前月分）※前月分は勤務変更を反映した実績版とすること。</t>
    <phoneticPr fontId="19"/>
  </si>
  <si>
    <t>特に基準日を指定したものを除き、この指導監査資料を提出する日の属する月の初日現在の状況を記載してください。</t>
    <rPh sb="18" eb="20">
      <t>シドウ</t>
    </rPh>
    <rPh sb="25" eb="27">
      <t>テイシュツ</t>
    </rPh>
    <rPh sb="29" eb="30">
      <t>ヒ</t>
    </rPh>
    <rPh sb="41" eb="43">
      <t>ジョウキョウ</t>
    </rPh>
    <phoneticPr fontId="19"/>
  </si>
  <si>
    <t>■添付書類</t>
    <rPh sb="1" eb="3">
      <t>テンプ</t>
    </rPh>
    <rPh sb="3" eb="5">
      <t>ショルイ</t>
    </rPh>
    <phoneticPr fontId="19"/>
  </si>
  <si>
    <t>その他
（　　　　　　　　　　　　）</t>
    <rPh sb="2" eb="3">
      <t>タ</t>
    </rPh>
    <phoneticPr fontId="19"/>
  </si>
  <si>
    <t>就業規則
（正職員以外用がある場合）</t>
    <rPh sb="0" eb="1">
      <t>シュウ</t>
    </rPh>
    <rPh sb="1" eb="2">
      <t>ギョウ</t>
    </rPh>
    <rPh sb="2" eb="3">
      <t>タダシ</t>
    </rPh>
    <rPh sb="3" eb="4">
      <t>ノリ</t>
    </rPh>
    <rPh sb="6" eb="9">
      <t>セイショクイン</t>
    </rPh>
    <rPh sb="9" eb="11">
      <t>イガイ</t>
    </rPh>
    <rPh sb="11" eb="12">
      <t>ヨウ</t>
    </rPh>
    <rPh sb="15" eb="17">
      <t>バアイ</t>
    </rPh>
    <phoneticPr fontId="19"/>
  </si>
  <si>
    <t>給与規程
（正職員以外用がある場合）</t>
    <rPh sb="0" eb="1">
      <t>キュウ</t>
    </rPh>
    <rPh sb="1" eb="2">
      <t>クミ</t>
    </rPh>
    <rPh sb="2" eb="3">
      <t>タダシ</t>
    </rPh>
    <rPh sb="3" eb="4">
      <t>ホド</t>
    </rPh>
    <phoneticPr fontId="19"/>
  </si>
  <si>
    <r>
      <t>大量調理施設</t>
    </r>
    <r>
      <rPr>
        <sz val="10"/>
        <rFont val="ＭＳ 明朝"/>
        <family val="1"/>
        <charset val="128"/>
      </rPr>
      <t>衛生管理
マニュアル</t>
    </r>
    <rPh sb="0" eb="2">
      <t>タイリョウ</t>
    </rPh>
    <rPh sb="2" eb="4">
      <t>チョウリ</t>
    </rPh>
    <rPh sb="4" eb="6">
      <t>シセツ</t>
    </rPh>
    <rPh sb="6" eb="8">
      <t>エイセイ</t>
    </rPh>
    <rPh sb="8" eb="10">
      <t>カンリ</t>
    </rPh>
    <phoneticPr fontId="19"/>
  </si>
  <si>
    <r>
      <t xml:space="preserve">当初作成年月日
</t>
    </r>
    <r>
      <rPr>
        <sz val="9"/>
        <rFont val="ＭＳ 明朝"/>
        <family val="1"/>
        <charset val="128"/>
      </rPr>
      <t>（理事会の承認年月日）</t>
    </r>
    <rPh sb="15" eb="16">
      <t>ネン</t>
    </rPh>
    <phoneticPr fontId="19"/>
  </si>
  <si>
    <r>
      <t xml:space="preserve">直近改正年月日
</t>
    </r>
    <r>
      <rPr>
        <sz val="9"/>
        <rFont val="ＭＳ 明朝"/>
        <family val="1"/>
        <charset val="128"/>
      </rPr>
      <t>（理事会の承認年月日）</t>
    </r>
    <rPh sb="0" eb="1">
      <t>チョク</t>
    </rPh>
    <rPh sb="1" eb="2">
      <t>チカ</t>
    </rPh>
    <rPh sb="2" eb="3">
      <t>カイ</t>
    </rPh>
    <rPh sb="3" eb="4">
      <t>セイ</t>
    </rPh>
    <rPh sb="15" eb="16">
      <t>ネン</t>
    </rPh>
    <phoneticPr fontId="19"/>
  </si>
  <si>
    <t>備考</t>
    <rPh sb="0" eb="1">
      <t>ソナエ</t>
    </rPh>
    <rPh sb="1" eb="2">
      <t>コウ</t>
    </rPh>
    <phoneticPr fontId="19"/>
  </si>
  <si>
    <t>研修名</t>
    <rPh sb="0" eb="1">
      <t>ケン</t>
    </rPh>
    <rPh sb="1" eb="2">
      <t>オサム</t>
    </rPh>
    <phoneticPr fontId="19"/>
  </si>
  <si>
    <t>研修内容</t>
    <rPh sb="0" eb="1">
      <t>ケン</t>
    </rPh>
    <rPh sb="1" eb="2">
      <t>オサム</t>
    </rPh>
    <rPh sb="2" eb="3">
      <t>ウチ</t>
    </rPh>
    <rPh sb="3" eb="4">
      <t>カタチ</t>
    </rPh>
    <phoneticPr fontId="19"/>
  </si>
  <si>
    <t>保育所</t>
    <rPh sb="0" eb="3">
      <t>ホイクショ</t>
    </rPh>
    <phoneticPr fontId="19"/>
  </si>
  <si>
    <t>色のセルに入力してください。</t>
    <rPh sb="0" eb="1">
      <t>イロ</t>
    </rPh>
    <rPh sb="5" eb="7">
      <t>ニュウリョク</t>
    </rPh>
    <phoneticPr fontId="19"/>
  </si>
  <si>
    <t>色のセルには数式を設定しているので、入力しないでください。</t>
    <rPh sb="0" eb="1">
      <t>イロ</t>
    </rPh>
    <rPh sb="6" eb="8">
      <t>スウシキ</t>
    </rPh>
    <rPh sb="9" eb="11">
      <t>セッテイ</t>
    </rPh>
    <rPh sb="18" eb="20">
      <t>ニュウリョク</t>
    </rPh>
    <phoneticPr fontId="19"/>
  </si>
  <si>
    <t>感染症発生時の対応マニュアル</t>
    <rPh sb="0" eb="3">
      <t>カンセンショウ</t>
    </rPh>
    <rPh sb="3" eb="5">
      <t>ハッセイ</t>
    </rPh>
    <rPh sb="5" eb="6">
      <t>ジ</t>
    </rPh>
    <rPh sb="7" eb="9">
      <t>タイオウ</t>
    </rPh>
    <phoneticPr fontId="19"/>
  </si>
  <si>
    <t>アレルギー疾患対応マニュアル</t>
    <rPh sb="5" eb="7">
      <t>シッカン</t>
    </rPh>
    <rPh sb="7" eb="9">
      <t>タイオウ</t>
    </rPh>
    <phoneticPr fontId="19"/>
  </si>
  <si>
    <r>
      <t xml:space="preserve">市町村に提出している直近の施設型給付費の請求書 </t>
    </r>
    <r>
      <rPr>
        <b/>
        <sz val="11"/>
        <color rgb="FFFF0000"/>
        <rFont val="ＭＳ ゴシック"/>
        <family val="3"/>
        <charset val="128"/>
      </rPr>
      <t>※私立のみ</t>
    </r>
    <rPh sb="0" eb="3">
      <t>シチョウソン</t>
    </rPh>
    <rPh sb="4" eb="6">
      <t>テイシュツ</t>
    </rPh>
    <rPh sb="10" eb="12">
      <t>チョッキン</t>
    </rPh>
    <rPh sb="13" eb="15">
      <t>シセツ</t>
    </rPh>
    <rPh sb="15" eb="16">
      <t>ガタ</t>
    </rPh>
    <rPh sb="16" eb="19">
      <t>キュウフヒ</t>
    </rPh>
    <rPh sb="20" eb="23">
      <t>セイキュウショ</t>
    </rPh>
    <rPh sb="25" eb="27">
      <t>シリツ</t>
    </rPh>
    <phoneticPr fontId="19"/>
  </si>
  <si>
    <r>
      <t xml:space="preserve">任用区分
</t>
    </r>
    <r>
      <rPr>
        <sz val="9"/>
        <color rgb="FFFF0000"/>
        <rFont val="ＭＳ 明朝"/>
        <family val="1"/>
        <charset val="128"/>
      </rPr>
      <t>週の所定労働時間</t>
    </r>
    <rPh sb="0" eb="2">
      <t>ニンヨウ</t>
    </rPh>
    <rPh sb="2" eb="4">
      <t>クブン</t>
    </rPh>
    <rPh sb="5" eb="6">
      <t>シュウ</t>
    </rPh>
    <rPh sb="7" eb="9">
      <t>ショテイ</t>
    </rPh>
    <rPh sb="9" eb="11">
      <t>ロウドウ</t>
    </rPh>
    <rPh sb="10" eb="11">
      <t>ドウ</t>
    </rPh>
    <rPh sb="11" eb="13">
      <t>ジカン</t>
    </rPh>
    <phoneticPr fontId="19"/>
  </si>
  <si>
    <r>
      <t>令和</t>
    </r>
    <r>
      <rPr>
        <sz val="10"/>
        <color rgb="FFFF0000"/>
        <rFont val="ＭＳ 明朝"/>
        <family val="1"/>
        <charset val="128"/>
      </rPr>
      <t>５</t>
    </r>
    <r>
      <rPr>
        <sz val="10"/>
        <rFont val="ＭＳ 明朝"/>
        <family val="1"/>
        <charset val="128"/>
      </rPr>
      <t>年度分個人別年間給与総額</t>
    </r>
    <rPh sb="0" eb="2">
      <t>レイワ</t>
    </rPh>
    <rPh sb="3" eb="4">
      <t>ネン</t>
    </rPh>
    <rPh sb="4" eb="5">
      <t>ド</t>
    </rPh>
    <rPh sb="5" eb="6">
      <t>ブン</t>
    </rPh>
    <rPh sb="6" eb="9">
      <t>コジンベツ</t>
    </rPh>
    <rPh sb="9" eb="11">
      <t>ネンカン</t>
    </rPh>
    <rPh sb="11" eb="13">
      <t>キュウヨ</t>
    </rPh>
    <rPh sb="13" eb="15">
      <t>ソウガク</t>
    </rPh>
    <phoneticPr fontId="19"/>
  </si>
  <si>
    <r>
      <t>既に退職した職員、法人内で異動した職員も含めて、</t>
    </r>
    <r>
      <rPr>
        <sz val="10"/>
        <color rgb="FFFF0000"/>
        <rFont val="ＭＳ 明朝"/>
        <family val="1"/>
        <charset val="128"/>
      </rPr>
      <t>R5</t>
    </r>
    <r>
      <rPr>
        <sz val="10"/>
        <rFont val="ＭＳ 明朝"/>
        <family val="1"/>
        <charset val="128"/>
      </rPr>
      <t>年度に施設に在籍した全ての職員について記載してください(</t>
    </r>
    <r>
      <rPr>
        <sz val="10"/>
        <color rgb="FFFF0000"/>
        <rFont val="ＭＳ 明朝"/>
        <family val="1"/>
        <charset val="128"/>
      </rPr>
      <t>R6</t>
    </r>
    <r>
      <rPr>
        <sz val="10"/>
        <rFont val="ＭＳ 明朝"/>
        <family val="1"/>
        <charset val="128"/>
      </rPr>
      <t>年度から施設に在籍している職員は記載不要)。</t>
    </r>
    <rPh sb="0" eb="1">
      <t>スデ</t>
    </rPh>
    <rPh sb="2" eb="4">
      <t>タイショク</t>
    </rPh>
    <rPh sb="6" eb="8">
      <t>ショクイン</t>
    </rPh>
    <rPh sb="9" eb="11">
      <t>ホウジン</t>
    </rPh>
    <rPh sb="11" eb="12">
      <t>ナイ</t>
    </rPh>
    <rPh sb="13" eb="15">
      <t>イドウ</t>
    </rPh>
    <rPh sb="17" eb="19">
      <t>ショクイン</t>
    </rPh>
    <rPh sb="20" eb="21">
      <t>フク</t>
    </rPh>
    <rPh sb="26" eb="28">
      <t>ネンド</t>
    </rPh>
    <rPh sb="29" eb="31">
      <t>シセツ</t>
    </rPh>
    <rPh sb="32" eb="34">
      <t>ザイセキ</t>
    </rPh>
    <rPh sb="36" eb="37">
      <t>スベ</t>
    </rPh>
    <rPh sb="39" eb="41">
      <t>ショクイン</t>
    </rPh>
    <rPh sb="45" eb="47">
      <t>キサイ</t>
    </rPh>
    <rPh sb="56" eb="58">
      <t>ネンド</t>
    </rPh>
    <rPh sb="60" eb="62">
      <t>シセツ</t>
    </rPh>
    <rPh sb="63" eb="65">
      <t>ザイセキ</t>
    </rPh>
    <rPh sb="69" eb="71">
      <t>ショクイン</t>
    </rPh>
    <rPh sb="72" eb="74">
      <t>キサイ</t>
    </rPh>
    <rPh sb="74" eb="76">
      <t>フヨウ</t>
    </rPh>
    <phoneticPr fontId="19"/>
  </si>
  <si>
    <r>
      <t>退職した職員、法人内で異動した職員については、「</t>
    </r>
    <r>
      <rPr>
        <sz val="10"/>
        <color rgb="FFFF0000"/>
        <rFont val="ＭＳ 明朝"/>
        <family val="1"/>
        <charset val="128"/>
      </rPr>
      <t>R6</t>
    </r>
    <r>
      <rPr>
        <sz val="10"/>
        <rFont val="ＭＳ 明朝"/>
        <family val="1"/>
        <charset val="128"/>
      </rPr>
      <t>年3月における金額(A)」には、退職日または異動日前日時点での金額を記載し、備考欄に退職または異動した年月日を記載してください。</t>
    </r>
    <rPh sb="7" eb="9">
      <t>ホウジン</t>
    </rPh>
    <rPh sb="9" eb="10">
      <t>ナイ</t>
    </rPh>
    <rPh sb="11" eb="13">
      <t>イドウ</t>
    </rPh>
    <rPh sb="15" eb="17">
      <t>ショクイン</t>
    </rPh>
    <rPh sb="48" eb="51">
      <t>イドウビ</t>
    </rPh>
    <rPh sb="51" eb="53">
      <t>ゼンジツ</t>
    </rPh>
    <rPh sb="53" eb="55">
      <t>ジテン</t>
    </rPh>
    <rPh sb="73" eb="75">
      <t>イドウ</t>
    </rPh>
    <phoneticPr fontId="19"/>
  </si>
  <si>
    <r>
      <t>年齢は、「</t>
    </r>
    <r>
      <rPr>
        <sz val="10"/>
        <color rgb="FFFF0000"/>
        <rFont val="ＭＳ 明朝"/>
        <family val="1"/>
        <charset val="128"/>
      </rPr>
      <t>R6</t>
    </r>
    <r>
      <rPr>
        <sz val="10"/>
        <rFont val="ＭＳ 明朝"/>
        <family val="1"/>
        <charset val="128"/>
      </rPr>
      <t>年3月31日現在」の年齢を記載してください。同日前に退職した職員、法人内で異動した職員については、退職日または異動日前日時点での年齢を記載してください。</t>
    </r>
    <rPh sb="0" eb="2">
      <t>ネンレイ</t>
    </rPh>
    <rPh sb="7" eb="8">
      <t>ネン</t>
    </rPh>
    <rPh sb="9" eb="10">
      <t>ガツ</t>
    </rPh>
    <rPh sb="12" eb="13">
      <t>ニチ</t>
    </rPh>
    <rPh sb="13" eb="15">
      <t>ゲンザイ</t>
    </rPh>
    <rPh sb="17" eb="19">
      <t>ネンレイ</t>
    </rPh>
    <rPh sb="20" eb="22">
      <t>キサイ</t>
    </rPh>
    <phoneticPr fontId="19"/>
  </si>
  <si>
    <r>
      <t>研修実施状況</t>
    </r>
    <r>
      <rPr>
        <sz val="12"/>
        <color rgb="FFFF0000"/>
        <rFont val="ＭＳ 明朝"/>
        <family val="1"/>
        <charset val="128"/>
      </rPr>
      <t>【前年度】</t>
    </r>
    <rPh sb="0" eb="2">
      <t>ケンシュウ</t>
    </rPh>
    <rPh sb="2" eb="4">
      <t>ジッシ</t>
    </rPh>
    <rPh sb="4" eb="6">
      <t>ジョウキョウ</t>
    </rPh>
    <rPh sb="7" eb="10">
      <t>ゼンネンド</t>
    </rPh>
    <phoneticPr fontId="19"/>
  </si>
  <si>
    <r>
      <t>①内部研修（</t>
    </r>
    <r>
      <rPr>
        <sz val="11"/>
        <color rgb="FFFF0000"/>
        <rFont val="ＭＳ 明朝"/>
        <family val="1"/>
        <charset val="128"/>
      </rPr>
      <t>R5</t>
    </r>
    <r>
      <rPr>
        <sz val="11"/>
        <rFont val="ＭＳ 明朝"/>
        <family val="1"/>
        <charset val="128"/>
      </rPr>
      <t>年度）</t>
    </r>
    <rPh sb="1" eb="3">
      <t>ナイブ</t>
    </rPh>
    <rPh sb="8" eb="9">
      <t>ネン</t>
    </rPh>
    <rPh sb="9" eb="10">
      <t>タビ</t>
    </rPh>
    <phoneticPr fontId="19"/>
  </si>
  <si>
    <r>
      <t>研修実施状況</t>
    </r>
    <r>
      <rPr>
        <sz val="12"/>
        <color rgb="FFFF0000"/>
        <rFont val="ＭＳ 明朝"/>
        <family val="1"/>
        <charset val="128"/>
      </rPr>
      <t>【今年度】</t>
    </r>
    <rPh sb="0" eb="2">
      <t>ケンシュウ</t>
    </rPh>
    <rPh sb="2" eb="4">
      <t>ジッシ</t>
    </rPh>
    <rPh sb="4" eb="6">
      <t>ジョウキョウ</t>
    </rPh>
    <rPh sb="7" eb="10">
      <t>コンネンド</t>
    </rPh>
    <phoneticPr fontId="19"/>
  </si>
  <si>
    <r>
      <t>①内部研修（</t>
    </r>
    <r>
      <rPr>
        <sz val="11"/>
        <color rgb="FFFF0000"/>
        <rFont val="ＭＳ 明朝"/>
        <family val="1"/>
        <charset val="128"/>
      </rPr>
      <t>R6</t>
    </r>
    <r>
      <rPr>
        <sz val="11"/>
        <rFont val="ＭＳ 明朝"/>
        <family val="1"/>
        <charset val="128"/>
      </rPr>
      <t>年度）</t>
    </r>
    <rPh sb="1" eb="3">
      <t>ナイブ</t>
    </rPh>
    <rPh sb="8" eb="9">
      <t>ネン</t>
    </rPh>
    <rPh sb="9" eb="10">
      <t>タビ</t>
    </rPh>
    <phoneticPr fontId="19"/>
  </si>
  <si>
    <r>
      <t>②外部研修（</t>
    </r>
    <r>
      <rPr>
        <sz val="11"/>
        <color rgb="FFFF0000"/>
        <rFont val="ＭＳ 明朝"/>
        <family val="1"/>
        <charset val="128"/>
      </rPr>
      <t>R5</t>
    </r>
    <r>
      <rPr>
        <sz val="11"/>
        <rFont val="ＭＳ 明朝"/>
        <family val="1"/>
        <charset val="128"/>
      </rPr>
      <t>年度）</t>
    </r>
    <rPh sb="1" eb="2">
      <t>ガイ</t>
    </rPh>
    <rPh sb="3" eb="5">
      <t>ケンシュウ</t>
    </rPh>
    <rPh sb="8" eb="9">
      <t>ネン</t>
    </rPh>
    <rPh sb="9" eb="10">
      <t>タビ</t>
    </rPh>
    <phoneticPr fontId="19"/>
  </si>
  <si>
    <r>
      <t>②外部研修（</t>
    </r>
    <r>
      <rPr>
        <sz val="11"/>
        <color rgb="FFFF0000"/>
        <rFont val="ＭＳ 明朝"/>
        <family val="1"/>
        <charset val="128"/>
      </rPr>
      <t>R6</t>
    </r>
    <r>
      <rPr>
        <sz val="11"/>
        <rFont val="ＭＳ 明朝"/>
        <family val="1"/>
        <charset val="128"/>
      </rPr>
      <t>年度）</t>
    </r>
    <rPh sb="1" eb="2">
      <t>ガイ</t>
    </rPh>
    <rPh sb="3" eb="5">
      <t>ケンシュウ</t>
    </rPh>
    <rPh sb="8" eb="9">
      <t>ネン</t>
    </rPh>
    <rPh sb="9" eb="10">
      <t>タビ</t>
    </rPh>
    <phoneticPr fontId="19"/>
  </si>
  <si>
    <r>
      <t>公定価格の基本単価・加算により配置されている職員</t>
    </r>
    <r>
      <rPr>
        <sz val="10"/>
        <color rgb="FFFF0000"/>
        <rFont val="ＭＳ 明朝"/>
        <family val="1"/>
        <charset val="128"/>
      </rPr>
      <t>※</t>
    </r>
    <rPh sb="0" eb="2">
      <t>コウテイ</t>
    </rPh>
    <rPh sb="2" eb="4">
      <t>カカク</t>
    </rPh>
    <rPh sb="5" eb="7">
      <t>キホン</t>
    </rPh>
    <rPh sb="7" eb="9">
      <t>タンカ</t>
    </rPh>
    <rPh sb="10" eb="12">
      <t>カサン</t>
    </rPh>
    <rPh sb="15" eb="17">
      <t>ハイチ</t>
    </rPh>
    <rPh sb="22" eb="24">
      <t>ショクイン</t>
    </rPh>
    <phoneticPr fontId="19"/>
  </si>
  <si>
    <t>現員</t>
    <rPh sb="0" eb="2">
      <t>ゲンイン</t>
    </rPh>
    <phoneticPr fontId="19"/>
  </si>
  <si>
    <t>4・5歳</t>
    <rPh sb="3" eb="4">
      <t>サイ</t>
    </rPh>
    <phoneticPr fontId="19"/>
  </si>
  <si>
    <t>←面積は、小数第二位まで記載(小数第三位以下を切り捨て)</t>
    <rPh sb="1" eb="3">
      <t>メンセキ</t>
    </rPh>
    <rPh sb="5" eb="7">
      <t>ショウスウ</t>
    </rPh>
    <rPh sb="7" eb="8">
      <t>ダイ</t>
    </rPh>
    <rPh sb="8" eb="10">
      <t>ニイ</t>
    </rPh>
    <rPh sb="12" eb="14">
      <t>キサイ</t>
    </rPh>
    <rPh sb="15" eb="17">
      <t>ショウスウ</t>
    </rPh>
    <rPh sb="17" eb="18">
      <t>ダイ</t>
    </rPh>
    <rPh sb="18" eb="20">
      <t>サンイ</t>
    </rPh>
    <rPh sb="20" eb="22">
      <t>イカ</t>
    </rPh>
    <rPh sb="23" eb="24">
      <t>キ</t>
    </rPh>
    <rPh sb="25" eb="26">
      <t>ス</t>
    </rPh>
    <phoneticPr fontId="19"/>
  </si>
  <si>
    <r>
      <rPr>
        <sz val="10"/>
        <rFont val="ＭＳ ゴシック"/>
        <family val="3"/>
        <charset val="128"/>
      </rPr>
      <t>Ａ</t>
    </r>
    <r>
      <rPr>
        <sz val="10"/>
        <rFont val="ＭＳ 明朝"/>
        <family val="1"/>
        <charset val="128"/>
      </rPr>
      <t>に計上できる職員</t>
    </r>
    <rPh sb="2" eb="4">
      <t>ケイジョウ</t>
    </rPh>
    <rPh sb="7" eb="9">
      <t>ショクイン</t>
    </rPh>
    <phoneticPr fontId="19"/>
  </si>
  <si>
    <r>
      <rPr>
        <sz val="10"/>
        <rFont val="ＭＳ ゴシック"/>
        <family val="3"/>
        <charset val="128"/>
      </rPr>
      <t>Ａ</t>
    </r>
    <r>
      <rPr>
        <sz val="10"/>
        <rFont val="ＭＳ 明朝"/>
        <family val="1"/>
        <charset val="128"/>
      </rPr>
      <t>　保育従事者
(下表のその他職員を除く有資格者)</t>
    </r>
    <rPh sb="2" eb="4">
      <t>ホイク</t>
    </rPh>
    <rPh sb="4" eb="7">
      <t>ジュウジシャ</t>
    </rPh>
    <rPh sb="9" eb="10">
      <t>シタ</t>
    </rPh>
    <rPh sb="10" eb="11">
      <t>ヒョウ</t>
    </rPh>
    <rPh sb="14" eb="15">
      <t>タ</t>
    </rPh>
    <rPh sb="15" eb="17">
      <t>ショクイン</t>
    </rPh>
    <rPh sb="18" eb="19">
      <t>ノゾ</t>
    </rPh>
    <rPh sb="20" eb="24">
      <t>ユウシカクシャ</t>
    </rPh>
    <phoneticPr fontId="19"/>
  </si>
  <si>
    <t xml:space="preserve">(1) 必要人員欄は、在園園児数を記入すると自動計算されます
(2) 非常勤欄は、常勤職員を１とした場合の、それぞれの勤務時間に応じた数値(常勤換算による数値)を記入してください。
【計算式】
常勤以外の教育・保育従事者の１か月の勤務時間数の合計 ÷ 各施設の就業規則等で定めた常勤職員の１か月の勤務時間数 ＝ 常勤換算値(小数第２位以下を切捨て)
</t>
    <rPh sb="92" eb="95">
      <t>ケイサンシキ</t>
    </rPh>
    <phoneticPr fontId="19"/>
  </si>
  <si>
    <r>
      <rPr>
        <sz val="10"/>
        <rFont val="ＭＳ ゴシック"/>
        <family val="3"/>
        <charset val="128"/>
      </rPr>
      <t>Ｂ</t>
    </r>
    <r>
      <rPr>
        <sz val="10"/>
        <rFont val="ＭＳ 明朝"/>
        <family val="1"/>
        <charset val="128"/>
      </rPr>
      <t>、</t>
    </r>
    <r>
      <rPr>
        <sz val="10"/>
        <rFont val="ＭＳ ゴシック"/>
        <family val="3"/>
        <charset val="128"/>
      </rPr>
      <t>Ｃ</t>
    </r>
    <r>
      <rPr>
        <sz val="10"/>
        <rFont val="ＭＳ 明朝"/>
        <family val="1"/>
        <charset val="128"/>
      </rPr>
      <t>、</t>
    </r>
    <r>
      <rPr>
        <sz val="10"/>
        <rFont val="ＭＳ ゴシック"/>
        <family val="3"/>
        <charset val="128"/>
      </rPr>
      <t>Ｄ</t>
    </r>
    <r>
      <rPr>
        <sz val="10"/>
        <rFont val="ＭＳ 明朝"/>
        <family val="1"/>
        <charset val="128"/>
      </rPr>
      <t xml:space="preserve">
(その他職員)</t>
    </r>
    <rPh sb="9" eb="10">
      <t>ホカ</t>
    </rPh>
    <rPh sb="10" eb="12">
      <t>ショクイン</t>
    </rPh>
    <phoneticPr fontId="19"/>
  </si>
  <si>
    <r>
      <rPr>
        <sz val="10"/>
        <rFont val="ＭＳ ゴシック"/>
        <family val="3"/>
        <charset val="128"/>
      </rPr>
      <t>Ｂ</t>
    </r>
    <r>
      <rPr>
        <sz val="10"/>
        <rFont val="ＭＳ 明朝"/>
        <family val="1"/>
      </rPr>
      <t>、</t>
    </r>
    <r>
      <rPr>
        <sz val="10"/>
        <rFont val="ＭＳ ゴシック"/>
        <family val="3"/>
        <charset val="128"/>
      </rPr>
      <t>Ｃ</t>
    </r>
    <r>
      <rPr>
        <sz val="10"/>
        <rFont val="ＭＳ 明朝"/>
        <family val="1"/>
      </rPr>
      <t>、</t>
    </r>
    <r>
      <rPr>
        <sz val="10"/>
        <rFont val="ＭＳ ゴシック"/>
        <family val="3"/>
        <charset val="128"/>
      </rPr>
      <t>Ｄ</t>
    </r>
    <r>
      <rPr>
        <sz val="10"/>
        <rFont val="ＭＳ 明朝"/>
        <family val="1"/>
      </rPr>
      <t>に計上する職員</t>
    </r>
    <phoneticPr fontId="19"/>
  </si>
  <si>
    <r>
      <rPr>
        <sz val="10"/>
        <rFont val="ＭＳ ゴシック"/>
        <family val="3"/>
        <charset val="128"/>
      </rPr>
      <t>Ａ</t>
    </r>
    <r>
      <rPr>
        <sz val="10"/>
        <rFont val="ＭＳ 明朝"/>
        <family val="1"/>
      </rPr>
      <t>と</t>
    </r>
    <r>
      <rPr>
        <sz val="10"/>
        <rFont val="ＭＳ ゴシック"/>
        <family val="3"/>
        <charset val="128"/>
      </rPr>
      <t>Ｂ</t>
    </r>
    <r>
      <rPr>
        <sz val="10"/>
        <rFont val="ＭＳ 明朝"/>
        <family val="1"/>
      </rPr>
      <t>～</t>
    </r>
    <r>
      <rPr>
        <sz val="10"/>
        <rFont val="ＭＳ ゴシック"/>
        <family val="3"/>
        <charset val="128"/>
      </rPr>
      <t>Ｄ</t>
    </r>
    <r>
      <rPr>
        <sz val="10"/>
        <rFont val="ＭＳ 明朝"/>
        <family val="1"/>
      </rPr>
      <t>を兼務している職員</t>
    </r>
    <rPh sb="6" eb="8">
      <t>ケンム</t>
    </rPh>
    <rPh sb="12" eb="14">
      <t>ショクイン</t>
    </rPh>
    <phoneticPr fontId="19"/>
  </si>
  <si>
    <r>
      <t>No.○　保育士４時間＋事務４時間　</t>
    </r>
    <r>
      <rPr>
        <sz val="10"/>
        <rFont val="ＭＳ ゴシック"/>
        <family val="3"/>
        <charset val="128"/>
      </rPr>
      <t>Ａ</t>
    </r>
    <r>
      <rPr>
        <sz val="10"/>
        <rFont val="ＭＳ 明朝"/>
        <family val="1"/>
        <charset val="128"/>
      </rPr>
      <t>の○歳児　非常勤に0.5人計上</t>
    </r>
    <rPh sb="5" eb="7">
      <t>ホイク</t>
    </rPh>
    <rPh sb="7" eb="8">
      <t>シ</t>
    </rPh>
    <rPh sb="9" eb="11">
      <t>ジカン</t>
    </rPh>
    <rPh sb="12" eb="14">
      <t>ジム</t>
    </rPh>
    <rPh sb="15" eb="17">
      <t>ジカン</t>
    </rPh>
    <rPh sb="21" eb="22">
      <t>トシ</t>
    </rPh>
    <rPh sb="22" eb="23">
      <t>コ</t>
    </rPh>
    <rPh sb="24" eb="27">
      <t>ヒジョウキン</t>
    </rPh>
    <rPh sb="31" eb="32">
      <t>ニン</t>
    </rPh>
    <rPh sb="32" eb="34">
      <t>ケイジョウ</t>
    </rPh>
    <phoneticPr fontId="19"/>
  </si>
  <si>
    <t>□一時預かり　　□病児保育　　　□障害児　　　　□その他</t>
    <rPh sb="1" eb="3">
      <t>イチジ</t>
    </rPh>
    <rPh sb="3" eb="4">
      <t>アズ</t>
    </rPh>
    <rPh sb="9" eb="11">
      <t>ビョウジ</t>
    </rPh>
    <rPh sb="11" eb="13">
      <t>ホイク</t>
    </rPh>
    <rPh sb="17" eb="20">
      <t>ショウガイジ</t>
    </rPh>
    <rPh sb="27" eb="28">
      <t>タ</t>
    </rPh>
    <phoneticPr fontId="19"/>
  </si>
  <si>
    <r>
      <t>□標準時間認定　□定員90人以下　□</t>
    </r>
    <r>
      <rPr>
        <sz val="10"/>
        <color rgb="FFFF0000"/>
        <rFont val="ＭＳ 明朝"/>
        <family val="1"/>
        <charset val="128"/>
      </rPr>
      <t>主任</t>
    </r>
    <r>
      <rPr>
        <sz val="10"/>
        <rFont val="ＭＳ 明朝"/>
        <family val="1"/>
        <charset val="128"/>
      </rPr>
      <t xml:space="preserve">専任化　　□学級編制調整　
□療育支援　　　□高齢者等活躍促進　　　　　　　□その他
</t>
    </r>
    <r>
      <rPr>
        <sz val="10"/>
        <color rgb="FFFF0000"/>
        <rFont val="ＭＳ 明朝"/>
        <family val="1"/>
        <charset val="128"/>
      </rPr>
      <t>※チーム保育の職員は</t>
    </r>
    <r>
      <rPr>
        <sz val="10"/>
        <color rgb="FFFF0000"/>
        <rFont val="ＭＳ ゴシック"/>
        <family val="3"/>
        <charset val="128"/>
      </rPr>
      <t>Ａ</t>
    </r>
    <r>
      <rPr>
        <sz val="10"/>
        <color rgb="FFFF0000"/>
        <rFont val="ＭＳ 明朝"/>
        <family val="1"/>
        <charset val="128"/>
      </rPr>
      <t>に計上</t>
    </r>
    <rPh sb="1" eb="3">
      <t>ヒョウジュン</t>
    </rPh>
    <rPh sb="3" eb="5">
      <t>ジカン</t>
    </rPh>
    <rPh sb="5" eb="7">
      <t>ニンテイ</t>
    </rPh>
    <rPh sb="9" eb="11">
      <t>テイイン</t>
    </rPh>
    <rPh sb="13" eb="14">
      <t>ヒト</t>
    </rPh>
    <rPh sb="14" eb="16">
      <t>イカ</t>
    </rPh>
    <rPh sb="18" eb="20">
      <t>シュニン</t>
    </rPh>
    <rPh sb="20" eb="22">
      <t>センニン</t>
    </rPh>
    <rPh sb="22" eb="23">
      <t>カ</t>
    </rPh>
    <rPh sb="26" eb="28">
      <t>ガッキュウ</t>
    </rPh>
    <rPh sb="28" eb="30">
      <t>ヘンセイ</t>
    </rPh>
    <rPh sb="30" eb="32">
      <t>チョウセイ</t>
    </rPh>
    <rPh sb="35" eb="37">
      <t>リョウイク</t>
    </rPh>
    <rPh sb="37" eb="39">
      <t>シエン</t>
    </rPh>
    <rPh sb="43" eb="46">
      <t>コウレイシャ</t>
    </rPh>
    <rPh sb="46" eb="47">
      <t>ナド</t>
    </rPh>
    <rPh sb="47" eb="49">
      <t>カツヤク</t>
    </rPh>
    <rPh sb="49" eb="51">
      <t>ソクシン</t>
    </rPh>
    <rPh sb="61" eb="62">
      <t>タ</t>
    </rPh>
    <rPh sb="67" eb="69">
      <t>ホイク</t>
    </rPh>
    <rPh sb="70" eb="72">
      <t>ショクイン</t>
    </rPh>
    <rPh sb="75" eb="77">
      <t>ケイジョウ</t>
    </rPh>
    <phoneticPr fontId="19"/>
  </si>
  <si>
    <r>
      <t>□園長　　　　　□保育士とみなされない保健師・看護師・准看護師　
□知事が認める者　　　　　　　　</t>
    </r>
    <r>
      <rPr>
        <sz val="10"/>
        <color rgb="FFFF0000"/>
        <rFont val="ＭＳ 明朝"/>
        <family val="1"/>
        <charset val="128"/>
      </rPr>
      <t>□無資格の保育補助等</t>
    </r>
    <r>
      <rPr>
        <sz val="10"/>
        <rFont val="ＭＳ 明朝"/>
        <family val="1"/>
        <charset val="128"/>
      </rPr>
      <t xml:space="preserve">
□保育に従事しない職員(事務</t>
    </r>
    <r>
      <rPr>
        <sz val="10"/>
        <color rgb="FFFF0000"/>
        <rFont val="ＭＳ 明朝"/>
        <family val="1"/>
        <charset val="128"/>
      </rPr>
      <t>職員</t>
    </r>
    <r>
      <rPr>
        <sz val="10"/>
        <rFont val="ＭＳ 明朝"/>
        <family val="1"/>
        <charset val="128"/>
      </rPr>
      <t>・調理</t>
    </r>
    <r>
      <rPr>
        <sz val="10"/>
        <color rgb="FFFF0000"/>
        <rFont val="ＭＳ 明朝"/>
        <family val="1"/>
        <charset val="128"/>
      </rPr>
      <t>員</t>
    </r>
    <r>
      <rPr>
        <sz val="10"/>
        <rFont val="ＭＳ 明朝"/>
        <family val="1"/>
        <charset val="128"/>
      </rPr>
      <t>・用務員</t>
    </r>
    <r>
      <rPr>
        <sz val="10"/>
        <color rgb="FFFF0000"/>
        <rFont val="ＭＳ 明朝"/>
        <family val="1"/>
        <charset val="128"/>
      </rPr>
      <t>等</t>
    </r>
    <r>
      <rPr>
        <sz val="10"/>
        <rFont val="ＭＳ 明朝"/>
        <family val="1"/>
        <charset val="128"/>
      </rPr>
      <t>)
□</t>
    </r>
    <r>
      <rPr>
        <sz val="10"/>
        <color rgb="FFFF0000"/>
        <rFont val="ＭＳ 明朝"/>
        <family val="1"/>
        <charset val="128"/>
      </rPr>
      <t>嘱託</t>
    </r>
    <r>
      <rPr>
        <sz val="10"/>
        <rFont val="ＭＳ 明朝"/>
        <family val="1"/>
        <charset val="128"/>
      </rPr>
      <t>医　　　　□管理運営上、あえて</t>
    </r>
    <r>
      <rPr>
        <sz val="10"/>
        <rFont val="ＭＳ ゴシック"/>
        <family val="3"/>
        <charset val="128"/>
      </rPr>
      <t>Ａ</t>
    </r>
    <r>
      <rPr>
        <sz val="10"/>
        <rFont val="ＭＳ 明朝"/>
        <family val="1"/>
        <charset val="128"/>
      </rPr>
      <t>に計上しない職員</t>
    </r>
    <rPh sb="1" eb="3">
      <t>エンチョウ</t>
    </rPh>
    <rPh sb="9" eb="12">
      <t>ホイクシ</t>
    </rPh>
    <rPh sb="19" eb="22">
      <t>ホケンシ</t>
    </rPh>
    <rPh sb="23" eb="26">
      <t>カンゴシ</t>
    </rPh>
    <rPh sb="27" eb="31">
      <t>ジュンカンゴシ</t>
    </rPh>
    <rPh sb="34" eb="36">
      <t>チジ</t>
    </rPh>
    <rPh sb="37" eb="38">
      <t>ミト</t>
    </rPh>
    <rPh sb="40" eb="41">
      <t>モノ</t>
    </rPh>
    <rPh sb="50" eb="53">
      <t>ムシカク</t>
    </rPh>
    <rPh sb="54" eb="56">
      <t>ホイク</t>
    </rPh>
    <rPh sb="56" eb="58">
      <t>ホジョ</t>
    </rPh>
    <rPh sb="58" eb="59">
      <t>トウ</t>
    </rPh>
    <rPh sb="61" eb="63">
      <t>ホイク</t>
    </rPh>
    <rPh sb="64" eb="66">
      <t>ジュウジ</t>
    </rPh>
    <rPh sb="69" eb="71">
      <t>ショクイン</t>
    </rPh>
    <rPh sb="72" eb="74">
      <t>ジム</t>
    </rPh>
    <rPh sb="74" eb="76">
      <t>ショクイン</t>
    </rPh>
    <rPh sb="77" eb="79">
      <t>チョウリ</t>
    </rPh>
    <rPh sb="79" eb="80">
      <t>イン</t>
    </rPh>
    <rPh sb="81" eb="84">
      <t>ヨウムイン</t>
    </rPh>
    <rPh sb="84" eb="85">
      <t>トウ</t>
    </rPh>
    <rPh sb="88" eb="91">
      <t>ショクタクイ</t>
    </rPh>
    <rPh sb="96" eb="98">
      <t>カンリ</t>
    </rPh>
    <rPh sb="98" eb="101">
      <t>ウンエイジョウ</t>
    </rPh>
    <rPh sb="107" eb="109">
      <t>ケイジョウ</t>
    </rPh>
    <rPh sb="112" eb="114">
      <t>ショクイン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</si>
</sst>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0;&quot;△ &quot;#,##0.00"/>
    <numFmt numFmtId="177" formatCode="#,##0;&quot;△ &quot;#,##0"/>
    <numFmt numFmtId="178" formatCode="0_ "/>
    <numFmt numFmtId="179" formatCode="0.0"/>
    <numFmt numFmtId="180" formatCode="00_ "/>
    <numFmt numFmtId="181" formatCode="0;&quot;△ &quot;0"/>
    <numFmt numFmtId="182" formatCode="0.0;&quot;△ &quot;0.0"/>
    <numFmt numFmtId="183" formatCode="#"/>
    <numFmt numFmtId="184" formatCode="\(#,##0\)"/>
    <numFmt numFmtId="185" formatCode="0.0%"/>
  </numFmts>
  <fonts count="7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name val="ＭＳ 明朝"/>
      <family val="1"/>
    </font>
    <font>
      <sz val="10"/>
      <name val="ＭＳ 明朝"/>
      <family val="1"/>
    </font>
    <font>
      <b/>
      <sz val="20"/>
      <name val="ＭＳ ゴシック"/>
      <family val="3"/>
    </font>
    <font>
      <b/>
      <sz val="30"/>
      <name val="ＭＳ ゴシック"/>
      <family val="3"/>
    </font>
    <font>
      <b/>
      <sz val="14"/>
      <name val="ＭＳ ゴシック"/>
      <family val="3"/>
    </font>
    <font>
      <b/>
      <sz val="24"/>
      <name val="ＭＳ ゴシック"/>
      <family val="3"/>
    </font>
    <font>
      <b/>
      <sz val="18"/>
      <name val="ＭＳ 明朝"/>
      <family val="1"/>
      <charset val="128"/>
    </font>
    <font>
      <sz val="14"/>
      <name val="ＭＳ 明朝"/>
      <family val="1"/>
    </font>
    <font>
      <sz val="9"/>
      <name val="ＭＳ 明朝"/>
      <family val="1"/>
    </font>
    <font>
      <sz val="12"/>
      <name val="ＭＳ 明朝"/>
      <family val="1"/>
      <charset val="128"/>
    </font>
    <font>
      <sz val="10"/>
      <name val="ＭＳ Ｐ明朝"/>
      <family val="1"/>
    </font>
    <font>
      <sz val="16"/>
      <name val="ＭＳ 明朝"/>
      <family val="1"/>
    </font>
    <font>
      <sz val="10"/>
      <color indexed="8"/>
      <name val="ＭＳ 明朝"/>
      <family val="1"/>
    </font>
    <font>
      <b/>
      <sz val="12"/>
      <color indexed="8"/>
      <name val="ＭＳ 明朝"/>
      <family val="1"/>
      <charset val="128"/>
    </font>
    <font>
      <sz val="16"/>
      <color indexed="8"/>
      <name val="ＭＳ 明朝"/>
      <family val="1"/>
      <charset val="128"/>
    </font>
    <font>
      <sz val="12"/>
      <color indexed="8"/>
      <name val="ＭＳ 明朝"/>
      <family val="1"/>
      <charset val="128"/>
    </font>
    <font>
      <sz val="10"/>
      <color rgb="FFFF0000"/>
      <name val="ＭＳ 明朝"/>
      <family val="1"/>
    </font>
    <font>
      <b/>
      <sz val="11"/>
      <name val="ＭＳ 明朝"/>
      <family val="1"/>
      <charset val="128"/>
    </font>
    <font>
      <sz val="11"/>
      <name val="ＭＳ 明朝"/>
      <family val="1"/>
      <charset val="128"/>
    </font>
    <font>
      <b/>
      <sz val="10"/>
      <name val="ＭＳ 明朝"/>
      <family val="1"/>
      <charset val="128"/>
    </font>
    <font>
      <sz val="10"/>
      <name val="ＭＳ 明朝"/>
      <family val="1"/>
      <charset val="128"/>
    </font>
    <font>
      <sz val="8.5"/>
      <name val="ＭＳ 明朝"/>
      <family val="1"/>
      <charset val="128"/>
    </font>
    <font>
      <sz val="9"/>
      <name val="ＭＳ 明朝"/>
      <family val="1"/>
      <charset val="128"/>
    </font>
    <font>
      <u/>
      <sz val="10"/>
      <name val="ＭＳ 明朝"/>
      <family val="1"/>
      <charset val="128"/>
    </font>
    <font>
      <sz val="8"/>
      <name val="ＭＳ 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14"/>
      <name val="ＭＳ 明朝"/>
      <family val="1"/>
      <charset val="128"/>
    </font>
    <font>
      <b/>
      <sz val="12"/>
      <name val="ＭＳ 明朝"/>
      <family val="1"/>
      <charset val="128"/>
    </font>
    <font>
      <b/>
      <sz val="9"/>
      <name val="ＭＳ 明朝"/>
      <family val="1"/>
      <charset val="128"/>
    </font>
    <font>
      <strike/>
      <sz val="11"/>
      <name val="ＭＳ 明朝"/>
      <family val="1"/>
      <charset val="128"/>
    </font>
    <font>
      <sz val="6"/>
      <name val="ＭＳ 明朝"/>
      <family val="1"/>
      <charset val="128"/>
    </font>
    <font>
      <b/>
      <sz val="14"/>
      <name val="ＭＳ ゴシック"/>
      <family val="3"/>
      <charset val="128"/>
    </font>
    <font>
      <sz val="10"/>
      <color indexed="8"/>
      <name val="ＭＳ 明朝"/>
      <family val="1"/>
      <charset val="128"/>
    </font>
    <font>
      <sz val="6"/>
      <name val="ＭＳ Ｐゴシック"/>
      <family val="3"/>
      <charset val="128"/>
    </font>
    <font>
      <sz val="9"/>
      <color indexed="81"/>
      <name val="MS P ゴシック"/>
      <family val="3"/>
      <charset val="128"/>
    </font>
    <font>
      <sz val="10"/>
      <color theme="1"/>
      <name val="ＭＳ 明朝"/>
      <family val="1"/>
    </font>
    <font>
      <sz val="11"/>
      <color theme="1"/>
      <name val="ＭＳ 明朝"/>
      <family val="1"/>
    </font>
    <font>
      <sz val="12"/>
      <name val="ＭＳ 明朝"/>
      <family val="1"/>
    </font>
    <font>
      <b/>
      <sz val="10"/>
      <color rgb="FFFF0000"/>
      <name val="ＭＳ ゴシック"/>
      <family val="3"/>
      <charset val="128"/>
    </font>
    <font>
      <sz val="11"/>
      <color rgb="FFFF0000"/>
      <name val="ＭＳ 明朝"/>
      <family val="1"/>
      <charset val="128"/>
    </font>
    <font>
      <b/>
      <sz val="11"/>
      <color rgb="FFFF0000"/>
      <name val="ＭＳ ゴシック"/>
      <family val="3"/>
      <charset val="128"/>
    </font>
    <font>
      <sz val="10"/>
      <color rgb="FFFF0000"/>
      <name val="ＭＳ 明朝"/>
      <family val="1"/>
      <charset val="128"/>
    </font>
    <font>
      <sz val="9"/>
      <color rgb="FFFF0000"/>
      <name val="ＭＳ 明朝"/>
      <family val="1"/>
      <charset val="128"/>
    </font>
    <font>
      <sz val="9"/>
      <color rgb="FFFF0000"/>
      <name val="ＭＳ 明朝"/>
      <family val="1"/>
    </font>
    <font>
      <sz val="12"/>
      <color rgb="FFFF0000"/>
      <name val="ＭＳ 明朝"/>
      <family val="1"/>
      <charset val="128"/>
    </font>
    <font>
      <sz val="10"/>
      <name val="ＭＳ ゴシック"/>
      <family val="3"/>
      <charset val="128"/>
    </font>
    <font>
      <sz val="10"/>
      <name val="ＭＳ 明朝"/>
      <family val="3"/>
      <charset val="128"/>
    </font>
    <font>
      <sz val="10"/>
      <color rgb="FFFF0000"/>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A0FFFF"/>
        <bgColor indexed="64"/>
      </patternFill>
    </fill>
    <fill>
      <patternFill patternType="solid">
        <fgColor indexed="27"/>
        <bgColor indexed="64"/>
      </patternFill>
    </fill>
    <fill>
      <patternFill patternType="solid">
        <fgColor rgb="FFD4F3B5"/>
        <bgColor indexed="64"/>
      </patternFill>
    </fill>
    <fill>
      <patternFill patternType="solid">
        <fgColor rgb="FFFFE69A"/>
        <bgColor indexed="64"/>
      </patternFill>
    </fill>
    <fill>
      <patternFill patternType="solid">
        <fgColor indexed="41"/>
        <bgColor indexed="64"/>
      </patternFill>
    </fill>
    <fill>
      <patternFill patternType="solid">
        <fgColor rgb="FFCCFFFF"/>
        <bgColor indexed="64"/>
      </patternFill>
    </fill>
    <fill>
      <patternFill patternType="solid">
        <fgColor theme="0" tint="-0.499984740745262"/>
        <bgColor indexed="64"/>
      </patternFill>
    </fill>
    <fill>
      <patternFill patternType="solid">
        <fgColor indexed="9"/>
        <bgColor indexed="64"/>
      </patternFill>
    </fill>
    <fill>
      <patternFill patternType="solid">
        <fgColor rgb="FFFFFFCC"/>
        <bgColor indexed="64"/>
      </patternFill>
    </fill>
    <fill>
      <patternFill patternType="solid">
        <fgColor rgb="FFD0FFFF"/>
        <bgColor indexed="64"/>
      </patternFill>
    </fill>
  </fills>
  <borders count="1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style="medium">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top style="hair">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Down="1">
      <left/>
      <right style="thin">
        <color indexed="64"/>
      </right>
      <top style="hair">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thin">
        <color indexed="64"/>
      </right>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diagonal/>
    </border>
    <border diagonalUp="1">
      <left style="thin">
        <color indexed="64"/>
      </left>
      <right/>
      <top style="hair">
        <color indexed="64"/>
      </top>
      <bottom style="hair">
        <color indexed="64"/>
      </bottom>
      <diagonal style="thin">
        <color indexed="64"/>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bottom/>
      <diagonal/>
    </border>
    <border diagonalUp="1">
      <left style="thin">
        <color indexed="64"/>
      </left>
      <right style="hair">
        <color indexed="64"/>
      </right>
      <top style="thin">
        <color indexed="64"/>
      </top>
      <bottom style="medium">
        <color indexed="64"/>
      </bottom>
      <diagonal style="thin">
        <color indexed="64"/>
      </diagonal>
    </border>
    <border diagonalUp="1">
      <left/>
      <right style="hair">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hair">
        <color indexed="64"/>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hair">
        <color auto="1"/>
      </top>
      <bottom/>
      <diagonal/>
    </border>
    <border>
      <left style="thin">
        <color indexed="64"/>
      </left>
      <right style="hair">
        <color indexed="64"/>
      </right>
      <top/>
      <bottom/>
      <diagonal/>
    </border>
    <border>
      <left style="hair">
        <color indexed="64"/>
      </left>
      <right style="hair">
        <color indexed="64"/>
      </right>
      <top style="hair">
        <color auto="1"/>
      </top>
      <bottom/>
      <diagonal/>
    </border>
    <border>
      <left style="hair">
        <color indexed="64"/>
      </left>
      <right style="hair">
        <color indexed="64"/>
      </right>
      <top/>
      <bottom/>
      <diagonal/>
    </border>
    <border>
      <left style="hair">
        <color indexed="64"/>
      </left>
      <right style="hair">
        <color indexed="64"/>
      </right>
      <top style="hair">
        <color auto="1"/>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1" fillId="0" borderId="0">
      <alignment vertical="center"/>
    </xf>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0" borderId="9" applyNumberFormat="0" applyFill="0" applyAlignment="0" applyProtection="0">
      <alignment vertical="center"/>
    </xf>
  </cellStyleXfs>
  <cellXfs count="1351">
    <xf numFmtId="0" fontId="0" fillId="0" borderId="0" xfId="0">
      <alignment vertical="center"/>
    </xf>
    <xf numFmtId="0" fontId="20" fillId="0" borderId="0" xfId="0" applyFont="1">
      <alignment vertical="center"/>
    </xf>
    <xf numFmtId="0" fontId="20" fillId="0" borderId="0" xfId="0" applyFont="1" applyAlignment="1">
      <alignment vertical="top"/>
    </xf>
    <xf numFmtId="0" fontId="21" fillId="0" borderId="0" xfId="0" applyFont="1" applyAlignment="1">
      <alignment vertical="top"/>
    </xf>
    <xf numFmtId="0" fontId="20" fillId="0" borderId="0" xfId="0" quotePrefix="1" applyFont="1" applyAlignment="1">
      <alignment horizontal="center" vertical="top"/>
    </xf>
    <xf numFmtId="0" fontId="20" fillId="0" borderId="0" xfId="0" quotePrefix="1" applyFont="1" applyAlignment="1">
      <alignment vertical="top"/>
    </xf>
    <xf numFmtId="0" fontId="20" fillId="0" borderId="0" xfId="0" applyFont="1" applyAlignment="1">
      <alignment vertical="top" wrapText="1"/>
    </xf>
    <xf numFmtId="0" fontId="22" fillId="0" borderId="0" xfId="0" applyFont="1">
      <alignment vertical="center"/>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14" xfId="0" applyFont="1" applyBorder="1">
      <alignment vertical="center"/>
    </xf>
    <xf numFmtId="0" fontId="20" fillId="0" borderId="10"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17" xfId="0" applyFont="1" applyBorder="1">
      <alignment vertical="center"/>
    </xf>
    <xf numFmtId="0" fontId="20" fillId="0" borderId="0" xfId="0" applyFont="1" applyBorder="1">
      <alignment vertical="center"/>
    </xf>
    <xf numFmtId="0" fontId="0" fillId="0" borderId="0" xfId="0">
      <alignment vertical="center"/>
    </xf>
    <xf numFmtId="0" fontId="27" fillId="0" borderId="0" xfId="0" applyFont="1">
      <alignment vertical="center"/>
    </xf>
    <xf numFmtId="0" fontId="22" fillId="0" borderId="0" xfId="33" applyFont="1" applyBorder="1" applyAlignment="1">
      <alignment vertical="center"/>
    </xf>
    <xf numFmtId="0" fontId="22" fillId="0" borderId="0" xfId="33" applyFont="1" applyFill="1" applyBorder="1" applyAlignment="1">
      <alignment horizontal="center" vertical="center"/>
    </xf>
    <xf numFmtId="0" fontId="22" fillId="0" borderId="0" xfId="33" applyFont="1" applyBorder="1" applyAlignment="1">
      <alignment horizontal="center" vertical="center" wrapText="1"/>
    </xf>
    <xf numFmtId="0" fontId="22" fillId="0" borderId="14" xfId="33" applyFont="1" applyBorder="1" applyAlignment="1">
      <alignment horizontal="center" vertical="center" wrapText="1"/>
    </xf>
    <xf numFmtId="0" fontId="29" fillId="0" borderId="0" xfId="33" applyFont="1" applyBorder="1" applyAlignment="1">
      <alignment vertical="center" wrapText="1"/>
    </xf>
    <xf numFmtId="0" fontId="30" fillId="0" borderId="0" xfId="33" applyFont="1" applyBorder="1">
      <alignment vertical="center"/>
    </xf>
    <xf numFmtId="0" fontId="29" fillId="0" borderId="14" xfId="33" applyFont="1" applyBorder="1">
      <alignment vertical="center"/>
    </xf>
    <xf numFmtId="0" fontId="20" fillId="0" borderId="0" xfId="33" applyFont="1" applyBorder="1" applyAlignment="1">
      <alignment horizontal="center" vertical="center"/>
    </xf>
    <xf numFmtId="49" fontId="22" fillId="0" borderId="0" xfId="0" applyNumberFormat="1" applyFont="1" applyBorder="1" applyAlignment="1">
      <alignment horizontal="center" vertical="center"/>
    </xf>
    <xf numFmtId="0" fontId="22" fillId="0" borderId="19" xfId="33" applyFont="1" applyBorder="1" applyAlignment="1">
      <alignment horizontal="center" vertical="center" wrapText="1"/>
    </xf>
    <xf numFmtId="0" fontId="20" fillId="0" borderId="14" xfId="33" applyFont="1" applyBorder="1" applyAlignment="1">
      <alignment horizontal="center" vertical="center"/>
    </xf>
    <xf numFmtId="0" fontId="20" fillId="0" borderId="19" xfId="33" applyFont="1" applyFill="1" applyBorder="1" applyAlignment="1">
      <alignment vertical="center"/>
    </xf>
    <xf numFmtId="0" fontId="29" fillId="0" borderId="0" xfId="33" applyFont="1" applyBorder="1" applyAlignment="1">
      <alignment horizontal="center" vertical="center" wrapText="1"/>
    </xf>
    <xf numFmtId="0" fontId="20" fillId="0" borderId="0" xfId="0" applyFont="1" applyAlignment="1">
      <alignment vertical="center"/>
    </xf>
    <xf numFmtId="0" fontId="22" fillId="0" borderId="15" xfId="33" applyFont="1" applyBorder="1" applyAlignment="1">
      <alignment horizontal="center" vertical="center" wrapText="1"/>
    </xf>
    <xf numFmtId="0" fontId="22" fillId="0" borderId="16" xfId="33" applyFont="1" applyBorder="1" applyAlignment="1">
      <alignment horizontal="center" vertical="center" wrapText="1"/>
    </xf>
    <xf numFmtId="0" fontId="29" fillId="0" borderId="0" xfId="33" applyFont="1">
      <alignment vertical="center"/>
    </xf>
    <xf numFmtId="0" fontId="20" fillId="0" borderId="0" xfId="0" applyFont="1" applyAlignment="1">
      <alignment vertical="center" wrapText="1"/>
    </xf>
    <xf numFmtId="49" fontId="22" fillId="0" borderId="0" xfId="37" applyNumberFormat="1" applyFont="1" applyAlignment="1">
      <alignment vertical="center"/>
    </xf>
    <xf numFmtId="49" fontId="22" fillId="0" borderId="0" xfId="0" applyNumberFormat="1" applyFont="1" applyBorder="1" applyAlignment="1">
      <alignment vertical="center"/>
    </xf>
    <xf numFmtId="49" fontId="30" fillId="0" borderId="0" xfId="37" applyNumberFormat="1" applyFont="1" applyBorder="1" applyAlignment="1">
      <alignment vertical="center"/>
    </xf>
    <xf numFmtId="49" fontId="22" fillId="0" borderId="0" xfId="37" applyNumberFormat="1" applyFont="1" applyBorder="1" applyAlignment="1">
      <alignment vertical="top" wrapText="1"/>
    </xf>
    <xf numFmtId="49" fontId="22" fillId="0" borderId="0" xfId="37" applyNumberFormat="1" applyFont="1" applyBorder="1" applyAlignment="1">
      <alignment horizontal="left" vertical="top" wrapText="1"/>
    </xf>
    <xf numFmtId="0" fontId="22" fillId="0" borderId="0" xfId="37" applyFont="1" applyAlignment="1">
      <alignment horizontal="left"/>
    </xf>
    <xf numFmtId="0" fontId="20" fillId="0" borderId="0" xfId="0" applyFont="1" applyAlignment="1">
      <alignment horizontal="center" vertical="center"/>
    </xf>
    <xf numFmtId="184" fontId="22" fillId="0" borderId="0" xfId="0" applyNumberFormat="1" applyFont="1">
      <alignment vertical="center"/>
    </xf>
    <xf numFmtId="57" fontId="22" fillId="0" borderId="11" xfId="0" applyNumberFormat="1" applyFont="1" applyBorder="1" applyAlignment="1">
      <alignment horizontal="center" vertical="center"/>
    </xf>
    <xf numFmtId="57" fontId="22" fillId="0" borderId="65" xfId="0" applyNumberFormat="1" applyFont="1" applyBorder="1" applyAlignment="1">
      <alignment horizontal="center" vertical="center"/>
    </xf>
    <xf numFmtId="0" fontId="32" fillId="0" borderId="0" xfId="0" applyFont="1" applyBorder="1" applyAlignment="1">
      <alignment vertical="center"/>
    </xf>
    <xf numFmtId="57" fontId="22" fillId="0" borderId="45" xfId="0" applyNumberFormat="1" applyFont="1" applyBorder="1" applyAlignment="1">
      <alignment horizontal="center" vertical="center"/>
    </xf>
    <xf numFmtId="57" fontId="22" fillId="0" borderId="46" xfId="0" applyNumberFormat="1" applyFont="1" applyBorder="1" applyAlignment="1">
      <alignment horizontal="center" vertical="center"/>
    </xf>
    <xf numFmtId="57" fontId="22" fillId="0" borderId="66" xfId="0" applyNumberFormat="1" applyFont="1" applyBorder="1" applyAlignment="1">
      <alignment horizontal="center" vertical="center"/>
    </xf>
    <xf numFmtId="57" fontId="22" fillId="0" borderId="12" xfId="0" applyNumberFormat="1" applyFont="1" applyBorder="1" applyAlignment="1">
      <alignment horizontal="center" vertical="center"/>
    </xf>
    <xf numFmtId="57" fontId="22" fillId="0" borderId="19" xfId="0" applyNumberFormat="1" applyFont="1" applyBorder="1" applyAlignment="1">
      <alignment horizontal="center" vertical="center"/>
    </xf>
    <xf numFmtId="57" fontId="22" fillId="0" borderId="14" xfId="0" applyNumberFormat="1" applyFont="1" applyBorder="1" applyAlignment="1">
      <alignment horizontal="center" vertical="center"/>
    </xf>
    <xf numFmtId="57" fontId="22" fillId="0" borderId="0" xfId="0" applyNumberFormat="1" applyFont="1" applyBorder="1" applyAlignment="1">
      <alignment horizontal="center" vertical="center"/>
    </xf>
    <xf numFmtId="0" fontId="22" fillId="0" borderId="46" xfId="0" applyFont="1" applyBorder="1" applyAlignment="1">
      <alignment horizontal="center" vertical="center" wrapText="1"/>
    </xf>
    <xf numFmtId="0" fontId="22" fillId="0" borderId="45" xfId="0" applyFont="1" applyBorder="1" applyAlignment="1">
      <alignment horizontal="center" vertical="center" wrapText="1"/>
    </xf>
    <xf numFmtId="0" fontId="20" fillId="0" borderId="0" xfId="0" applyFont="1" applyAlignment="1">
      <alignment horizontal="center" vertical="center" wrapText="1"/>
    </xf>
    <xf numFmtId="0" fontId="22" fillId="0" borderId="76"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0" xfId="0" applyFont="1" applyBorder="1" applyAlignment="1">
      <alignment vertical="center" shrinkToFit="1"/>
    </xf>
    <xf numFmtId="0" fontId="33" fillId="0" borderId="0" xfId="0" applyFont="1">
      <alignment vertical="center"/>
    </xf>
    <xf numFmtId="0" fontId="34" fillId="0" borderId="0" xfId="0" applyFont="1" applyAlignment="1">
      <alignment horizontal="center" vertical="center"/>
    </xf>
    <xf numFmtId="0" fontId="33" fillId="0" borderId="37" xfId="0" applyFont="1" applyBorder="1" applyAlignment="1">
      <alignment horizontal="center" vertical="center"/>
    </xf>
    <xf numFmtId="0" fontId="33" fillId="0" borderId="143" xfId="0" applyFont="1" applyFill="1" applyBorder="1" applyAlignment="1">
      <alignment horizontal="center" vertical="center"/>
    </xf>
    <xf numFmtId="0" fontId="33" fillId="0" borderId="145" xfId="0" applyFont="1" applyBorder="1">
      <alignment vertical="center"/>
    </xf>
    <xf numFmtId="0" fontId="22" fillId="0" borderId="0" xfId="0" applyFont="1" applyAlignment="1">
      <alignment horizontal="center" vertical="center"/>
    </xf>
    <xf numFmtId="0" fontId="36" fillId="0" borderId="0" xfId="0" applyFont="1" applyAlignment="1">
      <alignment horizontal="center" vertical="center"/>
    </xf>
    <xf numFmtId="0" fontId="33" fillId="0" borderId="146" xfId="0" applyFont="1" applyBorder="1" applyProtection="1">
      <alignment vertical="center"/>
      <protection locked="0"/>
    </xf>
    <xf numFmtId="0" fontId="33" fillId="0" borderId="54" xfId="0" applyFont="1" applyBorder="1" applyAlignment="1">
      <alignment horizontal="center" vertical="center"/>
    </xf>
    <xf numFmtId="0" fontId="33" fillId="0" borderId="38" xfId="0" applyFont="1" applyFill="1" applyBorder="1" applyAlignment="1">
      <alignment horizontal="center" vertical="center"/>
    </xf>
    <xf numFmtId="0" fontId="33" fillId="0" borderId="53" xfId="0" applyFont="1" applyBorder="1" applyAlignment="1">
      <alignment horizontal="center" vertical="center"/>
    </xf>
    <xf numFmtId="0" fontId="33" fillId="0" borderId="146" xfId="0" applyFont="1" applyBorder="1" applyAlignment="1">
      <alignment horizontal="center" vertical="center"/>
    </xf>
    <xf numFmtId="0" fontId="33" fillId="0" borderId="146" xfId="0" applyFont="1" applyBorder="1" applyAlignment="1" applyProtection="1">
      <alignment horizontal="center" vertical="center"/>
      <protection locked="0"/>
    </xf>
    <xf numFmtId="3" fontId="33" fillId="0" borderId="148" xfId="0" applyNumberFormat="1" applyFont="1" applyBorder="1" applyProtection="1">
      <alignment vertical="center"/>
      <protection locked="0"/>
    </xf>
    <xf numFmtId="3" fontId="33" fillId="0" borderId="150" xfId="0" applyNumberFormat="1" applyFont="1" applyBorder="1" applyProtection="1">
      <alignment vertical="center"/>
      <protection locked="0"/>
    </xf>
    <xf numFmtId="3" fontId="33" fillId="0" borderId="150" xfId="0" applyNumberFormat="1" applyFont="1" applyFill="1" applyBorder="1">
      <alignment vertical="center"/>
    </xf>
    <xf numFmtId="3" fontId="33" fillId="0" borderId="152" xfId="0" applyNumberFormat="1" applyFont="1" applyBorder="1" applyProtection="1">
      <alignment vertical="center"/>
      <protection locked="0"/>
    </xf>
    <xf numFmtId="3" fontId="33" fillId="0" borderId="163" xfId="0" applyNumberFormat="1" applyFont="1" applyBorder="1" applyAlignment="1" applyProtection="1">
      <alignment vertical="center" shrinkToFit="1"/>
      <protection locked="0"/>
    </xf>
    <xf numFmtId="0" fontId="33" fillId="0" borderId="0" xfId="0" applyFont="1" applyAlignment="1">
      <alignment vertical="center" shrinkToFit="1"/>
    </xf>
    <xf numFmtId="0" fontId="22" fillId="0" borderId="164" xfId="0" applyFont="1" applyBorder="1" applyAlignment="1">
      <alignment horizontal="center" vertical="center"/>
    </xf>
    <xf numFmtId="0" fontId="29" fillId="25" borderId="0" xfId="0" applyFont="1" applyFill="1">
      <alignment vertical="center"/>
    </xf>
    <xf numFmtId="185" fontId="38" fillId="0" borderId="14" xfId="0" applyNumberFormat="1" applyFont="1" applyFill="1" applyBorder="1" applyAlignment="1">
      <alignment vertical="center"/>
    </xf>
    <xf numFmtId="185" fontId="38" fillId="0" borderId="0" xfId="0" applyNumberFormat="1" applyFont="1" applyFill="1" applyBorder="1" applyAlignment="1">
      <alignment vertical="center"/>
    </xf>
    <xf numFmtId="0" fontId="20" fillId="25" borderId="0" xfId="0" applyFont="1" applyFill="1">
      <alignment vertical="center"/>
    </xf>
    <xf numFmtId="0" fontId="38" fillId="0" borderId="0" xfId="0" applyFont="1">
      <alignment vertical="center"/>
    </xf>
    <xf numFmtId="0" fontId="38" fillId="0" borderId="0" xfId="0" applyFont="1" applyAlignment="1">
      <alignment vertical="center"/>
    </xf>
    <xf numFmtId="0" fontId="20" fillId="0" borderId="0" xfId="34" applyFont="1" applyBorder="1" applyAlignment="1">
      <alignment vertical="center" shrinkToFit="1"/>
    </xf>
    <xf numFmtId="0" fontId="30" fillId="0" borderId="10" xfId="34" applyFont="1" applyBorder="1" applyAlignment="1">
      <alignment horizontal="right" vertical="center" shrinkToFit="1"/>
    </xf>
    <xf numFmtId="0" fontId="30" fillId="0" borderId="0" xfId="34" applyFont="1" applyFill="1" applyBorder="1" applyAlignment="1">
      <alignment horizontal="center" vertical="center" shrinkToFit="1"/>
    </xf>
    <xf numFmtId="0" fontId="30" fillId="0" borderId="10" xfId="34" applyFont="1" applyFill="1" applyBorder="1" applyAlignment="1">
      <alignment horizontal="center" vertical="center" shrinkToFit="1"/>
    </xf>
    <xf numFmtId="0" fontId="30" fillId="0" borderId="0" xfId="34" applyFont="1" applyBorder="1" applyAlignment="1">
      <alignment vertical="center" shrinkToFit="1"/>
    </xf>
    <xf numFmtId="0" fontId="30" fillId="0" borderId="10" xfId="34" applyFont="1" applyBorder="1" applyAlignment="1">
      <alignment vertical="center" shrinkToFit="1"/>
    </xf>
    <xf numFmtId="0" fontId="20" fillId="0" borderId="0" xfId="0" applyFont="1" applyAlignment="1">
      <alignment vertical="center"/>
    </xf>
    <xf numFmtId="0" fontId="20" fillId="0" borderId="0" xfId="33" applyFont="1" applyBorder="1" applyAlignment="1">
      <alignment horizontal="center" vertical="center"/>
    </xf>
    <xf numFmtId="0" fontId="39" fillId="0" borderId="0" xfId="0" applyFont="1">
      <alignment vertical="center"/>
    </xf>
    <xf numFmtId="0" fontId="39" fillId="0" borderId="19" xfId="33" applyFont="1" applyBorder="1">
      <alignment vertical="center"/>
    </xf>
    <xf numFmtId="0" fontId="39" fillId="0" borderId="19" xfId="33" applyFont="1" applyBorder="1" applyAlignment="1">
      <alignment horizontal="right" vertical="center"/>
    </xf>
    <xf numFmtId="0" fontId="39" fillId="29" borderId="19" xfId="33" applyFont="1" applyFill="1" applyBorder="1" applyAlignment="1">
      <alignment horizontal="center" vertical="center" shrinkToFit="1"/>
    </xf>
    <xf numFmtId="0" fontId="39" fillId="28" borderId="19" xfId="33" applyFont="1" applyFill="1" applyBorder="1" applyAlignment="1">
      <alignment horizontal="center" vertical="center"/>
    </xf>
    <xf numFmtId="0" fontId="41" fillId="0" borderId="20" xfId="33" applyFont="1" applyFill="1" applyBorder="1" applyAlignment="1">
      <alignment vertical="center"/>
    </xf>
    <xf numFmtId="0" fontId="39" fillId="0" borderId="10" xfId="33" applyFont="1" applyFill="1" applyBorder="1" applyAlignment="1">
      <alignment vertical="center"/>
    </xf>
    <xf numFmtId="0" fontId="41" fillId="0" borderId="10" xfId="33" applyFont="1" applyBorder="1" applyAlignment="1">
      <alignment horizontal="right" vertical="center" shrinkToFit="1"/>
    </xf>
    <xf numFmtId="0" fontId="41" fillId="0" borderId="10" xfId="33" applyFont="1" applyBorder="1" applyAlignment="1">
      <alignment horizontal="center" vertical="center"/>
    </xf>
    <xf numFmtId="49" fontId="43" fillId="28" borderId="10" xfId="33" applyNumberFormat="1" applyFont="1" applyFill="1" applyBorder="1" applyAlignment="1">
      <alignment horizontal="right" vertical="center"/>
    </xf>
    <xf numFmtId="49" fontId="41" fillId="0" borderId="10" xfId="33" applyNumberFormat="1" applyFont="1" applyBorder="1" applyAlignment="1">
      <alignment horizontal="right" vertical="center" shrinkToFit="1"/>
    </xf>
    <xf numFmtId="0" fontId="39" fillId="0" borderId="126" xfId="33" applyFont="1" applyBorder="1">
      <alignment vertical="center"/>
    </xf>
    <xf numFmtId="0" fontId="50" fillId="0" borderId="0" xfId="33" applyFont="1">
      <alignment vertical="center"/>
    </xf>
    <xf numFmtId="0" fontId="41" fillId="0" borderId="21" xfId="33" applyFont="1" applyFill="1" applyBorder="1" applyAlignment="1">
      <alignment vertical="center"/>
    </xf>
    <xf numFmtId="0" fontId="41" fillId="0" borderId="31" xfId="33" applyFont="1" applyFill="1" applyBorder="1" applyAlignment="1">
      <alignment vertical="center"/>
    </xf>
    <xf numFmtId="0" fontId="41" fillId="0" borderId="21" xfId="33" applyFont="1" applyBorder="1" applyAlignment="1">
      <alignment horizontal="left" vertical="center"/>
    </xf>
    <xf numFmtId="0" fontId="39" fillId="0" borderId="26" xfId="33" applyFont="1" applyBorder="1" applyAlignment="1">
      <alignment horizontal="left" vertical="center"/>
    </xf>
    <xf numFmtId="0" fontId="41" fillId="0" borderId="26" xfId="33" applyFont="1" applyFill="1" applyBorder="1" applyAlignment="1">
      <alignment vertical="center"/>
    </xf>
    <xf numFmtId="0" fontId="41" fillId="0" borderId="26" xfId="33" applyFont="1" applyBorder="1">
      <alignment vertical="center"/>
    </xf>
    <xf numFmtId="0" fontId="41" fillId="0" borderId="31" xfId="33" applyFont="1" applyBorder="1">
      <alignment vertical="center"/>
    </xf>
    <xf numFmtId="0" fontId="39" fillId="0" borderId="26" xfId="33" applyFont="1" applyFill="1" applyBorder="1" applyAlignment="1">
      <alignment vertical="center"/>
    </xf>
    <xf numFmtId="0" fontId="41" fillId="0" borderId="23" xfId="33" applyFont="1" applyFill="1" applyBorder="1" applyAlignment="1">
      <alignment horizontal="center" vertical="center"/>
    </xf>
    <xf numFmtId="0" fontId="41" fillId="0" borderId="14" xfId="33" applyFont="1" applyBorder="1">
      <alignment vertical="center"/>
    </xf>
    <xf numFmtId="0" fontId="41" fillId="0" borderId="0" xfId="33" applyFont="1" applyBorder="1">
      <alignment vertical="center"/>
    </xf>
    <xf numFmtId="0" fontId="41" fillId="0" borderId="0" xfId="33" applyFont="1" applyBorder="1" applyAlignment="1">
      <alignment vertical="center"/>
    </xf>
    <xf numFmtId="0" fontId="41" fillId="0" borderId="14" xfId="33" applyFont="1" applyBorder="1" applyAlignment="1">
      <alignment vertical="center"/>
    </xf>
    <xf numFmtId="0" fontId="41" fillId="0" borderId="18" xfId="33" applyFont="1" applyBorder="1">
      <alignment vertical="center"/>
    </xf>
    <xf numFmtId="0" fontId="41" fillId="0" borderId="20" xfId="33" applyFont="1" applyBorder="1">
      <alignment vertical="center"/>
    </xf>
    <xf numFmtId="0" fontId="43" fillId="0" borderId="0" xfId="33" applyFont="1" applyBorder="1">
      <alignment vertical="center"/>
    </xf>
    <xf numFmtId="0" fontId="43" fillId="0" borderId="10" xfId="33" applyFont="1" applyBorder="1">
      <alignment vertical="center"/>
    </xf>
    <xf numFmtId="0" fontId="41" fillId="0" borderId="10" xfId="33" applyFont="1" applyBorder="1">
      <alignment vertical="center"/>
    </xf>
    <xf numFmtId="0" fontId="41" fillId="0" borderId="32" xfId="33" applyFont="1" applyBorder="1">
      <alignment vertical="center"/>
    </xf>
    <xf numFmtId="0" fontId="45" fillId="0" borderId="0" xfId="35" applyFont="1">
      <alignment vertical="center"/>
    </xf>
    <xf numFmtId="0" fontId="41" fillId="25" borderId="38" xfId="33" applyFont="1" applyFill="1" applyBorder="1" applyAlignment="1">
      <alignment horizontal="center" vertical="center"/>
    </xf>
    <xf numFmtId="0" fontId="41" fillId="0" borderId="0" xfId="33" applyFont="1" applyFill="1" applyBorder="1" applyAlignment="1">
      <alignment horizontal="center" vertical="center"/>
    </xf>
    <xf numFmtId="49" fontId="41" fillId="0" borderId="14" xfId="33" applyNumberFormat="1" applyFont="1" applyFill="1" applyBorder="1" applyAlignment="1">
      <alignment vertical="center"/>
    </xf>
    <xf numFmtId="0" fontId="41" fillId="0" borderId="23" xfId="33" applyFont="1" applyBorder="1">
      <alignment vertical="center"/>
    </xf>
    <xf numFmtId="0" fontId="41" fillId="0" borderId="0" xfId="33" applyFont="1" applyFill="1" applyBorder="1" applyAlignment="1">
      <alignment horizontal="center" vertical="center"/>
    </xf>
    <xf numFmtId="0" fontId="41" fillId="25" borderId="0" xfId="33" applyFont="1" applyFill="1" applyBorder="1">
      <alignment vertical="center"/>
    </xf>
    <xf numFmtId="0" fontId="39" fillId="31" borderId="0" xfId="33" applyFont="1" applyFill="1" applyBorder="1">
      <alignment vertical="center"/>
    </xf>
    <xf numFmtId="0" fontId="41" fillId="31" borderId="0" xfId="33" applyFont="1" applyFill="1" applyBorder="1">
      <alignment vertical="center"/>
    </xf>
    <xf numFmtId="0" fontId="41" fillId="25" borderId="10" xfId="33" applyFont="1" applyFill="1" applyBorder="1">
      <alignment vertical="center"/>
    </xf>
    <xf numFmtId="0" fontId="39" fillId="31" borderId="10" xfId="33" applyFont="1" applyFill="1" applyBorder="1">
      <alignment vertical="center"/>
    </xf>
    <xf numFmtId="0" fontId="41" fillId="31" borderId="10" xfId="33" applyFont="1" applyFill="1" applyBorder="1">
      <alignment vertical="center"/>
    </xf>
    <xf numFmtId="0" fontId="39" fillId="0" borderId="26" xfId="33" applyFont="1" applyFill="1" applyBorder="1" applyAlignment="1">
      <alignment vertical="center"/>
    </xf>
    <xf numFmtId="0" fontId="41" fillId="0" borderId="26" xfId="33" applyFont="1" applyBorder="1" applyAlignment="1">
      <alignment horizontal="left" vertical="center"/>
    </xf>
    <xf numFmtId="0" fontId="41" fillId="0" borderId="26" xfId="33" applyFont="1" applyBorder="1" applyAlignment="1">
      <alignment horizontal="center" vertical="center"/>
    </xf>
    <xf numFmtId="0" fontId="41" fillId="0" borderId="26" xfId="33" applyFont="1" applyBorder="1" applyAlignment="1">
      <alignment horizontal="right" vertical="center"/>
    </xf>
    <xf numFmtId="0" fontId="39" fillId="28" borderId="26" xfId="33" applyFont="1" applyFill="1" applyBorder="1" applyAlignment="1">
      <alignment vertical="center"/>
    </xf>
    <xf numFmtId="0" fontId="39" fillId="0" borderId="26" xfId="33" applyFont="1" applyBorder="1">
      <alignment vertical="center"/>
    </xf>
    <xf numFmtId="0" fontId="41" fillId="0" borderId="26" xfId="33" applyFont="1" applyBorder="1" applyAlignment="1">
      <alignment vertical="center" shrinkToFit="1"/>
    </xf>
    <xf numFmtId="0" fontId="45" fillId="0" borderId="26" xfId="33" applyFont="1" applyFill="1" applyBorder="1" applyAlignment="1">
      <alignment vertical="center"/>
    </xf>
    <xf numFmtId="0" fontId="41" fillId="0" borderId="18" xfId="33" applyFont="1" applyBorder="1" applyAlignment="1">
      <alignment vertical="center"/>
    </xf>
    <xf numFmtId="0" fontId="41" fillId="0" borderId="10" xfId="33" applyFont="1" applyBorder="1" applyAlignment="1">
      <alignment vertical="center"/>
    </xf>
    <xf numFmtId="0" fontId="41" fillId="28" borderId="10" xfId="33" applyFont="1" applyFill="1" applyBorder="1" applyAlignment="1">
      <alignment horizontal="center" vertical="center" shrinkToFit="1"/>
    </xf>
    <xf numFmtId="0" fontId="41" fillId="28" borderId="0" xfId="33" applyFont="1" applyFill="1" applyBorder="1" applyAlignment="1">
      <alignment vertical="center" shrinkToFit="1"/>
    </xf>
    <xf numFmtId="0" fontId="41" fillId="0" borderId="23" xfId="33" applyFont="1" applyBorder="1" applyAlignment="1">
      <alignment vertical="center"/>
    </xf>
    <xf numFmtId="0" fontId="43" fillId="0" borderId="20" xfId="33" applyFont="1" applyBorder="1">
      <alignment vertical="center"/>
    </xf>
    <xf numFmtId="0" fontId="41" fillId="0" borderId="10" xfId="33" applyFont="1" applyBorder="1" applyAlignment="1">
      <alignment horizontal="center" vertical="center" shrinkToFit="1"/>
    </xf>
    <xf numFmtId="177" fontId="41" fillId="0" borderId="10" xfId="33" applyNumberFormat="1" applyFont="1" applyFill="1" applyBorder="1" applyAlignment="1">
      <alignment vertical="center"/>
    </xf>
    <xf numFmtId="0" fontId="41" fillId="0" borderId="12" xfId="33" applyFont="1" applyBorder="1" applyAlignment="1">
      <alignment horizontal="center" vertical="center"/>
    </xf>
    <xf numFmtId="0" fontId="41" fillId="0" borderId="11" xfId="33" applyFont="1" applyBorder="1" applyAlignment="1">
      <alignment horizontal="center" vertical="center"/>
    </xf>
    <xf numFmtId="0" fontId="41" fillId="0" borderId="16" xfId="33" applyNumberFormat="1" applyFont="1" applyFill="1" applyBorder="1" applyAlignment="1">
      <alignment vertical="center"/>
    </xf>
    <xf numFmtId="0" fontId="41" fillId="0" borderId="28" xfId="33" applyNumberFormat="1" applyFont="1" applyFill="1" applyBorder="1" applyAlignment="1">
      <alignment vertical="center"/>
    </xf>
    <xf numFmtId="0" fontId="41" fillId="0" borderId="20" xfId="33" applyFont="1" applyBorder="1" applyAlignment="1">
      <alignment horizontal="center" vertical="center"/>
    </xf>
    <xf numFmtId="0" fontId="41" fillId="0" borderId="17" xfId="33" applyFont="1" applyBorder="1" applyAlignment="1">
      <alignment horizontal="center" vertical="center"/>
    </xf>
    <xf numFmtId="0" fontId="39" fillId="0" borderId="13" xfId="33" applyFont="1" applyFill="1" applyBorder="1" applyAlignment="1">
      <alignment vertical="center"/>
    </xf>
    <xf numFmtId="0" fontId="39" fillId="0" borderId="17" xfId="33" applyFont="1" applyFill="1" applyBorder="1" applyAlignment="1">
      <alignment vertical="center"/>
    </xf>
    <xf numFmtId="176" fontId="39" fillId="0" borderId="13" xfId="33" applyNumberFormat="1" applyFont="1" applyFill="1" applyBorder="1" applyAlignment="1">
      <alignment vertical="center"/>
    </xf>
    <xf numFmtId="176" fontId="39" fillId="0" borderId="10" xfId="33" applyNumberFormat="1" applyFont="1" applyFill="1" applyBorder="1" applyAlignment="1">
      <alignment vertical="center"/>
    </xf>
    <xf numFmtId="0" fontId="41" fillId="0" borderId="13" xfId="33" applyNumberFormat="1" applyFont="1" applyBorder="1" applyAlignment="1">
      <alignment horizontal="center" vertical="center"/>
    </xf>
    <xf numFmtId="0" fontId="41" fillId="0" borderId="10" xfId="33" applyFont="1" applyBorder="1" applyAlignment="1">
      <alignment horizontal="right" vertical="center"/>
    </xf>
    <xf numFmtId="0" fontId="41" fillId="0" borderId="10" xfId="33" applyNumberFormat="1" applyFont="1" applyBorder="1" applyAlignment="1">
      <alignment horizontal="left" vertical="center"/>
    </xf>
    <xf numFmtId="0" fontId="41" fillId="0" borderId="17" xfId="33" applyFont="1" applyBorder="1" applyAlignment="1">
      <alignment vertical="center"/>
    </xf>
    <xf numFmtId="0" fontId="41" fillId="0" borderId="32" xfId="33" applyNumberFormat="1" applyFont="1" applyFill="1" applyBorder="1" applyAlignment="1">
      <alignment vertical="center"/>
    </xf>
    <xf numFmtId="0" fontId="39" fillId="0" borderId="12" xfId="33" applyFont="1" applyFill="1" applyBorder="1" applyAlignment="1">
      <alignment vertical="center"/>
    </xf>
    <xf numFmtId="0" fontId="39" fillId="0" borderId="16" xfId="33" applyFont="1" applyFill="1" applyBorder="1" applyAlignment="1">
      <alignment vertical="center"/>
    </xf>
    <xf numFmtId="0" fontId="41" fillId="0" borderId="16" xfId="33" applyFont="1" applyBorder="1" applyAlignment="1">
      <alignment horizontal="center" vertical="center"/>
    </xf>
    <xf numFmtId="0" fontId="41" fillId="0" borderId="50" xfId="33" applyFont="1" applyBorder="1" applyAlignment="1">
      <alignment horizontal="center" vertical="center"/>
    </xf>
    <xf numFmtId="0" fontId="41" fillId="0" borderId="41" xfId="33" applyNumberFormat="1" applyFont="1" applyBorder="1" applyAlignment="1">
      <alignment vertical="center"/>
    </xf>
    <xf numFmtId="0" fontId="41" fillId="0" borderId="59" xfId="33" applyFont="1" applyBorder="1">
      <alignment vertical="center"/>
    </xf>
    <xf numFmtId="0" fontId="41" fillId="0" borderId="12" xfId="33" applyFont="1" applyBorder="1">
      <alignment vertical="center"/>
    </xf>
    <xf numFmtId="0" fontId="41" fillId="0" borderId="14" xfId="33" applyFont="1" applyFill="1" applyBorder="1" applyAlignment="1">
      <alignment horizontal="center" vertical="center"/>
    </xf>
    <xf numFmtId="0" fontId="39" fillId="0" borderId="14" xfId="33" applyFont="1" applyBorder="1" applyAlignment="1">
      <alignment vertical="center"/>
    </xf>
    <xf numFmtId="0" fontId="41" fillId="0" borderId="17" xfId="33" applyFont="1" applyBorder="1">
      <alignment vertical="center"/>
    </xf>
    <xf numFmtId="0" fontId="39" fillId="0" borderId="18" xfId="33" applyFont="1" applyBorder="1">
      <alignment vertical="center"/>
    </xf>
    <xf numFmtId="0" fontId="41" fillId="0" borderId="41" xfId="33" applyFont="1" applyBorder="1">
      <alignment vertical="center"/>
    </xf>
    <xf numFmtId="0" fontId="41" fillId="0" borderId="60" xfId="33" applyFont="1" applyBorder="1">
      <alignment vertical="center"/>
    </xf>
    <xf numFmtId="0" fontId="45" fillId="0" borderId="0" xfId="0" applyFont="1" applyBorder="1" applyAlignment="1">
      <alignment vertical="center"/>
    </xf>
    <xf numFmtId="0" fontId="41" fillId="0" borderId="61" xfId="33" applyFont="1" applyBorder="1">
      <alignment vertical="center"/>
    </xf>
    <xf numFmtId="0" fontId="41" fillId="0" borderId="0" xfId="33" applyFont="1" applyBorder="1" applyAlignment="1">
      <alignment horizontal="center" vertical="center" wrapText="1"/>
    </xf>
    <xf numFmtId="0" fontId="41" fillId="0" borderId="0" xfId="33" applyFont="1" applyBorder="1" applyAlignment="1">
      <alignment vertical="top" wrapText="1"/>
    </xf>
    <xf numFmtId="176" fontId="41" fillId="0" borderId="65" xfId="33" applyNumberFormat="1" applyFont="1" applyBorder="1" applyAlignment="1">
      <alignment vertical="center"/>
    </xf>
    <xf numFmtId="176" fontId="41" fillId="0" borderId="46" xfId="33" applyNumberFormat="1" applyFont="1" applyBorder="1" applyAlignment="1">
      <alignment vertical="center"/>
    </xf>
    <xf numFmtId="0" fontId="41" fillId="25" borderId="46" xfId="33" applyNumberFormat="1" applyFont="1" applyFill="1" applyBorder="1" applyAlignment="1">
      <alignment vertical="center"/>
    </xf>
    <xf numFmtId="0" fontId="41" fillId="0" borderId="76" xfId="33" applyFont="1" applyBorder="1">
      <alignment vertical="center"/>
    </xf>
    <xf numFmtId="176" fontId="41" fillId="0" borderId="69" xfId="33" applyNumberFormat="1" applyFont="1" applyBorder="1" applyAlignment="1">
      <alignment vertical="center"/>
    </xf>
    <xf numFmtId="176" fontId="41" fillId="0" borderId="44" xfId="33" applyNumberFormat="1" applyFont="1" applyBorder="1" applyAlignment="1">
      <alignment vertical="center"/>
    </xf>
    <xf numFmtId="0" fontId="41" fillId="25" borderId="44" xfId="33" applyNumberFormat="1" applyFont="1" applyFill="1" applyBorder="1" applyAlignment="1">
      <alignment vertical="center"/>
    </xf>
    <xf numFmtId="0" fontId="39" fillId="0" borderId="0" xfId="0" applyFont="1" applyBorder="1" applyAlignment="1">
      <alignment vertical="top" wrapText="1"/>
    </xf>
    <xf numFmtId="0" fontId="41" fillId="0" borderId="24" xfId="33" applyFont="1" applyBorder="1">
      <alignment vertical="center"/>
    </xf>
    <xf numFmtId="0" fontId="41" fillId="0" borderId="19" xfId="33" applyFont="1" applyBorder="1">
      <alignment vertical="center"/>
    </xf>
    <xf numFmtId="176" fontId="41" fillId="0" borderId="72" xfId="33" applyNumberFormat="1" applyFont="1" applyBorder="1" applyAlignment="1">
      <alignment vertical="center"/>
    </xf>
    <xf numFmtId="176" fontId="41" fillId="0" borderId="19" xfId="33" applyNumberFormat="1" applyFont="1" applyBorder="1" applyAlignment="1">
      <alignment vertical="center"/>
    </xf>
    <xf numFmtId="0" fontId="41" fillId="25" borderId="19" xfId="33" applyFont="1" applyFill="1" applyBorder="1" applyAlignment="1">
      <alignment vertical="center"/>
    </xf>
    <xf numFmtId="0" fontId="41" fillId="0" borderId="62" xfId="33" applyFont="1" applyBorder="1">
      <alignment vertical="center"/>
    </xf>
    <xf numFmtId="0" fontId="41" fillId="0" borderId="72" xfId="33" applyFont="1" applyBorder="1">
      <alignment vertical="center"/>
    </xf>
    <xf numFmtId="0" fontId="41" fillId="0" borderId="19" xfId="33" applyFont="1" applyBorder="1" applyAlignment="1">
      <alignment horizontal="center" vertical="center" wrapText="1"/>
    </xf>
    <xf numFmtId="0" fontId="39" fillId="0" borderId="19" xfId="33" applyFont="1" applyFill="1" applyBorder="1" applyAlignment="1">
      <alignment vertical="top" wrapText="1"/>
    </xf>
    <xf numFmtId="0" fontId="41" fillId="0" borderId="30" xfId="33" applyFont="1" applyBorder="1">
      <alignment vertical="center"/>
    </xf>
    <xf numFmtId="0" fontId="41" fillId="0" borderId="0" xfId="0" applyFont="1">
      <alignment vertical="center"/>
    </xf>
    <xf numFmtId="0" fontId="41" fillId="0" borderId="0" xfId="33" applyFont="1" applyBorder="1" applyAlignment="1">
      <alignment vertical="center" wrapText="1"/>
    </xf>
    <xf numFmtId="0" fontId="41" fillId="0" borderId="0" xfId="33" applyFont="1" applyBorder="1" applyAlignment="1">
      <alignment horizontal="center" vertical="top"/>
    </xf>
    <xf numFmtId="0" fontId="45" fillId="0" borderId="0" xfId="33" applyFont="1" applyBorder="1">
      <alignment vertical="center"/>
    </xf>
    <xf numFmtId="0" fontId="45" fillId="0" borderId="18" xfId="33" applyFont="1" applyBorder="1">
      <alignment vertical="center"/>
    </xf>
    <xf numFmtId="0" fontId="41" fillId="0" borderId="0" xfId="33" applyFont="1" applyAlignment="1">
      <alignment horizontal="left" vertical="center"/>
    </xf>
    <xf numFmtId="0" fontId="41" fillId="0" borderId="0" xfId="33" applyFont="1" applyAlignment="1">
      <alignment horizontal="left" vertical="top" wrapText="1"/>
    </xf>
    <xf numFmtId="0" fontId="39" fillId="0" borderId="0" xfId="0" applyFont="1" applyBorder="1">
      <alignment vertical="center"/>
    </xf>
    <xf numFmtId="0" fontId="41" fillId="0" borderId="55" xfId="33" applyFont="1" applyBorder="1">
      <alignment vertical="center"/>
    </xf>
    <xf numFmtId="0" fontId="41" fillId="0" borderId="45" xfId="33" applyFont="1" applyBorder="1">
      <alignment vertical="center"/>
    </xf>
    <xf numFmtId="0" fontId="41" fillId="0" borderId="131" xfId="33" applyFont="1" applyBorder="1">
      <alignment vertical="center"/>
    </xf>
    <xf numFmtId="0" fontId="41" fillId="0" borderId="25" xfId="33" applyFont="1" applyBorder="1">
      <alignment vertical="center"/>
    </xf>
    <xf numFmtId="0" fontId="41" fillId="0" borderId="27" xfId="33" applyFont="1" applyBorder="1">
      <alignment vertical="center"/>
    </xf>
    <xf numFmtId="0" fontId="41" fillId="0" borderId="27" xfId="33" applyFont="1" applyBorder="1" applyAlignment="1">
      <alignment horizontal="right" vertical="center"/>
    </xf>
    <xf numFmtId="0" fontId="41" fillId="0" borderId="29" xfId="33" applyFont="1" applyBorder="1" applyAlignment="1">
      <alignment horizontal="right" vertical="center"/>
    </xf>
    <xf numFmtId="0" fontId="51" fillId="0" borderId="0" xfId="33" applyFont="1" applyBorder="1" applyAlignment="1">
      <alignment horizontal="center" vertical="center"/>
    </xf>
    <xf numFmtId="0" fontId="41" fillId="0" borderId="18" xfId="33" applyFont="1" applyBorder="1" applyAlignment="1">
      <alignment horizontal="right" vertical="center"/>
    </xf>
    <xf numFmtId="0" fontId="41" fillId="0" borderId="0" xfId="33" applyFont="1" applyBorder="1" applyAlignment="1">
      <alignment horizontal="right" vertical="center"/>
    </xf>
    <xf numFmtId="0" fontId="40" fillId="0" borderId="0" xfId="33" applyFont="1" applyBorder="1" applyAlignment="1">
      <alignment horizontal="center" vertical="center"/>
    </xf>
    <xf numFmtId="0" fontId="40" fillId="0" borderId="0" xfId="33" applyFont="1" applyBorder="1" applyAlignment="1">
      <alignment horizontal="right"/>
    </xf>
    <xf numFmtId="0" fontId="40" fillId="0" borderId="0" xfId="33" applyFont="1" applyBorder="1" applyAlignment="1">
      <alignment horizontal="right" vertical="center"/>
    </xf>
    <xf numFmtId="0" fontId="51" fillId="0" borderId="23" xfId="33" applyFont="1" applyBorder="1" applyAlignment="1">
      <alignment horizontal="center" vertical="center"/>
    </xf>
    <xf numFmtId="0" fontId="40" fillId="0" borderId="23" xfId="33" applyFont="1" applyBorder="1" applyAlignment="1">
      <alignment horizontal="center" vertical="center"/>
    </xf>
    <xf numFmtId="0" fontId="51" fillId="0" borderId="23" xfId="33" applyFont="1" applyBorder="1" applyAlignment="1">
      <alignment horizontal="left" vertical="center"/>
    </xf>
    <xf numFmtId="0" fontId="51" fillId="0" borderId="0" xfId="33" applyFont="1" applyBorder="1" applyAlignment="1">
      <alignment horizontal="left" vertical="center"/>
    </xf>
    <xf numFmtId="0" fontId="40" fillId="0" borderId="0" xfId="33" applyFont="1" applyBorder="1" applyAlignment="1">
      <alignment horizontal="right" vertical="top"/>
    </xf>
    <xf numFmtId="0" fontId="41" fillId="0" borderId="0" xfId="33" applyFont="1" applyBorder="1" applyAlignment="1">
      <alignment horizontal="left" vertical="center"/>
    </xf>
    <xf numFmtId="0" fontId="40" fillId="0" borderId="23" xfId="33" applyFont="1" applyBorder="1" applyAlignment="1">
      <alignment horizontal="right" vertical="center"/>
    </xf>
    <xf numFmtId="0" fontId="39" fillId="0" borderId="23" xfId="33" applyFont="1" applyBorder="1">
      <alignment vertical="center"/>
    </xf>
    <xf numFmtId="0" fontId="39" fillId="0" borderId="0" xfId="33" applyFont="1" applyBorder="1" applyAlignment="1">
      <alignment horizontal="right" vertical="center"/>
    </xf>
    <xf numFmtId="0" fontId="39" fillId="0" borderId="0" xfId="33" applyFont="1" applyBorder="1" applyAlignment="1">
      <alignment horizontal="center" vertical="center"/>
    </xf>
    <xf numFmtId="0" fontId="39" fillId="0" borderId="14" xfId="0" applyFont="1" applyBorder="1">
      <alignment vertical="center"/>
    </xf>
    <xf numFmtId="0" fontId="43" fillId="25" borderId="0" xfId="33" applyFont="1" applyFill="1" applyBorder="1" applyAlignment="1">
      <alignment vertical="center" shrinkToFit="1"/>
    </xf>
    <xf numFmtId="0" fontId="43" fillId="0" borderId="18" xfId="33" applyFont="1" applyBorder="1" applyAlignment="1">
      <alignment horizontal="left" vertical="center" shrinkToFit="1"/>
    </xf>
    <xf numFmtId="0" fontId="41" fillId="25" borderId="39" xfId="33" applyFont="1" applyFill="1" applyBorder="1" applyAlignment="1">
      <alignment horizontal="center" vertical="center"/>
    </xf>
    <xf numFmtId="0" fontId="39" fillId="0" borderId="29" xfId="33" applyFont="1" applyBorder="1">
      <alignment vertical="center"/>
    </xf>
    <xf numFmtId="0" fontId="39" fillId="0" borderId="21" xfId="33" applyFont="1" applyBorder="1">
      <alignment vertical="center"/>
    </xf>
    <xf numFmtId="0" fontId="39" fillId="0" borderId="50" xfId="33" applyFont="1" applyBorder="1">
      <alignment vertical="center"/>
    </xf>
    <xf numFmtId="0" fontId="39" fillId="0" borderId="13" xfId="0" applyFont="1" applyBorder="1">
      <alignment vertical="center"/>
    </xf>
    <xf numFmtId="0" fontId="39" fillId="0" borderId="10" xfId="0" applyFont="1" applyBorder="1">
      <alignment vertical="center"/>
    </xf>
    <xf numFmtId="0" fontId="52" fillId="0" borderId="32" xfId="33" applyFont="1" applyBorder="1">
      <alignment vertical="center"/>
    </xf>
    <xf numFmtId="0" fontId="52" fillId="0" borderId="0" xfId="33" applyFont="1" applyBorder="1" applyAlignment="1">
      <alignment horizontal="center" vertical="center"/>
    </xf>
    <xf numFmtId="0" fontId="52" fillId="0" borderId="18" xfId="33" applyFont="1" applyBorder="1" applyAlignment="1">
      <alignment horizontal="center" vertical="center"/>
    </xf>
    <xf numFmtId="0" fontId="39" fillId="0" borderId="20" xfId="33" applyFont="1" applyBorder="1">
      <alignment vertical="center"/>
    </xf>
    <xf numFmtId="0" fontId="39" fillId="0" borderId="32" xfId="33" applyFont="1" applyBorder="1" applyAlignment="1">
      <alignment horizontal="center" vertical="center"/>
    </xf>
    <xf numFmtId="180" fontId="39" fillId="28" borderId="0" xfId="33" applyNumberFormat="1" applyFont="1" applyFill="1" applyBorder="1" applyAlignment="1">
      <alignment vertical="center" shrinkToFit="1"/>
    </xf>
    <xf numFmtId="0" fontId="41" fillId="0" borderId="0" xfId="33" applyFont="1" applyFill="1" applyBorder="1" applyAlignment="1">
      <alignment horizontal="center" vertical="center" shrinkToFit="1"/>
    </xf>
    <xf numFmtId="0" fontId="39" fillId="28" borderId="0" xfId="33" applyFont="1" applyFill="1" applyBorder="1">
      <alignment vertical="center"/>
    </xf>
    <xf numFmtId="0" fontId="39" fillId="0" borderId="32" xfId="33" applyFont="1" applyBorder="1">
      <alignment vertical="center"/>
    </xf>
    <xf numFmtId="0" fontId="41" fillId="29" borderId="38" xfId="33" applyFont="1" applyFill="1" applyBorder="1" applyAlignment="1">
      <alignment horizontal="center" vertical="center"/>
    </xf>
    <xf numFmtId="0" fontId="39" fillId="0" borderId="22" xfId="33" applyFont="1" applyBorder="1">
      <alignment vertical="center"/>
    </xf>
    <xf numFmtId="0" fontId="39" fillId="0" borderId="28" xfId="33" applyFont="1" applyBorder="1">
      <alignment vertical="center"/>
    </xf>
    <xf numFmtId="0" fontId="39" fillId="0" borderId="0" xfId="33" applyFont="1" applyBorder="1" applyAlignment="1">
      <alignment horizontal="center" vertical="center"/>
    </xf>
    <xf numFmtId="0" fontId="39" fillId="25" borderId="0" xfId="33" applyFont="1" applyFill="1" applyBorder="1">
      <alignment vertical="center"/>
    </xf>
    <xf numFmtId="0" fontId="39" fillId="25" borderId="10" xfId="33" applyFont="1" applyFill="1" applyBorder="1" applyAlignment="1">
      <alignment horizontal="center" vertical="center" shrinkToFit="1"/>
    </xf>
    <xf numFmtId="0" fontId="41" fillId="25" borderId="10" xfId="33" applyFont="1" applyFill="1" applyBorder="1" applyAlignment="1">
      <alignment horizontal="center" vertical="center" shrinkToFit="1"/>
    </xf>
    <xf numFmtId="0" fontId="41" fillId="25" borderId="17" xfId="33" applyFont="1" applyFill="1" applyBorder="1" applyAlignment="1">
      <alignment horizontal="center" vertical="center"/>
    </xf>
    <xf numFmtId="0" fontId="41" fillId="28" borderId="54" xfId="33" applyFont="1" applyFill="1" applyBorder="1">
      <alignment vertical="center"/>
    </xf>
    <xf numFmtId="0" fontId="41" fillId="25" borderId="54" xfId="33" applyFont="1" applyFill="1" applyBorder="1" applyAlignment="1">
      <alignment horizontal="center" vertical="center"/>
    </xf>
    <xf numFmtId="0" fontId="41" fillId="25" borderId="41" xfId="33" applyFont="1" applyFill="1" applyBorder="1" applyAlignment="1">
      <alignment horizontal="center" vertical="center"/>
    </xf>
    <xf numFmtId="0" fontId="41" fillId="0" borderId="15" xfId="33" applyFont="1" applyBorder="1">
      <alignment vertical="center"/>
    </xf>
    <xf numFmtId="0" fontId="41" fillId="25" borderId="0" xfId="33" applyFont="1" applyFill="1" applyBorder="1" applyAlignment="1">
      <alignment horizontal="center" vertical="center" shrinkToFit="1"/>
    </xf>
    <xf numFmtId="0" fontId="41" fillId="0" borderId="68" xfId="33" applyFont="1" applyBorder="1">
      <alignment vertical="center"/>
    </xf>
    <xf numFmtId="0" fontId="39" fillId="0" borderId="43" xfId="33" applyFont="1" applyBorder="1">
      <alignment vertical="center"/>
    </xf>
    <xf numFmtId="0" fontId="41" fillId="0" borderId="13" xfId="33" applyFont="1" applyBorder="1">
      <alignment vertical="center"/>
    </xf>
    <xf numFmtId="0" fontId="41" fillId="0" borderId="50" xfId="33" applyFont="1" applyBorder="1">
      <alignment vertical="center"/>
    </xf>
    <xf numFmtId="0" fontId="41" fillId="28" borderId="0" xfId="33" applyFont="1" applyFill="1" applyBorder="1">
      <alignment vertical="center"/>
    </xf>
    <xf numFmtId="0" fontId="41" fillId="28" borderId="10" xfId="33" applyFont="1" applyFill="1" applyBorder="1">
      <alignment vertical="center"/>
    </xf>
    <xf numFmtId="0" fontId="45" fillId="25" borderId="0" xfId="33" applyFont="1" applyFill="1" applyBorder="1" applyAlignment="1">
      <alignment horizontal="right" vertical="center" shrinkToFit="1"/>
    </xf>
    <xf numFmtId="0" fontId="45" fillId="25" borderId="0" xfId="33" applyFont="1" applyFill="1" applyBorder="1" applyAlignment="1">
      <alignment vertical="center" shrinkToFit="1"/>
    </xf>
    <xf numFmtId="0" fontId="45" fillId="0" borderId="14" xfId="33" applyFont="1" applyBorder="1" applyAlignment="1">
      <alignment horizontal="left" vertical="center"/>
    </xf>
    <xf numFmtId="0" fontId="43" fillId="0" borderId="18" xfId="33" applyFont="1" applyBorder="1">
      <alignment vertical="center"/>
    </xf>
    <xf numFmtId="0" fontId="45" fillId="0" borderId="0" xfId="0" applyFont="1" applyBorder="1" applyAlignment="1">
      <alignment vertical="center"/>
    </xf>
    <xf numFmtId="0" fontId="45" fillId="0" borderId="0" xfId="33" applyFont="1" applyBorder="1" applyAlignment="1">
      <alignment horizontal="left" vertical="center"/>
    </xf>
    <xf numFmtId="0" fontId="45" fillId="0" borderId="19" xfId="33" applyFont="1" applyFill="1" applyBorder="1" applyAlignment="1">
      <alignment vertical="center"/>
    </xf>
    <xf numFmtId="0" fontId="45" fillId="0" borderId="19" xfId="33" applyFont="1" applyBorder="1" applyAlignment="1">
      <alignment horizontal="left" vertical="center"/>
    </xf>
    <xf numFmtId="0" fontId="39" fillId="0" borderId="30" xfId="33" applyFont="1" applyBorder="1">
      <alignment vertical="center"/>
    </xf>
    <xf numFmtId="0" fontId="40" fillId="0" borderId="18" xfId="33" applyFont="1" applyFill="1" applyBorder="1" applyAlignment="1">
      <alignment vertical="top" wrapText="1"/>
    </xf>
    <xf numFmtId="0" fontId="39" fillId="0" borderId="18" xfId="33" applyFont="1" applyFill="1" applyBorder="1" applyAlignment="1">
      <alignment horizontal="left" vertical="top" wrapText="1"/>
    </xf>
    <xf numFmtId="0" fontId="44" fillId="0" borderId="0" xfId="33" applyFont="1" applyFill="1" applyBorder="1" applyAlignment="1">
      <alignment vertical="top" wrapText="1"/>
    </xf>
    <xf numFmtId="0" fontId="44" fillId="0" borderId="18" xfId="33" applyFont="1" applyFill="1" applyBorder="1" applyAlignment="1">
      <alignment vertical="top" wrapText="1"/>
    </xf>
    <xf numFmtId="0" fontId="41" fillId="32" borderId="18" xfId="33" applyFont="1" applyFill="1" applyBorder="1">
      <alignment vertical="center"/>
    </xf>
    <xf numFmtId="0" fontId="41" fillId="0" borderId="0" xfId="33" applyFont="1" applyFill="1" applyBorder="1" applyAlignment="1">
      <alignment horizontal="left" vertical="top" wrapText="1"/>
    </xf>
    <xf numFmtId="0" fontId="41" fillId="0" borderId="18" xfId="33" applyFont="1" applyFill="1" applyBorder="1" applyAlignment="1">
      <alignment horizontal="left" vertical="top" wrapText="1"/>
    </xf>
    <xf numFmtId="0" fontId="41" fillId="0" borderId="0" xfId="0" applyFont="1" applyBorder="1">
      <alignment vertical="center"/>
    </xf>
    <xf numFmtId="0" fontId="41" fillId="0" borderId="0" xfId="0" applyFont="1" applyBorder="1" applyAlignment="1">
      <alignment horizontal="right" vertical="center"/>
    </xf>
    <xf numFmtId="0" fontId="39" fillId="0" borderId="19" xfId="0" applyFont="1" applyBorder="1">
      <alignment vertical="center"/>
    </xf>
    <xf numFmtId="0" fontId="39" fillId="0" borderId="19" xfId="33" applyFont="1" applyBorder="1" applyAlignment="1">
      <alignment horizontal="center" vertical="center"/>
    </xf>
    <xf numFmtId="0" fontId="52" fillId="0" borderId="12" xfId="33" applyFont="1" applyBorder="1">
      <alignment vertical="center"/>
    </xf>
    <xf numFmtId="0" fontId="39" fillId="0" borderId="0" xfId="33" applyFont="1" applyBorder="1">
      <alignment vertical="center"/>
    </xf>
    <xf numFmtId="0" fontId="41" fillId="25" borderId="51" xfId="33" applyFont="1" applyFill="1" applyBorder="1" applyAlignment="1">
      <alignment horizontal="center" vertical="center"/>
    </xf>
    <xf numFmtId="0" fontId="39" fillId="0" borderId="27" xfId="0" applyFont="1" applyBorder="1">
      <alignment vertical="center"/>
    </xf>
    <xf numFmtId="0" fontId="30" fillId="0" borderId="27" xfId="33" applyFont="1" applyBorder="1">
      <alignment vertical="center"/>
    </xf>
    <xf numFmtId="0" fontId="43" fillId="0" borderId="27" xfId="33" applyFont="1" applyBorder="1">
      <alignment vertical="center"/>
    </xf>
    <xf numFmtId="0" fontId="39" fillId="0" borderId="10" xfId="33" applyFont="1" applyBorder="1">
      <alignment vertical="center"/>
    </xf>
    <xf numFmtId="0" fontId="30" fillId="0" borderId="10" xfId="33" applyFont="1" applyBorder="1">
      <alignment vertical="center"/>
    </xf>
    <xf numFmtId="0" fontId="43" fillId="25" borderId="10" xfId="33" applyFont="1" applyFill="1" applyBorder="1" applyAlignment="1">
      <alignment vertical="center"/>
    </xf>
    <xf numFmtId="0" fontId="39" fillId="0" borderId="10" xfId="33" applyFont="1" applyBorder="1" applyAlignment="1">
      <alignment horizontal="right" vertical="center"/>
    </xf>
    <xf numFmtId="0" fontId="43" fillId="25" borderId="10" xfId="33" applyFont="1" applyFill="1" applyBorder="1" applyAlignment="1">
      <alignment vertical="center" shrinkToFit="1"/>
    </xf>
    <xf numFmtId="0" fontId="43" fillId="0" borderId="32" xfId="33" applyFont="1" applyBorder="1" applyAlignment="1">
      <alignment horizontal="left" vertical="center" shrinkToFit="1"/>
    </xf>
    <xf numFmtId="0" fontId="39" fillId="0" borderId="53" xfId="33" applyFont="1" applyBorder="1" applyAlignment="1">
      <alignment horizontal="center" vertical="center"/>
    </xf>
    <xf numFmtId="0" fontId="39" fillId="0" borderId="38" xfId="33" applyFont="1" applyBorder="1" applyAlignment="1">
      <alignment horizontal="center" vertical="center"/>
    </xf>
    <xf numFmtId="0" fontId="41" fillId="25" borderId="90" xfId="33" applyFont="1" applyFill="1" applyBorder="1" applyAlignment="1">
      <alignment horizontal="center" vertical="center"/>
    </xf>
    <xf numFmtId="0" fontId="41" fillId="28" borderId="27" xfId="33" applyFont="1" applyFill="1" applyBorder="1">
      <alignment vertical="center"/>
    </xf>
    <xf numFmtId="0" fontId="41" fillId="0" borderId="27" xfId="33" applyFont="1" applyFill="1" applyBorder="1" applyAlignment="1">
      <alignment horizontal="center" vertical="center"/>
    </xf>
    <xf numFmtId="0" fontId="41" fillId="0" borderId="27" xfId="0" applyFont="1" applyBorder="1">
      <alignment vertical="center"/>
    </xf>
    <xf numFmtId="0" fontId="41" fillId="0" borderId="0" xfId="33" applyFont="1" applyBorder="1" applyAlignment="1">
      <alignment horizontal="center" vertical="center" shrinkToFit="1"/>
    </xf>
    <xf numFmtId="0" fontId="40" fillId="0" borderId="0" xfId="33" applyFont="1" applyFill="1" applyBorder="1" applyAlignment="1">
      <alignment vertical="top" wrapText="1"/>
    </xf>
    <xf numFmtId="0" fontId="39" fillId="0" borderId="0" xfId="33" applyFont="1" applyFill="1" applyBorder="1" applyAlignment="1">
      <alignment horizontal="left" vertical="top" wrapText="1"/>
    </xf>
    <xf numFmtId="0" fontId="41" fillId="25" borderId="73" xfId="33" applyFont="1" applyFill="1" applyBorder="1" applyAlignment="1">
      <alignment horizontal="center" vertical="center"/>
    </xf>
    <xf numFmtId="0" fontId="41" fillId="0" borderId="19" xfId="0" applyFont="1" applyBorder="1">
      <alignment vertical="center"/>
    </xf>
    <xf numFmtId="0" fontId="39" fillId="0" borderId="19" xfId="33" applyFont="1" applyFill="1" applyBorder="1" applyAlignment="1">
      <alignment vertical="top"/>
    </xf>
    <xf numFmtId="0" fontId="41" fillId="0" borderId="14" xfId="33" applyFont="1" applyFill="1" applyBorder="1" applyAlignment="1">
      <alignment vertical="top"/>
    </xf>
    <xf numFmtId="0" fontId="41" fillId="0" borderId="28" xfId="33" applyFont="1" applyFill="1" applyBorder="1" applyAlignment="1">
      <alignment vertical="top"/>
    </xf>
    <xf numFmtId="0" fontId="41" fillId="0" borderId="0" xfId="33" applyFont="1" applyFill="1" applyBorder="1" applyAlignment="1">
      <alignment vertical="top"/>
    </xf>
    <xf numFmtId="0" fontId="41" fillId="0" borderId="18" xfId="33" applyFont="1" applyFill="1" applyBorder="1" applyAlignment="1">
      <alignment vertical="top"/>
    </xf>
    <xf numFmtId="0" fontId="41" fillId="0" borderId="10" xfId="33" applyFont="1" applyFill="1" applyBorder="1" applyAlignment="1">
      <alignment vertical="top"/>
    </xf>
    <xf numFmtId="0" fontId="41" fillId="0" borderId="19" xfId="33" applyFont="1" applyFill="1" applyBorder="1" applyAlignment="1">
      <alignment vertical="top"/>
    </xf>
    <xf numFmtId="0" fontId="41" fillId="0" borderId="0" xfId="0" applyFont="1" applyFill="1" applyAlignment="1">
      <alignment vertical="top"/>
    </xf>
    <xf numFmtId="0" fontId="39" fillId="0" borderId="0" xfId="0" applyFont="1" applyFill="1" applyBorder="1" applyAlignment="1">
      <alignment vertical="top"/>
    </xf>
    <xf numFmtId="0" fontId="41" fillId="0" borderId="0" xfId="33" applyFont="1" applyFill="1" applyBorder="1" applyAlignment="1">
      <alignment vertical="top" wrapText="1"/>
    </xf>
    <xf numFmtId="0" fontId="41" fillId="0" borderId="18" xfId="33" applyFont="1" applyFill="1" applyBorder="1" applyAlignment="1">
      <alignment vertical="top" wrapText="1"/>
    </xf>
    <xf numFmtId="0" fontId="41" fillId="0" borderId="0" xfId="0" applyFont="1" applyFill="1" applyBorder="1" applyAlignment="1">
      <alignment vertical="top"/>
    </xf>
    <xf numFmtId="0" fontId="39" fillId="0" borderId="18" xfId="33" applyFont="1" applyFill="1" applyBorder="1" applyAlignment="1">
      <alignment vertical="top"/>
    </xf>
    <xf numFmtId="0" fontId="39" fillId="0" borderId="19" xfId="0" applyFont="1" applyFill="1" applyBorder="1" applyAlignment="1">
      <alignment vertical="top"/>
    </xf>
    <xf numFmtId="0" fontId="39" fillId="0" borderId="30" xfId="33" applyFont="1" applyFill="1" applyBorder="1" applyAlignment="1">
      <alignment vertical="top"/>
    </xf>
    <xf numFmtId="0" fontId="39" fillId="0" borderId="10" xfId="0" applyFont="1" applyFill="1" applyBorder="1" applyAlignment="1">
      <alignment vertical="top"/>
    </xf>
    <xf numFmtId="0" fontId="43" fillId="0" borderId="19" xfId="33" applyFont="1" applyFill="1" applyBorder="1" applyAlignment="1">
      <alignment vertical="top"/>
    </xf>
    <xf numFmtId="0" fontId="39" fillId="0" borderId="0" xfId="0" applyFont="1" applyFill="1" applyAlignment="1">
      <alignment vertical="top"/>
    </xf>
    <xf numFmtId="49" fontId="22" fillId="0" borderId="19" xfId="33" applyNumberFormat="1" applyFont="1" applyFill="1" applyBorder="1" applyAlignment="1">
      <alignment horizontal="center" vertical="top"/>
    </xf>
    <xf numFmtId="49" fontId="22" fillId="0" borderId="20" xfId="33" applyNumberFormat="1" applyFont="1" applyFill="1" applyBorder="1" applyAlignment="1">
      <alignment horizontal="center" vertical="top"/>
    </xf>
    <xf numFmtId="49" fontId="41" fillId="0" borderId="22" xfId="33" applyNumberFormat="1" applyFont="1" applyFill="1" applyBorder="1" applyAlignment="1">
      <alignment horizontal="center" vertical="top"/>
    </xf>
    <xf numFmtId="49" fontId="41" fillId="0" borderId="20" xfId="33" applyNumberFormat="1" applyFont="1" applyFill="1" applyBorder="1" applyAlignment="1">
      <alignment horizontal="center" vertical="top"/>
    </xf>
    <xf numFmtId="49" fontId="41" fillId="0" borderId="23" xfId="33" applyNumberFormat="1" applyFont="1" applyFill="1" applyBorder="1" applyAlignment="1">
      <alignment horizontal="center" vertical="top"/>
    </xf>
    <xf numFmtId="49" fontId="41" fillId="0" borderId="24" xfId="33" applyNumberFormat="1" applyFont="1" applyFill="1" applyBorder="1" applyAlignment="1">
      <alignment horizontal="center" vertical="top"/>
    </xf>
    <xf numFmtId="49" fontId="41" fillId="0" borderId="25" xfId="33" applyNumberFormat="1" applyFont="1" applyFill="1" applyBorder="1" applyAlignment="1">
      <alignment horizontal="center" vertical="top"/>
    </xf>
    <xf numFmtId="49" fontId="41" fillId="0" borderId="23" xfId="33" applyNumberFormat="1" applyFont="1" applyFill="1" applyBorder="1" applyAlignment="1">
      <alignment horizontal="center" vertical="top"/>
    </xf>
    <xf numFmtId="49" fontId="41" fillId="0" borderId="20" xfId="33" applyNumberFormat="1" applyFont="1" applyFill="1" applyBorder="1" applyAlignment="1">
      <alignment horizontal="center" vertical="top" wrapText="1"/>
    </xf>
    <xf numFmtId="49" fontId="41" fillId="0" borderId="23" xfId="33" applyNumberFormat="1" applyFont="1" applyFill="1" applyBorder="1" applyAlignment="1">
      <alignment horizontal="center" vertical="top" wrapText="1"/>
    </xf>
    <xf numFmtId="49" fontId="41" fillId="0" borderId="24" xfId="33" applyNumberFormat="1" applyFont="1" applyFill="1" applyBorder="1" applyAlignment="1">
      <alignment horizontal="center" vertical="top" wrapText="1"/>
    </xf>
    <xf numFmtId="49" fontId="41" fillId="0" borderId="0" xfId="0" applyNumberFormat="1" applyFont="1" applyFill="1" applyAlignment="1">
      <alignment horizontal="center" vertical="top"/>
    </xf>
    <xf numFmtId="49" fontId="22" fillId="0" borderId="20" xfId="33" applyNumberFormat="1" applyFont="1" applyFill="1" applyBorder="1" applyAlignment="1">
      <alignment horizontal="center" vertical="center"/>
    </xf>
    <xf numFmtId="0" fontId="41" fillId="0" borderId="10" xfId="33" applyFont="1" applyFill="1" applyBorder="1" applyAlignment="1">
      <alignment vertical="center"/>
    </xf>
    <xf numFmtId="49" fontId="41" fillId="0" borderId="21" xfId="33" applyNumberFormat="1" applyFont="1" applyFill="1" applyBorder="1" applyAlignment="1">
      <alignment horizontal="center" vertical="center"/>
    </xf>
    <xf numFmtId="0" fontId="41" fillId="0" borderId="26" xfId="33" applyFont="1" applyFill="1" applyBorder="1" applyAlignment="1">
      <alignment vertical="center"/>
    </xf>
    <xf numFmtId="0" fontId="41" fillId="0" borderId="32" xfId="33" applyFont="1" applyFill="1" applyBorder="1" applyAlignment="1">
      <alignment vertical="top"/>
    </xf>
    <xf numFmtId="49" fontId="41" fillId="0" borderId="22" xfId="33" applyNumberFormat="1" applyFont="1" applyFill="1" applyBorder="1" applyAlignment="1">
      <alignment horizontal="center" vertical="center"/>
    </xf>
    <xf numFmtId="49" fontId="41" fillId="0" borderId="20" xfId="33" applyNumberFormat="1" applyFont="1" applyFill="1" applyBorder="1" applyAlignment="1">
      <alignment horizontal="center" vertical="center"/>
    </xf>
    <xf numFmtId="0" fontId="31" fillId="0" borderId="133" xfId="0" applyFont="1" applyFill="1" applyBorder="1" applyAlignment="1">
      <alignment horizontal="center" vertical="center" shrinkToFit="1"/>
    </xf>
    <xf numFmtId="0" fontId="22" fillId="0" borderId="51" xfId="0" applyFont="1" applyFill="1" applyBorder="1" applyAlignment="1">
      <alignment horizontal="center" vertical="center" wrapText="1"/>
    </xf>
    <xf numFmtId="0" fontId="20" fillId="0" borderId="0" xfId="0" applyFont="1" applyFill="1">
      <alignment vertical="center"/>
    </xf>
    <xf numFmtId="0" fontId="22" fillId="0" borderId="93" xfId="0" applyFont="1" applyFill="1" applyBorder="1" applyAlignment="1">
      <alignment horizontal="center" vertical="center" wrapText="1"/>
    </xf>
    <xf numFmtId="0" fontId="22" fillId="0" borderId="93" xfId="0" applyFont="1" applyFill="1" applyBorder="1" applyAlignment="1">
      <alignment horizontal="center" vertical="center" wrapText="1" shrinkToFit="1"/>
    </xf>
    <xf numFmtId="0" fontId="20" fillId="0" borderId="0" xfId="33" applyFont="1" applyFill="1" applyBorder="1" applyAlignment="1">
      <alignment vertical="center"/>
    </xf>
    <xf numFmtId="0" fontId="29" fillId="0" borderId="93" xfId="0" applyFont="1" applyFill="1" applyBorder="1" applyAlignment="1">
      <alignment horizontal="center" vertical="center" wrapText="1"/>
    </xf>
    <xf numFmtId="0" fontId="22" fillId="29" borderId="14" xfId="0" applyNumberFormat="1" applyFont="1" applyFill="1" applyBorder="1" applyAlignment="1">
      <alignment horizontal="center" vertical="center" shrinkToFit="1"/>
    </xf>
    <xf numFmtId="0" fontId="22" fillId="29" borderId="46" xfId="0" applyNumberFormat="1" applyFont="1" applyFill="1" applyBorder="1" applyAlignment="1">
      <alignment horizontal="center" vertical="center" shrinkToFit="1"/>
    </xf>
    <xf numFmtId="0" fontId="22" fillId="29" borderId="45" xfId="0" applyNumberFormat="1" applyFont="1" applyFill="1" applyBorder="1" applyAlignment="1">
      <alignment horizontal="center" vertical="center" shrinkToFit="1"/>
    </xf>
    <xf numFmtId="0" fontId="22" fillId="29" borderId="0" xfId="33" applyFont="1" applyFill="1" applyBorder="1" applyAlignment="1">
      <alignment horizontal="center" vertical="center" shrinkToFit="1"/>
    </xf>
    <xf numFmtId="0" fontId="22" fillId="29" borderId="19" xfId="33" applyFont="1" applyFill="1" applyBorder="1" applyAlignment="1">
      <alignment horizontal="center" vertical="center" shrinkToFit="1"/>
    </xf>
    <xf numFmtId="0" fontId="20" fillId="0" borderId="0" xfId="33" applyFont="1" applyFill="1" applyBorder="1" applyAlignment="1">
      <alignment horizontal="center" vertical="center"/>
    </xf>
    <xf numFmtId="3" fontId="33" fillId="32" borderId="149" xfId="0" applyNumberFormat="1" applyFont="1" applyFill="1" applyBorder="1" applyAlignment="1">
      <alignment vertical="center" shrinkToFit="1"/>
    </xf>
    <xf numFmtId="3" fontId="33" fillId="32" borderId="85" xfId="0" applyNumberFormat="1" applyFont="1" applyFill="1" applyBorder="1" applyAlignment="1">
      <alignment vertical="center" shrinkToFit="1"/>
    </xf>
    <xf numFmtId="3" fontId="33" fillId="32" borderId="86" xfId="0" applyNumberFormat="1" applyFont="1" applyFill="1" applyBorder="1" applyAlignment="1">
      <alignment vertical="center" shrinkToFit="1"/>
    </xf>
    <xf numFmtId="3" fontId="33" fillId="32" borderId="151" xfId="0" applyNumberFormat="1" applyFont="1" applyFill="1" applyBorder="1" applyAlignment="1">
      <alignment vertical="center" shrinkToFit="1"/>
    </xf>
    <xf numFmtId="3" fontId="33" fillId="32" borderId="54" xfId="0" applyNumberFormat="1" applyFont="1" applyFill="1" applyBorder="1" applyAlignment="1">
      <alignment vertical="center" shrinkToFit="1"/>
    </xf>
    <xf numFmtId="3" fontId="33" fillId="32" borderId="109" xfId="0" applyNumberFormat="1" applyFont="1" applyFill="1" applyBorder="1" applyAlignment="1">
      <alignment vertical="center" shrinkToFit="1"/>
    </xf>
    <xf numFmtId="3" fontId="33" fillId="32" borderId="38" xfId="0" applyNumberFormat="1" applyFont="1" applyFill="1" applyBorder="1" applyAlignment="1">
      <alignment vertical="center" shrinkToFit="1"/>
    </xf>
    <xf numFmtId="3" fontId="33" fillId="32" borderId="110" xfId="0" applyNumberFormat="1" applyFont="1" applyFill="1" applyBorder="1" applyAlignment="1">
      <alignment vertical="center" shrinkToFit="1"/>
    </xf>
    <xf numFmtId="3" fontId="33" fillId="32" borderId="53" xfId="0" applyNumberFormat="1" applyFont="1" applyFill="1" applyBorder="1" applyAlignment="1">
      <alignment vertical="center" shrinkToFit="1"/>
    </xf>
    <xf numFmtId="3" fontId="33" fillId="32" borderId="152" xfId="0" applyNumberFormat="1" applyFont="1" applyFill="1" applyBorder="1" applyAlignment="1">
      <alignment vertical="center" shrinkToFit="1"/>
    </xf>
    <xf numFmtId="3" fontId="33" fillId="32" borderId="146" xfId="0" applyNumberFormat="1" applyFont="1" applyFill="1" applyBorder="1" applyAlignment="1">
      <alignment vertical="center" shrinkToFit="1"/>
    </xf>
    <xf numFmtId="3" fontId="33" fillId="32" borderId="146" xfId="0" applyNumberFormat="1" applyFont="1" applyFill="1" applyBorder="1" applyAlignment="1" applyProtection="1">
      <alignment vertical="center" shrinkToFit="1"/>
      <protection locked="0"/>
    </xf>
    <xf numFmtId="3" fontId="33" fillId="32" borderId="148" xfId="0" applyNumberFormat="1" applyFont="1" applyFill="1" applyBorder="1" applyAlignment="1" applyProtection="1">
      <alignment vertical="center" shrinkToFit="1"/>
      <protection locked="0"/>
    </xf>
    <xf numFmtId="3" fontId="33" fillId="32" borderId="150" xfId="0" applyNumberFormat="1" applyFont="1" applyFill="1" applyBorder="1" applyAlignment="1" applyProtection="1">
      <alignment vertical="center" shrinkToFit="1"/>
      <protection locked="0"/>
    </xf>
    <xf numFmtId="3" fontId="33" fillId="32" borderId="166" xfId="0" applyNumberFormat="1" applyFont="1" applyFill="1" applyBorder="1" applyAlignment="1">
      <alignment vertical="center" shrinkToFit="1"/>
    </xf>
    <xf numFmtId="3" fontId="33" fillId="32" borderId="168" xfId="0" applyNumberFormat="1" applyFont="1" applyFill="1" applyBorder="1" applyAlignment="1">
      <alignment vertical="center" shrinkToFit="1"/>
    </xf>
    <xf numFmtId="3" fontId="33" fillId="32" borderId="169" xfId="0" applyNumberFormat="1" applyFont="1" applyFill="1" applyBorder="1" applyAlignment="1">
      <alignment vertical="center" shrinkToFit="1"/>
    </xf>
    <xf numFmtId="3" fontId="33" fillId="32" borderId="170" xfId="0" applyNumberFormat="1" applyFont="1" applyFill="1" applyBorder="1" applyAlignment="1">
      <alignment vertical="center" shrinkToFit="1"/>
    </xf>
    <xf numFmtId="0" fontId="33" fillId="0" borderId="144" xfId="0" applyFont="1" applyFill="1" applyBorder="1">
      <alignment vertical="center"/>
    </xf>
    <xf numFmtId="0" fontId="33" fillId="0" borderId="39" xfId="0" applyFont="1" applyFill="1" applyBorder="1" applyAlignment="1">
      <alignment horizontal="center" vertical="center"/>
    </xf>
    <xf numFmtId="0" fontId="33" fillId="0" borderId="39" xfId="0" applyFont="1" applyFill="1" applyBorder="1" applyAlignment="1" applyProtection="1">
      <alignment horizontal="center" vertical="center"/>
      <protection locked="0"/>
    </xf>
    <xf numFmtId="0" fontId="33" fillId="0" borderId="39" xfId="0" applyFont="1" applyFill="1" applyBorder="1" applyProtection="1">
      <alignment vertical="center"/>
      <protection locked="0"/>
    </xf>
    <xf numFmtId="3" fontId="33" fillId="0" borderId="80" xfId="0" applyNumberFormat="1" applyFont="1" applyFill="1" applyBorder="1" applyAlignment="1" applyProtection="1">
      <alignment vertical="center" shrinkToFit="1"/>
      <protection locked="0"/>
    </xf>
    <xf numFmtId="3" fontId="33" fillId="0" borderId="87" xfId="0" applyNumberFormat="1" applyFont="1" applyFill="1" applyBorder="1" applyAlignment="1" applyProtection="1">
      <alignment vertical="center" shrinkToFit="1"/>
      <protection locked="0"/>
    </xf>
    <xf numFmtId="3" fontId="33" fillId="0" borderId="87" xfId="0" applyNumberFormat="1" applyFont="1" applyFill="1" applyBorder="1" applyAlignment="1">
      <alignment vertical="center" shrinkToFit="1"/>
    </xf>
    <xf numFmtId="3" fontId="33" fillId="0" borderId="111" xfId="0" applyNumberFormat="1" applyFont="1" applyFill="1" applyBorder="1" applyAlignment="1" applyProtection="1">
      <alignment vertical="center" shrinkToFit="1"/>
      <protection locked="0"/>
    </xf>
    <xf numFmtId="3" fontId="33" fillId="0" borderId="39" xfId="0" applyNumberFormat="1" applyFont="1" applyFill="1" applyBorder="1" applyAlignment="1" applyProtection="1">
      <alignment vertical="center" shrinkToFit="1"/>
      <protection locked="0"/>
    </xf>
    <xf numFmtId="3" fontId="33" fillId="0" borderId="111" xfId="0" applyNumberFormat="1" applyFont="1" applyFill="1" applyBorder="1" applyAlignment="1">
      <alignment vertical="center" shrinkToFit="1"/>
    </xf>
    <xf numFmtId="3" fontId="33" fillId="0" borderId="39" xfId="0" applyNumberFormat="1" applyFont="1" applyFill="1" applyBorder="1" applyAlignment="1">
      <alignment vertical="center" shrinkToFit="1"/>
    </xf>
    <xf numFmtId="3" fontId="33" fillId="0" borderId="123" xfId="0" applyNumberFormat="1" applyFont="1" applyFill="1" applyBorder="1" applyProtection="1">
      <alignment vertical="center"/>
      <protection locked="0"/>
    </xf>
    <xf numFmtId="0" fontId="33" fillId="0" borderId="0" xfId="0" applyFont="1" applyFill="1">
      <alignment vertical="center"/>
    </xf>
    <xf numFmtId="3" fontId="33" fillId="0" borderId="167" xfId="0" applyNumberFormat="1" applyFont="1" applyFill="1" applyBorder="1">
      <alignment vertical="center"/>
    </xf>
    <xf numFmtId="0" fontId="55" fillId="0" borderId="39" xfId="0" applyFont="1" applyFill="1" applyBorder="1" applyAlignment="1" applyProtection="1">
      <alignment horizontal="center" vertical="center"/>
      <protection locked="0"/>
    </xf>
    <xf numFmtId="0" fontId="33" fillId="29" borderId="54" xfId="0" applyFont="1" applyFill="1" applyBorder="1" applyProtection="1">
      <alignment vertical="center"/>
      <protection locked="0"/>
    </xf>
    <xf numFmtId="0" fontId="33" fillId="29" borderId="38" xfId="0" applyFont="1" applyFill="1" applyBorder="1" applyProtection="1">
      <alignment vertical="center"/>
      <protection locked="0"/>
    </xf>
    <xf numFmtId="0" fontId="33" fillId="29" borderId="53" xfId="0" applyFont="1" applyFill="1" applyBorder="1" applyProtection="1">
      <alignment vertical="center"/>
      <protection locked="0"/>
    </xf>
    <xf numFmtId="0" fontId="33" fillId="29" borderId="54" xfId="0" applyFont="1" applyFill="1" applyBorder="1" applyAlignment="1" applyProtection="1">
      <alignment horizontal="center" vertical="center"/>
      <protection locked="0"/>
    </xf>
    <xf numFmtId="3" fontId="33" fillId="29" borderId="147" xfId="0" applyNumberFormat="1" applyFont="1" applyFill="1" applyBorder="1" applyAlignment="1" applyProtection="1">
      <alignment vertical="center" shrinkToFit="1"/>
      <protection locked="0"/>
    </xf>
    <xf numFmtId="3" fontId="33" fillId="29" borderId="149" xfId="0" applyNumberFormat="1" applyFont="1" applyFill="1" applyBorder="1" applyAlignment="1" applyProtection="1">
      <alignment vertical="center" shrinkToFit="1"/>
      <protection locked="0"/>
    </xf>
    <xf numFmtId="0" fontId="33" fillId="29" borderId="38" xfId="0" applyFont="1" applyFill="1" applyBorder="1" applyAlignment="1" applyProtection="1">
      <alignment horizontal="center" vertical="center"/>
      <protection locked="0"/>
    </xf>
    <xf numFmtId="3" fontId="33" fillId="29" borderId="78" xfId="0" applyNumberFormat="1" applyFont="1" applyFill="1" applyBorder="1" applyAlignment="1" applyProtection="1">
      <alignment vertical="center" shrinkToFit="1"/>
      <protection locked="0"/>
    </xf>
    <xf numFmtId="3" fontId="33" fillId="29" borderId="85" xfId="0" applyNumberFormat="1" applyFont="1" applyFill="1" applyBorder="1" applyAlignment="1" applyProtection="1">
      <alignment vertical="center" shrinkToFit="1"/>
      <protection locked="0"/>
    </xf>
    <xf numFmtId="0" fontId="33" fillId="29" borderId="53" xfId="0" applyFont="1" applyFill="1" applyBorder="1" applyAlignment="1" applyProtection="1">
      <alignment horizontal="center" vertical="center"/>
      <protection locked="0"/>
    </xf>
    <xf numFmtId="3" fontId="33" fillId="29" borderId="79" xfId="0" applyNumberFormat="1" applyFont="1" applyFill="1" applyBorder="1" applyAlignment="1" applyProtection="1">
      <alignment vertical="center" shrinkToFit="1"/>
      <protection locked="0"/>
    </xf>
    <xf numFmtId="3" fontId="33" fillId="29" borderId="86" xfId="0" applyNumberFormat="1" applyFont="1" applyFill="1" applyBorder="1" applyAlignment="1" applyProtection="1">
      <alignment vertical="center" shrinkToFit="1"/>
      <protection locked="0"/>
    </xf>
    <xf numFmtId="3" fontId="33" fillId="29" borderId="151" xfId="0" applyNumberFormat="1" applyFont="1" applyFill="1" applyBorder="1" applyAlignment="1" applyProtection="1">
      <alignment vertical="center" shrinkToFit="1"/>
      <protection locked="0"/>
    </xf>
    <xf numFmtId="3" fontId="33" fillId="29" borderId="54" xfId="0" applyNumberFormat="1" applyFont="1" applyFill="1" applyBorder="1" applyAlignment="1" applyProtection="1">
      <alignment vertical="center" shrinkToFit="1"/>
      <protection locked="0"/>
    </xf>
    <xf numFmtId="3" fontId="33" fillId="29" borderId="109" xfId="0" applyNumberFormat="1" applyFont="1" applyFill="1" applyBorder="1" applyAlignment="1" applyProtection="1">
      <alignment vertical="center" shrinkToFit="1"/>
      <protection locked="0"/>
    </xf>
    <xf numFmtId="3" fontId="33" fillId="29" borderId="38" xfId="0" applyNumberFormat="1" applyFont="1" applyFill="1" applyBorder="1" applyAlignment="1" applyProtection="1">
      <alignment vertical="center" shrinkToFit="1"/>
      <protection locked="0"/>
    </xf>
    <xf numFmtId="3" fontId="33" fillId="29" borderId="110" xfId="0" applyNumberFormat="1" applyFont="1" applyFill="1" applyBorder="1" applyAlignment="1" applyProtection="1">
      <alignment vertical="center" shrinkToFit="1"/>
      <protection locked="0"/>
    </xf>
    <xf numFmtId="3" fontId="33" fillId="29" borderId="53" xfId="0" applyNumberFormat="1" applyFont="1" applyFill="1" applyBorder="1" applyAlignment="1" applyProtection="1">
      <alignment vertical="center" shrinkToFit="1"/>
      <protection locked="0"/>
    </xf>
    <xf numFmtId="3" fontId="33" fillId="29" borderId="120" xfId="0" applyNumberFormat="1" applyFont="1" applyFill="1" applyBorder="1" applyProtection="1">
      <alignment vertical="center"/>
      <protection locked="0"/>
    </xf>
    <xf numFmtId="3" fontId="33" fillId="29" borderId="121" xfId="0" applyNumberFormat="1" applyFont="1" applyFill="1" applyBorder="1" applyProtection="1">
      <alignment vertical="center"/>
      <protection locked="0"/>
    </xf>
    <xf numFmtId="3" fontId="33" fillId="29" borderId="141" xfId="0" applyNumberFormat="1" applyFont="1" applyFill="1" applyBorder="1" applyProtection="1">
      <alignment vertical="center"/>
      <protection locked="0"/>
    </xf>
    <xf numFmtId="0" fontId="22" fillId="0" borderId="20" xfId="33" applyFont="1" applyBorder="1">
      <alignment vertical="center"/>
    </xf>
    <xf numFmtId="0" fontId="20" fillId="33" borderId="10" xfId="33" applyFont="1" applyFill="1" applyBorder="1">
      <alignment vertical="center"/>
    </xf>
    <xf numFmtId="0" fontId="22" fillId="0" borderId="10" xfId="33" applyFont="1" applyBorder="1">
      <alignment vertical="center"/>
    </xf>
    <xf numFmtId="0" fontId="22" fillId="0" borderId="32" xfId="33" applyFont="1" applyBorder="1">
      <alignment vertical="center"/>
    </xf>
    <xf numFmtId="0" fontId="20" fillId="33" borderId="0" xfId="33" applyFont="1" applyFill="1" applyAlignment="1">
      <alignment vertical="center" shrinkToFit="1"/>
    </xf>
    <xf numFmtId="0" fontId="22" fillId="0" borderId="0" xfId="33" applyFont="1">
      <alignment vertical="center"/>
    </xf>
    <xf numFmtId="0" fontId="22" fillId="0" borderId="0" xfId="33" applyFont="1" applyBorder="1">
      <alignment vertical="center"/>
    </xf>
    <xf numFmtId="0" fontId="20" fillId="33" borderId="0" xfId="33" applyFont="1" applyFill="1" applyBorder="1" applyAlignment="1">
      <alignment vertical="center" shrinkToFit="1"/>
    </xf>
    <xf numFmtId="0" fontId="41" fillId="0" borderId="10" xfId="33" applyFont="1" applyBorder="1" applyAlignment="1">
      <alignment horizontal="left" vertical="center"/>
    </xf>
    <xf numFmtId="0" fontId="41" fillId="25" borderId="0" xfId="33" applyFont="1" applyFill="1" applyBorder="1" applyAlignment="1">
      <alignment vertical="center" shrinkToFit="1"/>
    </xf>
    <xf numFmtId="0" fontId="41" fillId="25" borderId="26" xfId="33" applyFont="1" applyFill="1" applyBorder="1" applyAlignment="1">
      <alignment vertical="center" shrinkToFit="1"/>
    </xf>
    <xf numFmtId="0" fontId="41" fillId="25" borderId="14" xfId="33" applyFont="1" applyFill="1" applyBorder="1" applyAlignment="1">
      <alignment vertical="center" shrinkToFit="1"/>
    </xf>
    <xf numFmtId="0" fontId="58" fillId="0" borderId="23" xfId="33" applyFont="1" applyBorder="1">
      <alignment vertical="center"/>
    </xf>
    <xf numFmtId="0" fontId="59" fillId="0" borderId="0" xfId="33" applyFont="1" applyBorder="1">
      <alignment vertical="center"/>
    </xf>
    <xf numFmtId="0" fontId="58" fillId="33" borderId="0" xfId="33" applyFont="1" applyFill="1" applyBorder="1">
      <alignment vertical="center"/>
    </xf>
    <xf numFmtId="0" fontId="59" fillId="0" borderId="15" xfId="33" applyFont="1" applyBorder="1">
      <alignment vertical="center"/>
    </xf>
    <xf numFmtId="0" fontId="58" fillId="33" borderId="14" xfId="33" applyFont="1" applyFill="1" applyBorder="1">
      <alignment vertical="center"/>
    </xf>
    <xf numFmtId="0" fontId="58" fillId="0" borderId="0" xfId="33" applyFont="1" applyBorder="1">
      <alignment vertical="center"/>
    </xf>
    <xf numFmtId="0" fontId="58" fillId="0" borderId="14" xfId="33" applyFont="1" applyBorder="1">
      <alignment vertical="center"/>
    </xf>
    <xf numFmtId="0" fontId="59" fillId="0" borderId="28" xfId="33" applyFont="1" applyBorder="1">
      <alignment vertical="center"/>
    </xf>
    <xf numFmtId="0" fontId="41" fillId="0" borderId="22" xfId="33" applyFont="1" applyBorder="1">
      <alignment vertical="center"/>
    </xf>
    <xf numFmtId="0" fontId="41" fillId="25" borderId="14" xfId="33" applyFont="1" applyFill="1" applyBorder="1">
      <alignment vertical="center"/>
    </xf>
    <xf numFmtId="0" fontId="39" fillId="0" borderId="128" xfId="33" applyFont="1" applyFill="1" applyBorder="1" applyAlignment="1">
      <alignment vertical="center"/>
    </xf>
    <xf numFmtId="0" fontId="39" fillId="0" borderId="32" xfId="33" applyFont="1" applyFill="1" applyBorder="1" applyAlignment="1">
      <alignment vertical="center"/>
    </xf>
    <xf numFmtId="0" fontId="20" fillId="0" borderId="0" xfId="0" applyFont="1" applyAlignment="1">
      <alignment horizontal="right" vertical="center"/>
    </xf>
    <xf numFmtId="0" fontId="33" fillId="0" borderId="0" xfId="0" applyFont="1" applyFill="1" applyBorder="1" applyAlignment="1">
      <alignment horizontal="center" vertical="center"/>
    </xf>
    <xf numFmtId="0" fontId="33" fillId="0" borderId="19" xfId="0" applyFont="1" applyFill="1" applyBorder="1" applyAlignment="1" applyProtection="1">
      <alignment horizontal="center" vertical="center"/>
      <protection locked="0"/>
    </xf>
    <xf numFmtId="0" fontId="33" fillId="0" borderId="0" xfId="0" applyFont="1" applyBorder="1" applyAlignment="1">
      <alignment horizontal="right" vertical="center"/>
    </xf>
    <xf numFmtId="0" fontId="60" fillId="0" borderId="0" xfId="34" applyFont="1" applyBorder="1" applyAlignment="1">
      <alignment horizontal="right" vertical="center" shrinkToFit="1"/>
    </xf>
    <xf numFmtId="0" fontId="43" fillId="0" borderId="0" xfId="34" applyFont="1" applyAlignment="1">
      <alignment vertical="center" shrinkToFit="1"/>
    </xf>
    <xf numFmtId="0" fontId="39" fillId="0" borderId="10" xfId="34" applyFont="1" applyBorder="1" applyAlignment="1">
      <alignment vertical="center" shrinkToFit="1"/>
    </xf>
    <xf numFmtId="0" fontId="43" fillId="0" borderId="38" xfId="34" applyFont="1" applyFill="1" applyBorder="1" applyAlignment="1">
      <alignment horizontal="center" vertical="center" shrinkToFit="1"/>
    </xf>
    <xf numFmtId="0" fontId="43" fillId="0" borderId="50" xfId="34" applyFont="1" applyFill="1" applyBorder="1" applyAlignment="1">
      <alignment horizontal="center" vertical="center" shrinkToFit="1"/>
    </xf>
    <xf numFmtId="0" fontId="43" fillId="0" borderId="15" xfId="34" applyFont="1" applyBorder="1" applyAlignment="1">
      <alignment vertical="center" wrapText="1" shrinkToFit="1"/>
    </xf>
    <xf numFmtId="3" fontId="43" fillId="32" borderId="64" xfId="34" applyNumberFormat="1" applyFont="1" applyFill="1" applyBorder="1" applyAlignment="1">
      <alignment vertical="center" shrinkToFit="1"/>
    </xf>
    <xf numFmtId="0" fontId="43" fillId="0" borderId="41" xfId="34" applyFont="1" applyBorder="1" applyAlignment="1">
      <alignment vertical="center" wrapText="1" shrinkToFit="1"/>
    </xf>
    <xf numFmtId="3" fontId="43" fillId="32" borderId="26" xfId="34" applyNumberFormat="1" applyFont="1" applyFill="1" applyBorder="1" applyAlignment="1">
      <alignment vertical="center" shrinkToFit="1"/>
    </xf>
    <xf numFmtId="3" fontId="43" fillId="0" borderId="64" xfId="34" applyNumberFormat="1" applyFont="1" applyFill="1" applyBorder="1" applyAlignment="1">
      <alignment vertical="center" shrinkToFit="1"/>
    </xf>
    <xf numFmtId="0" fontId="43" fillId="0" borderId="16" xfId="34" applyFont="1" applyBorder="1" applyAlignment="1">
      <alignment vertical="center" wrapText="1" shrinkToFit="1"/>
    </xf>
    <xf numFmtId="3" fontId="43" fillId="29" borderId="0" xfId="34" applyNumberFormat="1" applyFont="1" applyFill="1" applyBorder="1" applyAlignment="1">
      <alignment vertical="center" shrinkToFit="1"/>
    </xf>
    <xf numFmtId="0" fontId="43" fillId="0" borderId="0" xfId="34" applyFont="1" applyAlignment="1">
      <alignment horizontal="left" vertical="center"/>
    </xf>
    <xf numFmtId="0" fontId="43" fillId="0" borderId="0" xfId="34" applyFont="1" applyAlignment="1">
      <alignment vertical="center"/>
    </xf>
    <xf numFmtId="3" fontId="43" fillId="29" borderId="64" xfId="34" applyNumberFormat="1" applyFont="1" applyFill="1" applyBorder="1" applyAlignment="1">
      <alignment vertical="center" shrinkToFit="1"/>
    </xf>
    <xf numFmtId="0" fontId="43" fillId="0" borderId="0" xfId="33" applyFont="1" applyAlignment="1">
      <alignment horizontal="left" vertical="center"/>
    </xf>
    <xf numFmtId="0" fontId="43" fillId="0" borderId="17" xfId="34" applyFont="1" applyBorder="1" applyAlignment="1">
      <alignment vertical="center" shrinkToFit="1"/>
    </xf>
    <xf numFmtId="0" fontId="43" fillId="29" borderId="0" xfId="34" applyFont="1" applyFill="1" applyAlignment="1">
      <alignment vertical="center" shrinkToFit="1"/>
    </xf>
    <xf numFmtId="0" fontId="43" fillId="0" borderId="0" xfId="34" applyNumberFormat="1" applyFont="1" applyBorder="1" applyAlignment="1">
      <alignment vertical="center"/>
    </xf>
    <xf numFmtId="49" fontId="43" fillId="0" borderId="0" xfId="37" applyNumberFormat="1" applyFont="1" applyBorder="1" applyAlignment="1">
      <alignment vertical="center"/>
    </xf>
    <xf numFmtId="0" fontId="43" fillId="0" borderId="0" xfId="34" applyFont="1" applyBorder="1" applyAlignment="1">
      <alignment vertical="center" wrapText="1" shrinkToFit="1"/>
    </xf>
    <xf numFmtId="0" fontId="43" fillId="0" borderId="0" xfId="33" applyFont="1" applyBorder="1" applyAlignment="1">
      <alignment horizontal="right" vertical="center"/>
    </xf>
    <xf numFmtId="49" fontId="43" fillId="0" borderId="0" xfId="34" applyNumberFormat="1" applyFont="1" applyBorder="1" applyAlignment="1">
      <alignment horizontal="right" vertical="center"/>
    </xf>
    <xf numFmtId="3" fontId="43" fillId="29" borderId="53" xfId="34" applyNumberFormat="1" applyFont="1" applyFill="1" applyBorder="1" applyAlignment="1">
      <alignment vertical="center" shrinkToFit="1"/>
    </xf>
    <xf numFmtId="3" fontId="43" fillId="29" borderId="14" xfId="34" applyNumberFormat="1" applyFont="1" applyFill="1" applyBorder="1" applyAlignment="1">
      <alignment vertical="center" shrinkToFit="1"/>
    </xf>
    <xf numFmtId="3" fontId="43" fillId="0" borderId="53" xfId="34" applyNumberFormat="1" applyFont="1" applyBorder="1" applyAlignment="1">
      <alignment vertical="center" shrinkToFit="1"/>
    </xf>
    <xf numFmtId="0" fontId="43" fillId="0" borderId="17" xfId="34" applyFont="1" applyBorder="1" applyAlignment="1">
      <alignment vertical="center" wrapText="1" shrinkToFit="1"/>
    </xf>
    <xf numFmtId="3" fontId="43" fillId="0" borderId="54" xfId="34" applyNumberFormat="1" applyFont="1" applyBorder="1" applyAlignment="1">
      <alignment vertical="center" shrinkToFit="1"/>
    </xf>
    <xf numFmtId="3" fontId="43" fillId="0" borderId="10" xfId="34" applyNumberFormat="1" applyFont="1" applyBorder="1" applyAlignment="1">
      <alignment vertical="center" shrinkToFit="1"/>
    </xf>
    <xf numFmtId="3" fontId="43" fillId="32" borderId="38" xfId="34" applyNumberFormat="1" applyFont="1" applyFill="1" applyBorder="1" applyAlignment="1">
      <alignment vertical="center" shrinkToFit="1"/>
    </xf>
    <xf numFmtId="3" fontId="43" fillId="0" borderId="0" xfId="34" applyNumberFormat="1" applyFont="1" applyBorder="1" applyAlignment="1">
      <alignment vertical="center" shrinkToFit="1"/>
    </xf>
    <xf numFmtId="3" fontId="43" fillId="29" borderId="10" xfId="34" applyNumberFormat="1" applyFont="1" applyFill="1" applyBorder="1" applyAlignment="1">
      <alignment vertical="center" shrinkToFit="1"/>
    </xf>
    <xf numFmtId="3" fontId="43" fillId="32" borderId="0" xfId="34" applyNumberFormat="1" applyFont="1" applyFill="1" applyBorder="1" applyAlignment="1">
      <alignment vertical="center" shrinkToFit="1"/>
    </xf>
    <xf numFmtId="3" fontId="43" fillId="32" borderId="54" xfId="34" applyNumberFormat="1" applyFont="1" applyFill="1" applyBorder="1" applyAlignment="1">
      <alignment vertical="center" shrinkToFit="1"/>
    </xf>
    <xf numFmtId="0" fontId="41" fillId="0" borderId="0" xfId="34" applyFont="1" applyBorder="1" applyAlignment="1">
      <alignment horizontal="right" vertical="center" shrinkToFit="1"/>
    </xf>
    <xf numFmtId="0" fontId="22" fillId="0" borderId="0" xfId="0" applyFont="1" applyAlignment="1">
      <alignment horizontal="right" vertical="center"/>
    </xf>
    <xf numFmtId="0" fontId="41" fillId="0" borderId="0" xfId="0" applyFont="1" applyAlignment="1">
      <alignment vertical="center"/>
    </xf>
    <xf numFmtId="0" fontId="43" fillId="0" borderId="0" xfId="33" applyFont="1" applyBorder="1" applyAlignment="1">
      <alignment vertical="top"/>
    </xf>
    <xf numFmtId="0" fontId="43" fillId="0" borderId="0" xfId="33" applyFont="1" applyFill="1" applyBorder="1" applyAlignment="1">
      <alignment vertical="top" wrapText="1" shrinkToFit="1"/>
    </xf>
    <xf numFmtId="0" fontId="22" fillId="0" borderId="0" xfId="0" applyFont="1" applyFill="1" applyBorder="1" applyAlignment="1">
      <alignment horizontal="center" vertical="center" wrapText="1"/>
    </xf>
    <xf numFmtId="0" fontId="22" fillId="0" borderId="0" xfId="33"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33" applyFont="1" applyFill="1" applyBorder="1" applyAlignment="1">
      <alignment vertical="center" wrapText="1"/>
    </xf>
    <xf numFmtId="0" fontId="29" fillId="0" borderId="0" xfId="0" applyFont="1" applyBorder="1" applyAlignment="1">
      <alignment vertical="top" shrinkToFit="1"/>
    </xf>
    <xf numFmtId="49" fontId="29" fillId="0" borderId="0" xfId="37" applyNumberFormat="1" applyFont="1" applyBorder="1" applyAlignment="1">
      <alignment vertical="center" wrapText="1"/>
    </xf>
    <xf numFmtId="49" fontId="29" fillId="0" borderId="0" xfId="37" applyNumberFormat="1" applyFont="1" applyBorder="1" applyAlignment="1">
      <alignment vertical="center"/>
    </xf>
    <xf numFmtId="0" fontId="41" fillId="0" borderId="0" xfId="33" applyFont="1" applyFill="1" applyBorder="1" applyAlignment="1">
      <alignment horizontal="left" vertical="top" wrapText="1"/>
    </xf>
    <xf numFmtId="0" fontId="41" fillId="0" borderId="0" xfId="33" applyFont="1" applyFill="1" applyBorder="1" applyAlignment="1">
      <alignment vertical="top" wrapText="1"/>
    </xf>
    <xf numFmtId="0" fontId="39" fillId="0" borderId="0" xfId="0" applyFont="1" applyFill="1">
      <alignment vertical="center"/>
    </xf>
    <xf numFmtId="0" fontId="39" fillId="0" borderId="38" xfId="33" applyFont="1" applyFill="1" applyBorder="1" applyAlignment="1">
      <alignment horizontal="center" vertical="center"/>
    </xf>
    <xf numFmtId="0" fontId="39" fillId="0" borderId="0" xfId="33" applyFont="1" applyFill="1" applyBorder="1" applyAlignment="1">
      <alignment vertical="center"/>
    </xf>
    <xf numFmtId="0" fontId="39" fillId="0" borderId="0" xfId="0" applyFont="1" applyFill="1" applyAlignment="1">
      <alignment vertical="center" wrapText="1"/>
    </xf>
    <xf numFmtId="182" fontId="39" fillId="0" borderId="0" xfId="33" applyNumberFormat="1" applyFont="1" applyFill="1" applyAlignment="1">
      <alignment horizontal="right" vertical="center"/>
    </xf>
    <xf numFmtId="0" fontId="43" fillId="0" borderId="0" xfId="33" applyFont="1" applyFill="1" applyBorder="1">
      <alignment vertical="center"/>
    </xf>
    <xf numFmtId="0" fontId="41" fillId="0" borderId="0" xfId="0" applyFont="1" applyFill="1">
      <alignment vertical="center"/>
    </xf>
    <xf numFmtId="0" fontId="39" fillId="0" borderId="0" xfId="0" quotePrefix="1" applyFont="1" applyFill="1">
      <alignment vertical="center"/>
    </xf>
    <xf numFmtId="0" fontId="41" fillId="0" borderId="0" xfId="33" applyFont="1" applyFill="1" applyAlignment="1">
      <alignment horizontal="left" vertical="top" wrapText="1"/>
    </xf>
    <xf numFmtId="0" fontId="45" fillId="0" borderId="0" xfId="35" applyFont="1" applyFill="1">
      <alignment vertical="center"/>
    </xf>
    <xf numFmtId="0" fontId="41" fillId="0" borderId="78" xfId="33" applyFont="1" applyFill="1" applyBorder="1" applyAlignment="1">
      <alignment horizontal="center" vertical="center"/>
    </xf>
    <xf numFmtId="56" fontId="41" fillId="0" borderId="85" xfId="33" applyNumberFormat="1" applyFont="1" applyFill="1" applyBorder="1" applyAlignment="1">
      <alignment horizontal="center" vertical="center"/>
    </xf>
    <xf numFmtId="0" fontId="41" fillId="0" borderId="85" xfId="33" applyFont="1" applyFill="1" applyBorder="1" applyAlignment="1">
      <alignment horizontal="center" vertical="center"/>
    </xf>
    <xf numFmtId="0" fontId="41" fillId="0" borderId="109" xfId="33" applyFont="1" applyFill="1" applyBorder="1" applyAlignment="1">
      <alignment horizontal="center" vertical="center"/>
    </xf>
    <xf numFmtId="0" fontId="41" fillId="0" borderId="38" xfId="33" applyFont="1" applyFill="1" applyBorder="1" applyAlignment="1">
      <alignment horizontal="center" vertical="center"/>
    </xf>
    <xf numFmtId="0" fontId="41" fillId="0" borderId="78" xfId="33" applyFont="1" applyFill="1" applyBorder="1">
      <alignment vertical="center"/>
    </xf>
    <xf numFmtId="0" fontId="41" fillId="0" borderId="85" xfId="33" applyFont="1" applyFill="1" applyBorder="1">
      <alignment vertical="center"/>
    </xf>
    <xf numFmtId="0" fontId="41" fillId="0" borderId="109" xfId="33" applyFont="1" applyFill="1" applyBorder="1">
      <alignment vertical="center"/>
    </xf>
    <xf numFmtId="0" fontId="41" fillId="0" borderId="38" xfId="33" quotePrefix="1" applyFont="1" applyFill="1" applyBorder="1">
      <alignment vertical="center"/>
    </xf>
    <xf numFmtId="0" fontId="41" fillId="0" borderId="0" xfId="33" quotePrefix="1" applyFont="1" applyFill="1">
      <alignment vertical="center"/>
    </xf>
    <xf numFmtId="0" fontId="39" fillId="0" borderId="78" xfId="33" applyFont="1" applyFill="1" applyBorder="1">
      <alignment vertical="center"/>
    </xf>
    <xf numFmtId="0" fontId="39" fillId="0" borderId="85" xfId="33" applyFont="1" applyFill="1" applyBorder="1">
      <alignment vertical="center"/>
    </xf>
    <xf numFmtId="0" fontId="39" fillId="0" borderId="109" xfId="33" applyFont="1" applyFill="1" applyBorder="1">
      <alignment vertical="center"/>
    </xf>
    <xf numFmtId="0" fontId="39" fillId="0" borderId="79" xfId="33" applyFont="1" applyFill="1" applyBorder="1">
      <alignment vertical="center"/>
    </xf>
    <xf numFmtId="0" fontId="39" fillId="0" borderId="86" xfId="33" applyFont="1" applyFill="1" applyBorder="1">
      <alignment vertical="center"/>
    </xf>
    <xf numFmtId="0" fontId="41" fillId="0" borderId="41" xfId="33" quotePrefix="1" applyFont="1" applyFill="1" applyBorder="1">
      <alignment vertical="center"/>
    </xf>
    <xf numFmtId="0" fontId="39" fillId="0" borderId="0" xfId="33" applyFont="1" applyFill="1" applyBorder="1" applyAlignment="1">
      <alignment horizontal="left" vertical="center"/>
    </xf>
    <xf numFmtId="0" fontId="41" fillId="0" borderId="0" xfId="33" applyFont="1" applyFill="1" applyAlignment="1">
      <alignment horizontal="left" vertical="center"/>
    </xf>
    <xf numFmtId="0" fontId="66" fillId="0" borderId="120" xfId="0" applyFont="1" applyFill="1" applyBorder="1" applyAlignment="1">
      <alignment horizontal="center" vertical="center" wrapText="1"/>
    </xf>
    <xf numFmtId="0" fontId="39" fillId="0" borderId="0" xfId="0" applyFont="1" applyFill="1" applyAlignment="1">
      <alignment horizontal="center" vertical="center"/>
    </xf>
    <xf numFmtId="0" fontId="69" fillId="0" borderId="0" xfId="33" applyFont="1" applyBorder="1">
      <alignment vertical="center"/>
    </xf>
    <xf numFmtId="0" fontId="69" fillId="0" borderId="0" xfId="33" applyFont="1">
      <alignment vertical="center"/>
    </xf>
    <xf numFmtId="0" fontId="20" fillId="0" borderId="0" xfId="0" applyFont="1" applyBorder="1" applyAlignment="1">
      <alignment vertical="top" wrapText="1"/>
    </xf>
    <xf numFmtId="0" fontId="25" fillId="0" borderId="0" xfId="0" applyFont="1" applyBorder="1" applyAlignment="1">
      <alignment horizontal="distributed" vertical="center"/>
    </xf>
    <xf numFmtId="0" fontId="25" fillId="0" borderId="10" xfId="0" applyFont="1" applyBorder="1" applyAlignment="1">
      <alignment horizontal="distributed" vertical="center"/>
    </xf>
    <xf numFmtId="0" fontId="54" fillId="24" borderId="0" xfId="0" applyFont="1" applyFill="1" applyBorder="1" applyAlignment="1">
      <alignment horizontal="center" vertical="center"/>
    </xf>
    <xf numFmtId="0" fontId="54" fillId="24" borderId="10" xfId="0" applyFont="1" applyFill="1" applyBorder="1" applyAlignment="1">
      <alignment horizontal="center" vertical="center"/>
    </xf>
    <xf numFmtId="0" fontId="20" fillId="0" borderId="0" xfId="0" quotePrefix="1" applyFont="1" applyBorder="1" applyAlignment="1">
      <alignment horizontal="center" vertical="top"/>
    </xf>
    <xf numFmtId="0" fontId="23" fillId="0" borderId="10" xfId="36" applyFont="1" applyBorder="1" applyAlignment="1">
      <alignment horizontal="center" vertical="center"/>
    </xf>
    <xf numFmtId="0" fontId="26" fillId="24" borderId="0" xfId="36" applyFont="1" applyFill="1" applyAlignment="1">
      <alignment horizontal="center" vertical="center"/>
    </xf>
    <xf numFmtId="0" fontId="24" fillId="0" borderId="12" xfId="0" applyFont="1" applyBorder="1" applyAlignment="1">
      <alignment horizontal="distributed" vertical="center" indent="2" shrinkToFit="1"/>
    </xf>
    <xf numFmtId="0" fontId="24" fillId="0" borderId="0" xfId="0" applyFont="1" applyBorder="1" applyAlignment="1">
      <alignment horizontal="distributed" vertical="center" indent="2" shrinkToFit="1"/>
    </xf>
    <xf numFmtId="0" fontId="24" fillId="0" borderId="16" xfId="0" applyFont="1" applyBorder="1" applyAlignment="1">
      <alignment horizontal="distributed" vertical="center" indent="2" shrinkToFit="1"/>
    </xf>
    <xf numFmtId="0" fontId="24" fillId="0" borderId="12" xfId="0" applyFont="1" applyBorder="1" applyAlignment="1">
      <alignment horizontal="distributed" vertical="center" indent="2"/>
    </xf>
    <xf numFmtId="0" fontId="24" fillId="0" borderId="0" xfId="0" applyFont="1" applyBorder="1" applyAlignment="1">
      <alignment horizontal="distributed" vertical="center" indent="2"/>
    </xf>
    <xf numFmtId="0" fontId="24" fillId="0" borderId="16" xfId="0" applyFont="1" applyBorder="1" applyAlignment="1">
      <alignment horizontal="distributed" vertical="center" indent="2"/>
    </xf>
    <xf numFmtId="49" fontId="41" fillId="0" borderId="23" xfId="33" applyNumberFormat="1" applyFont="1" applyFill="1" applyBorder="1" applyAlignment="1">
      <alignment horizontal="center" vertical="top" wrapText="1"/>
    </xf>
    <xf numFmtId="49" fontId="41" fillId="0" borderId="23" xfId="33" applyNumberFormat="1" applyFont="1" applyFill="1" applyBorder="1" applyAlignment="1">
      <alignment horizontal="center" vertical="top"/>
    </xf>
    <xf numFmtId="0" fontId="44" fillId="0" borderId="27" xfId="33" applyFont="1" applyFill="1" applyBorder="1" applyAlignment="1">
      <alignment vertical="top" wrapText="1"/>
    </xf>
    <xf numFmtId="0" fontId="44" fillId="0" borderId="29" xfId="33" applyFont="1" applyFill="1" applyBorder="1" applyAlignment="1">
      <alignment vertical="top" wrapText="1"/>
    </xf>
    <xf numFmtId="49" fontId="41" fillId="0" borderId="25" xfId="33" applyNumberFormat="1" applyFont="1" applyFill="1" applyBorder="1" applyAlignment="1">
      <alignment horizontal="center" vertical="top" wrapText="1"/>
    </xf>
    <xf numFmtId="0" fontId="41" fillId="0" borderId="14" xfId="33" applyFont="1" applyFill="1" applyBorder="1" applyAlignment="1">
      <alignment vertical="top" wrapText="1"/>
    </xf>
    <xf numFmtId="0" fontId="41" fillId="0" borderId="14" xfId="33" applyFont="1" applyFill="1" applyBorder="1" applyAlignment="1">
      <alignment vertical="top"/>
    </xf>
    <xf numFmtId="0" fontId="41" fillId="0" borderId="28" xfId="33" applyFont="1" applyFill="1" applyBorder="1" applyAlignment="1">
      <alignment vertical="top"/>
    </xf>
    <xf numFmtId="0" fontId="41" fillId="0" borderId="10" xfId="33" applyFont="1" applyFill="1" applyBorder="1" applyAlignment="1">
      <alignment vertical="top"/>
    </xf>
    <xf numFmtId="0" fontId="41" fillId="0" borderId="32" xfId="33" applyFont="1" applyFill="1" applyBorder="1" applyAlignment="1">
      <alignment vertical="top"/>
    </xf>
    <xf numFmtId="0" fontId="45" fillId="25" borderId="0" xfId="33" applyFont="1" applyFill="1" applyBorder="1" applyAlignment="1">
      <alignment horizontal="center" vertical="center" shrinkToFit="1"/>
    </xf>
    <xf numFmtId="0" fontId="45" fillId="25" borderId="19" xfId="33" applyFont="1" applyFill="1" applyBorder="1" applyAlignment="1">
      <alignment horizontal="center" vertical="center" shrinkToFit="1"/>
    </xf>
    <xf numFmtId="0" fontId="45" fillId="0" borderId="0" xfId="33" applyFont="1" applyBorder="1" applyAlignment="1">
      <alignment horizontal="left" vertical="center"/>
    </xf>
    <xf numFmtId="0" fontId="45" fillId="0" borderId="19" xfId="33" applyFont="1" applyBorder="1" applyAlignment="1">
      <alignment horizontal="left" vertical="center"/>
    </xf>
    <xf numFmtId="0" fontId="41" fillId="26" borderId="25" xfId="33" applyFont="1" applyFill="1" applyBorder="1" applyAlignment="1">
      <alignment vertical="center" textRotation="255"/>
    </xf>
    <xf numFmtId="0" fontId="41" fillId="26" borderId="23" xfId="33" applyFont="1" applyFill="1" applyBorder="1" applyAlignment="1">
      <alignment vertical="center" textRotation="255"/>
    </xf>
    <xf numFmtId="0" fontId="41" fillId="26" borderId="24" xfId="33" applyFont="1" applyFill="1" applyBorder="1" applyAlignment="1">
      <alignment vertical="center" textRotation="255"/>
    </xf>
    <xf numFmtId="0" fontId="41" fillId="27" borderId="25" xfId="33" applyFont="1" applyFill="1" applyBorder="1" applyAlignment="1">
      <alignment vertical="center" textRotation="255"/>
    </xf>
    <xf numFmtId="0" fontId="41" fillId="27" borderId="23" xfId="33" applyFont="1" applyFill="1" applyBorder="1" applyAlignment="1">
      <alignment vertical="center" textRotation="255"/>
    </xf>
    <xf numFmtId="0" fontId="41" fillId="27" borderId="24" xfId="33" applyFont="1" applyFill="1" applyBorder="1" applyAlignment="1">
      <alignment vertical="center" textRotation="255"/>
    </xf>
    <xf numFmtId="49" fontId="41" fillId="28" borderId="14" xfId="33" applyNumberFormat="1" applyFont="1" applyFill="1" applyBorder="1" applyAlignment="1">
      <alignment vertical="center"/>
    </xf>
    <xf numFmtId="0" fontId="45" fillId="28" borderId="26" xfId="33" applyFont="1" applyFill="1" applyBorder="1" applyAlignment="1">
      <alignment vertical="center"/>
    </xf>
    <xf numFmtId="0" fontId="41" fillId="0" borderId="14" xfId="33" applyFont="1" applyFill="1" applyBorder="1" applyAlignment="1">
      <alignment vertical="center"/>
    </xf>
    <xf numFmtId="0" fontId="41" fillId="0" borderId="28" xfId="33" applyFont="1" applyFill="1" applyBorder="1" applyAlignment="1">
      <alignment vertical="center"/>
    </xf>
    <xf numFmtId="0" fontId="41" fillId="0" borderId="26" xfId="33" applyFont="1" applyFill="1" applyBorder="1" applyAlignment="1">
      <alignment vertical="center"/>
    </xf>
    <xf numFmtId="0" fontId="41" fillId="0" borderId="31" xfId="33" applyFont="1" applyFill="1" applyBorder="1" applyAlignment="1">
      <alignment vertical="center"/>
    </xf>
    <xf numFmtId="0" fontId="45" fillId="0" borderId="0" xfId="0" applyFont="1" applyBorder="1" applyAlignment="1">
      <alignment vertical="center"/>
    </xf>
    <xf numFmtId="0" fontId="45" fillId="0" borderId="19" xfId="33" applyFont="1" applyFill="1" applyBorder="1" applyAlignment="1">
      <alignment vertical="center"/>
    </xf>
    <xf numFmtId="0" fontId="45" fillId="0" borderId="0" xfId="33" applyFont="1" applyBorder="1" applyAlignment="1">
      <alignment horizontal="right" vertical="center"/>
    </xf>
    <xf numFmtId="0" fontId="45" fillId="0" borderId="19" xfId="33" applyFont="1" applyBorder="1" applyAlignment="1">
      <alignment horizontal="right" vertical="center"/>
    </xf>
    <xf numFmtId="0" fontId="45" fillId="0" borderId="0" xfId="33" applyFont="1" applyBorder="1" applyAlignment="1">
      <alignment vertical="center" wrapText="1"/>
    </xf>
    <xf numFmtId="0" fontId="45" fillId="0" borderId="19" xfId="33" applyFont="1" applyBorder="1" applyAlignment="1">
      <alignment vertical="center" wrapText="1"/>
    </xf>
    <xf numFmtId="0" fontId="39" fillId="0" borderId="14" xfId="0" applyFont="1" applyFill="1" applyBorder="1" applyAlignment="1">
      <alignment vertical="top" wrapText="1"/>
    </xf>
    <xf numFmtId="0" fontId="39" fillId="0" borderId="28" xfId="0" applyFont="1" applyFill="1" applyBorder="1" applyAlignment="1">
      <alignment vertical="top" wrapText="1"/>
    </xf>
    <xf numFmtId="0" fontId="39" fillId="0" borderId="0" xfId="0" applyFont="1" applyFill="1" applyBorder="1" applyAlignment="1">
      <alignment vertical="top" wrapText="1"/>
    </xf>
    <xf numFmtId="0" fontId="39" fillId="0" borderId="18" xfId="0" applyFont="1" applyFill="1" applyBorder="1" applyAlignment="1">
      <alignment vertical="top" wrapText="1"/>
    </xf>
    <xf numFmtId="0" fontId="41" fillId="0" borderId="0" xfId="33" applyFont="1" applyFill="1" applyBorder="1" applyAlignment="1">
      <alignment vertical="top" wrapText="1"/>
    </xf>
    <xf numFmtId="0" fontId="41" fillId="0" borderId="14" xfId="33" applyFont="1" applyFill="1" applyBorder="1" applyAlignment="1">
      <alignment horizontal="left" vertical="top" wrapText="1"/>
    </xf>
    <xf numFmtId="0" fontId="41" fillId="0" borderId="28" xfId="33" applyFont="1" applyFill="1" applyBorder="1" applyAlignment="1">
      <alignment horizontal="left" vertical="top" wrapText="1"/>
    </xf>
    <xf numFmtId="0" fontId="41" fillId="0" borderId="0" xfId="33" applyFont="1" applyFill="1" applyBorder="1" applyAlignment="1">
      <alignment horizontal="left" vertical="top" wrapText="1"/>
    </xf>
    <xf numFmtId="0" fontId="41" fillId="0" borderId="18" xfId="33" applyFont="1" applyFill="1" applyBorder="1" applyAlignment="1">
      <alignment horizontal="left" vertical="top" wrapText="1"/>
    </xf>
    <xf numFmtId="0" fontId="41" fillId="0" borderId="10" xfId="33" applyFont="1" applyFill="1" applyBorder="1" applyAlignment="1">
      <alignment horizontal="left" vertical="top" wrapText="1"/>
    </xf>
    <xf numFmtId="0" fontId="41" fillId="0" borderId="32" xfId="33" applyFont="1" applyFill="1" applyBorder="1" applyAlignment="1">
      <alignment horizontal="left" vertical="top" wrapText="1"/>
    </xf>
    <xf numFmtId="0" fontId="41" fillId="0" borderId="19" xfId="33" applyFont="1" applyFill="1" applyBorder="1" applyAlignment="1">
      <alignment horizontal="left" vertical="top" wrapText="1"/>
    </xf>
    <xf numFmtId="0" fontId="41" fillId="0" borderId="30" xfId="33" applyFont="1" applyFill="1" applyBorder="1" applyAlignment="1">
      <alignment horizontal="left" vertical="top" wrapText="1"/>
    </xf>
    <xf numFmtId="0" fontId="41" fillId="0" borderId="27" xfId="33" applyFont="1" applyFill="1" applyBorder="1" applyAlignment="1">
      <alignment vertical="top" wrapText="1" shrinkToFit="1"/>
    </xf>
    <xf numFmtId="0" fontId="41" fillId="0" borderId="29" xfId="33" applyFont="1" applyFill="1" applyBorder="1" applyAlignment="1">
      <alignment vertical="top" wrapText="1" shrinkToFit="1"/>
    </xf>
    <xf numFmtId="0" fontId="41" fillId="0" borderId="0" xfId="33" applyFont="1" applyFill="1" applyBorder="1" applyAlignment="1">
      <alignment vertical="top" wrapText="1" shrinkToFit="1"/>
    </xf>
    <xf numFmtId="0" fontId="41" fillId="0" borderId="18" xfId="33" applyFont="1" applyFill="1" applyBorder="1" applyAlignment="1">
      <alignment vertical="top" wrapText="1" shrinkToFit="1"/>
    </xf>
    <xf numFmtId="0" fontId="41" fillId="0" borderId="10" xfId="33" applyFont="1" applyFill="1" applyBorder="1" applyAlignment="1">
      <alignment vertical="top" wrapText="1" shrinkToFit="1"/>
    </xf>
    <xf numFmtId="0" fontId="41" fillId="0" borderId="32" xfId="33" applyFont="1" applyFill="1" applyBorder="1" applyAlignment="1">
      <alignment vertical="top" wrapText="1" shrinkToFit="1"/>
    </xf>
    <xf numFmtId="0" fontId="41" fillId="0" borderId="28" xfId="33" applyFont="1" applyFill="1" applyBorder="1" applyAlignment="1">
      <alignment vertical="top" wrapText="1"/>
    </xf>
    <xf numFmtId="0" fontId="41" fillId="0" borderId="18" xfId="33" applyFont="1" applyFill="1" applyBorder="1" applyAlignment="1">
      <alignment vertical="top" wrapText="1"/>
    </xf>
    <xf numFmtId="0" fontId="41" fillId="0" borderId="23" xfId="33" applyFont="1" applyFill="1" applyBorder="1" applyAlignment="1">
      <alignment horizontal="center" vertical="center" shrinkToFit="1"/>
    </xf>
    <xf numFmtId="0" fontId="41" fillId="0" borderId="0" xfId="33" applyFont="1" applyFill="1" applyBorder="1" applyAlignment="1">
      <alignment horizontal="center" vertical="center" shrinkToFit="1"/>
    </xf>
    <xf numFmtId="0" fontId="41" fillId="0" borderId="24" xfId="33" applyFont="1" applyBorder="1" applyAlignment="1">
      <alignment horizontal="center" vertical="center" shrinkToFit="1"/>
    </xf>
    <xf numFmtId="0" fontId="41" fillId="0" borderId="19" xfId="33" applyFont="1" applyBorder="1" applyAlignment="1">
      <alignment horizontal="center" vertical="center" shrinkToFit="1"/>
    </xf>
    <xf numFmtId="0" fontId="41" fillId="0" borderId="23" xfId="33" applyFont="1" applyBorder="1" applyAlignment="1">
      <alignment horizontal="left" vertical="center" shrinkToFit="1"/>
    </xf>
    <xf numFmtId="0" fontId="41" fillId="0" borderId="0" xfId="33" applyFont="1" applyBorder="1" applyAlignment="1">
      <alignment horizontal="left" vertical="center" shrinkToFit="1"/>
    </xf>
    <xf numFmtId="0" fontId="41" fillId="0" borderId="0" xfId="33" applyFont="1" applyBorder="1" applyAlignment="1">
      <alignment horizontal="left" vertical="center"/>
    </xf>
    <xf numFmtId="0" fontId="41" fillId="0" borderId="14" xfId="33" applyFont="1" applyBorder="1" applyAlignment="1">
      <alignment horizontal="left" vertical="center" shrinkToFit="1"/>
    </xf>
    <xf numFmtId="0" fontId="45" fillId="0" borderId="14" xfId="33" applyFont="1" applyBorder="1" applyAlignment="1">
      <alignment horizontal="right" vertical="center"/>
    </xf>
    <xf numFmtId="0" fontId="41" fillId="0" borderId="14" xfId="33" applyFont="1" applyBorder="1" applyAlignment="1">
      <alignment horizontal="left" vertical="center"/>
    </xf>
    <xf numFmtId="0" fontId="41" fillId="0" borderId="21" xfId="33" applyFont="1" applyFill="1" applyBorder="1" applyAlignment="1">
      <alignment horizontal="center" vertical="center"/>
    </xf>
    <xf numFmtId="0" fontId="41" fillId="0" borderId="26" xfId="33" applyFont="1" applyBorder="1" applyAlignment="1">
      <alignment horizontal="center" vertical="center"/>
    </xf>
    <xf numFmtId="0" fontId="41" fillId="0" borderId="41" xfId="33" applyFont="1" applyBorder="1" applyAlignment="1">
      <alignment horizontal="center" vertical="center"/>
    </xf>
    <xf numFmtId="0" fontId="41" fillId="28" borderId="26" xfId="33" applyFont="1" applyFill="1" applyBorder="1" applyAlignment="1">
      <alignment horizontal="center" vertical="center"/>
    </xf>
    <xf numFmtId="0" fontId="68" fillId="0" borderId="48" xfId="33" applyFont="1" applyBorder="1" applyAlignment="1">
      <alignment horizontal="center" vertical="center"/>
    </xf>
    <xf numFmtId="0" fontId="68" fillId="0" borderId="49" xfId="33" applyFont="1" applyBorder="1" applyAlignment="1">
      <alignment horizontal="center" vertical="center"/>
    </xf>
    <xf numFmtId="0" fontId="41" fillId="0" borderId="27" xfId="33" applyFont="1" applyFill="1" applyBorder="1" applyAlignment="1">
      <alignment vertical="top" wrapText="1"/>
    </xf>
    <xf numFmtId="0" fontId="41" fillId="0" borderId="29" xfId="33" applyFont="1" applyFill="1" applyBorder="1" applyAlignment="1">
      <alignment vertical="top" wrapText="1"/>
    </xf>
    <xf numFmtId="0" fontId="39" fillId="0" borderId="36" xfId="33" applyFont="1" applyBorder="1" applyAlignment="1">
      <alignment horizontal="center" vertical="center"/>
    </xf>
    <xf numFmtId="0" fontId="39" fillId="0" borderId="136" xfId="33" applyFont="1" applyBorder="1" applyAlignment="1">
      <alignment horizontal="center" vertical="center"/>
    </xf>
    <xf numFmtId="0" fontId="39" fillId="0" borderId="37" xfId="33" applyFont="1" applyBorder="1" applyAlignment="1">
      <alignment horizontal="center" vertical="center"/>
    </xf>
    <xf numFmtId="0" fontId="43" fillId="29" borderId="11" xfId="33" applyFont="1" applyFill="1" applyBorder="1" applyAlignment="1">
      <alignment horizontal="left" wrapText="1"/>
    </xf>
    <xf numFmtId="0" fontId="43" fillId="29" borderId="14" xfId="33" applyFont="1" applyFill="1" applyBorder="1" applyAlignment="1">
      <alignment horizontal="left"/>
    </xf>
    <xf numFmtId="0" fontId="43" fillId="29" borderId="28" xfId="33" applyFont="1" applyFill="1" applyBorder="1" applyAlignment="1">
      <alignment horizontal="left"/>
    </xf>
    <xf numFmtId="0" fontId="43" fillId="29" borderId="12" xfId="33" applyFont="1" applyFill="1" applyBorder="1" applyAlignment="1">
      <alignment horizontal="left" wrapText="1"/>
    </xf>
    <xf numFmtId="0" fontId="43" fillId="29" borderId="0" xfId="33" applyFont="1" applyFill="1" applyBorder="1" applyAlignment="1">
      <alignment horizontal="left"/>
    </xf>
    <xf numFmtId="0" fontId="43" fillId="29" borderId="18" xfId="33" applyFont="1" applyFill="1" applyBorder="1" applyAlignment="1">
      <alignment horizontal="left"/>
    </xf>
    <xf numFmtId="0" fontId="43" fillId="29" borderId="13" xfId="33" applyFont="1" applyFill="1" applyBorder="1" applyAlignment="1">
      <alignment horizontal="left"/>
    </xf>
    <xf numFmtId="0" fontId="43" fillId="29" borderId="10" xfId="33" applyFont="1" applyFill="1" applyBorder="1" applyAlignment="1">
      <alignment horizontal="left"/>
    </xf>
    <xf numFmtId="0" fontId="43" fillId="29" borderId="32" xfId="33" applyFont="1" applyFill="1" applyBorder="1" applyAlignment="1">
      <alignment horizontal="left"/>
    </xf>
    <xf numFmtId="0" fontId="39" fillId="29" borderId="11" xfId="33" applyFont="1" applyFill="1" applyBorder="1" applyAlignment="1">
      <alignment horizontal="center" vertical="center"/>
    </xf>
    <xf numFmtId="0" fontId="39" fillId="29" borderId="14" xfId="33" applyFont="1" applyFill="1" applyBorder="1" applyAlignment="1">
      <alignment horizontal="center" vertical="center"/>
    </xf>
    <xf numFmtId="0" fontId="39" fillId="29" borderId="28" xfId="33" applyFont="1" applyFill="1" applyBorder="1" applyAlignment="1">
      <alignment horizontal="center" vertical="center"/>
    </xf>
    <xf numFmtId="0" fontId="39" fillId="29" borderId="12" xfId="33" applyFont="1" applyFill="1" applyBorder="1" applyAlignment="1">
      <alignment horizontal="center" vertical="center"/>
    </xf>
    <xf numFmtId="0" fontId="39" fillId="29" borderId="0" xfId="33" applyFont="1" applyFill="1" applyBorder="1" applyAlignment="1">
      <alignment horizontal="center" vertical="center"/>
    </xf>
    <xf numFmtId="0" fontId="39" fillId="29" borderId="18" xfId="33" applyFont="1" applyFill="1" applyBorder="1" applyAlignment="1">
      <alignment horizontal="center" vertical="center"/>
    </xf>
    <xf numFmtId="0" fontId="39" fillId="29" borderId="13" xfId="33" applyFont="1" applyFill="1" applyBorder="1" applyAlignment="1">
      <alignment horizontal="center" vertical="center"/>
    </xf>
    <xf numFmtId="0" fontId="39" fillId="29" borderId="10" xfId="33" applyFont="1" applyFill="1" applyBorder="1" applyAlignment="1">
      <alignment horizontal="center" vertical="center"/>
    </xf>
    <xf numFmtId="0" fontId="39" fillId="29" borderId="32" xfId="33" applyFont="1" applyFill="1" applyBorder="1" applyAlignment="1">
      <alignment horizontal="center" vertical="center"/>
    </xf>
    <xf numFmtId="0" fontId="41" fillId="0" borderId="10" xfId="33" applyFont="1" applyFill="1" applyBorder="1" applyAlignment="1">
      <alignment vertical="top" wrapText="1"/>
    </xf>
    <xf numFmtId="0" fontId="41" fillId="0" borderId="32" xfId="33" applyFont="1" applyFill="1" applyBorder="1" applyAlignment="1">
      <alignment vertical="top" wrapText="1"/>
    </xf>
    <xf numFmtId="0" fontId="41" fillId="0" borderId="18" xfId="33" applyFont="1" applyBorder="1" applyAlignment="1">
      <alignment horizontal="left" vertical="center"/>
    </xf>
    <xf numFmtId="0" fontId="39" fillId="29" borderId="10" xfId="33" applyFont="1" applyFill="1" applyBorder="1" applyAlignment="1">
      <alignment horizontal="left" vertical="center"/>
    </xf>
    <xf numFmtId="0" fontId="41" fillId="25" borderId="10" xfId="33" applyFont="1" applyFill="1" applyBorder="1" applyAlignment="1">
      <alignment vertical="center"/>
    </xf>
    <xf numFmtId="0" fontId="41" fillId="0" borderId="0" xfId="33" applyFont="1" applyFill="1" applyBorder="1" applyAlignment="1">
      <alignment horizontal="center" vertical="center"/>
    </xf>
    <xf numFmtId="0" fontId="39" fillId="0" borderId="14" xfId="33" applyFont="1" applyBorder="1" applyAlignment="1">
      <alignment horizontal="center" vertical="center"/>
    </xf>
    <xf numFmtId="0" fontId="39" fillId="28" borderId="0" xfId="33" applyFont="1" applyFill="1" applyBorder="1" applyAlignment="1">
      <alignment horizontal="center" vertical="center"/>
    </xf>
    <xf numFmtId="0" fontId="40" fillId="0" borderId="0" xfId="33" applyFont="1" applyBorder="1" applyAlignment="1">
      <alignment horizontal="center" vertical="center"/>
    </xf>
    <xf numFmtId="177" fontId="41" fillId="32" borderId="88" xfId="33" applyNumberFormat="1" applyFont="1" applyFill="1" applyBorder="1">
      <alignment vertical="center"/>
    </xf>
    <xf numFmtId="177" fontId="41" fillId="32" borderId="112" xfId="33" applyNumberFormat="1" applyFont="1" applyFill="1" applyBorder="1">
      <alignment vertical="center"/>
    </xf>
    <xf numFmtId="177" fontId="41" fillId="32" borderId="116" xfId="33" applyNumberFormat="1" applyFont="1" applyFill="1" applyBorder="1">
      <alignment vertical="center"/>
    </xf>
    <xf numFmtId="177" fontId="41" fillId="0" borderId="119" xfId="33" applyNumberFormat="1" applyFont="1" applyBorder="1">
      <alignment vertical="center"/>
    </xf>
    <xf numFmtId="177" fontId="41" fillId="0" borderId="124" xfId="33" applyNumberFormat="1" applyFont="1" applyBorder="1">
      <alignment vertical="center"/>
    </xf>
    <xf numFmtId="0" fontId="41" fillId="32" borderId="21" xfId="33" applyFont="1" applyFill="1" applyBorder="1" applyAlignment="1">
      <alignment horizontal="center" vertical="center"/>
    </xf>
    <xf numFmtId="0" fontId="41" fillId="32" borderId="26" xfId="33" applyFont="1" applyFill="1" applyBorder="1" applyAlignment="1">
      <alignment horizontal="center" vertical="center"/>
    </xf>
    <xf numFmtId="0" fontId="41" fillId="32" borderId="31" xfId="33" applyFont="1" applyFill="1" applyBorder="1" applyAlignment="1">
      <alignment horizontal="center" vertical="center"/>
    </xf>
    <xf numFmtId="0" fontId="41" fillId="0" borderId="39" xfId="33" applyFont="1" applyBorder="1" applyAlignment="1">
      <alignment horizontal="right" vertical="center"/>
    </xf>
    <xf numFmtId="0" fontId="68" fillId="0" borderId="34" xfId="33" applyFont="1" applyBorder="1" applyAlignment="1">
      <alignment horizontal="center" vertical="center"/>
    </xf>
    <xf numFmtId="0" fontId="68" fillId="0" borderId="44" xfId="33" applyFont="1" applyBorder="1" applyAlignment="1">
      <alignment horizontal="center" vertical="center"/>
    </xf>
    <xf numFmtId="0" fontId="41" fillId="29" borderId="66" xfId="33" applyFont="1" applyFill="1" applyBorder="1" applyAlignment="1">
      <alignment horizontal="center" vertical="center"/>
    </xf>
    <xf numFmtId="0" fontId="41" fillId="29" borderId="45" xfId="33" applyFont="1" applyFill="1" applyBorder="1" applyAlignment="1">
      <alignment horizontal="center" vertical="center"/>
    </xf>
    <xf numFmtId="0" fontId="41" fillId="29" borderId="61" xfId="33" applyFont="1" applyFill="1" applyBorder="1" applyAlignment="1">
      <alignment horizontal="center" vertical="center"/>
    </xf>
    <xf numFmtId="0" fontId="41" fillId="0" borderId="21" xfId="33" applyFont="1" applyBorder="1" applyAlignment="1">
      <alignment horizontal="center" vertical="center"/>
    </xf>
    <xf numFmtId="1" fontId="41" fillId="32" borderId="50" xfId="33" applyNumberFormat="1" applyFont="1" applyFill="1" applyBorder="1" applyAlignment="1">
      <alignment horizontal="center" vertical="center"/>
    </xf>
    <xf numFmtId="1" fontId="41" fillId="32" borderId="26" xfId="33" applyNumberFormat="1" applyFont="1" applyFill="1" applyBorder="1" applyAlignment="1">
      <alignment horizontal="center" vertical="center"/>
    </xf>
    <xf numFmtId="1" fontId="41" fillId="32" borderId="41" xfId="33" applyNumberFormat="1" applyFont="1" applyFill="1" applyBorder="1" applyAlignment="1">
      <alignment horizontal="center" vertical="center"/>
    </xf>
    <xf numFmtId="0" fontId="39" fillId="0" borderId="50" xfId="33" applyFont="1" applyBorder="1" applyAlignment="1">
      <alignment horizontal="center" vertical="center" wrapText="1"/>
    </xf>
    <xf numFmtId="0" fontId="39" fillId="0" borderId="26" xfId="33" applyFont="1" applyBorder="1" applyAlignment="1">
      <alignment horizontal="center" vertical="center" wrapText="1"/>
    </xf>
    <xf numFmtId="0" fontId="39" fillId="0" borderId="41" xfId="33" applyFont="1" applyBorder="1" applyAlignment="1">
      <alignment horizontal="center" vertical="center" wrapText="1"/>
    </xf>
    <xf numFmtId="0" fontId="41" fillId="0" borderId="14" xfId="33" applyFont="1" applyBorder="1" applyAlignment="1">
      <alignment horizontal="left" vertical="center" wrapText="1"/>
    </xf>
    <xf numFmtId="0" fontId="41" fillId="0" borderId="28" xfId="33" applyFont="1" applyBorder="1" applyAlignment="1">
      <alignment horizontal="left" vertical="center" wrapText="1"/>
    </xf>
    <xf numFmtId="0" fontId="41" fillId="0" borderId="0" xfId="33" applyFont="1" applyBorder="1" applyAlignment="1">
      <alignment horizontal="left" vertical="center" wrapText="1"/>
    </xf>
    <xf numFmtId="0" fontId="41" fillId="0" borderId="18" xfId="33" applyFont="1" applyBorder="1" applyAlignment="1">
      <alignment horizontal="left" vertical="center" wrapText="1"/>
    </xf>
    <xf numFmtId="0" fontId="41" fillId="25" borderId="93" xfId="33" applyFont="1" applyFill="1" applyBorder="1" applyAlignment="1">
      <alignment horizontal="center" vertical="center"/>
    </xf>
    <xf numFmtId="0" fontId="41" fillId="25" borderId="90" xfId="33" applyFont="1" applyFill="1" applyBorder="1" applyAlignment="1">
      <alignment horizontal="center" vertical="center"/>
    </xf>
    <xf numFmtId="0" fontId="41" fillId="0" borderId="27" xfId="33" applyFont="1" applyFill="1" applyBorder="1" applyAlignment="1">
      <alignment horizontal="center" vertical="center"/>
    </xf>
    <xf numFmtId="0" fontId="41" fillId="0" borderId="29" xfId="33" applyFont="1" applyBorder="1" applyAlignment="1">
      <alignment horizontal="center" vertical="center"/>
    </xf>
    <xf numFmtId="0" fontId="43" fillId="25" borderId="50" xfId="33" applyFont="1" applyFill="1" applyBorder="1" applyAlignment="1">
      <alignment horizontal="center" vertical="center"/>
    </xf>
    <xf numFmtId="0" fontId="43" fillId="25" borderId="41" xfId="33" applyFont="1" applyFill="1" applyBorder="1" applyAlignment="1">
      <alignment horizontal="center" vertical="center"/>
    </xf>
    <xf numFmtId="0" fontId="41" fillId="25" borderId="50" xfId="33" applyFont="1" applyFill="1" applyBorder="1" applyAlignment="1">
      <alignment horizontal="center" vertical="center"/>
    </xf>
    <xf numFmtId="0" fontId="41" fillId="25" borderId="41" xfId="33" applyFont="1" applyFill="1" applyBorder="1" applyAlignment="1">
      <alignment horizontal="center" vertical="center"/>
    </xf>
    <xf numFmtId="0" fontId="42" fillId="0" borderId="12" xfId="33" applyFont="1" applyBorder="1" applyAlignment="1">
      <alignment horizontal="left" vertical="center"/>
    </xf>
    <xf numFmtId="0" fontId="42" fillId="0" borderId="0" xfId="33" applyFont="1" applyBorder="1" applyAlignment="1">
      <alignment horizontal="left" vertical="center"/>
    </xf>
    <xf numFmtId="0" fontId="41" fillId="0" borderId="52" xfId="33" applyFont="1" applyBorder="1" applyAlignment="1">
      <alignment horizontal="center" vertical="center"/>
    </xf>
    <xf numFmtId="0" fontId="41" fillId="0" borderId="57" xfId="33" applyFont="1" applyBorder="1" applyAlignment="1">
      <alignment horizontal="center" vertical="center"/>
    </xf>
    <xf numFmtId="177" fontId="41" fillId="32" borderId="81" xfId="33" applyNumberFormat="1" applyFont="1" applyFill="1" applyBorder="1">
      <alignment vertical="center"/>
    </xf>
    <xf numFmtId="0" fontId="41" fillId="0" borderId="35" xfId="33" applyFont="1" applyBorder="1" applyAlignment="1">
      <alignment horizontal="center" vertical="center"/>
    </xf>
    <xf numFmtId="0" fontId="41" fillId="0" borderId="45" xfId="33" applyFont="1" applyBorder="1" applyAlignment="1">
      <alignment horizontal="center" vertical="center"/>
    </xf>
    <xf numFmtId="0" fontId="45" fillId="30" borderId="67" xfId="33" applyFont="1" applyFill="1" applyBorder="1" applyAlignment="1">
      <alignment horizontal="center" vertical="center"/>
    </xf>
    <xf numFmtId="0" fontId="45" fillId="30" borderId="67" xfId="33" applyFont="1" applyFill="1" applyBorder="1">
      <alignment vertical="center"/>
    </xf>
    <xf numFmtId="0" fontId="45" fillId="30" borderId="99" xfId="33" applyFont="1" applyFill="1" applyBorder="1" applyAlignment="1">
      <alignment horizontal="center" vertical="center"/>
    </xf>
    <xf numFmtId="179" fontId="41" fillId="32" borderId="106" xfId="33" applyNumberFormat="1" applyFont="1" applyFill="1" applyBorder="1" applyAlignment="1">
      <alignment horizontal="center" vertical="center"/>
    </xf>
    <xf numFmtId="179" fontId="41" fillId="32" borderId="47" xfId="33" applyNumberFormat="1" applyFont="1" applyFill="1" applyBorder="1" applyAlignment="1">
      <alignment horizontal="center" vertical="center"/>
    </xf>
    <xf numFmtId="179" fontId="41" fillId="32" borderId="107" xfId="33" applyNumberFormat="1" applyFont="1" applyFill="1" applyBorder="1" applyAlignment="1">
      <alignment horizontal="center" vertical="center"/>
    </xf>
    <xf numFmtId="0" fontId="41" fillId="25" borderId="69" xfId="33" applyFont="1" applyFill="1" applyBorder="1" applyAlignment="1">
      <alignment horizontal="center" vertical="center"/>
    </xf>
    <xf numFmtId="0" fontId="41" fillId="25" borderId="44" xfId="33" applyFont="1" applyFill="1" applyBorder="1" applyAlignment="1">
      <alignment horizontal="center" vertical="center"/>
    </xf>
    <xf numFmtId="0" fontId="41" fillId="25" borderId="91" xfId="33" applyFont="1" applyFill="1" applyBorder="1" applyAlignment="1">
      <alignment horizontal="center" vertical="center"/>
    </xf>
    <xf numFmtId="0" fontId="41" fillId="25" borderId="129" xfId="33" applyFont="1" applyFill="1" applyBorder="1" applyAlignment="1">
      <alignment horizontal="center" vertical="center"/>
    </xf>
    <xf numFmtId="0" fontId="41" fillId="0" borderId="26" xfId="33" applyFont="1" applyFill="1" applyBorder="1" applyAlignment="1">
      <alignment horizontal="center" vertical="center"/>
    </xf>
    <xf numFmtId="178" fontId="45" fillId="30" borderId="179" xfId="33" applyNumberFormat="1" applyFont="1" applyFill="1" applyBorder="1">
      <alignment vertical="center"/>
    </xf>
    <xf numFmtId="179" fontId="41" fillId="32" borderId="50" xfId="33" applyNumberFormat="1" applyFont="1" applyFill="1" applyBorder="1" applyAlignment="1">
      <alignment horizontal="center" vertical="center"/>
    </xf>
    <xf numFmtId="179" fontId="41" fillId="32" borderId="26" xfId="33" applyNumberFormat="1" applyFont="1" applyFill="1" applyBorder="1" applyAlignment="1">
      <alignment horizontal="center" vertical="center"/>
    </xf>
    <xf numFmtId="179" fontId="41" fillId="32" borderId="180" xfId="33" applyNumberFormat="1" applyFont="1" applyFill="1" applyBorder="1" applyAlignment="1">
      <alignment horizontal="center" vertical="center"/>
    </xf>
    <xf numFmtId="179" fontId="41" fillId="32" borderId="181" xfId="33" applyNumberFormat="1" applyFont="1" applyFill="1" applyBorder="1" applyAlignment="1">
      <alignment horizontal="center" vertical="center"/>
    </xf>
    <xf numFmtId="179" fontId="41" fillId="32" borderId="41" xfId="33" applyNumberFormat="1" applyFont="1" applyFill="1" applyBorder="1" applyAlignment="1">
      <alignment horizontal="center" vertical="center"/>
    </xf>
    <xf numFmtId="1" fontId="41" fillId="32" borderId="182" xfId="33" applyNumberFormat="1" applyFont="1" applyFill="1" applyBorder="1" applyAlignment="1">
      <alignment horizontal="center" vertical="center"/>
    </xf>
    <xf numFmtId="0" fontId="45" fillId="30" borderId="50" xfId="33" applyFont="1" applyFill="1" applyBorder="1" applyAlignment="1">
      <alignment horizontal="center" vertical="center"/>
    </xf>
    <xf numFmtId="0" fontId="45" fillId="30" borderId="26" xfId="33" applyFont="1" applyFill="1" applyBorder="1" applyAlignment="1">
      <alignment horizontal="center" vertical="center"/>
    </xf>
    <xf numFmtId="0" fontId="45" fillId="30" borderId="31" xfId="33" applyFont="1" applyFill="1" applyBorder="1" applyAlignment="1">
      <alignment horizontal="center" vertical="center"/>
    </xf>
    <xf numFmtId="0" fontId="41" fillId="25" borderId="66" xfId="33" applyFont="1" applyFill="1" applyBorder="1" applyAlignment="1">
      <alignment horizontal="center" vertical="center"/>
    </xf>
    <xf numFmtId="0" fontId="41" fillId="25" borderId="45" xfId="33" applyFont="1" applyFill="1" applyBorder="1" applyAlignment="1">
      <alignment horizontal="center" vertical="center"/>
    </xf>
    <xf numFmtId="0" fontId="41" fillId="25" borderId="61" xfId="33" applyFont="1" applyFill="1" applyBorder="1" applyAlignment="1">
      <alignment horizontal="center" vertical="center"/>
    </xf>
    <xf numFmtId="49" fontId="61" fillId="29" borderId="66" xfId="0" applyNumberFormat="1" applyFont="1" applyFill="1" applyBorder="1" applyAlignment="1">
      <alignment horizontal="center" vertical="center" wrapText="1"/>
    </xf>
    <xf numFmtId="49" fontId="61" fillId="29" borderId="45" xfId="0" applyNumberFormat="1" applyFont="1" applyFill="1" applyBorder="1" applyAlignment="1">
      <alignment horizontal="center" vertical="center" wrapText="1"/>
    </xf>
    <xf numFmtId="49" fontId="61" fillId="29" borderId="61" xfId="0" applyNumberFormat="1" applyFont="1" applyFill="1" applyBorder="1" applyAlignment="1">
      <alignment horizontal="center" vertical="center" wrapText="1"/>
    </xf>
    <xf numFmtId="49" fontId="61" fillId="29" borderId="12" xfId="0" applyNumberFormat="1" applyFont="1" applyFill="1" applyBorder="1" applyAlignment="1">
      <alignment horizontal="center" vertical="center" wrapText="1"/>
    </xf>
    <xf numFmtId="49" fontId="61" fillId="29" borderId="0" xfId="0" applyNumberFormat="1" applyFont="1" applyFill="1" applyBorder="1" applyAlignment="1">
      <alignment horizontal="center" vertical="center" wrapText="1"/>
    </xf>
    <xf numFmtId="49" fontId="61" fillId="29" borderId="16" xfId="0" applyNumberFormat="1" applyFont="1" applyFill="1" applyBorder="1" applyAlignment="1">
      <alignment horizontal="center" vertical="center" wrapText="1"/>
    </xf>
    <xf numFmtId="179" fontId="41" fillId="32" borderId="66" xfId="33" applyNumberFormat="1" applyFont="1" applyFill="1" applyBorder="1" applyAlignment="1">
      <alignment horizontal="center" vertical="center"/>
    </xf>
    <xf numFmtId="179" fontId="41" fillId="32" borderId="45" xfId="33" applyNumberFormat="1" applyFont="1" applyFill="1" applyBorder="1" applyAlignment="1">
      <alignment horizontal="center" vertical="center"/>
    </xf>
    <xf numFmtId="179" fontId="41" fillId="32" borderId="97" xfId="33" applyNumberFormat="1" applyFont="1" applyFill="1" applyBorder="1" applyAlignment="1">
      <alignment horizontal="center" vertical="center"/>
    </xf>
    <xf numFmtId="179" fontId="41" fillId="32" borderId="12" xfId="33" applyNumberFormat="1" applyFont="1" applyFill="1" applyBorder="1" applyAlignment="1">
      <alignment horizontal="center" vertical="center"/>
    </xf>
    <xf numFmtId="179" fontId="41" fillId="32" borderId="0" xfId="33" applyNumberFormat="1" applyFont="1" applyFill="1" applyBorder="1" applyAlignment="1">
      <alignment horizontal="center" vertical="center"/>
    </xf>
    <xf numFmtId="179" fontId="41" fillId="32" borderId="98" xfId="33" applyNumberFormat="1" applyFont="1" applyFill="1" applyBorder="1" applyAlignment="1">
      <alignment horizontal="center" vertical="center"/>
    </xf>
    <xf numFmtId="179" fontId="41" fillId="32" borderId="104" xfId="33" applyNumberFormat="1" applyFont="1" applyFill="1" applyBorder="1" applyAlignment="1">
      <alignment horizontal="center" vertical="center"/>
    </xf>
    <xf numFmtId="179" fontId="41" fillId="32" borderId="61" xfId="33" applyNumberFormat="1" applyFont="1" applyFill="1" applyBorder="1" applyAlignment="1">
      <alignment horizontal="center" vertical="center"/>
    </xf>
    <xf numFmtId="179" fontId="41" fillId="32" borderId="105" xfId="33" applyNumberFormat="1" applyFont="1" applyFill="1" applyBorder="1" applyAlignment="1">
      <alignment horizontal="center" vertical="center"/>
    </xf>
    <xf numFmtId="179" fontId="41" fillId="32" borderId="16" xfId="33" applyNumberFormat="1" applyFont="1" applyFill="1" applyBorder="1" applyAlignment="1">
      <alignment horizontal="center" vertical="center"/>
    </xf>
    <xf numFmtId="0" fontId="41" fillId="25" borderId="60" xfId="33" applyFont="1" applyFill="1" applyBorder="1" applyAlignment="1">
      <alignment horizontal="center" vertical="center"/>
    </xf>
    <xf numFmtId="0" fontId="41" fillId="25" borderId="65" xfId="33" applyFont="1" applyFill="1" applyBorder="1" applyAlignment="1">
      <alignment horizontal="center" vertical="center"/>
    </xf>
    <xf numFmtId="0" fontId="41" fillId="25" borderId="46" xfId="33" applyFont="1" applyFill="1" applyBorder="1" applyAlignment="1">
      <alignment horizontal="center" vertical="center"/>
    </xf>
    <xf numFmtId="0" fontId="41" fillId="25" borderId="114" xfId="33" applyFont="1" applyFill="1" applyBorder="1" applyAlignment="1">
      <alignment horizontal="center" vertical="center"/>
    </xf>
    <xf numFmtId="0" fontId="43" fillId="0" borderId="12" xfId="33" applyFont="1" applyBorder="1" applyAlignment="1">
      <alignment horizontal="center" vertical="center" wrapText="1"/>
    </xf>
    <xf numFmtId="0" fontId="43" fillId="0" borderId="0" xfId="33" applyFont="1" applyBorder="1" applyAlignment="1">
      <alignment horizontal="center" vertical="center" wrapText="1"/>
    </xf>
    <xf numFmtId="0" fontId="43" fillId="0" borderId="113" xfId="33" applyFont="1" applyBorder="1" applyAlignment="1">
      <alignment horizontal="center" vertical="center" wrapText="1"/>
    </xf>
    <xf numFmtId="0" fontId="43" fillId="0" borderId="117" xfId="33" applyFont="1" applyBorder="1" applyAlignment="1">
      <alignment horizontal="center" vertical="center" wrapText="1"/>
    </xf>
    <xf numFmtId="0" fontId="43" fillId="0" borderId="16" xfId="33" applyFont="1" applyBorder="1" applyAlignment="1">
      <alignment horizontal="center" vertical="center" wrapText="1"/>
    </xf>
    <xf numFmtId="0" fontId="43" fillId="0" borderId="11" xfId="33" applyFont="1" applyBorder="1" applyAlignment="1">
      <alignment horizontal="center" vertical="center" wrapText="1"/>
    </xf>
    <xf numFmtId="0" fontId="41" fillId="0" borderId="14" xfId="33" applyFont="1" applyBorder="1" applyAlignment="1">
      <alignment horizontal="center" vertical="center" wrapText="1"/>
    </xf>
    <xf numFmtId="0" fontId="41" fillId="0" borderId="28" xfId="33" applyFont="1" applyBorder="1" applyAlignment="1">
      <alignment horizontal="center" vertical="center" wrapText="1"/>
    </xf>
    <xf numFmtId="0" fontId="41" fillId="0" borderId="13" xfId="33" applyFont="1" applyBorder="1" applyAlignment="1">
      <alignment horizontal="center" vertical="center" wrapText="1"/>
    </xf>
    <xf numFmtId="0" fontId="41" fillId="0" borderId="10" xfId="33" applyFont="1" applyBorder="1" applyAlignment="1">
      <alignment horizontal="center" vertical="center" wrapText="1"/>
    </xf>
    <xf numFmtId="0" fontId="41" fillId="0" borderId="32" xfId="33" applyFont="1" applyBorder="1" applyAlignment="1">
      <alignment horizontal="center" vertical="center" wrapText="1"/>
    </xf>
    <xf numFmtId="0" fontId="41" fillId="0" borderId="22" xfId="33" applyFont="1" applyBorder="1" applyAlignment="1">
      <alignment horizontal="center" vertical="center"/>
    </xf>
    <xf numFmtId="0" fontId="41" fillId="0" borderId="14" xfId="33" applyFont="1" applyFill="1" applyBorder="1" applyAlignment="1">
      <alignment horizontal="center" vertical="center"/>
    </xf>
    <xf numFmtId="0" fontId="41" fillId="25" borderId="11" xfId="33" applyFont="1" applyFill="1" applyBorder="1" applyAlignment="1">
      <alignment horizontal="center" vertical="center"/>
    </xf>
    <xf numFmtId="0" fontId="41" fillId="25" borderId="14" xfId="33" applyFont="1" applyFill="1" applyBorder="1" applyAlignment="1">
      <alignment horizontal="center" vertical="center"/>
    </xf>
    <xf numFmtId="0" fontId="41" fillId="25" borderId="15" xfId="33" applyFont="1" applyFill="1" applyBorder="1" applyAlignment="1">
      <alignment horizontal="center" vertical="center"/>
    </xf>
    <xf numFmtId="49" fontId="41" fillId="0" borderId="82" xfId="0" applyNumberFormat="1" applyFont="1" applyBorder="1" applyAlignment="1">
      <alignment horizontal="center" vertical="center"/>
    </xf>
    <xf numFmtId="179" fontId="41" fillId="32" borderId="68" xfId="33" applyNumberFormat="1" applyFont="1" applyFill="1" applyBorder="1" applyAlignment="1">
      <alignment horizontal="center" vertical="center"/>
    </xf>
    <xf numFmtId="179" fontId="41" fillId="32" borderId="43" xfId="33" applyNumberFormat="1" applyFont="1" applyFill="1" applyBorder="1" applyAlignment="1">
      <alignment horizontal="center" vertical="center"/>
    </xf>
    <xf numFmtId="179" fontId="41" fillId="32" borderId="95" xfId="33" applyNumberFormat="1" applyFont="1" applyFill="1" applyBorder="1" applyAlignment="1">
      <alignment horizontal="center" vertical="center"/>
    </xf>
    <xf numFmtId="179" fontId="41" fillId="32" borderId="103" xfId="33" applyNumberFormat="1" applyFont="1" applyFill="1" applyBorder="1" applyAlignment="1">
      <alignment horizontal="center" vertical="center"/>
    </xf>
    <xf numFmtId="179" fontId="41" fillId="32" borderId="44" xfId="33" applyNumberFormat="1" applyFont="1" applyFill="1" applyBorder="1" applyAlignment="1">
      <alignment horizontal="center" vertical="center"/>
    </xf>
    <xf numFmtId="0" fontId="41" fillId="25" borderId="68" xfId="33" applyFont="1" applyFill="1" applyBorder="1" applyAlignment="1">
      <alignment horizontal="center" vertical="center"/>
    </xf>
    <xf numFmtId="0" fontId="41" fillId="25" borderId="43" xfId="33" applyFont="1" applyFill="1" applyBorder="1" applyAlignment="1">
      <alignment horizontal="center" vertical="center"/>
    </xf>
    <xf numFmtId="0" fontId="41" fillId="25" borderId="58" xfId="33" applyFont="1" applyFill="1" applyBorder="1" applyAlignment="1">
      <alignment horizontal="center" vertical="center"/>
    </xf>
    <xf numFmtId="0" fontId="41" fillId="25" borderId="0" xfId="33" applyFont="1" applyFill="1" applyBorder="1" applyAlignment="1">
      <alignment horizontal="center" vertical="center"/>
    </xf>
    <xf numFmtId="0" fontId="43" fillId="0" borderId="12" xfId="33" applyFont="1" applyBorder="1" applyAlignment="1">
      <alignment vertical="center" wrapText="1"/>
    </xf>
    <xf numFmtId="0" fontId="43" fillId="0" borderId="0" xfId="33" applyFont="1" applyBorder="1" applyAlignment="1">
      <alignment vertical="center" wrapText="1"/>
    </xf>
    <xf numFmtId="0" fontId="43" fillId="0" borderId="13" xfId="33" applyFont="1" applyBorder="1" applyAlignment="1">
      <alignment vertical="center" wrapText="1"/>
    </xf>
    <xf numFmtId="0" fontId="43" fillId="0" borderId="10" xfId="33" applyFont="1" applyBorder="1" applyAlignment="1">
      <alignment vertical="center" wrapText="1"/>
    </xf>
    <xf numFmtId="0" fontId="41" fillId="25" borderId="10" xfId="33" applyFont="1" applyFill="1" applyBorder="1" applyAlignment="1">
      <alignment horizontal="center" vertical="center"/>
    </xf>
    <xf numFmtId="49" fontId="61" fillId="29" borderId="83" xfId="0" applyNumberFormat="1" applyFont="1" applyFill="1" applyBorder="1" applyAlignment="1">
      <alignment horizontal="center" vertical="center" wrapText="1"/>
    </xf>
    <xf numFmtId="179" fontId="41" fillId="32" borderId="69" xfId="33" applyNumberFormat="1" applyFont="1" applyFill="1" applyBorder="1" applyAlignment="1">
      <alignment horizontal="center" vertical="center"/>
    </xf>
    <xf numFmtId="179" fontId="41" fillId="32" borderId="96" xfId="33" applyNumberFormat="1" applyFont="1" applyFill="1" applyBorder="1" applyAlignment="1">
      <alignment horizontal="center" vertical="center"/>
    </xf>
    <xf numFmtId="0" fontId="41" fillId="0" borderId="0" xfId="33" applyFont="1" applyFill="1" applyBorder="1" applyAlignment="1">
      <alignment vertical="center" wrapText="1"/>
    </xf>
    <xf numFmtId="176" fontId="41" fillId="0" borderId="12" xfId="33" applyNumberFormat="1" applyFont="1" applyFill="1" applyBorder="1" applyAlignment="1">
      <alignment vertical="center" wrapText="1"/>
    </xf>
    <xf numFmtId="176" fontId="41" fillId="0" borderId="0" xfId="33" applyNumberFormat="1" applyFont="1" applyFill="1" applyBorder="1" applyAlignment="1">
      <alignment vertical="center" wrapText="1"/>
    </xf>
    <xf numFmtId="176" fontId="41" fillId="0" borderId="16" xfId="33" applyNumberFormat="1" applyFont="1" applyFill="1" applyBorder="1" applyAlignment="1">
      <alignment vertical="center" wrapText="1"/>
    </xf>
    <xf numFmtId="176" fontId="41" fillId="0" borderId="13" xfId="33" applyNumberFormat="1" applyFont="1" applyFill="1" applyBorder="1" applyAlignment="1">
      <alignment vertical="center" wrapText="1"/>
    </xf>
    <xf numFmtId="176" fontId="41" fillId="0" borderId="10" xfId="33" applyNumberFormat="1" applyFont="1" applyFill="1" applyBorder="1" applyAlignment="1">
      <alignment vertical="center" wrapText="1"/>
    </xf>
    <xf numFmtId="176" fontId="41" fillId="0" borderId="17" xfId="33" applyNumberFormat="1" applyFont="1" applyFill="1" applyBorder="1" applyAlignment="1">
      <alignment vertical="center" wrapText="1"/>
    </xf>
    <xf numFmtId="0" fontId="41" fillId="0" borderId="0" xfId="33" applyFont="1" applyBorder="1" applyAlignment="1">
      <alignment horizontal="center" vertical="center" wrapText="1"/>
    </xf>
    <xf numFmtId="0" fontId="41" fillId="29" borderId="0" xfId="33" applyFont="1" applyFill="1" applyBorder="1" applyAlignment="1">
      <alignment vertical="top" wrapText="1"/>
    </xf>
    <xf numFmtId="0" fontId="41" fillId="0" borderId="23" xfId="33" applyFont="1" applyFill="1" applyBorder="1" applyAlignment="1">
      <alignment horizontal="center" vertical="center"/>
    </xf>
    <xf numFmtId="0" fontId="41" fillId="0" borderId="16" xfId="33" applyFont="1" applyBorder="1" applyAlignment="1">
      <alignment horizontal="center" vertical="center"/>
    </xf>
    <xf numFmtId="0" fontId="41" fillId="0" borderId="24" xfId="33" applyFont="1" applyFill="1" applyBorder="1" applyAlignment="1">
      <alignment horizontal="center" vertical="center"/>
    </xf>
    <xf numFmtId="0" fontId="41" fillId="0" borderId="19" xfId="33" applyFont="1" applyFill="1" applyBorder="1" applyAlignment="1">
      <alignment horizontal="center" vertical="center"/>
    </xf>
    <xf numFmtId="0" fontId="41" fillId="0" borderId="62" xfId="33" applyFont="1" applyBorder="1" applyAlignment="1">
      <alignment horizontal="center" vertical="center"/>
    </xf>
    <xf numFmtId="0" fontId="41" fillId="0" borderId="12" xfId="33" applyFont="1" applyBorder="1" applyAlignment="1">
      <alignment horizontal="center" vertical="center" wrapText="1"/>
    </xf>
    <xf numFmtId="0" fontId="41" fillId="0" borderId="65" xfId="33" applyFont="1" applyBorder="1" applyAlignment="1">
      <alignment horizontal="center" vertical="center"/>
    </xf>
    <xf numFmtId="0" fontId="41" fillId="0" borderId="76" xfId="33" applyFont="1" applyBorder="1" applyAlignment="1">
      <alignment horizontal="center" vertical="center"/>
    </xf>
    <xf numFmtId="0" fontId="39" fillId="29" borderId="0" xfId="33" applyFont="1" applyFill="1" applyBorder="1" applyAlignment="1">
      <alignment vertical="top" wrapText="1"/>
    </xf>
    <xf numFmtId="0" fontId="41" fillId="0" borderId="66" xfId="33" applyFont="1" applyBorder="1" applyAlignment="1">
      <alignment horizontal="center" vertical="center" wrapText="1"/>
    </xf>
    <xf numFmtId="0" fontId="41" fillId="0" borderId="61" xfId="33" applyFont="1" applyBorder="1" applyAlignment="1">
      <alignment horizontal="center" vertical="center"/>
    </xf>
    <xf numFmtId="0" fontId="41" fillId="0" borderId="72" xfId="33" applyFont="1" applyBorder="1" applyAlignment="1">
      <alignment horizontal="center" vertical="center"/>
    </xf>
    <xf numFmtId="0" fontId="39" fillId="0" borderId="71" xfId="33" applyFont="1" applyFill="1" applyBorder="1" applyAlignment="1">
      <alignment vertical="center"/>
    </xf>
    <xf numFmtId="0" fontId="39" fillId="0" borderId="75" xfId="33" applyFont="1" applyFill="1" applyBorder="1" applyAlignment="1">
      <alignment vertical="center"/>
    </xf>
    <xf numFmtId="176" fontId="39" fillId="32" borderId="50" xfId="33" applyNumberFormat="1" applyFont="1" applyFill="1" applyBorder="1" applyAlignment="1">
      <alignment vertical="center"/>
    </xf>
    <xf numFmtId="176" fontId="39" fillId="32" borderId="26" xfId="33" applyNumberFormat="1" applyFont="1" applyFill="1" applyBorder="1" applyAlignment="1">
      <alignment vertical="center"/>
    </xf>
    <xf numFmtId="0" fontId="39" fillId="0" borderId="70" xfId="33" applyFont="1" applyFill="1" applyBorder="1" applyAlignment="1">
      <alignment horizontal="center" vertical="center"/>
    </xf>
    <xf numFmtId="0" fontId="39" fillId="0" borderId="74" xfId="33" applyFont="1" applyFill="1" applyBorder="1" applyAlignment="1">
      <alignment horizontal="center" vertical="center"/>
    </xf>
    <xf numFmtId="176" fontId="39" fillId="28" borderId="13" xfId="33" applyNumberFormat="1" applyFont="1" applyFill="1" applyBorder="1" applyAlignment="1">
      <alignment vertical="center"/>
    </xf>
    <xf numFmtId="176" fontId="39" fillId="28" borderId="10" xfId="33" applyNumberFormat="1" applyFont="1" applyFill="1" applyBorder="1" applyAlignment="1">
      <alignment vertical="center"/>
    </xf>
    <xf numFmtId="0" fontId="39" fillId="28" borderId="50" xfId="33" applyFont="1" applyFill="1" applyBorder="1" applyAlignment="1">
      <alignment horizontal="center" vertical="center"/>
    </xf>
    <xf numFmtId="0" fontId="39" fillId="28" borderId="26" xfId="33" applyFont="1" applyFill="1" applyBorder="1" applyAlignment="1">
      <alignment horizontal="center" vertical="center"/>
    </xf>
    <xf numFmtId="0" fontId="41" fillId="0" borderId="20" xfId="33" applyFont="1" applyBorder="1" applyAlignment="1">
      <alignment horizontal="center" vertical="center"/>
    </xf>
    <xf numFmtId="0" fontId="41" fillId="0" borderId="10" xfId="33" applyFont="1" applyBorder="1" applyAlignment="1">
      <alignment horizontal="center" vertical="center"/>
    </xf>
    <xf numFmtId="0" fontId="41" fillId="0" borderId="17" xfId="33" applyFont="1" applyBorder="1" applyAlignment="1">
      <alignment horizontal="center" vertical="center"/>
    </xf>
    <xf numFmtId="0" fontId="41" fillId="0" borderId="71" xfId="33" applyFont="1" applyFill="1" applyBorder="1" applyAlignment="1">
      <alignment horizontal="center" vertical="center"/>
    </xf>
    <xf numFmtId="0" fontId="41" fillId="0" borderId="75" xfId="33" applyFont="1" applyFill="1" applyBorder="1" applyAlignment="1">
      <alignment horizontal="center" vertical="center"/>
    </xf>
    <xf numFmtId="176" fontId="39" fillId="28" borderId="50" xfId="33" applyNumberFormat="1" applyFont="1" applyFill="1" applyBorder="1" applyAlignment="1">
      <alignment vertical="center"/>
    </xf>
    <xf numFmtId="176" fontId="39" fillId="28" borderId="26" xfId="33" applyNumberFormat="1" applyFont="1" applyFill="1" applyBorder="1" applyAlignment="1">
      <alignment vertical="center"/>
    </xf>
    <xf numFmtId="0" fontId="41" fillId="25" borderId="34" xfId="33" applyFont="1" applyFill="1" applyBorder="1" applyAlignment="1">
      <alignment horizontal="center" vertical="center"/>
    </xf>
    <xf numFmtId="0" fontId="41" fillId="25" borderId="27" xfId="33" applyFont="1" applyFill="1" applyBorder="1" applyAlignment="1">
      <alignment horizontal="center" vertical="center"/>
    </xf>
    <xf numFmtId="0" fontId="41" fillId="0" borderId="20" xfId="33" applyFont="1" applyFill="1" applyBorder="1" applyAlignment="1">
      <alignment horizontal="center" vertical="center"/>
    </xf>
    <xf numFmtId="0" fontId="41" fillId="0" borderId="13" xfId="33" applyFont="1" applyBorder="1" applyAlignment="1">
      <alignment horizontal="center" vertical="center"/>
    </xf>
    <xf numFmtId="0" fontId="41" fillId="0" borderId="32" xfId="33" applyFont="1" applyBorder="1" applyAlignment="1">
      <alignment horizontal="center" vertical="center"/>
    </xf>
    <xf numFmtId="0" fontId="39" fillId="28" borderId="43" xfId="33" applyFont="1" applyFill="1" applyBorder="1" applyAlignment="1">
      <alignment horizontal="center" vertical="center" shrinkToFit="1"/>
    </xf>
    <xf numFmtId="0" fontId="39" fillId="28" borderId="47" xfId="33"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0" xfId="33" applyFont="1" applyBorder="1" applyAlignment="1">
      <alignment horizontal="center" vertical="center"/>
    </xf>
    <xf numFmtId="0" fontId="39" fillId="0" borderId="10" xfId="0" applyFont="1" applyBorder="1" applyAlignment="1">
      <alignment horizontal="center" vertical="center" shrinkToFit="1"/>
    </xf>
    <xf numFmtId="0" fontId="41" fillId="28" borderId="10" xfId="33" applyFont="1" applyFill="1" applyBorder="1" applyAlignment="1">
      <alignment horizontal="center" vertical="center"/>
    </xf>
    <xf numFmtId="0" fontId="41" fillId="28" borderId="10" xfId="33" applyFont="1" applyFill="1" applyBorder="1" applyAlignment="1">
      <alignment vertical="center"/>
    </xf>
    <xf numFmtId="0" fontId="58" fillId="33" borderId="11" xfId="33" applyFont="1" applyFill="1" applyBorder="1" applyAlignment="1">
      <alignment horizontal="center" vertical="center"/>
    </xf>
    <xf numFmtId="0" fontId="58" fillId="33" borderId="14" xfId="33" applyFont="1" applyFill="1" applyBorder="1" applyAlignment="1">
      <alignment horizontal="center" vertical="center"/>
    </xf>
    <xf numFmtId="0" fontId="58" fillId="0" borderId="11" xfId="33" applyFont="1" applyBorder="1" applyAlignment="1">
      <alignment horizontal="center" vertical="center"/>
    </xf>
    <xf numFmtId="0" fontId="58" fillId="0" borderId="14" xfId="33" applyFont="1" applyBorder="1" applyAlignment="1">
      <alignment horizontal="center" vertical="center"/>
    </xf>
    <xf numFmtId="0" fontId="42" fillId="0" borderId="13" xfId="33" applyFont="1" applyBorder="1" applyAlignment="1">
      <alignment horizontal="left" vertical="center"/>
    </xf>
    <xf numFmtId="0" fontId="42" fillId="0" borderId="10" xfId="33" applyFont="1" applyBorder="1" applyAlignment="1">
      <alignment horizontal="left" vertical="center"/>
    </xf>
    <xf numFmtId="0" fontId="39" fillId="0" borderId="20" xfId="33" applyFont="1" applyBorder="1" applyAlignment="1">
      <alignment horizontal="center" vertical="center"/>
    </xf>
    <xf numFmtId="0" fontId="39" fillId="0" borderId="10" xfId="33" applyFont="1" applyBorder="1" applyAlignment="1">
      <alignment horizontal="center" vertical="center"/>
    </xf>
    <xf numFmtId="0" fontId="39" fillId="0" borderId="17" xfId="33" applyFont="1" applyBorder="1" applyAlignment="1">
      <alignment horizontal="center" vertical="center"/>
    </xf>
    <xf numFmtId="0" fontId="39" fillId="0" borderId="13" xfId="33" applyFont="1" applyBorder="1" applyAlignment="1">
      <alignment horizontal="center" vertical="center"/>
    </xf>
    <xf numFmtId="0" fontId="39" fillId="0" borderId="26" xfId="33" applyFont="1" applyBorder="1" applyAlignment="1">
      <alignment horizontal="center" vertical="center"/>
    </xf>
    <xf numFmtId="0" fontId="39" fillId="0" borderId="41" xfId="33" applyFont="1" applyBorder="1" applyAlignment="1">
      <alignment horizontal="center" vertical="center"/>
    </xf>
    <xf numFmtId="0" fontId="39" fillId="29" borderId="50" xfId="33" applyFont="1" applyFill="1" applyBorder="1" applyAlignment="1">
      <alignment horizontal="center" vertical="center"/>
    </xf>
    <xf numFmtId="0" fontId="39" fillId="29" borderId="26" xfId="33" applyFont="1" applyFill="1" applyBorder="1" applyAlignment="1">
      <alignment horizontal="center" vertical="center"/>
    </xf>
    <xf numFmtId="0" fontId="39" fillId="29" borderId="31" xfId="33" applyFont="1" applyFill="1" applyBorder="1" applyAlignment="1">
      <alignment horizontal="center" vertical="center"/>
    </xf>
    <xf numFmtId="1" fontId="41" fillId="25" borderId="80" xfId="33" applyNumberFormat="1" applyFont="1" applyFill="1" applyBorder="1">
      <alignment vertical="center"/>
    </xf>
    <xf numFmtId="1" fontId="41" fillId="25" borderId="87" xfId="33" applyNumberFormat="1" applyFont="1" applyFill="1" applyBorder="1">
      <alignment vertical="center"/>
    </xf>
    <xf numFmtId="1" fontId="41" fillId="25" borderId="111" xfId="33" applyNumberFormat="1" applyFont="1" applyFill="1" applyBorder="1">
      <alignment vertical="center"/>
    </xf>
    <xf numFmtId="1" fontId="41" fillId="32" borderId="53" xfId="33" applyNumberFormat="1" applyFont="1" applyFill="1" applyBorder="1">
      <alignment vertical="center"/>
    </xf>
    <xf numFmtId="1" fontId="41" fillId="32" borderId="39" xfId="33" applyNumberFormat="1" applyFont="1" applyFill="1" applyBorder="1">
      <alignment vertical="center"/>
    </xf>
    <xf numFmtId="1" fontId="41" fillId="32" borderId="123" xfId="33" applyNumberFormat="1" applyFont="1" applyFill="1" applyBorder="1">
      <alignment vertical="center"/>
    </xf>
    <xf numFmtId="0" fontId="41" fillId="32" borderId="125" xfId="33" applyFont="1" applyFill="1" applyBorder="1" applyAlignment="1">
      <alignment horizontal="center" vertical="center"/>
    </xf>
    <xf numFmtId="0" fontId="41" fillId="32" borderId="57" xfId="33" applyFont="1" applyFill="1" applyBorder="1" applyAlignment="1">
      <alignment horizontal="center" vertical="center"/>
    </xf>
    <xf numFmtId="0" fontId="41" fillId="32" borderId="127" xfId="33" applyFont="1" applyFill="1" applyBorder="1" applyAlignment="1">
      <alignment horizontal="center" vertical="center"/>
    </xf>
    <xf numFmtId="0" fontId="41" fillId="0" borderId="38" xfId="33" applyFont="1" applyBorder="1" applyAlignment="1">
      <alignment horizontal="right" vertical="center"/>
    </xf>
    <xf numFmtId="1" fontId="41" fillId="25" borderId="78" xfId="33" applyNumberFormat="1" applyFont="1" applyFill="1" applyBorder="1">
      <alignment vertical="center"/>
    </xf>
    <xf numFmtId="1" fontId="41" fillId="25" borderId="85" xfId="33" applyNumberFormat="1" applyFont="1" applyFill="1" applyBorder="1">
      <alignment vertical="center"/>
    </xf>
    <xf numFmtId="1" fontId="41" fillId="25" borderId="109" xfId="33" applyNumberFormat="1" applyFont="1" applyFill="1" applyBorder="1">
      <alignment vertical="center"/>
    </xf>
    <xf numFmtId="1" fontId="41" fillId="32" borderId="38" xfId="33" applyNumberFormat="1" applyFont="1" applyFill="1" applyBorder="1">
      <alignment vertical="center"/>
    </xf>
    <xf numFmtId="1" fontId="41" fillId="32" borderId="121" xfId="33" applyNumberFormat="1" applyFont="1" applyFill="1" applyBorder="1">
      <alignment vertical="center"/>
    </xf>
    <xf numFmtId="20" fontId="41" fillId="0" borderId="38" xfId="33" applyNumberFormat="1" applyFont="1" applyBorder="1" applyAlignment="1">
      <alignment horizontal="right" vertical="center"/>
    </xf>
    <xf numFmtId="0" fontId="41" fillId="0" borderId="51" xfId="33" applyFont="1" applyBorder="1">
      <alignment vertical="center"/>
    </xf>
    <xf numFmtId="0" fontId="41" fillId="0" borderId="77" xfId="33" applyFont="1" applyBorder="1" applyAlignment="1">
      <alignment horizontal="center" vertical="center"/>
    </xf>
    <xf numFmtId="0" fontId="41" fillId="0" borderId="84" xfId="33" applyFont="1" applyBorder="1" applyAlignment="1">
      <alignment horizontal="center" vertical="center"/>
    </xf>
    <xf numFmtId="0" fontId="41" fillId="0" borderId="108" xfId="33" applyFont="1" applyBorder="1" applyAlignment="1">
      <alignment horizontal="center" vertical="center"/>
    </xf>
    <xf numFmtId="0" fontId="41" fillId="0" borderId="51" xfId="33" applyFont="1" applyBorder="1" applyAlignment="1">
      <alignment horizontal="center" vertical="center"/>
    </xf>
    <xf numFmtId="0" fontId="41" fillId="0" borderId="120" xfId="33" applyFont="1" applyBorder="1" applyAlignment="1">
      <alignment horizontal="center" vertical="center"/>
    </xf>
    <xf numFmtId="0" fontId="43" fillId="0" borderId="40" xfId="33" applyFont="1" applyBorder="1" applyAlignment="1">
      <alignment horizontal="center" vertical="center" shrinkToFit="1"/>
    </xf>
    <xf numFmtId="0" fontId="43" fillId="0" borderId="42" xfId="33" applyFont="1" applyBorder="1" applyAlignment="1">
      <alignment horizontal="center" vertical="center" shrinkToFit="1"/>
    </xf>
    <xf numFmtId="0" fontId="43" fillId="0" borderId="126" xfId="33" applyFont="1" applyBorder="1" applyAlignment="1">
      <alignment horizontal="center" vertical="center" shrinkToFit="1"/>
    </xf>
    <xf numFmtId="0" fontId="41" fillId="0" borderId="11" xfId="33" applyFont="1" applyBorder="1" applyAlignment="1">
      <alignment horizontal="center" vertical="center"/>
    </xf>
    <xf numFmtId="0" fontId="41" fillId="0" borderId="15" xfId="33" applyFont="1" applyBorder="1" applyAlignment="1">
      <alignment horizontal="center" vertical="center"/>
    </xf>
    <xf numFmtId="177" fontId="41" fillId="32" borderId="79" xfId="33" applyNumberFormat="1" applyFont="1" applyFill="1" applyBorder="1">
      <alignment vertical="center"/>
    </xf>
    <xf numFmtId="177" fontId="41" fillId="32" borderId="86" xfId="33" applyNumberFormat="1" applyFont="1" applyFill="1" applyBorder="1">
      <alignment vertical="center"/>
    </xf>
    <xf numFmtId="177" fontId="41" fillId="32" borderId="110" xfId="33" applyNumberFormat="1" applyFont="1" applyFill="1" applyBorder="1">
      <alignment vertical="center"/>
    </xf>
    <xf numFmtId="177" fontId="41" fillId="0" borderId="118" xfId="33" applyNumberFormat="1" applyFont="1" applyBorder="1">
      <alignment vertical="center"/>
    </xf>
    <xf numFmtId="177" fontId="41" fillId="0" borderId="122" xfId="33" applyNumberFormat="1" applyFont="1" applyBorder="1">
      <alignment vertical="center"/>
    </xf>
    <xf numFmtId="1" fontId="41" fillId="29" borderId="78" xfId="33" applyNumberFormat="1" applyFont="1" applyFill="1" applyBorder="1">
      <alignment vertical="center"/>
    </xf>
    <xf numFmtId="1" fontId="41" fillId="29" borderId="85" xfId="33" applyNumberFormat="1" applyFont="1" applyFill="1" applyBorder="1">
      <alignment vertical="center"/>
    </xf>
    <xf numFmtId="1" fontId="41" fillId="29" borderId="109" xfId="33" applyNumberFormat="1" applyFont="1" applyFill="1" applyBorder="1">
      <alignment vertical="center"/>
    </xf>
    <xf numFmtId="0" fontId="41" fillId="0" borderId="73" xfId="33" applyFont="1" applyBorder="1" applyAlignment="1">
      <alignment horizontal="center" vertical="center"/>
    </xf>
    <xf numFmtId="177" fontId="41" fillId="32" borderId="178" xfId="33" applyNumberFormat="1" applyFont="1" applyFill="1" applyBorder="1">
      <alignment vertical="center"/>
    </xf>
    <xf numFmtId="177" fontId="41" fillId="32" borderId="174" xfId="33" applyNumberFormat="1" applyFont="1" applyFill="1" applyBorder="1">
      <alignment vertical="center"/>
    </xf>
    <xf numFmtId="177" fontId="41" fillId="32" borderId="115" xfId="33" applyNumberFormat="1" applyFont="1" applyFill="1" applyBorder="1">
      <alignment vertical="center"/>
    </xf>
    <xf numFmtId="177" fontId="41" fillId="32" borderId="111" xfId="33" applyNumberFormat="1" applyFont="1" applyFill="1" applyBorder="1">
      <alignment vertical="center"/>
    </xf>
    <xf numFmtId="1" fontId="41" fillId="32" borderId="52" xfId="33" applyNumberFormat="1" applyFont="1" applyFill="1" applyBorder="1">
      <alignment vertical="center"/>
    </xf>
    <xf numFmtId="1" fontId="41" fillId="32" borderId="127" xfId="33" applyNumberFormat="1" applyFont="1" applyFill="1" applyBorder="1">
      <alignment vertical="center"/>
    </xf>
    <xf numFmtId="1" fontId="41" fillId="32" borderId="50" xfId="33" applyNumberFormat="1" applyFont="1" applyFill="1" applyBorder="1">
      <alignment vertical="center"/>
    </xf>
    <xf numFmtId="1" fontId="41" fillId="32" borderId="31" xfId="33" applyNumberFormat="1" applyFont="1" applyFill="1" applyBorder="1">
      <alignment vertical="center"/>
    </xf>
    <xf numFmtId="177" fontId="41" fillId="0" borderId="176" xfId="33" applyNumberFormat="1" applyFont="1" applyBorder="1">
      <alignment vertical="center"/>
    </xf>
    <xf numFmtId="177" fontId="41" fillId="0" borderId="177" xfId="33" applyNumberFormat="1" applyFont="1" applyBorder="1">
      <alignment vertical="center"/>
    </xf>
    <xf numFmtId="0" fontId="41" fillId="0" borderId="0" xfId="33" applyFont="1" applyBorder="1" applyAlignment="1">
      <alignment horizontal="left" vertical="top" wrapText="1"/>
    </xf>
    <xf numFmtId="0" fontId="41" fillId="0" borderId="18" xfId="33" applyFont="1" applyBorder="1" applyAlignment="1">
      <alignment horizontal="left" vertical="top" wrapText="1"/>
    </xf>
    <xf numFmtId="0" fontId="41" fillId="0" borderId="56" xfId="33" applyFont="1" applyBorder="1" applyAlignment="1">
      <alignment horizontal="left" vertical="top" wrapText="1"/>
    </xf>
    <xf numFmtId="0" fontId="41" fillId="0" borderId="46" xfId="33" applyFont="1" applyBorder="1" applyAlignment="1">
      <alignment horizontal="left" vertical="top" wrapText="1"/>
    </xf>
    <xf numFmtId="0" fontId="41" fillId="0" borderId="130" xfId="33" applyFont="1" applyBorder="1" applyAlignment="1">
      <alignment horizontal="left" vertical="top" wrapText="1"/>
    </xf>
    <xf numFmtId="0" fontId="41" fillId="0" borderId="56" xfId="33" applyFont="1" applyBorder="1" applyAlignment="1">
      <alignment horizontal="left" vertical="center"/>
    </xf>
    <xf numFmtId="0" fontId="41" fillId="0" borderId="46" xfId="33" applyFont="1" applyBorder="1" applyAlignment="1">
      <alignment horizontal="left" vertical="center"/>
    </xf>
    <xf numFmtId="0" fontId="41" fillId="0" borderId="130" xfId="33" applyFont="1" applyBorder="1" applyAlignment="1">
      <alignment horizontal="left" vertical="center"/>
    </xf>
    <xf numFmtId="0" fontId="41" fillId="29" borderId="50" xfId="33" applyFont="1" applyFill="1" applyBorder="1" applyAlignment="1">
      <alignment horizontal="center" vertical="center"/>
    </xf>
    <xf numFmtId="0" fontId="41" fillId="29" borderId="26" xfId="33" applyFont="1" applyFill="1" applyBorder="1" applyAlignment="1">
      <alignment horizontal="center" vertical="center"/>
    </xf>
    <xf numFmtId="0" fontId="41" fillId="29" borderId="41" xfId="33" applyFont="1" applyFill="1" applyBorder="1" applyAlignment="1">
      <alignment horizontal="center" vertical="center"/>
    </xf>
    <xf numFmtId="0" fontId="69" fillId="0" borderId="22" xfId="33" applyFont="1" applyBorder="1" applyAlignment="1">
      <alignment horizontal="center" vertical="center" wrapText="1"/>
    </xf>
    <xf numFmtId="0" fontId="41" fillId="0" borderId="11" xfId="33" applyFont="1" applyBorder="1" applyAlignment="1">
      <alignment horizontal="center" vertical="center" wrapText="1"/>
    </xf>
    <xf numFmtId="0" fontId="41" fillId="0" borderId="15" xfId="33" applyFont="1" applyBorder="1" applyAlignment="1">
      <alignment horizontal="center" vertical="center" wrapText="1"/>
    </xf>
    <xf numFmtId="0" fontId="68" fillId="0" borderId="33" xfId="33" applyFont="1" applyBorder="1" applyAlignment="1">
      <alignment horizontal="center" vertical="center"/>
    </xf>
    <xf numFmtId="0" fontId="68" fillId="0" borderId="43" xfId="33" applyFont="1" applyBorder="1" applyAlignment="1">
      <alignment horizontal="center" vertical="center"/>
    </xf>
    <xf numFmtId="0" fontId="41" fillId="29" borderId="11" xfId="33" applyFont="1" applyFill="1" applyBorder="1" applyAlignment="1">
      <alignment horizontal="center" vertical="center"/>
    </xf>
    <xf numFmtId="0" fontId="41" fillId="29" borderId="14" xfId="33" applyFont="1" applyFill="1" applyBorder="1" applyAlignment="1">
      <alignment horizontal="center" vertical="center"/>
    </xf>
    <xf numFmtId="0" fontId="41" fillId="29" borderId="15" xfId="33" applyFont="1" applyFill="1" applyBorder="1" applyAlignment="1">
      <alignment horizontal="center" vertical="center"/>
    </xf>
    <xf numFmtId="0" fontId="69" fillId="0" borderId="93" xfId="33" applyFont="1" applyBorder="1" applyAlignment="1">
      <alignment horizontal="center" vertical="center" wrapText="1"/>
    </xf>
    <xf numFmtId="0" fontId="41" fillId="0" borderId="42" xfId="33" applyFont="1" applyBorder="1" applyAlignment="1">
      <alignment horizontal="center" vertical="center" wrapText="1"/>
    </xf>
    <xf numFmtId="0" fontId="41" fillId="0" borderId="126" xfId="33" applyFont="1" applyBorder="1" applyAlignment="1">
      <alignment horizontal="center" vertical="center" wrapText="1"/>
    </xf>
    <xf numFmtId="0" fontId="43" fillId="0" borderId="13" xfId="33" applyFont="1" applyBorder="1" applyAlignment="1">
      <alignment horizontal="center" vertical="center"/>
    </xf>
    <xf numFmtId="0" fontId="43" fillId="0" borderId="10" xfId="33" applyFont="1" applyBorder="1" applyAlignment="1">
      <alignment horizontal="center" vertical="center"/>
    </xf>
    <xf numFmtId="0" fontId="43" fillId="0" borderId="92" xfId="33" applyFont="1" applyBorder="1" applyAlignment="1">
      <alignment horizontal="center" vertical="center"/>
    </xf>
    <xf numFmtId="0" fontId="43" fillId="0" borderId="89" xfId="33" applyFont="1" applyBorder="1" applyAlignment="1">
      <alignment horizontal="center" vertical="center"/>
    </xf>
    <xf numFmtId="0" fontId="43" fillId="0" borderId="17" xfId="33" applyFont="1" applyBorder="1" applyAlignment="1">
      <alignment horizontal="center" vertical="center"/>
    </xf>
    <xf numFmtId="0" fontId="41" fillId="25" borderId="128" xfId="33" applyFont="1" applyFill="1" applyBorder="1" applyAlignment="1">
      <alignment horizontal="center" vertical="center"/>
    </xf>
    <xf numFmtId="49" fontId="41" fillId="0" borderId="66" xfId="0" applyNumberFormat="1" applyFont="1" applyBorder="1" applyAlignment="1">
      <alignment horizontal="center" vertical="center"/>
    </xf>
    <xf numFmtId="49" fontId="41" fillId="0" borderId="45" xfId="0" applyNumberFormat="1" applyFont="1" applyBorder="1" applyAlignment="1">
      <alignment horizontal="center" vertical="center"/>
    </xf>
    <xf numFmtId="49" fontId="41" fillId="0" borderId="61" xfId="0" applyNumberFormat="1" applyFont="1" applyBorder="1" applyAlignment="1">
      <alignment horizontal="center" vertical="center"/>
    </xf>
    <xf numFmtId="49" fontId="41" fillId="0" borderId="12" xfId="0" applyNumberFormat="1" applyFont="1" applyBorder="1" applyAlignment="1">
      <alignment horizontal="center" vertical="center"/>
    </xf>
    <xf numFmtId="49" fontId="41" fillId="0" borderId="0" xfId="0" applyNumberFormat="1" applyFont="1" applyBorder="1" applyAlignment="1">
      <alignment horizontal="center" vertical="center"/>
    </xf>
    <xf numFmtId="49" fontId="41" fillId="0" borderId="16" xfId="0" applyNumberFormat="1" applyFont="1" applyBorder="1" applyAlignment="1">
      <alignment horizontal="center" vertical="center"/>
    </xf>
    <xf numFmtId="0" fontId="41" fillId="25" borderId="130" xfId="33" applyFont="1" applyFill="1" applyBorder="1" applyAlignment="1">
      <alignment horizontal="center" vertical="center"/>
    </xf>
    <xf numFmtId="0" fontId="41" fillId="0" borderId="25" xfId="33" applyFont="1" applyBorder="1" applyAlignment="1">
      <alignment horizontal="center" vertical="center" wrapText="1"/>
    </xf>
    <xf numFmtId="0" fontId="41" fillId="0" borderId="27" xfId="33" applyFont="1" applyBorder="1" applyAlignment="1">
      <alignment horizontal="center" vertical="center" wrapText="1"/>
    </xf>
    <xf numFmtId="0" fontId="41" fillId="0" borderId="23" xfId="33" applyFont="1" applyBorder="1" applyAlignment="1">
      <alignment horizontal="center" vertical="center" wrapText="1"/>
    </xf>
    <xf numFmtId="0" fontId="41" fillId="0" borderId="20" xfId="33" applyFont="1" applyBorder="1" applyAlignment="1">
      <alignment horizontal="center" vertical="center" wrapText="1"/>
    </xf>
    <xf numFmtId="0" fontId="43" fillId="0" borderId="63" xfId="33" applyFont="1" applyBorder="1" applyAlignment="1">
      <alignment horizontal="center" vertical="center" wrapText="1"/>
    </xf>
    <xf numFmtId="0" fontId="43" fillId="0" borderId="63" xfId="33" applyFont="1" applyBorder="1" applyAlignment="1">
      <alignment horizontal="center" vertical="center"/>
    </xf>
    <xf numFmtId="0" fontId="43" fillId="0" borderId="64" xfId="33" applyFont="1" applyBorder="1" applyAlignment="1">
      <alignment horizontal="center" vertical="center"/>
    </xf>
    <xf numFmtId="0" fontId="43" fillId="0" borderId="54" xfId="33" applyFont="1" applyBorder="1" applyAlignment="1">
      <alignment horizontal="center" vertical="center"/>
    </xf>
    <xf numFmtId="0" fontId="43" fillId="0" borderId="64" xfId="33" applyFont="1" applyBorder="1" applyAlignment="1">
      <alignment horizontal="center" vertical="center" wrapText="1"/>
    </xf>
    <xf numFmtId="0" fontId="43" fillId="0" borderId="54" xfId="33" applyFont="1" applyBorder="1" applyAlignment="1">
      <alignment horizontal="center" vertical="center" wrapText="1"/>
    </xf>
    <xf numFmtId="0" fontId="41" fillId="0" borderId="63" xfId="33" applyFont="1" applyBorder="1" applyAlignment="1">
      <alignment horizontal="center" vertical="center" wrapText="1"/>
    </xf>
    <xf numFmtId="0" fontId="41" fillId="0" borderId="63" xfId="33" applyFont="1" applyBorder="1" applyAlignment="1">
      <alignment horizontal="center" vertical="center"/>
    </xf>
    <xf numFmtId="0" fontId="41" fillId="0" borderId="94" xfId="33" applyFont="1" applyBorder="1" applyAlignment="1">
      <alignment horizontal="center" vertical="center"/>
    </xf>
    <xf numFmtId="0" fontId="41" fillId="0" borderId="64" xfId="33" applyFont="1" applyBorder="1" applyAlignment="1">
      <alignment horizontal="center" vertical="center"/>
    </xf>
    <xf numFmtId="0" fontId="41" fillId="0" borderId="12" xfId="33" applyFont="1" applyBorder="1" applyAlignment="1">
      <alignment horizontal="center" vertical="center"/>
    </xf>
    <xf numFmtId="0" fontId="41" fillId="0" borderId="54" xfId="33" applyFont="1" applyBorder="1" applyAlignment="1">
      <alignment horizontal="center" vertical="center"/>
    </xf>
    <xf numFmtId="0" fontId="41" fillId="0" borderId="13" xfId="33" applyNumberFormat="1" applyFont="1" applyBorder="1" applyAlignment="1">
      <alignment horizontal="center" vertical="center"/>
    </xf>
    <xf numFmtId="0" fontId="41" fillId="0" borderId="100" xfId="33" applyFont="1" applyBorder="1" applyAlignment="1">
      <alignment horizontal="center" vertical="center" wrapText="1"/>
    </xf>
    <xf numFmtId="0" fontId="41" fillId="0" borderId="101" xfId="33" applyFont="1" applyBorder="1" applyAlignment="1">
      <alignment horizontal="center" vertical="center"/>
    </xf>
    <xf numFmtId="0" fontId="41" fillId="0" borderId="102" xfId="33" applyFont="1" applyBorder="1" applyAlignment="1">
      <alignment horizontal="center" vertical="center"/>
    </xf>
    <xf numFmtId="0" fontId="39" fillId="28" borderId="69" xfId="33" applyFont="1" applyFill="1" applyBorder="1" applyAlignment="1">
      <alignment horizontal="center" vertical="center"/>
    </xf>
    <xf numFmtId="0" fontId="39" fillId="28" borderId="60" xfId="33" applyFont="1" applyFill="1" applyBorder="1" applyAlignment="1">
      <alignment horizontal="center" vertical="center"/>
    </xf>
    <xf numFmtId="176" fontId="39" fillId="28" borderId="69" xfId="33" applyNumberFormat="1" applyFont="1" applyFill="1" applyBorder="1" applyAlignment="1">
      <alignment vertical="center"/>
    </xf>
    <xf numFmtId="176" fontId="39" fillId="28" borderId="44" xfId="33" applyNumberFormat="1" applyFont="1" applyFill="1" applyBorder="1" applyAlignment="1">
      <alignment vertical="center"/>
    </xf>
    <xf numFmtId="0" fontId="41" fillId="29" borderId="0" xfId="33" applyFont="1" applyFill="1" applyBorder="1" applyAlignment="1">
      <alignment horizontal="center" vertical="center"/>
    </xf>
    <xf numFmtId="0" fontId="41" fillId="0" borderId="34" xfId="33" applyFont="1" applyBorder="1" applyAlignment="1">
      <alignment horizontal="center" vertical="center"/>
    </xf>
    <xf numFmtId="0" fontId="41" fillId="0" borderId="44" xfId="33" applyFont="1" applyBorder="1" applyAlignment="1">
      <alignment horizontal="center" vertical="center"/>
    </xf>
    <xf numFmtId="0" fontId="41" fillId="0" borderId="60" xfId="33" applyFont="1" applyBorder="1" applyAlignment="1">
      <alignment horizontal="center" vertical="center"/>
    </xf>
    <xf numFmtId="0" fontId="39" fillId="28" borderId="12" xfId="33" applyFont="1" applyFill="1" applyBorder="1" applyAlignment="1">
      <alignment horizontal="center" vertical="center"/>
    </xf>
    <xf numFmtId="0" fontId="39" fillId="28" borderId="16" xfId="33" applyFont="1" applyFill="1" applyBorder="1" applyAlignment="1">
      <alignment horizontal="center" vertical="center"/>
    </xf>
    <xf numFmtId="176" fontId="39" fillId="28" borderId="12" xfId="33" applyNumberFormat="1" applyFont="1" applyFill="1" applyBorder="1" applyAlignment="1">
      <alignment vertical="center"/>
    </xf>
    <xf numFmtId="176" fontId="39" fillId="28" borderId="0" xfId="33" applyNumberFormat="1" applyFont="1" applyFill="1" applyBorder="1" applyAlignment="1">
      <alignment vertical="center"/>
    </xf>
    <xf numFmtId="0" fontId="41" fillId="25" borderId="0" xfId="33" applyFont="1" applyFill="1" applyBorder="1" applyAlignment="1">
      <alignment vertical="center"/>
    </xf>
    <xf numFmtId="0" fontId="39" fillId="0" borderId="0" xfId="0" applyFont="1" applyAlignment="1">
      <alignment vertical="center"/>
    </xf>
    <xf numFmtId="0" fontId="41" fillId="0" borderId="33" xfId="33" applyFont="1" applyBorder="1" applyAlignment="1">
      <alignment horizontal="center" vertical="center"/>
    </xf>
    <xf numFmtId="0" fontId="41" fillId="0" borderId="43" xfId="33" applyFont="1" applyBorder="1" applyAlignment="1">
      <alignment horizontal="center" vertical="center"/>
    </xf>
    <xf numFmtId="0" fontId="41" fillId="0" borderId="59" xfId="33" applyFont="1" applyBorder="1" applyAlignment="1">
      <alignment horizontal="center" vertical="center"/>
    </xf>
    <xf numFmtId="0" fontId="39" fillId="28" borderId="68" xfId="33" applyFont="1" applyFill="1" applyBorder="1" applyAlignment="1">
      <alignment horizontal="center" vertical="center"/>
    </xf>
    <xf numFmtId="0" fontId="39" fillId="28" borderId="59" xfId="33" applyFont="1" applyFill="1" applyBorder="1" applyAlignment="1">
      <alignment horizontal="center" vertical="center"/>
    </xf>
    <xf numFmtId="176" fontId="39" fillId="28" borderId="68" xfId="33" applyNumberFormat="1" applyFont="1" applyFill="1" applyBorder="1" applyAlignment="1">
      <alignment vertical="center"/>
    </xf>
    <xf numFmtId="176" fontId="39" fillId="28" borderId="43" xfId="33" applyNumberFormat="1" applyFont="1" applyFill="1" applyBorder="1" applyAlignment="1">
      <alignment vertical="center"/>
    </xf>
    <xf numFmtId="0" fontId="39" fillId="28" borderId="13" xfId="33" applyFont="1" applyFill="1" applyBorder="1" applyAlignment="1">
      <alignment horizontal="center" vertical="center"/>
    </xf>
    <xf numFmtId="0" fontId="39" fillId="28" borderId="17" xfId="33" applyFont="1" applyFill="1" applyBorder="1" applyAlignment="1">
      <alignment horizontal="center" vertical="center"/>
    </xf>
    <xf numFmtId="176" fontId="41" fillId="25" borderId="0" xfId="33" applyNumberFormat="1" applyFont="1" applyFill="1" applyBorder="1" applyAlignment="1">
      <alignment vertical="center"/>
    </xf>
    <xf numFmtId="176" fontId="41" fillId="32" borderId="10" xfId="33" applyNumberFormat="1" applyFont="1" applyFill="1" applyBorder="1" applyAlignment="1">
      <alignment vertical="center"/>
    </xf>
    <xf numFmtId="0" fontId="39" fillId="28" borderId="41" xfId="33" applyFont="1" applyFill="1" applyBorder="1" applyAlignment="1">
      <alignment horizontal="center" vertical="center"/>
    </xf>
    <xf numFmtId="176" fontId="41" fillId="25" borderId="26" xfId="33" applyNumberFormat="1" applyFont="1" applyFill="1" applyBorder="1" applyAlignment="1">
      <alignment vertical="center"/>
    </xf>
    <xf numFmtId="176" fontId="41" fillId="25" borderId="14" xfId="33" applyNumberFormat="1" applyFont="1" applyFill="1" applyBorder="1" applyAlignment="1">
      <alignment vertical="center"/>
    </xf>
    <xf numFmtId="176" fontId="41" fillId="32" borderId="26" xfId="33" applyNumberFormat="1" applyFont="1" applyFill="1" applyBorder="1" applyAlignment="1">
      <alignment horizontal="center" vertical="center" shrinkToFit="1"/>
    </xf>
    <xf numFmtId="0" fontId="41" fillId="0" borderId="16" xfId="33" applyFont="1" applyBorder="1" applyAlignment="1">
      <alignment horizontal="center" vertical="center" shrinkToFit="1"/>
    </xf>
    <xf numFmtId="176" fontId="41" fillId="32" borderId="10" xfId="33" applyNumberFormat="1" applyFont="1" applyFill="1" applyBorder="1" applyAlignment="1">
      <alignment vertical="center" shrinkToFit="1"/>
    </xf>
    <xf numFmtId="0" fontId="41" fillId="0" borderId="20" xfId="33" applyFont="1" applyBorder="1" applyAlignment="1">
      <alignment horizontal="center" vertical="center" shrinkToFit="1"/>
    </xf>
    <xf numFmtId="0" fontId="41" fillId="0" borderId="10" xfId="33" applyFont="1" applyBorder="1" applyAlignment="1">
      <alignment horizontal="center" vertical="center" shrinkToFit="1"/>
    </xf>
    <xf numFmtId="0" fontId="41" fillId="0" borderId="17" xfId="33" applyFont="1" applyBorder="1" applyAlignment="1">
      <alignment horizontal="center" vertical="center" shrinkToFit="1"/>
    </xf>
    <xf numFmtId="176" fontId="39" fillId="32" borderId="11" xfId="33" applyNumberFormat="1" applyFont="1" applyFill="1" applyBorder="1" applyAlignment="1">
      <alignment vertical="center"/>
    </xf>
    <xf numFmtId="176" fontId="39" fillId="32" borderId="14" xfId="33" applyNumberFormat="1" applyFont="1" applyFill="1" applyBorder="1" applyAlignment="1">
      <alignment vertical="center"/>
    </xf>
    <xf numFmtId="177" fontId="41" fillId="28" borderId="0" xfId="33" applyNumberFormat="1" applyFont="1" applyFill="1" applyBorder="1" applyAlignment="1">
      <alignment vertical="center"/>
    </xf>
    <xf numFmtId="0" fontId="41" fillId="0" borderId="50" xfId="33" applyFont="1" applyBorder="1" applyAlignment="1">
      <alignment horizontal="center" vertical="center"/>
    </xf>
    <xf numFmtId="0" fontId="41" fillId="0" borderId="31" xfId="33" applyFont="1" applyBorder="1" applyAlignment="1">
      <alignment horizontal="center" vertical="center"/>
    </xf>
    <xf numFmtId="0" fontId="39" fillId="28" borderId="11" xfId="33" applyFont="1" applyFill="1" applyBorder="1" applyAlignment="1">
      <alignment horizontal="center" vertical="center"/>
    </xf>
    <xf numFmtId="0" fontId="39" fillId="28" borderId="15" xfId="33" applyFont="1" applyFill="1" applyBorder="1" applyAlignment="1">
      <alignment horizontal="center" vertical="center"/>
    </xf>
    <xf numFmtId="177" fontId="41" fillId="25" borderId="0" xfId="33" applyNumberFormat="1" applyFont="1" applyFill="1" applyBorder="1" applyAlignment="1">
      <alignment vertical="center"/>
    </xf>
    <xf numFmtId="0" fontId="41" fillId="0" borderId="0" xfId="33" applyFont="1" applyBorder="1" applyAlignment="1">
      <alignment horizontal="center" vertical="center" shrinkToFit="1"/>
    </xf>
    <xf numFmtId="0" fontId="41" fillId="29" borderId="14" xfId="33" applyFont="1" applyFill="1" applyBorder="1" applyAlignment="1">
      <alignment horizontal="right" vertical="center"/>
    </xf>
    <xf numFmtId="0" fontId="41" fillId="29" borderId="0" xfId="33" applyFont="1" applyFill="1" applyBorder="1" applyAlignment="1">
      <alignment horizontal="right" vertical="center"/>
    </xf>
    <xf numFmtId="0" fontId="41" fillId="28" borderId="0" xfId="33" applyFont="1" applyFill="1" applyBorder="1" applyAlignment="1">
      <alignment horizontal="right" vertical="center"/>
    </xf>
    <xf numFmtId="0" fontId="39" fillId="28" borderId="26" xfId="33" applyFont="1" applyFill="1" applyBorder="1" applyAlignment="1">
      <alignment vertical="center"/>
    </xf>
    <xf numFmtId="0" fontId="41" fillId="0" borderId="26" xfId="33" applyFont="1" applyBorder="1" applyAlignment="1">
      <alignment horizontal="center" vertical="center" shrinkToFit="1"/>
    </xf>
    <xf numFmtId="176" fontId="39" fillId="28" borderId="14" xfId="33" applyNumberFormat="1" applyFont="1" applyFill="1" applyBorder="1" applyAlignment="1">
      <alignment vertical="center"/>
    </xf>
    <xf numFmtId="0" fontId="39" fillId="0" borderId="26" xfId="33" applyFont="1" applyFill="1" applyBorder="1" applyAlignment="1">
      <alignment vertical="center"/>
    </xf>
    <xf numFmtId="0" fontId="41" fillId="32" borderId="50" xfId="33" applyFont="1" applyFill="1" applyBorder="1" applyAlignment="1">
      <alignment horizontal="right" vertical="center"/>
    </xf>
    <xf numFmtId="0" fontId="41" fillId="32" borderId="26" xfId="33" applyFont="1" applyFill="1" applyBorder="1" applyAlignment="1">
      <alignment horizontal="right" vertical="center"/>
    </xf>
    <xf numFmtId="0" fontId="53" fillId="0" borderId="50" xfId="33" applyFont="1" applyBorder="1" applyAlignment="1">
      <alignment horizontal="center" vertical="center" wrapText="1"/>
    </xf>
    <xf numFmtId="0" fontId="53" fillId="0" borderId="26" xfId="33" applyFont="1" applyBorder="1" applyAlignment="1">
      <alignment horizontal="center" vertical="center" wrapText="1"/>
    </xf>
    <xf numFmtId="0" fontId="53" fillId="0" borderId="41" xfId="33" applyFont="1" applyBorder="1" applyAlignment="1">
      <alignment horizontal="center" vertical="center" wrapText="1"/>
    </xf>
    <xf numFmtId="181" fontId="41" fillId="32" borderId="50" xfId="33" applyNumberFormat="1" applyFont="1" applyFill="1" applyBorder="1" applyAlignment="1">
      <alignment horizontal="right" vertical="center"/>
    </xf>
    <xf numFmtId="181" fontId="41" fillId="32" borderId="31" xfId="33" applyNumberFormat="1" applyFont="1" applyFill="1" applyBorder="1" applyAlignment="1">
      <alignment horizontal="right" vertical="center"/>
    </xf>
    <xf numFmtId="0" fontId="41" fillId="32" borderId="26" xfId="33" applyFont="1" applyFill="1" applyBorder="1" applyAlignment="1">
      <alignment vertical="center"/>
    </xf>
    <xf numFmtId="0" fontId="43" fillId="0" borderId="26" xfId="33" applyFont="1" applyBorder="1" applyAlignment="1">
      <alignment horizontal="center" vertical="center" shrinkToFit="1"/>
    </xf>
    <xf numFmtId="0" fontId="45" fillId="0" borderId="50" xfId="33" applyFont="1" applyBorder="1" applyAlignment="1">
      <alignment horizontal="center" vertical="center" wrapText="1"/>
    </xf>
    <xf numFmtId="0" fontId="45" fillId="0" borderId="26" xfId="33" applyFont="1" applyBorder="1" applyAlignment="1">
      <alignment horizontal="center" vertical="center" wrapText="1"/>
    </xf>
    <xf numFmtId="0" fontId="45" fillId="0" borderId="15" xfId="33" applyFont="1" applyBorder="1" applyAlignment="1">
      <alignment horizontal="center" vertical="center" wrapText="1"/>
    </xf>
    <xf numFmtId="0" fontId="39" fillId="0" borderId="0" xfId="33" applyFont="1" applyFill="1" applyBorder="1" applyAlignment="1">
      <alignment vertical="center"/>
    </xf>
    <xf numFmtId="0" fontId="22" fillId="33" borderId="0" xfId="33" applyFont="1" applyFill="1" applyBorder="1" applyAlignment="1">
      <alignment horizontal="center" vertical="center"/>
    </xf>
    <xf numFmtId="0" fontId="22" fillId="33" borderId="10" xfId="33" applyFont="1" applyFill="1" applyBorder="1" applyAlignment="1">
      <alignment horizontal="center" vertical="center"/>
    </xf>
    <xf numFmtId="0" fontId="41" fillId="0" borderId="26" xfId="33" applyFont="1" applyFill="1" applyBorder="1" applyAlignment="1">
      <alignment vertical="center" shrinkToFit="1"/>
    </xf>
    <xf numFmtId="0" fontId="39" fillId="25" borderId="26" xfId="33" applyFont="1" applyFill="1" applyBorder="1" applyAlignment="1">
      <alignment vertical="center"/>
    </xf>
    <xf numFmtId="0" fontId="39" fillId="25" borderId="26" xfId="33" applyFont="1" applyFill="1" applyBorder="1" applyAlignment="1">
      <alignment vertical="center" shrinkToFit="1"/>
    </xf>
    <xf numFmtId="0" fontId="39" fillId="0" borderId="26" xfId="0" applyFont="1" applyBorder="1" applyAlignment="1">
      <alignment vertical="center" shrinkToFit="1"/>
    </xf>
    <xf numFmtId="0" fontId="39" fillId="0" borderId="31" xfId="0" applyFont="1" applyBorder="1" applyAlignment="1">
      <alignment vertical="center" shrinkToFit="1"/>
    </xf>
    <xf numFmtId="0" fontId="22" fillId="0" borderId="10" xfId="33" applyFont="1" applyBorder="1" applyAlignment="1">
      <alignment horizontal="center" vertical="center"/>
    </xf>
    <xf numFmtId="0" fontId="28" fillId="0" borderId="0" xfId="33" applyFont="1" applyAlignment="1">
      <alignment horizontal="center" vertical="center" wrapText="1"/>
    </xf>
    <xf numFmtId="0" fontId="49" fillId="0" borderId="0" xfId="33" applyFont="1" applyAlignment="1">
      <alignment horizontal="center" vertical="center"/>
    </xf>
    <xf numFmtId="0" fontId="41" fillId="0" borderId="10" xfId="33" applyFont="1" applyFill="1" applyBorder="1" applyAlignment="1">
      <alignment vertical="center"/>
    </xf>
    <xf numFmtId="0" fontId="39" fillId="25" borderId="42" xfId="33" applyFont="1" applyFill="1" applyBorder="1" applyAlignment="1">
      <alignment vertical="center"/>
    </xf>
    <xf numFmtId="49" fontId="43" fillId="28" borderId="42" xfId="33" applyNumberFormat="1" applyFont="1" applyFill="1" applyBorder="1" applyAlignment="1">
      <alignment horizontal="right" vertical="center"/>
    </xf>
    <xf numFmtId="49" fontId="43" fillId="28" borderId="42" xfId="33" applyNumberFormat="1" applyFont="1" applyFill="1" applyBorder="1" applyAlignment="1">
      <alignment horizontal="left" vertical="center"/>
    </xf>
    <xf numFmtId="0" fontId="22" fillId="25" borderId="0" xfId="37" applyNumberFormat="1" applyFont="1" applyFill="1" applyBorder="1" applyAlignment="1">
      <alignment vertical="top"/>
    </xf>
    <xf numFmtId="0" fontId="22" fillId="25" borderId="18" xfId="37" applyNumberFormat="1" applyFont="1" applyFill="1" applyBorder="1" applyAlignment="1">
      <alignment vertical="top"/>
    </xf>
    <xf numFmtId="0" fontId="22" fillId="25" borderId="10" xfId="37" applyNumberFormat="1" applyFont="1" applyFill="1" applyBorder="1" applyAlignment="1">
      <alignment vertical="top"/>
    </xf>
    <xf numFmtId="0" fontId="22" fillId="25" borderId="32" xfId="37" applyNumberFormat="1" applyFont="1" applyFill="1" applyBorder="1" applyAlignment="1">
      <alignment vertical="top"/>
    </xf>
    <xf numFmtId="49" fontId="22" fillId="33" borderId="22" xfId="37" applyNumberFormat="1" applyFont="1" applyFill="1" applyBorder="1" applyAlignment="1">
      <alignment horizontal="left" vertical="center" wrapText="1" indent="1" shrinkToFit="1"/>
    </xf>
    <xf numFmtId="0" fontId="22" fillId="33" borderId="14" xfId="37" applyFont="1" applyFill="1" applyBorder="1" applyAlignment="1">
      <alignment horizontal="left" indent="1" shrinkToFit="1"/>
    </xf>
    <xf numFmtId="0" fontId="22" fillId="33" borderId="15" xfId="37" applyFont="1" applyFill="1" applyBorder="1" applyAlignment="1">
      <alignment horizontal="left" indent="1" shrinkToFit="1"/>
    </xf>
    <xf numFmtId="0" fontId="22" fillId="33" borderId="24" xfId="37" applyFont="1" applyFill="1" applyBorder="1" applyAlignment="1">
      <alignment horizontal="left" indent="1" shrinkToFit="1"/>
    </xf>
    <xf numFmtId="0" fontId="22" fillId="33" borderId="19" xfId="37" applyFont="1" applyFill="1" applyBorder="1" applyAlignment="1">
      <alignment horizontal="left" indent="1" shrinkToFit="1"/>
    </xf>
    <xf numFmtId="0" fontId="22" fillId="33" borderId="62" xfId="37" applyFont="1" applyFill="1" applyBorder="1" applyAlignment="1">
      <alignment horizontal="left" indent="1" shrinkToFit="1"/>
    </xf>
    <xf numFmtId="49" fontId="22" fillId="25" borderId="11" xfId="37" applyNumberFormat="1" applyFont="1" applyFill="1" applyBorder="1" applyAlignment="1">
      <alignment horizontal="center" vertical="center"/>
    </xf>
    <xf numFmtId="49" fontId="22" fillId="25" borderId="14" xfId="37" applyNumberFormat="1" applyFont="1" applyFill="1" applyBorder="1" applyAlignment="1">
      <alignment horizontal="center"/>
    </xf>
    <xf numFmtId="49" fontId="22" fillId="25" borderId="15" xfId="37" applyNumberFormat="1" applyFont="1" applyFill="1" applyBorder="1" applyAlignment="1">
      <alignment horizontal="center"/>
    </xf>
    <xf numFmtId="49" fontId="22" fillId="25" borderId="72" xfId="37" applyNumberFormat="1" applyFont="1" applyFill="1" applyBorder="1" applyAlignment="1">
      <alignment horizontal="center"/>
    </xf>
    <xf numFmtId="49" fontId="22" fillId="25" borderId="19" xfId="37" applyNumberFormat="1" applyFont="1" applyFill="1" applyBorder="1" applyAlignment="1">
      <alignment horizontal="center"/>
    </xf>
    <xf numFmtId="49" fontId="22" fillId="25" borderId="62" xfId="37" applyNumberFormat="1" applyFont="1" applyFill="1" applyBorder="1" applyAlignment="1">
      <alignment horizontal="center"/>
    </xf>
    <xf numFmtId="0" fontId="22" fillId="25" borderId="50" xfId="33" applyFont="1" applyFill="1" applyBorder="1" applyAlignment="1">
      <alignment horizontal="center" vertical="center"/>
    </xf>
    <xf numFmtId="0" fontId="22" fillId="25" borderId="26" xfId="33" applyFont="1" applyFill="1" applyBorder="1" applyAlignment="1">
      <alignment horizontal="center" vertical="center"/>
    </xf>
    <xf numFmtId="0" fontId="22" fillId="25" borderId="52" xfId="33" applyFont="1" applyFill="1" applyBorder="1" applyAlignment="1">
      <alignment horizontal="center" vertical="center"/>
    </xf>
    <xf numFmtId="0" fontId="22" fillId="25" borderId="57" xfId="33" applyFont="1" applyFill="1" applyBorder="1" applyAlignment="1">
      <alignment horizontal="center" vertical="center"/>
    </xf>
    <xf numFmtId="0" fontId="22" fillId="25" borderId="14" xfId="37" applyNumberFormat="1" applyFont="1" applyFill="1" applyBorder="1" applyAlignment="1">
      <alignment horizontal="right" vertical="center" shrinkToFit="1"/>
    </xf>
    <xf numFmtId="0" fontId="22" fillId="25" borderId="19" xfId="37" applyNumberFormat="1" applyFont="1" applyFill="1" applyBorder="1" applyAlignment="1">
      <alignment horizontal="right" vertical="center" shrinkToFit="1"/>
    </xf>
    <xf numFmtId="49" fontId="22" fillId="0" borderId="14" xfId="37" applyNumberFormat="1" applyFont="1" applyFill="1" applyBorder="1" applyAlignment="1">
      <alignment horizontal="center" vertical="center" shrinkToFit="1"/>
    </xf>
    <xf numFmtId="49" fontId="22" fillId="0" borderId="19" xfId="37" applyNumberFormat="1" applyFont="1" applyFill="1" applyBorder="1" applyAlignment="1">
      <alignment horizontal="center" vertical="center" shrinkToFit="1"/>
    </xf>
    <xf numFmtId="49" fontId="22" fillId="0" borderId="15" xfId="37" applyNumberFormat="1" applyFont="1" applyFill="1" applyBorder="1" applyAlignment="1">
      <alignment horizontal="center" vertical="center" shrinkToFit="1"/>
    </xf>
    <xf numFmtId="49" fontId="22" fillId="0" borderId="62" xfId="37" applyNumberFormat="1" applyFont="1" applyFill="1" applyBorder="1" applyAlignment="1">
      <alignment horizontal="center" vertical="center" shrinkToFit="1"/>
    </xf>
    <xf numFmtId="0" fontId="22" fillId="25" borderId="14" xfId="37" applyNumberFormat="1" applyFont="1" applyFill="1" applyBorder="1" applyAlignment="1">
      <alignment horizontal="center" vertical="center" shrinkToFit="1"/>
    </xf>
    <xf numFmtId="0" fontId="22" fillId="25" borderId="19" xfId="37" applyNumberFormat="1" applyFont="1" applyFill="1" applyBorder="1" applyAlignment="1">
      <alignment horizontal="center" vertical="center" shrinkToFit="1"/>
    </xf>
    <xf numFmtId="0" fontId="22" fillId="25" borderId="14" xfId="37" applyNumberFormat="1" applyFont="1" applyFill="1" applyBorder="1" applyAlignment="1">
      <alignment vertical="top"/>
    </xf>
    <xf numFmtId="0" fontId="22" fillId="25" borderId="28" xfId="37" applyNumberFormat="1" applyFont="1" applyFill="1" applyBorder="1" applyAlignment="1">
      <alignment vertical="top"/>
    </xf>
    <xf numFmtId="0" fontId="22" fillId="25" borderId="19" xfId="37" applyNumberFormat="1" applyFont="1" applyFill="1" applyBorder="1" applyAlignment="1">
      <alignment vertical="top"/>
    </xf>
    <xf numFmtId="0" fontId="22" fillId="25" borderId="30" xfId="37" applyNumberFormat="1" applyFont="1" applyFill="1" applyBorder="1" applyAlignment="1">
      <alignment vertical="top"/>
    </xf>
    <xf numFmtId="0" fontId="22" fillId="25" borderId="0" xfId="33" applyFont="1" applyFill="1" applyBorder="1" applyAlignment="1">
      <alignment horizontal="center" vertical="center" shrinkToFit="1"/>
    </xf>
    <xf numFmtId="0" fontId="22" fillId="25" borderId="10" xfId="33" applyFont="1" applyFill="1" applyBorder="1" applyAlignment="1">
      <alignment horizontal="center" vertical="center" shrinkToFit="1"/>
    </xf>
    <xf numFmtId="49" fontId="22" fillId="0" borderId="0" xfId="37" applyNumberFormat="1" applyFont="1" applyFill="1" applyBorder="1" applyAlignment="1">
      <alignment horizontal="center" vertical="center" shrinkToFit="1"/>
    </xf>
    <xf numFmtId="49" fontId="22" fillId="0" borderId="10" xfId="37" applyNumberFormat="1" applyFont="1" applyFill="1" applyBorder="1" applyAlignment="1">
      <alignment horizontal="center" vertical="center" shrinkToFit="1"/>
    </xf>
    <xf numFmtId="49" fontId="22" fillId="0" borderId="16" xfId="37" applyNumberFormat="1" applyFont="1" applyFill="1" applyBorder="1" applyAlignment="1">
      <alignment horizontal="center" vertical="center" shrinkToFit="1"/>
    </xf>
    <xf numFmtId="49" fontId="22" fillId="0" borderId="17" xfId="37" applyNumberFormat="1" applyFont="1" applyFill="1" applyBorder="1" applyAlignment="1">
      <alignment horizontal="center" vertical="center" shrinkToFit="1"/>
    </xf>
    <xf numFmtId="0" fontId="22" fillId="33" borderId="20" xfId="37" applyFont="1" applyFill="1" applyBorder="1" applyAlignment="1">
      <alignment horizontal="left" indent="1" shrinkToFit="1"/>
    </xf>
    <xf numFmtId="0" fontId="22" fillId="33" borderId="10" xfId="37" applyFont="1" applyFill="1" applyBorder="1" applyAlignment="1">
      <alignment horizontal="left" indent="1" shrinkToFit="1"/>
    </xf>
    <xf numFmtId="0" fontId="22" fillId="33" borderId="17" xfId="37" applyFont="1" applyFill="1" applyBorder="1" applyAlignment="1">
      <alignment horizontal="left" indent="1" shrinkToFit="1"/>
    </xf>
    <xf numFmtId="49" fontId="22" fillId="25" borderId="12" xfId="37" applyNumberFormat="1" applyFont="1" applyFill="1" applyBorder="1" applyAlignment="1">
      <alignment horizontal="center" vertical="center"/>
    </xf>
    <xf numFmtId="49" fontId="22" fillId="25" borderId="0" xfId="37" applyNumberFormat="1" applyFont="1" applyFill="1" applyBorder="1" applyAlignment="1">
      <alignment horizontal="center"/>
    </xf>
    <xf numFmtId="49" fontId="22" fillId="25" borderId="16" xfId="37" applyNumberFormat="1" applyFont="1" applyFill="1" applyBorder="1" applyAlignment="1">
      <alignment horizontal="center"/>
    </xf>
    <xf numFmtId="49" fontId="22" fillId="25" borderId="13" xfId="37" applyNumberFormat="1" applyFont="1" applyFill="1" applyBorder="1" applyAlignment="1">
      <alignment horizontal="center"/>
    </xf>
    <xf numFmtId="49" fontId="22" fillId="25" borderId="10" xfId="37" applyNumberFormat="1" applyFont="1" applyFill="1" applyBorder="1" applyAlignment="1">
      <alignment horizontal="center"/>
    </xf>
    <xf numFmtId="49" fontId="22" fillId="25" borderId="17" xfId="37" applyNumberFormat="1" applyFont="1" applyFill="1" applyBorder="1" applyAlignment="1">
      <alignment horizontal="center"/>
    </xf>
    <xf numFmtId="0" fontId="22" fillId="25" borderId="0" xfId="37" applyNumberFormat="1" applyFont="1" applyFill="1" applyBorder="1" applyAlignment="1">
      <alignment horizontal="right" vertical="center" shrinkToFit="1"/>
    </xf>
    <xf numFmtId="0" fontId="22" fillId="25" borderId="10" xfId="37" applyNumberFormat="1" applyFont="1" applyFill="1" applyBorder="1" applyAlignment="1">
      <alignment horizontal="right" vertical="center" shrinkToFit="1"/>
    </xf>
    <xf numFmtId="49" fontId="22" fillId="0" borderId="22" xfId="37" applyNumberFormat="1" applyFont="1" applyBorder="1" applyAlignment="1">
      <alignment horizontal="left" vertical="center" wrapText="1" indent="1" shrinkToFit="1"/>
    </xf>
    <xf numFmtId="0" fontId="22" fillId="0" borderId="14" xfId="37" applyFont="1" applyBorder="1" applyAlignment="1">
      <alignment horizontal="left" wrapText="1" indent="1" shrinkToFit="1"/>
    </xf>
    <xf numFmtId="0" fontId="22" fillId="0" borderId="15" xfId="37" applyFont="1" applyBorder="1" applyAlignment="1">
      <alignment horizontal="left" wrapText="1" indent="1" shrinkToFit="1"/>
    </xf>
    <xf numFmtId="0" fontId="22" fillId="0" borderId="20" xfId="37" applyFont="1" applyBorder="1" applyAlignment="1">
      <alignment horizontal="left" wrapText="1" indent="1" shrinkToFit="1"/>
    </xf>
    <xf numFmtId="0" fontId="22" fillId="0" borderId="10" xfId="37" applyFont="1" applyBorder="1" applyAlignment="1">
      <alignment horizontal="left" wrapText="1" indent="1" shrinkToFit="1"/>
    </xf>
    <xf numFmtId="0" fontId="22" fillId="0" borderId="17" xfId="37" applyFont="1" applyBorder="1" applyAlignment="1">
      <alignment horizontal="left" wrapText="1" indent="1" shrinkToFit="1"/>
    </xf>
    <xf numFmtId="0" fontId="22" fillId="0" borderId="14" xfId="37" applyFont="1" applyBorder="1" applyAlignment="1">
      <alignment horizontal="left" vertical="center" wrapText="1" indent="1" shrinkToFit="1"/>
    </xf>
    <xf numFmtId="0" fontId="22" fillId="0" borderId="15" xfId="37" applyFont="1" applyBorder="1" applyAlignment="1">
      <alignment horizontal="left" vertical="center" wrapText="1" indent="1" shrinkToFit="1"/>
    </xf>
    <xf numFmtId="0" fontId="22" fillId="0" borderId="20" xfId="37" applyFont="1" applyBorder="1" applyAlignment="1">
      <alignment horizontal="left" vertical="center" wrapText="1" indent="1" shrinkToFit="1"/>
    </xf>
    <xf numFmtId="0" fontId="22" fillId="0" borderId="10" xfId="37" applyFont="1" applyBorder="1" applyAlignment="1">
      <alignment horizontal="left" vertical="center" wrapText="1" indent="1" shrinkToFit="1"/>
    </xf>
    <xf numFmtId="0" fontId="22" fillId="0" borderId="17" xfId="37" applyFont="1" applyBorder="1" applyAlignment="1">
      <alignment horizontal="left" vertical="center" wrapText="1" indent="1" shrinkToFit="1"/>
    </xf>
    <xf numFmtId="49" fontId="22" fillId="0" borderId="0" xfId="37" applyNumberFormat="1" applyFont="1" applyBorder="1" applyAlignment="1">
      <alignment horizontal="right" vertical="center" wrapText="1"/>
    </xf>
    <xf numFmtId="49" fontId="41" fillId="0" borderId="0" xfId="37" applyNumberFormat="1" applyFont="1" applyBorder="1" applyAlignment="1">
      <alignment horizontal="right" vertical="center" wrapText="1"/>
    </xf>
    <xf numFmtId="183" fontId="41" fillId="32" borderId="10" xfId="37" applyNumberFormat="1" applyFont="1" applyFill="1" applyBorder="1" applyAlignment="1">
      <alignment horizontal="center" vertical="top" wrapText="1"/>
    </xf>
    <xf numFmtId="49" fontId="22" fillId="0" borderId="25" xfId="37" applyNumberFormat="1" applyFont="1" applyFill="1" applyBorder="1" applyAlignment="1">
      <alignment horizontal="center" vertical="center"/>
    </xf>
    <xf numFmtId="49" fontId="22" fillId="0" borderId="27" xfId="37" applyNumberFormat="1" applyFont="1" applyFill="1" applyBorder="1" applyAlignment="1">
      <alignment horizontal="center"/>
    </xf>
    <xf numFmtId="49" fontId="22" fillId="0" borderId="132" xfId="37" applyNumberFormat="1" applyFont="1" applyFill="1" applyBorder="1" applyAlignment="1">
      <alignment horizontal="center"/>
    </xf>
    <xf numFmtId="49" fontId="22" fillId="0" borderId="24" xfId="37" applyNumberFormat="1" applyFont="1" applyFill="1" applyBorder="1" applyAlignment="1">
      <alignment horizontal="center"/>
    </xf>
    <xf numFmtId="49" fontId="22" fillId="0" borderId="19" xfId="37" applyNumberFormat="1" applyFont="1" applyFill="1" applyBorder="1" applyAlignment="1">
      <alignment horizontal="center"/>
    </xf>
    <xf numFmtId="49" fontId="22" fillId="0" borderId="62" xfId="37" applyNumberFormat="1" applyFont="1" applyFill="1" applyBorder="1" applyAlignment="1">
      <alignment horizontal="center"/>
    </xf>
    <xf numFmtId="49" fontId="22" fillId="0" borderId="94" xfId="37" applyNumberFormat="1" applyFont="1" applyFill="1" applyBorder="1" applyAlignment="1">
      <alignment horizontal="center" vertical="center" wrapText="1"/>
    </xf>
    <xf numFmtId="0" fontId="22" fillId="0" borderId="27" xfId="37" applyFont="1" applyFill="1" applyBorder="1" applyAlignment="1"/>
    <xf numFmtId="0" fontId="22" fillId="0" borderId="132" xfId="37" applyFont="1" applyFill="1" applyBorder="1" applyAlignment="1"/>
    <xf numFmtId="0" fontId="22" fillId="0" borderId="72" xfId="37" applyFont="1" applyFill="1" applyBorder="1" applyAlignment="1"/>
    <xf numFmtId="0" fontId="22" fillId="0" borderId="19" xfId="37" applyFont="1" applyFill="1" applyBorder="1" applyAlignment="1"/>
    <xf numFmtId="0" fontId="22" fillId="0" borderId="62" xfId="37" applyFont="1" applyFill="1" applyBorder="1" applyAlignment="1"/>
    <xf numFmtId="49" fontId="22" fillId="0" borderId="27" xfId="37" applyNumberFormat="1" applyFont="1" applyFill="1" applyBorder="1" applyAlignment="1">
      <alignment horizontal="center" vertical="center" wrapText="1"/>
    </xf>
    <xf numFmtId="49" fontId="22" fillId="0" borderId="132" xfId="37" applyNumberFormat="1" applyFont="1" applyFill="1" applyBorder="1" applyAlignment="1">
      <alignment horizontal="center" vertical="center" wrapText="1"/>
    </xf>
    <xf numFmtId="49" fontId="22" fillId="0" borderId="72" xfId="37" applyNumberFormat="1" applyFont="1" applyFill="1" applyBorder="1" applyAlignment="1">
      <alignment horizontal="center" vertical="center" wrapText="1"/>
    </xf>
    <xf numFmtId="49" fontId="22" fillId="0" borderId="19" xfId="37" applyNumberFormat="1" applyFont="1" applyFill="1" applyBorder="1" applyAlignment="1">
      <alignment horizontal="center" vertical="center" wrapText="1"/>
    </xf>
    <xf numFmtId="49" fontId="22" fillId="0" borderId="62" xfId="37" applyNumberFormat="1" applyFont="1" applyFill="1" applyBorder="1" applyAlignment="1">
      <alignment horizontal="center" vertical="center" wrapText="1"/>
    </xf>
    <xf numFmtId="49" fontId="22" fillId="0" borderId="27" xfId="37" applyNumberFormat="1" applyFont="1" applyFill="1" applyBorder="1" applyAlignment="1">
      <alignment horizontal="center" vertical="center"/>
    </xf>
    <xf numFmtId="0" fontId="22" fillId="0" borderId="29" xfId="37" applyFont="1" applyFill="1" applyBorder="1" applyAlignment="1"/>
    <xf numFmtId="0" fontId="22" fillId="0" borderId="30" xfId="37" applyFont="1" applyFill="1" applyBorder="1" applyAlignment="1"/>
    <xf numFmtId="49" fontId="22" fillId="0" borderId="25" xfId="37" applyNumberFormat="1" applyFont="1" applyBorder="1" applyAlignment="1">
      <alignment horizontal="left" vertical="center" wrapText="1" indent="1" shrinkToFit="1"/>
    </xf>
    <xf numFmtId="0" fontId="22" fillId="0" borderId="27" xfId="37" applyFont="1" applyBorder="1" applyAlignment="1">
      <alignment horizontal="left" vertical="center" wrapText="1" indent="1" shrinkToFit="1"/>
    </xf>
    <xf numFmtId="0" fontId="22" fillId="0" borderId="132" xfId="37" applyFont="1" applyBorder="1" applyAlignment="1">
      <alignment horizontal="left" vertical="center" wrapText="1" indent="1" shrinkToFit="1"/>
    </xf>
    <xf numFmtId="0" fontId="22" fillId="25" borderId="94" xfId="33" applyFont="1" applyFill="1" applyBorder="1" applyAlignment="1">
      <alignment horizontal="center" vertical="center"/>
    </xf>
    <xf numFmtId="0" fontId="22" fillId="25" borderId="27" xfId="33" applyFont="1" applyFill="1" applyBorder="1" applyAlignment="1">
      <alignment horizontal="center" vertical="center"/>
    </xf>
    <xf numFmtId="0" fontId="22" fillId="25" borderId="12" xfId="33" applyFont="1" applyFill="1" applyBorder="1" applyAlignment="1">
      <alignment horizontal="center" vertical="center"/>
    </xf>
    <xf numFmtId="0" fontId="22" fillId="25" borderId="0" xfId="33" applyFont="1" applyFill="1" applyBorder="1" applyAlignment="1">
      <alignment horizontal="center" vertical="center"/>
    </xf>
    <xf numFmtId="0" fontId="22" fillId="25" borderId="27" xfId="37" applyNumberFormat="1" applyFont="1" applyFill="1" applyBorder="1" applyAlignment="1">
      <alignment horizontal="right" vertical="center" shrinkToFit="1"/>
    </xf>
    <xf numFmtId="49" fontId="22" fillId="0" borderId="27" xfId="37" applyNumberFormat="1" applyFont="1" applyFill="1" applyBorder="1" applyAlignment="1">
      <alignment horizontal="center" vertical="center" shrinkToFit="1"/>
    </xf>
    <xf numFmtId="49" fontId="22" fillId="0" borderId="132" xfId="37" applyNumberFormat="1" applyFont="1" applyFill="1" applyBorder="1" applyAlignment="1">
      <alignment horizontal="center" vertical="center" shrinkToFit="1"/>
    </xf>
    <xf numFmtId="0" fontId="22" fillId="25" borderId="27" xfId="37" applyNumberFormat="1" applyFont="1" applyFill="1" applyBorder="1" applyAlignment="1">
      <alignment horizontal="center" vertical="center" shrinkToFit="1"/>
    </xf>
    <xf numFmtId="49" fontId="37" fillId="0" borderId="22" xfId="37" applyNumberFormat="1" applyFont="1" applyBorder="1" applyAlignment="1">
      <alignment horizontal="left" vertical="center" indent="1" shrinkToFit="1"/>
    </xf>
    <xf numFmtId="0" fontId="64" fillId="0" borderId="14" xfId="37" applyFont="1" applyBorder="1" applyAlignment="1">
      <alignment horizontal="left" indent="1" shrinkToFit="1"/>
    </xf>
    <xf numFmtId="0" fontId="64" fillId="0" borderId="15" xfId="37" applyFont="1" applyBorder="1" applyAlignment="1">
      <alignment horizontal="left" indent="1" shrinkToFit="1"/>
    </xf>
    <xf numFmtId="0" fontId="64" fillId="0" borderId="20" xfId="37" applyFont="1" applyBorder="1" applyAlignment="1">
      <alignment horizontal="left" indent="1" shrinkToFit="1"/>
    </xf>
    <xf numFmtId="0" fontId="64" fillId="0" borderId="10" xfId="37" applyFont="1" applyBorder="1" applyAlignment="1">
      <alignment horizontal="left" indent="1" shrinkToFit="1"/>
    </xf>
    <xf numFmtId="0" fontId="64" fillId="0" borderId="17" xfId="37" applyFont="1" applyBorder="1" applyAlignment="1">
      <alignment horizontal="left" indent="1" shrinkToFit="1"/>
    </xf>
    <xf numFmtId="0" fontId="64" fillId="25" borderId="50" xfId="33" applyFont="1" applyFill="1" applyBorder="1" applyAlignment="1">
      <alignment horizontal="center" vertical="center"/>
    </xf>
    <xf numFmtId="0" fontId="64" fillId="25" borderId="26" xfId="33" applyFont="1" applyFill="1" applyBorder="1" applyAlignment="1">
      <alignment horizontal="center" vertical="center"/>
    </xf>
    <xf numFmtId="0" fontId="64" fillId="25" borderId="0" xfId="37" applyNumberFormat="1" applyFont="1" applyFill="1" applyBorder="1" applyAlignment="1">
      <alignment horizontal="right" vertical="center" shrinkToFit="1"/>
    </xf>
    <xf numFmtId="0" fontId="64" fillId="25" borderId="10" xfId="37" applyNumberFormat="1" applyFont="1" applyFill="1" applyBorder="1" applyAlignment="1">
      <alignment horizontal="right" vertical="center" shrinkToFit="1"/>
    </xf>
    <xf numFmtId="49" fontId="64" fillId="0" borderId="0" xfId="37" applyNumberFormat="1" applyFont="1" applyFill="1" applyBorder="1" applyAlignment="1">
      <alignment horizontal="center" vertical="center" shrinkToFit="1"/>
    </xf>
    <xf numFmtId="49" fontId="64" fillId="0" borderId="10" xfId="37" applyNumberFormat="1" applyFont="1" applyFill="1" applyBorder="1" applyAlignment="1">
      <alignment horizontal="center" vertical="center" shrinkToFit="1"/>
    </xf>
    <xf numFmtId="0" fontId="64" fillId="25" borderId="0" xfId="33" applyFont="1" applyFill="1" applyBorder="1" applyAlignment="1">
      <alignment horizontal="center" vertical="center" shrinkToFit="1"/>
    </xf>
    <xf numFmtId="0" fontId="64" fillId="25" borderId="10" xfId="33" applyFont="1" applyFill="1" applyBorder="1" applyAlignment="1">
      <alignment horizontal="center" vertical="center" shrinkToFit="1"/>
    </xf>
    <xf numFmtId="49" fontId="64" fillId="0" borderId="16" xfId="37" applyNumberFormat="1" applyFont="1" applyFill="1" applyBorder="1" applyAlignment="1">
      <alignment horizontal="center" vertical="center" shrinkToFit="1"/>
    </xf>
    <xf numFmtId="49" fontId="64" fillId="0" borderId="17" xfId="37" applyNumberFormat="1" applyFont="1" applyFill="1" applyBorder="1" applyAlignment="1">
      <alignment horizontal="center" vertical="center" shrinkToFit="1"/>
    </xf>
    <xf numFmtId="0" fontId="29" fillId="29" borderId="183" xfId="0" applyFont="1" applyFill="1" applyBorder="1" applyAlignment="1">
      <alignment horizontal="center" vertical="center" wrapText="1"/>
    </xf>
    <xf numFmtId="0" fontId="29" fillId="29" borderId="142" xfId="0" applyFont="1" applyFill="1" applyBorder="1" applyAlignment="1">
      <alignment horizontal="center" vertical="center" wrapText="1"/>
    </xf>
    <xf numFmtId="0" fontId="29" fillId="29" borderId="161" xfId="33" applyFont="1" applyFill="1" applyBorder="1" applyAlignment="1">
      <alignment horizontal="center" vertical="center" wrapText="1"/>
    </xf>
    <xf numFmtId="0" fontId="29" fillId="29" borderId="184" xfId="0" applyFont="1" applyFill="1" applyBorder="1" applyAlignment="1">
      <alignment horizontal="center" vertical="center" wrapText="1"/>
    </xf>
    <xf numFmtId="0" fontId="29" fillId="29" borderId="66" xfId="0" applyFont="1" applyFill="1" applyBorder="1" applyAlignment="1">
      <alignment vertical="center" wrapText="1"/>
    </xf>
    <xf numFmtId="0" fontId="29" fillId="29" borderId="65" xfId="0" applyFont="1" applyFill="1" applyBorder="1" applyAlignment="1">
      <alignment vertical="center" wrapText="1"/>
    </xf>
    <xf numFmtId="0" fontId="22" fillId="0" borderId="135" xfId="0" applyFont="1" applyBorder="1" applyAlignment="1">
      <alignment horizontal="center" vertical="center"/>
    </xf>
    <xf numFmtId="0" fontId="22" fillId="0" borderId="137" xfId="0" applyFont="1" applyBorder="1" applyAlignment="1">
      <alignment horizontal="center" vertical="center"/>
    </xf>
    <xf numFmtId="0" fontId="22" fillId="29" borderId="66" xfId="0" applyFont="1" applyFill="1" applyBorder="1" applyAlignment="1">
      <alignment horizontal="center" vertical="center"/>
    </xf>
    <xf numFmtId="0" fontId="22" fillId="29" borderId="72" xfId="33" applyFont="1" applyFill="1" applyBorder="1" applyAlignment="1">
      <alignment horizontal="center" vertical="center"/>
    </xf>
    <xf numFmtId="0" fontId="22" fillId="29" borderId="139" xfId="0" applyFont="1" applyFill="1" applyBorder="1" applyAlignment="1">
      <alignment horizontal="center" vertical="center" wrapText="1"/>
    </xf>
    <xf numFmtId="0" fontId="22" fillId="29" borderId="140" xfId="0" applyFont="1" applyFill="1" applyBorder="1" applyAlignment="1">
      <alignment horizontal="center" vertical="center" wrapText="1"/>
    </xf>
    <xf numFmtId="0" fontId="22" fillId="29" borderId="139" xfId="0" applyFont="1" applyFill="1" applyBorder="1" applyAlignment="1">
      <alignment horizontal="center" vertical="center"/>
    </xf>
    <xf numFmtId="0" fontId="22" fillId="29" borderId="140" xfId="0" applyFont="1" applyFill="1" applyBorder="1" applyAlignment="1">
      <alignment horizontal="center" vertical="center"/>
    </xf>
    <xf numFmtId="57" fontId="22" fillId="29" borderId="139" xfId="0" applyNumberFormat="1" applyFont="1" applyFill="1" applyBorder="1" applyAlignment="1">
      <alignment horizontal="center" vertical="center"/>
    </xf>
    <xf numFmtId="57" fontId="22" fillId="29" borderId="140" xfId="0" applyNumberFormat="1" applyFont="1" applyFill="1" applyBorder="1" applyAlignment="1">
      <alignment horizontal="center" vertical="center"/>
    </xf>
    <xf numFmtId="0" fontId="22" fillId="29" borderId="66" xfId="0" applyFont="1" applyFill="1" applyBorder="1" applyAlignment="1">
      <alignment vertical="center"/>
    </xf>
    <xf numFmtId="0" fontId="22" fillId="29" borderId="72" xfId="0" applyFont="1" applyFill="1" applyBorder="1" applyAlignment="1">
      <alignment vertical="center"/>
    </xf>
    <xf numFmtId="0" fontId="29" fillId="29" borderId="66" xfId="0" applyFont="1" applyFill="1" applyBorder="1" applyAlignment="1">
      <alignment horizontal="left" vertical="center" wrapText="1"/>
    </xf>
    <xf numFmtId="0" fontId="29" fillId="29" borderId="72" xfId="0" applyFont="1" applyFill="1" applyBorder="1" applyAlignment="1">
      <alignment horizontal="left" vertical="center" wrapText="1"/>
    </xf>
    <xf numFmtId="0" fontId="22" fillId="29" borderId="66" xfId="0" applyFont="1" applyFill="1" applyBorder="1" applyAlignment="1">
      <alignment horizontal="center" vertical="center" shrinkToFit="1"/>
    </xf>
    <xf numFmtId="0" fontId="22" fillId="29" borderId="72" xfId="0" applyFont="1" applyFill="1" applyBorder="1" applyAlignment="1">
      <alignment horizontal="center" vertical="center" shrinkToFit="1"/>
    </xf>
    <xf numFmtId="0" fontId="29" fillId="29" borderId="72" xfId="0" applyFont="1" applyFill="1" applyBorder="1" applyAlignment="1">
      <alignment vertical="center" wrapText="1"/>
    </xf>
    <xf numFmtId="0" fontId="22" fillId="0" borderId="134" xfId="0" applyFont="1" applyBorder="1" applyAlignment="1">
      <alignment horizontal="center" vertical="center"/>
    </xf>
    <xf numFmtId="0" fontId="22" fillId="29" borderId="65" xfId="33" applyFont="1" applyFill="1" applyBorder="1" applyAlignment="1">
      <alignment horizontal="center" vertical="center"/>
    </xf>
    <xf numFmtId="0" fontId="22" fillId="29" borderId="138" xfId="0" applyFont="1" applyFill="1" applyBorder="1" applyAlignment="1">
      <alignment horizontal="center" vertical="center" wrapText="1"/>
    </xf>
    <xf numFmtId="0" fontId="22" fillId="29" borderId="138" xfId="0" applyFont="1" applyFill="1" applyBorder="1" applyAlignment="1">
      <alignment horizontal="center" vertical="center"/>
    </xf>
    <xf numFmtId="57" fontId="22" fillId="29" borderId="138" xfId="0" applyNumberFormat="1" applyFont="1" applyFill="1" applyBorder="1" applyAlignment="1">
      <alignment horizontal="center" vertical="center"/>
    </xf>
    <xf numFmtId="0" fontId="22" fillId="29" borderId="65" xfId="0" applyFont="1" applyFill="1" applyBorder="1" applyAlignment="1">
      <alignment vertical="center"/>
    </xf>
    <xf numFmtId="0" fontId="29" fillId="29" borderId="65" xfId="0" applyFont="1" applyFill="1" applyBorder="1" applyAlignment="1">
      <alignment horizontal="left" vertical="center" wrapText="1"/>
    </xf>
    <xf numFmtId="0" fontId="22" fillId="29" borderId="65" xfId="0" applyFont="1" applyFill="1" applyBorder="1" applyAlignment="1">
      <alignment horizontal="center" vertical="center" shrinkToFit="1"/>
    </xf>
    <xf numFmtId="0" fontId="29" fillId="29" borderId="12" xfId="33" applyFont="1" applyFill="1" applyBorder="1" applyAlignment="1">
      <alignment vertical="center" wrapText="1"/>
    </xf>
    <xf numFmtId="0" fontId="22" fillId="0" borderId="136" xfId="0" applyFont="1" applyBorder="1" applyAlignment="1">
      <alignment horizontal="center" vertical="center"/>
    </xf>
    <xf numFmtId="0" fontId="22" fillId="29" borderId="12" xfId="33" applyFont="1" applyFill="1" applyBorder="1" applyAlignment="1">
      <alignment horizontal="center" vertical="center"/>
    </xf>
    <xf numFmtId="0" fontId="22" fillId="29" borderId="64" xfId="0" applyFont="1" applyFill="1" applyBorder="1" applyAlignment="1">
      <alignment horizontal="center" vertical="center" wrapText="1"/>
    </xf>
    <xf numFmtId="0" fontId="22" fillId="29" borderId="64" xfId="33" applyFont="1" applyFill="1" applyBorder="1" applyAlignment="1">
      <alignment horizontal="center" vertical="center"/>
    </xf>
    <xf numFmtId="57" fontId="22" fillId="29" borderId="64" xfId="0" applyNumberFormat="1" applyFont="1" applyFill="1" applyBorder="1" applyAlignment="1">
      <alignment horizontal="center" vertical="center"/>
    </xf>
    <xf numFmtId="0" fontId="22" fillId="29" borderId="12" xfId="33" applyFont="1" applyFill="1" applyBorder="1" applyAlignment="1">
      <alignment vertical="center"/>
    </xf>
    <xf numFmtId="0" fontId="29" fillId="29" borderId="12" xfId="33" applyFont="1" applyFill="1" applyBorder="1" applyAlignment="1">
      <alignment horizontal="left" vertical="center" wrapText="1"/>
    </xf>
    <xf numFmtId="0" fontId="22" fillId="29" borderId="12" xfId="0" applyFont="1" applyFill="1" applyBorder="1" applyAlignment="1">
      <alignment horizontal="center" vertical="center" shrinkToFit="1"/>
    </xf>
    <xf numFmtId="183" fontId="41" fillId="32" borderId="10" xfId="0" applyNumberFormat="1" applyFont="1" applyFill="1" applyBorder="1" applyAlignment="1">
      <alignment horizontal="center" vertical="center"/>
    </xf>
    <xf numFmtId="0" fontId="22" fillId="0" borderId="93"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90" xfId="0" applyFont="1" applyFill="1" applyBorder="1" applyAlignment="1">
      <alignment horizontal="center" vertical="center" wrapText="1"/>
    </xf>
    <xf numFmtId="183" fontId="28" fillId="0" borderId="0" xfId="0" applyNumberFormat="1" applyFont="1" applyFill="1" applyBorder="1" applyAlignment="1">
      <alignment horizontal="center" vertical="center"/>
    </xf>
    <xf numFmtId="183" fontId="49" fillId="0" borderId="0" xfId="0" applyNumberFormat="1" applyFont="1" applyFill="1" applyBorder="1" applyAlignment="1">
      <alignment horizontal="center" vertical="center"/>
    </xf>
    <xf numFmtId="0" fontId="29" fillId="29" borderId="53" xfId="0" applyFont="1" applyFill="1" applyBorder="1" applyAlignment="1">
      <alignment vertical="center" wrapText="1"/>
    </xf>
    <xf numFmtId="0" fontId="29" fillId="29" borderId="138" xfId="0" applyFont="1" applyFill="1" applyBorder="1" applyAlignment="1">
      <alignment vertical="center" wrapText="1"/>
    </xf>
    <xf numFmtId="0" fontId="22" fillId="0" borderId="36" xfId="0" applyFont="1" applyBorder="1" applyAlignment="1">
      <alignment horizontal="center" vertical="center"/>
    </xf>
    <xf numFmtId="0" fontId="22" fillId="29" borderId="53" xfId="0" applyFont="1" applyFill="1" applyBorder="1" applyAlignment="1">
      <alignment horizontal="center" vertical="center"/>
    </xf>
    <xf numFmtId="0" fontId="22" fillId="29" borderId="53" xfId="0" applyFont="1" applyFill="1" applyBorder="1" applyAlignment="1">
      <alignment horizontal="center" vertical="center" wrapText="1"/>
    </xf>
    <xf numFmtId="57" fontId="22" fillId="29" borderId="11" xfId="0" applyNumberFormat="1" applyFont="1" applyFill="1" applyBorder="1" applyAlignment="1">
      <alignment horizontal="center" vertical="center"/>
    </xf>
    <xf numFmtId="57" fontId="22" fillId="29" borderId="65" xfId="0" applyNumberFormat="1" applyFont="1" applyFill="1" applyBorder="1" applyAlignment="1">
      <alignment horizontal="center" vertical="center"/>
    </xf>
    <xf numFmtId="0" fontId="22" fillId="29" borderId="15" xfId="33" applyFont="1" applyFill="1" applyBorder="1" applyAlignment="1">
      <alignment vertical="center" wrapText="1"/>
    </xf>
    <xf numFmtId="0" fontId="22" fillId="29" borderId="76" xfId="0" applyFont="1" applyFill="1" applyBorder="1" applyAlignment="1">
      <alignment vertical="center"/>
    </xf>
    <xf numFmtId="0" fontId="29" fillId="29" borderId="53" xfId="0" applyFont="1" applyFill="1" applyBorder="1" applyAlignment="1">
      <alignment horizontal="left" vertical="center" wrapText="1"/>
    </xf>
    <xf numFmtId="0" fontId="29" fillId="29" borderId="138" xfId="0" applyFont="1" applyFill="1" applyBorder="1" applyAlignment="1">
      <alignment horizontal="left" vertical="center" wrapText="1"/>
    </xf>
    <xf numFmtId="0" fontId="22" fillId="29" borderId="53" xfId="0" applyFont="1" applyFill="1" applyBorder="1" applyAlignment="1">
      <alignment horizontal="center" vertical="center" shrinkToFit="1"/>
    </xf>
    <xf numFmtId="0" fontId="22" fillId="29" borderId="138" xfId="0" applyFont="1" applyFill="1" applyBorder="1" applyAlignment="1">
      <alignment horizontal="center" vertical="center" shrinkToFit="1"/>
    </xf>
    <xf numFmtId="0" fontId="29" fillId="29" borderId="141" xfId="0" applyFont="1" applyFill="1" applyBorder="1" applyAlignment="1">
      <alignment horizontal="center" vertical="center" wrapText="1"/>
    </xf>
    <xf numFmtId="0" fontId="22" fillId="0" borderId="51" xfId="0" applyFont="1" applyBorder="1" applyAlignment="1">
      <alignment horizontal="center" vertical="center" wrapText="1"/>
    </xf>
    <xf numFmtId="0" fontId="22" fillId="0" borderId="38" xfId="33" applyFont="1" applyBorder="1" applyAlignment="1">
      <alignment horizontal="center" vertical="center"/>
    </xf>
    <xf numFmtId="0" fontId="22" fillId="0" borderId="51" xfId="0" applyFont="1" applyBorder="1" applyAlignment="1">
      <alignment horizontal="center" vertical="center" textRotation="255"/>
    </xf>
    <xf numFmtId="0" fontId="22" fillId="0" borderId="38" xfId="0" applyFont="1" applyBorder="1" applyAlignment="1">
      <alignment horizontal="center" vertical="center" textRotation="255"/>
    </xf>
    <xf numFmtId="0" fontId="22" fillId="0" borderId="165" xfId="0" applyFont="1" applyBorder="1" applyAlignment="1">
      <alignment vertical="center" wrapText="1"/>
    </xf>
    <xf numFmtId="0" fontId="20" fillId="0" borderId="165" xfId="0" applyFont="1" applyBorder="1" applyAlignment="1">
      <alignment vertical="center" wrapText="1"/>
    </xf>
    <xf numFmtId="0" fontId="22" fillId="0" borderId="153" xfId="0" applyFont="1" applyBorder="1" applyAlignment="1">
      <alignment horizontal="center" vertical="center" wrapText="1"/>
    </xf>
    <xf numFmtId="0" fontId="22" fillId="0" borderId="154" xfId="0" applyFont="1" applyBorder="1" applyAlignment="1">
      <alignment horizontal="center" vertical="center"/>
    </xf>
    <xf numFmtId="0" fontId="22" fillId="0" borderId="147" xfId="0" applyFont="1" applyBorder="1" applyAlignment="1">
      <alignment horizontal="center" vertical="center"/>
    </xf>
    <xf numFmtId="0" fontId="22" fillId="0" borderId="155" xfId="0" applyFont="1" applyBorder="1" applyAlignment="1">
      <alignment horizontal="center" vertical="center" wrapText="1"/>
    </xf>
    <xf numFmtId="0" fontId="22" fillId="0" borderId="156" xfId="0" applyFont="1" applyBorder="1" applyAlignment="1">
      <alignment horizontal="center" vertical="center"/>
    </xf>
    <xf numFmtId="0" fontId="22" fillId="0" borderId="149" xfId="0" applyFont="1" applyBorder="1" applyAlignment="1">
      <alignment horizontal="center" vertical="center"/>
    </xf>
    <xf numFmtId="0" fontId="22" fillId="0" borderId="158" xfId="0" applyFont="1" applyBorder="1" applyAlignment="1">
      <alignment horizontal="center" vertical="center" wrapText="1"/>
    </xf>
    <xf numFmtId="0" fontId="22" fillId="0" borderId="159" xfId="0" applyFont="1" applyBorder="1" applyAlignment="1">
      <alignment horizontal="center" vertical="center"/>
    </xf>
    <xf numFmtId="0" fontId="22" fillId="0" borderId="151" xfId="0" applyFont="1" applyBorder="1" applyAlignment="1">
      <alignment horizontal="center" vertical="center"/>
    </xf>
    <xf numFmtId="0" fontId="20" fillId="0" borderId="149" xfId="0" applyFont="1" applyBorder="1" applyAlignment="1">
      <alignment horizontal="center" vertical="center"/>
    </xf>
    <xf numFmtId="0" fontId="22" fillId="0" borderId="156" xfId="0" applyFont="1" applyBorder="1" applyAlignment="1">
      <alignment horizontal="center" vertical="center" wrapText="1"/>
    </xf>
    <xf numFmtId="0" fontId="20" fillId="0" borderId="149" xfId="0" applyFont="1" applyBorder="1" applyAlignment="1">
      <alignment horizontal="center" vertical="center" wrapText="1"/>
    </xf>
    <xf numFmtId="0" fontId="20" fillId="0" borderId="166" xfId="0" applyFont="1" applyBorder="1" applyAlignment="1">
      <alignment vertical="center" wrapText="1"/>
    </xf>
    <xf numFmtId="0" fontId="22" fillId="0" borderId="11" xfId="33" applyFont="1" applyBorder="1" applyAlignment="1">
      <alignment horizontal="center" vertical="center"/>
    </xf>
    <xf numFmtId="0" fontId="22" fillId="0" borderId="14" xfId="33" applyFont="1" applyFill="1" applyBorder="1" applyAlignment="1">
      <alignment horizontal="center" vertical="center"/>
    </xf>
    <xf numFmtId="0" fontId="22" fillId="0" borderId="15" xfId="33" applyFont="1" applyBorder="1" applyAlignment="1">
      <alignment horizontal="center" vertical="center"/>
    </xf>
    <xf numFmtId="0" fontId="22" fillId="0" borderId="157" xfId="0" applyFont="1" applyBorder="1" applyAlignment="1">
      <alignment horizontal="center" vertical="center"/>
    </xf>
    <xf numFmtId="0" fontId="20" fillId="0" borderId="157" xfId="0" applyFont="1" applyBorder="1" applyAlignment="1">
      <alignment horizontal="center" vertical="center"/>
    </xf>
    <xf numFmtId="0" fontId="22" fillId="0" borderId="109"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4" xfId="0" applyFont="1" applyBorder="1" applyAlignment="1">
      <alignment horizontal="center" vertical="center" wrapText="1"/>
    </xf>
    <xf numFmtId="0" fontId="35" fillId="0" borderId="0" xfId="0" applyFont="1" applyAlignment="1">
      <alignment horizontal="center" vertical="center"/>
    </xf>
    <xf numFmtId="183" fontId="55" fillId="32" borderId="10" xfId="0" applyNumberFormat="1" applyFont="1" applyFill="1" applyBorder="1" applyAlignment="1" applyProtection="1">
      <alignment horizontal="center" vertical="center"/>
      <protection locked="0"/>
    </xf>
    <xf numFmtId="183" fontId="41" fillId="32" borderId="10" xfId="0" applyNumberFormat="1" applyFont="1" applyFill="1" applyBorder="1" applyAlignment="1" applyProtection="1">
      <alignment horizontal="center" vertical="center"/>
      <protection locked="0"/>
    </xf>
    <xf numFmtId="0" fontId="22" fillId="0" borderId="93" xfId="0" applyFont="1" applyBorder="1" applyAlignment="1">
      <alignment horizontal="center" vertical="center"/>
    </xf>
    <xf numFmtId="0" fontId="22" fillId="0" borderId="42" xfId="0" applyFont="1" applyBorder="1" applyAlignment="1">
      <alignment horizontal="center" vertical="center"/>
    </xf>
    <xf numFmtId="0" fontId="22" fillId="0" borderId="90" xfId="0" applyFont="1" applyBorder="1" applyAlignment="1">
      <alignment horizontal="center" vertical="center"/>
    </xf>
    <xf numFmtId="0" fontId="22" fillId="0" borderId="94" xfId="33" applyFont="1" applyBorder="1" applyAlignment="1">
      <alignment horizontal="center" vertical="center"/>
    </xf>
    <xf numFmtId="0" fontId="22" fillId="0" borderId="27" xfId="0" applyFont="1" applyBorder="1" applyAlignment="1">
      <alignment horizontal="center" vertical="center"/>
    </xf>
    <xf numFmtId="0" fontId="20" fillId="0" borderId="132" xfId="0" applyFont="1" applyBorder="1" applyAlignment="1">
      <alignment horizontal="center" vertical="center"/>
    </xf>
    <xf numFmtId="0" fontId="22" fillId="0" borderId="160" xfId="0" applyFont="1" applyBorder="1" applyAlignment="1">
      <alignment horizontal="center" vertical="center"/>
    </xf>
    <xf numFmtId="0" fontId="22" fillId="0" borderId="161" xfId="0" applyFont="1" applyBorder="1" applyAlignment="1">
      <alignment horizontal="center" vertical="center"/>
    </xf>
    <xf numFmtId="0" fontId="22" fillId="0" borderId="162" xfId="0" applyFont="1" applyBorder="1" applyAlignment="1">
      <alignment horizontal="center" vertical="center"/>
    </xf>
    <xf numFmtId="0" fontId="20" fillId="0" borderId="64" xfId="0" applyFont="1" applyBorder="1" applyAlignment="1">
      <alignment horizontal="center" vertical="center"/>
    </xf>
    <xf numFmtId="0" fontId="20" fillId="0" borderId="54" xfId="33" applyFont="1" applyBorder="1" applyAlignment="1">
      <alignment horizontal="center" vertical="center"/>
    </xf>
    <xf numFmtId="0" fontId="37" fillId="0" borderId="78" xfId="0" applyFont="1" applyBorder="1" applyAlignment="1">
      <alignment horizontal="center" vertical="center" wrapText="1"/>
    </xf>
    <xf numFmtId="0" fontId="22" fillId="0" borderId="78" xfId="0" applyFont="1" applyBorder="1" applyAlignment="1">
      <alignment horizontal="center" vertical="center" wrapText="1"/>
    </xf>
    <xf numFmtId="0" fontId="37" fillId="0" borderId="85"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133" xfId="0" applyFont="1" applyBorder="1" applyAlignment="1">
      <alignment horizontal="center" vertical="center"/>
    </xf>
    <xf numFmtId="0" fontId="22" fillId="0" borderId="143" xfId="0" applyFont="1" applyBorder="1" applyAlignment="1">
      <alignment horizontal="center" vertical="center"/>
    </xf>
    <xf numFmtId="0" fontId="22" fillId="0" borderId="51" xfId="33" applyFont="1" applyBorder="1" applyAlignment="1">
      <alignment horizontal="center" vertical="center"/>
    </xf>
    <xf numFmtId="0" fontId="20" fillId="29" borderId="12" xfId="0" applyFont="1" applyFill="1" applyBorder="1" applyAlignment="1">
      <alignment vertical="top" wrapText="1"/>
    </xf>
    <xf numFmtId="0" fontId="20" fillId="29" borderId="0" xfId="0" applyFont="1" applyFill="1" applyBorder="1" applyAlignment="1">
      <alignment vertical="top" wrapText="1"/>
    </xf>
    <xf numFmtId="0" fontId="20" fillId="29" borderId="16" xfId="0" applyFont="1" applyFill="1" applyBorder="1" applyAlignment="1">
      <alignment vertical="top" wrapText="1"/>
    </xf>
    <xf numFmtId="0" fontId="20" fillId="29" borderId="13" xfId="0" applyFont="1" applyFill="1" applyBorder="1" applyAlignment="1">
      <alignment vertical="top" wrapText="1"/>
    </xf>
    <xf numFmtId="0" fontId="20" fillId="29" borderId="10" xfId="0" applyFont="1" applyFill="1" applyBorder="1" applyAlignment="1">
      <alignment vertical="top" wrapText="1"/>
    </xf>
    <xf numFmtId="0" fontId="20" fillId="29" borderId="17" xfId="0" applyFont="1" applyFill="1" applyBorder="1" applyAlignment="1">
      <alignment vertical="top" wrapText="1"/>
    </xf>
    <xf numFmtId="184" fontId="22" fillId="0" borderId="50" xfId="0" applyNumberFormat="1" applyFont="1" applyBorder="1" applyAlignment="1">
      <alignment horizontal="center" vertical="center"/>
    </xf>
    <xf numFmtId="184" fontId="22" fillId="0" borderId="26" xfId="0" applyNumberFormat="1" applyFont="1" applyBorder="1" applyAlignment="1">
      <alignment horizontal="center" vertical="center"/>
    </xf>
    <xf numFmtId="0" fontId="22" fillId="29" borderId="26" xfId="0" applyFont="1" applyFill="1" applyBorder="1" applyAlignment="1">
      <alignment horizontal="distributed" vertical="center" shrinkToFit="1"/>
    </xf>
    <xf numFmtId="0" fontId="22" fillId="29" borderId="50" xfId="33" applyFont="1" applyFill="1" applyBorder="1" applyAlignment="1">
      <alignment vertical="center" wrapText="1"/>
    </xf>
    <xf numFmtId="0" fontId="22" fillId="29" borderId="26" xfId="33" applyFont="1" applyFill="1" applyBorder="1" applyAlignment="1">
      <alignment vertical="center" wrapText="1"/>
    </xf>
    <xf numFmtId="0" fontId="22" fillId="29" borderId="41" xfId="33" applyFont="1" applyFill="1" applyBorder="1" applyAlignment="1">
      <alignment vertical="center" wrapText="1"/>
    </xf>
    <xf numFmtId="0" fontId="22" fillId="0" borderId="26" xfId="0" applyFont="1" applyBorder="1" applyAlignment="1">
      <alignment horizontal="distributed" vertical="center" shrinkToFit="1"/>
    </xf>
    <xf numFmtId="0" fontId="29" fillId="0" borderId="26" xfId="0" applyFont="1" applyBorder="1" applyAlignment="1">
      <alignment horizontal="distributed" vertical="center" shrinkToFit="1"/>
    </xf>
    <xf numFmtId="0" fontId="20" fillId="0" borderId="0" xfId="0" applyFont="1" applyAlignment="1">
      <alignment vertical="center"/>
    </xf>
    <xf numFmtId="0" fontId="29" fillId="25" borderId="0" xfId="0" applyFont="1" applyFill="1" applyAlignment="1">
      <alignment vertical="center"/>
    </xf>
    <xf numFmtId="0" fontId="20" fillId="0" borderId="10" xfId="33" applyFont="1" applyFill="1" applyBorder="1" applyAlignment="1">
      <alignment vertical="center"/>
    </xf>
    <xf numFmtId="0" fontId="20" fillId="0" borderId="0" xfId="33" applyFont="1" applyBorder="1" applyAlignment="1">
      <alignment vertical="center"/>
    </xf>
    <xf numFmtId="0" fontId="22" fillId="0" borderId="50"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41" xfId="0" applyFont="1" applyFill="1" applyBorder="1" applyAlignment="1">
      <alignment horizontal="center" vertical="center"/>
    </xf>
    <xf numFmtId="0" fontId="30" fillId="0" borderId="0" xfId="0" applyFont="1" applyAlignment="1">
      <alignment horizontal="center" vertical="center"/>
    </xf>
    <xf numFmtId="0" fontId="20" fillId="0" borderId="0" xfId="0" applyFont="1" applyAlignment="1">
      <alignment horizontal="center" vertical="center"/>
    </xf>
    <xf numFmtId="183" fontId="20" fillId="32" borderId="10" xfId="0" applyNumberFormat="1" applyFont="1" applyFill="1" applyBorder="1" applyAlignment="1">
      <alignment horizontal="center" vertical="center"/>
    </xf>
    <xf numFmtId="0" fontId="30" fillId="0" borderId="0" xfId="0" applyFont="1" applyBorder="1" applyAlignment="1">
      <alignment horizontal="center" vertical="center"/>
    </xf>
    <xf numFmtId="0" fontId="22" fillId="0" borderId="0" xfId="33" applyFont="1" applyBorder="1" applyAlignment="1">
      <alignment horizontal="center" vertical="center"/>
    </xf>
    <xf numFmtId="0" fontId="41" fillId="0" borderId="0" xfId="33" applyFont="1" applyBorder="1" applyAlignment="1">
      <alignment horizontal="center" vertical="center"/>
    </xf>
    <xf numFmtId="0" fontId="22" fillId="0" borderId="171" xfId="0" applyFont="1" applyBorder="1" applyAlignment="1">
      <alignment horizontal="center" vertical="center"/>
    </xf>
    <xf numFmtId="0" fontId="22" fillId="0" borderId="172" xfId="0" applyFont="1" applyBorder="1" applyAlignment="1">
      <alignment horizontal="center" vertical="center"/>
    </xf>
    <xf numFmtId="0" fontId="22" fillId="0" borderId="173" xfId="0" applyFont="1" applyBorder="1" applyAlignment="1">
      <alignment horizontal="center" vertical="center"/>
    </xf>
    <xf numFmtId="0" fontId="22" fillId="0" borderId="174" xfId="0" applyFont="1" applyBorder="1" applyAlignment="1">
      <alignment horizontal="center" vertical="center"/>
    </xf>
    <xf numFmtId="0" fontId="29" fillId="0" borderId="173"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74" xfId="0" applyFont="1" applyBorder="1" applyAlignment="1">
      <alignment horizontal="center" vertical="center" wrapText="1"/>
    </xf>
    <xf numFmtId="0" fontId="22" fillId="0" borderId="175" xfId="0" applyFont="1" applyBorder="1" applyAlignment="1">
      <alignment horizontal="center" vertical="center"/>
    </xf>
    <xf numFmtId="0" fontId="22" fillId="29" borderId="12" xfId="33" applyFont="1" applyFill="1" applyBorder="1" applyAlignment="1">
      <alignment vertical="center" wrapText="1"/>
    </xf>
    <xf numFmtId="0" fontId="22" fillId="29" borderId="0" xfId="33" applyFont="1" applyFill="1" applyBorder="1" applyAlignment="1">
      <alignment vertical="center" wrapText="1"/>
    </xf>
    <xf numFmtId="0" fontId="22" fillId="29" borderId="16" xfId="33" applyFont="1" applyFill="1" applyBorder="1" applyAlignment="1">
      <alignment vertical="center" wrapText="1"/>
    </xf>
    <xf numFmtId="0" fontId="22" fillId="29" borderId="0" xfId="33" applyFont="1" applyFill="1" applyBorder="1" applyAlignment="1">
      <alignment horizontal="center" vertical="center"/>
    </xf>
    <xf numFmtId="0" fontId="22" fillId="29" borderId="16" xfId="33" applyFont="1" applyFill="1" applyBorder="1" applyAlignment="1">
      <alignment horizontal="center" vertical="center"/>
    </xf>
    <xf numFmtId="0" fontId="22" fillId="29" borderId="18" xfId="33" applyFont="1" applyFill="1" applyBorder="1" applyAlignment="1">
      <alignment vertical="center" wrapText="1"/>
    </xf>
    <xf numFmtId="0" fontId="22" fillId="0" borderId="25" xfId="33" applyFont="1" applyBorder="1" applyAlignment="1">
      <alignment horizontal="center" vertical="center" wrapText="1"/>
    </xf>
    <xf numFmtId="0" fontId="22" fillId="0" borderId="27" xfId="33" applyFont="1" applyBorder="1" applyAlignment="1">
      <alignment horizontal="center" vertical="center" wrapText="1"/>
    </xf>
    <xf numFmtId="0" fontId="22" fillId="0" borderId="132" xfId="0" applyFont="1" applyBorder="1" applyAlignment="1">
      <alignment horizontal="center" vertical="center" wrapText="1"/>
    </xf>
    <xf numFmtId="0" fontId="22" fillId="0" borderId="23" xfId="33" applyFont="1" applyBorder="1" applyAlignment="1">
      <alignment horizontal="center" vertical="center" wrapText="1"/>
    </xf>
    <xf numFmtId="0" fontId="22" fillId="0" borderId="0" xfId="33" applyFont="1" applyBorder="1" applyAlignment="1">
      <alignment horizontal="center" vertical="center" wrapText="1"/>
    </xf>
    <xf numFmtId="0" fontId="22" fillId="0" borderId="16" xfId="33" applyFont="1" applyBorder="1" applyAlignment="1">
      <alignment horizontal="center" vertical="center" wrapText="1"/>
    </xf>
    <xf numFmtId="0" fontId="22" fillId="0" borderId="20" xfId="33" applyFont="1" applyBorder="1" applyAlignment="1">
      <alignment horizontal="center" vertical="center" wrapText="1"/>
    </xf>
    <xf numFmtId="0" fontId="22" fillId="0" borderId="10" xfId="33" applyFont="1" applyBorder="1" applyAlignment="1">
      <alignment horizontal="center" vertical="center" wrapText="1"/>
    </xf>
    <xf numFmtId="0" fontId="22" fillId="0" borderId="17" xfId="0" applyFont="1" applyBorder="1" applyAlignment="1">
      <alignment horizontal="center" vertical="center" wrapText="1"/>
    </xf>
    <xf numFmtId="0" fontId="22" fillId="29" borderId="13" xfId="33" applyNumberFormat="1" applyFont="1" applyFill="1" applyBorder="1" applyAlignment="1">
      <alignment horizontal="center" vertical="center"/>
    </xf>
    <xf numFmtId="0" fontId="22" fillId="29" borderId="10" xfId="33" applyFont="1" applyFill="1" applyBorder="1" applyAlignment="1">
      <alignment horizontal="center" vertical="center"/>
    </xf>
    <xf numFmtId="0" fontId="22" fillId="29" borderId="17" xfId="33" applyFont="1" applyFill="1" applyBorder="1" applyAlignment="1">
      <alignment horizontal="center" vertical="center"/>
    </xf>
    <xf numFmtId="0" fontId="22" fillId="29" borderId="13" xfId="33" applyFont="1" applyFill="1" applyBorder="1" applyAlignment="1">
      <alignment vertical="center" wrapText="1"/>
    </xf>
    <xf numFmtId="0" fontId="22" fillId="29" borderId="10" xfId="33" applyFont="1" applyFill="1" applyBorder="1" applyAlignment="1">
      <alignment vertical="center" wrapText="1"/>
    </xf>
    <xf numFmtId="0" fontId="22" fillId="29" borderId="17" xfId="33" applyFont="1" applyFill="1" applyBorder="1" applyAlignment="1">
      <alignment vertical="center" wrapText="1"/>
    </xf>
    <xf numFmtId="0" fontId="22" fillId="29" borderId="32" xfId="0" applyFont="1" applyFill="1" applyBorder="1" applyAlignment="1">
      <alignment vertical="center" wrapText="1"/>
    </xf>
    <xf numFmtId="0" fontId="22" fillId="0" borderId="22" xfId="33" applyFont="1" applyBorder="1" applyAlignment="1">
      <alignment horizontal="center" vertical="center" wrapText="1"/>
    </xf>
    <xf numFmtId="0" fontId="22" fillId="0" borderId="14" xfId="33" applyFont="1" applyBorder="1" applyAlignment="1">
      <alignment horizontal="center" vertical="center" wrapText="1"/>
    </xf>
    <xf numFmtId="0" fontId="22" fillId="0" borderId="15" xfId="33" applyFont="1" applyBorder="1" applyAlignment="1">
      <alignment horizontal="center" vertical="center" wrapText="1"/>
    </xf>
    <xf numFmtId="0" fontId="22" fillId="0" borderId="2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6" xfId="33" applyFont="1" applyBorder="1" applyAlignment="1">
      <alignment horizontal="center" vertical="center" wrapText="1"/>
    </xf>
    <xf numFmtId="0" fontId="41" fillId="0" borderId="20"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7" xfId="0" applyFont="1" applyBorder="1" applyAlignment="1">
      <alignment horizontal="center" vertical="center" wrapText="1"/>
    </xf>
    <xf numFmtId="0" fontId="22" fillId="29" borderId="19" xfId="33" applyFont="1" applyFill="1" applyBorder="1" applyAlignment="1">
      <alignment horizontal="center" vertical="center"/>
    </xf>
    <xf numFmtId="0" fontId="22" fillId="29" borderId="62" xfId="33" applyFont="1" applyFill="1" applyBorder="1" applyAlignment="1">
      <alignment horizontal="center" vertical="center"/>
    </xf>
    <xf numFmtId="0" fontId="22" fillId="29" borderId="72" xfId="0" applyFont="1" applyFill="1" applyBorder="1" applyAlignment="1">
      <alignment vertical="center" wrapText="1"/>
    </xf>
    <xf numFmtId="0" fontId="22" fillId="29" borderId="19" xfId="0" applyFont="1" applyFill="1" applyBorder="1" applyAlignment="1">
      <alignment vertical="center" wrapText="1"/>
    </xf>
    <xf numFmtId="0" fontId="22" fillId="29" borderId="62" xfId="0" applyFont="1" applyFill="1" applyBorder="1" applyAlignment="1">
      <alignment vertical="center" wrapText="1"/>
    </xf>
    <xf numFmtId="0" fontId="22" fillId="29" borderId="30" xfId="0" applyFont="1" applyFill="1" applyBorder="1" applyAlignment="1">
      <alignment vertical="center" wrapText="1"/>
    </xf>
    <xf numFmtId="0" fontId="43" fillId="0" borderId="0" xfId="0" applyFont="1" applyBorder="1" applyAlignment="1">
      <alignment vertical="top" wrapText="1" shrinkToFit="1"/>
    </xf>
    <xf numFmtId="183" fontId="41" fillId="32" borderId="10" xfId="0" applyNumberFormat="1" applyFont="1" applyFill="1" applyBorder="1" applyAlignment="1">
      <alignment horizontal="center" vertical="center" shrinkToFit="1"/>
    </xf>
    <xf numFmtId="0" fontId="22" fillId="0" borderId="24" xfId="0" applyFont="1" applyBorder="1" applyAlignment="1">
      <alignment horizontal="center" vertical="center" wrapText="1"/>
    </xf>
    <xf numFmtId="0" fontId="22" fillId="0" borderId="19" xfId="33" applyFont="1" applyBorder="1" applyAlignment="1">
      <alignment horizontal="center" vertical="center" wrapText="1"/>
    </xf>
    <xf numFmtId="0" fontId="22" fillId="0" borderId="62" xfId="0" applyFont="1" applyBorder="1" applyAlignment="1">
      <alignment horizontal="center" vertical="center" wrapText="1"/>
    </xf>
    <xf numFmtId="0" fontId="22" fillId="29" borderId="72" xfId="33" applyFont="1" applyFill="1" applyBorder="1" applyAlignment="1">
      <alignment vertical="center" wrapText="1"/>
    </xf>
    <xf numFmtId="0" fontId="22" fillId="29" borderId="19" xfId="33" applyFont="1" applyFill="1" applyBorder="1" applyAlignment="1">
      <alignment vertical="center" wrapText="1"/>
    </xf>
    <xf numFmtId="0" fontId="22" fillId="29" borderId="30" xfId="33" applyFont="1" applyFill="1" applyBorder="1" applyAlignment="1">
      <alignment vertical="center" wrapText="1"/>
    </xf>
    <xf numFmtId="0" fontId="22" fillId="29" borderId="11" xfId="33" applyFont="1" applyFill="1" applyBorder="1" applyAlignment="1">
      <alignment vertical="center" wrapText="1"/>
    </xf>
    <xf numFmtId="0" fontId="22" fillId="29" borderId="14" xfId="33" applyFont="1" applyFill="1" applyBorder="1" applyAlignment="1">
      <alignment vertical="center" wrapText="1"/>
    </xf>
    <xf numFmtId="0" fontId="22" fillId="29" borderId="94" xfId="0" applyFont="1" applyFill="1" applyBorder="1" applyAlignment="1">
      <alignment vertical="center" wrapText="1"/>
    </xf>
    <xf numFmtId="0" fontId="22" fillId="29" borderId="27" xfId="0" applyFont="1" applyFill="1" applyBorder="1" applyAlignment="1">
      <alignment vertical="center" wrapText="1"/>
    </xf>
    <xf numFmtId="0" fontId="22" fillId="29" borderId="132" xfId="0" applyFont="1" applyFill="1" applyBorder="1" applyAlignment="1">
      <alignment vertical="center" wrapText="1"/>
    </xf>
    <xf numFmtId="0" fontId="43" fillId="0" borderId="14" xfId="34" applyFont="1" applyBorder="1" applyAlignment="1">
      <alignment vertical="center" shrinkToFit="1"/>
    </xf>
    <xf numFmtId="0" fontId="43" fillId="0" borderId="53" xfId="34" applyFont="1" applyFill="1" applyBorder="1" applyAlignment="1">
      <alignment horizontal="distributed" vertical="center" wrapText="1" shrinkToFit="1"/>
    </xf>
    <xf numFmtId="0" fontId="43" fillId="0" borderId="54" xfId="34" applyFont="1" applyFill="1" applyBorder="1" applyAlignment="1">
      <alignment horizontal="distributed" vertical="center" shrinkToFit="1"/>
    </xf>
    <xf numFmtId="0" fontId="43" fillId="0" borderId="12" xfId="34" applyNumberFormat="1" applyFont="1" applyBorder="1" applyAlignment="1">
      <alignment horizontal="right" vertical="center"/>
    </xf>
    <xf numFmtId="0" fontId="43" fillId="0" borderId="0" xfId="33" applyFont="1" applyBorder="1" applyAlignment="1">
      <alignment horizontal="right" vertical="center"/>
    </xf>
    <xf numFmtId="0" fontId="43" fillId="0" borderId="12" xfId="34" applyNumberFormat="1" applyFont="1" applyBorder="1" applyAlignment="1">
      <alignment horizontal="left" vertical="center" shrinkToFit="1"/>
    </xf>
    <xf numFmtId="0" fontId="43" fillId="0" borderId="0" xfId="34" applyNumberFormat="1" applyFont="1" applyBorder="1" applyAlignment="1">
      <alignment horizontal="left" vertical="center" shrinkToFit="1"/>
    </xf>
    <xf numFmtId="0" fontId="43" fillId="0" borderId="13" xfId="34" applyNumberFormat="1" applyFont="1" applyBorder="1" applyAlignment="1">
      <alignment horizontal="right" vertical="center"/>
    </xf>
    <xf numFmtId="0" fontId="43" fillId="0" borderId="10" xfId="34" applyNumberFormat="1" applyFont="1" applyBorder="1" applyAlignment="1">
      <alignment horizontal="right" vertical="center"/>
    </xf>
    <xf numFmtId="0" fontId="43" fillId="0" borderId="13" xfId="34" applyNumberFormat="1" applyFont="1" applyBorder="1" applyAlignment="1">
      <alignment horizontal="left" vertical="center" shrinkToFit="1"/>
    </xf>
    <xf numFmtId="0" fontId="43" fillId="0" borderId="10" xfId="34" applyNumberFormat="1" applyFont="1" applyBorder="1" applyAlignment="1">
      <alignment horizontal="left" vertical="center" shrinkToFit="1"/>
    </xf>
    <xf numFmtId="0" fontId="43" fillId="0" borderId="50" xfId="34" applyFont="1" applyFill="1" applyBorder="1" applyAlignment="1">
      <alignment horizontal="center" vertical="center" shrinkToFit="1"/>
    </xf>
    <xf numFmtId="0" fontId="43" fillId="0" borderId="41" xfId="34" applyFont="1" applyBorder="1" applyAlignment="1">
      <alignment horizontal="center" vertical="center" shrinkToFit="1"/>
    </xf>
    <xf numFmtId="0" fontId="43" fillId="0" borderId="11" xfId="34" applyNumberFormat="1" applyFont="1" applyBorder="1" applyAlignment="1">
      <alignment horizontal="left" vertical="center" shrinkToFit="1"/>
    </xf>
    <xf numFmtId="0" fontId="43" fillId="0" borderId="14" xfId="34" applyNumberFormat="1" applyFont="1" applyBorder="1" applyAlignment="1">
      <alignment horizontal="left" vertical="center" shrinkToFit="1"/>
    </xf>
    <xf numFmtId="0" fontId="43" fillId="0" borderId="13" xfId="34" applyNumberFormat="1" applyFont="1" applyBorder="1" applyAlignment="1">
      <alignment horizontal="right" vertical="center" shrinkToFit="1"/>
    </xf>
    <xf numFmtId="0" fontId="43" fillId="0" borderId="10" xfId="34" applyNumberFormat="1" applyFont="1" applyBorder="1" applyAlignment="1">
      <alignment horizontal="right" vertical="center" shrinkToFit="1"/>
    </xf>
    <xf numFmtId="0" fontId="43" fillId="0" borderId="13" xfId="34" applyNumberFormat="1" applyFont="1" applyBorder="1" applyAlignment="1">
      <alignment vertical="center"/>
    </xf>
    <xf numFmtId="0" fontId="43" fillId="0" borderId="10" xfId="34" applyNumberFormat="1" applyFont="1" applyBorder="1" applyAlignment="1">
      <alignment vertical="center"/>
    </xf>
    <xf numFmtId="0" fontId="43" fillId="0" borderId="50" xfId="34" applyFont="1" applyBorder="1" applyAlignment="1">
      <alignment horizontal="center" vertical="center" wrapText="1" shrinkToFit="1"/>
    </xf>
    <xf numFmtId="0" fontId="39" fillId="0" borderId="26" xfId="34" applyFont="1" applyBorder="1" applyAlignment="1">
      <alignment horizontal="center" vertical="center" shrinkToFit="1"/>
    </xf>
    <xf numFmtId="0" fontId="39" fillId="0" borderId="41" xfId="34" applyFont="1" applyBorder="1" applyAlignment="1">
      <alignment horizontal="center" vertical="center" shrinkToFit="1"/>
    </xf>
    <xf numFmtId="0" fontId="43" fillId="0" borderId="12" xfId="34" applyNumberFormat="1" applyFont="1" applyBorder="1" applyAlignment="1">
      <alignment horizontal="right" vertical="center" shrinkToFit="1"/>
    </xf>
    <xf numFmtId="0" fontId="43" fillId="0" borderId="0" xfId="33" applyFont="1" applyBorder="1" applyAlignment="1">
      <alignment horizontal="right" vertical="center" shrinkToFit="1"/>
    </xf>
    <xf numFmtId="49" fontId="43" fillId="0" borderId="12" xfId="34" applyNumberFormat="1" applyFont="1" applyBorder="1" applyAlignment="1">
      <alignment horizontal="right" vertical="center"/>
    </xf>
    <xf numFmtId="49" fontId="43" fillId="0" borderId="0" xfId="34" applyNumberFormat="1" applyFont="1" applyBorder="1" applyAlignment="1">
      <alignment horizontal="right" vertical="center"/>
    </xf>
    <xf numFmtId="49" fontId="43" fillId="0" borderId="13" xfId="34" applyNumberFormat="1" applyFont="1" applyBorder="1" applyAlignment="1">
      <alignment horizontal="right" vertical="center"/>
    </xf>
    <xf numFmtId="49" fontId="43" fillId="0" borderId="10" xfId="34" applyNumberFormat="1" applyFont="1" applyBorder="1" applyAlignment="1">
      <alignment horizontal="right" vertical="center"/>
    </xf>
    <xf numFmtId="0" fontId="43" fillId="0" borderId="50" xfId="34" applyNumberFormat="1" applyFont="1" applyBorder="1" applyAlignment="1">
      <alignment horizontal="left" vertical="center" shrinkToFit="1"/>
    </xf>
    <xf numFmtId="0" fontId="43" fillId="0" borderId="26" xfId="34" applyNumberFormat="1" applyFont="1" applyBorder="1" applyAlignment="1">
      <alignment horizontal="left" vertical="center" shrinkToFit="1"/>
    </xf>
    <xf numFmtId="49" fontId="43" fillId="0" borderId="11" xfId="34" applyNumberFormat="1" applyFont="1" applyBorder="1" applyAlignment="1">
      <alignment horizontal="right" vertical="center"/>
    </xf>
    <xf numFmtId="49" fontId="43" fillId="0" borderId="14" xfId="34" applyNumberFormat="1" applyFont="1" applyBorder="1" applyAlignment="1">
      <alignment horizontal="right" vertical="center"/>
    </xf>
    <xf numFmtId="0" fontId="43" fillId="0" borderId="12" xfId="34" applyFont="1" applyBorder="1" applyAlignment="1">
      <alignment vertical="center" shrinkToFit="1"/>
    </xf>
    <xf numFmtId="0" fontId="43" fillId="0" borderId="0" xfId="34" applyFont="1" applyAlignment="1">
      <alignment vertical="center" shrinkToFit="1"/>
    </xf>
    <xf numFmtId="0" fontId="67" fillId="0" borderId="0" xfId="34" applyFont="1" applyFill="1" applyBorder="1" applyAlignment="1">
      <alignment horizontal="center" vertical="center" shrinkToFit="1"/>
    </xf>
    <xf numFmtId="183" fontId="41" fillId="32" borderId="10" xfId="34" applyNumberFormat="1" applyFont="1" applyFill="1" applyBorder="1" applyAlignment="1">
      <alignment horizontal="center" vertical="center" shrinkToFit="1"/>
    </xf>
    <xf numFmtId="0" fontId="43" fillId="0" borderId="26" xfId="34" applyFont="1" applyBorder="1" applyAlignment="1">
      <alignment vertical="center" shrinkToFit="1"/>
    </xf>
    <xf numFmtId="0" fontId="43" fillId="0" borderId="41" xfId="34" applyFont="1" applyBorder="1" applyAlignment="1">
      <alignment vertical="center" shrinkToFit="1"/>
    </xf>
    <xf numFmtId="49" fontId="43" fillId="0" borderId="11" xfId="34" applyNumberFormat="1" applyFont="1" applyBorder="1" applyAlignment="1">
      <alignment vertical="center" shrinkToFit="1"/>
    </xf>
    <xf numFmtId="49" fontId="43" fillId="0" borderId="14" xfId="34" applyNumberFormat="1" applyFont="1" applyBorder="1" applyAlignment="1">
      <alignment vertical="center" shrinkToFit="1"/>
    </xf>
    <xf numFmtId="0" fontId="43" fillId="0" borderId="50" xfId="34" applyNumberFormat="1" applyFont="1" applyBorder="1" applyAlignment="1">
      <alignment horizontal="left" vertical="center"/>
    </xf>
    <xf numFmtId="0" fontId="43" fillId="0" borderId="26" xfId="34" applyNumberFormat="1" applyFont="1" applyBorder="1" applyAlignment="1">
      <alignment horizontal="left" vertical="center"/>
    </xf>
  </cellXfs>
  <cellStyles count="49">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3" xr:uid="{00000000-0005-0000-0000-00002B000000}"/>
    <cellStyle name="警告文" xfId="45" xr:uid="{00000000-0005-0000-0000-00002D000000}"/>
    <cellStyle name="見出し 1" xfId="39" xr:uid="{00000000-0005-0000-0000-000027000000}"/>
    <cellStyle name="見出し 2" xfId="40" xr:uid="{00000000-0005-0000-0000-000028000000}"/>
    <cellStyle name="見出し 3" xfId="41" xr:uid="{00000000-0005-0000-0000-000029000000}"/>
    <cellStyle name="見出し 4" xfId="42" xr:uid="{00000000-0005-0000-0000-00002A000000}"/>
    <cellStyle name="集計" xfId="48" xr:uid="{00000000-0005-0000-0000-000030000000}"/>
    <cellStyle name="出力" xfId="31" xr:uid="{00000000-0005-0000-0000-00001E000000}"/>
    <cellStyle name="説明文" xfId="44" xr:uid="{00000000-0005-0000-0000-00002C000000}"/>
    <cellStyle name="通貨 2" xfId="46" xr:uid="{00000000-0005-0000-0000-00002E000000}"/>
    <cellStyle name="通貨 2 2" xfId="47" xr:uid="{00000000-0005-0000-0000-00002F000000}"/>
    <cellStyle name="入力" xfId="30" xr:uid="{00000000-0005-0000-0000-00001D000000}"/>
    <cellStyle name="標準" xfId="0" builtinId="0"/>
    <cellStyle name="標準 2" xfId="33" xr:uid="{00000000-0005-0000-0000-000021000000}"/>
    <cellStyle name="標準 3" xfId="34" xr:uid="{00000000-0005-0000-0000-000022000000}"/>
    <cellStyle name="標準 4" xfId="35" xr:uid="{00000000-0005-0000-0000-000023000000}"/>
    <cellStyle name="標準_4-4 監査資料：保育所（私立）" xfId="36" xr:uid="{00000000-0005-0000-0000-000024000000}"/>
    <cellStyle name="標準_秋田　私立保育所自主点検表 第6･7なし" xfId="37" xr:uid="{00000000-0005-0000-0000-000025000000}"/>
    <cellStyle name="良い" xfId="38" xr:uid="{00000000-0005-0000-0000-000026000000}"/>
  </cellStyles>
  <dxfs count="0"/>
  <tableStyles count="0" defaultTableStyle="TableStyleMedium2" defaultPivotStyle="PivotStyleLight16"/>
  <colors>
    <mruColors>
      <color rgb="FFFFFFCC"/>
      <color rgb="FFCCFFFF"/>
      <color rgb="FFFFFF9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0</xdr:colOff>
      <xdr:row>6</xdr:row>
      <xdr:rowOff>0</xdr:rowOff>
    </xdr:from>
    <xdr:to>
      <xdr:col>40</xdr:col>
      <xdr:colOff>676275</xdr:colOff>
      <xdr:row>14</xdr:row>
      <xdr:rowOff>0</xdr:rowOff>
    </xdr:to>
    <xdr:sp macro="" textlink="">
      <xdr:nvSpPr>
        <xdr:cNvPr id="2" name="テキスト ボックス 1">
          <a:extLst>
            <a:ext uri="{FF2B5EF4-FFF2-40B4-BE49-F238E27FC236}">
              <a16:creationId xmlns:a16="http://schemas.microsoft.com/office/drawing/2014/main" id="{D5068FFF-C4F1-446B-9B36-3F97962585F1}"/>
            </a:ext>
          </a:extLst>
        </xdr:cNvPr>
        <xdr:cNvSpPr txBox="1"/>
      </xdr:nvSpPr>
      <xdr:spPr>
        <a:xfrm>
          <a:off x="6781800" y="1333500"/>
          <a:ext cx="5476875" cy="20574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令和６年度修正内容</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変更箇所赤字</a:t>
          </a:r>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全般的修正内容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・公立用と私立用を統合</a:t>
          </a:r>
          <a:endParaRPr kumimoji="1" lang="en-US" altLang="ja-JP" sz="11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明朝" panose="02020609040205080304" pitchFamily="17" charset="-128"/>
              <a:ea typeface="ＭＳ 明朝" panose="02020609040205080304" pitchFamily="17" charset="-128"/>
              <a:cs typeface="+mn-cs"/>
            </a:rPr>
            <a:t>・その他文言、根拠法令等の修正</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個別的修正内容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・基本資料</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職員配置基準の改正に対応</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・諸規定の整備状況</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感染症発生時の対応マニュアル、アレルギー疾患対応マニュアルを追加</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・職員職務分担表</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基本資料</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と対応した配置区分の記入欄を追加</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142874</xdr:colOff>
      <xdr:row>5</xdr:row>
      <xdr:rowOff>0</xdr:rowOff>
    </xdr:from>
    <xdr:to>
      <xdr:col>77</xdr:col>
      <xdr:colOff>0</xdr:colOff>
      <xdr:row>13</xdr:row>
      <xdr:rowOff>0</xdr:rowOff>
    </xdr:to>
    <xdr:sp macro="" textlink="">
      <xdr:nvSpPr>
        <xdr:cNvPr id="2" name="テキスト ボックス 1">
          <a:extLst>
            <a:ext uri="{FF2B5EF4-FFF2-40B4-BE49-F238E27FC236}">
              <a16:creationId xmlns:a16="http://schemas.microsoft.com/office/drawing/2014/main" id="{C059917D-6477-4B1E-B660-0631CD5D9E94}"/>
            </a:ext>
          </a:extLst>
        </xdr:cNvPr>
        <xdr:cNvSpPr txBox="1"/>
      </xdr:nvSpPr>
      <xdr:spPr>
        <a:xfrm>
          <a:off x="7134224" y="952500"/>
          <a:ext cx="4572001" cy="12954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は、次の規程については記入不要。</a:t>
          </a:r>
          <a:endParaRPr kumimoji="1" lang="en-US" altLang="ja-JP" sz="1000">
            <a:latin typeface="ＭＳ 明朝" panose="02020609040205080304" pitchFamily="17" charset="-128"/>
            <a:ea typeface="ＭＳ 明朝" panose="02020609040205080304" pitchFamily="17" charset="-128"/>
          </a:endParaRPr>
        </a:p>
        <a:p>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就業規則、</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育児休業規程、</a:t>
          </a:r>
          <a:r>
            <a:rPr kumimoji="1" lang="en-US" altLang="ja-JP" sz="1000">
              <a:latin typeface="ＭＳ 明朝" panose="02020609040205080304" pitchFamily="17" charset="-128"/>
              <a:ea typeface="ＭＳ 明朝" panose="02020609040205080304" pitchFamily="17" charset="-128"/>
            </a:rPr>
            <a:t>(3)</a:t>
          </a:r>
          <a:r>
            <a:rPr kumimoji="1" lang="ja-JP" altLang="en-US" sz="1000">
              <a:latin typeface="ＭＳ 明朝" panose="02020609040205080304" pitchFamily="17" charset="-128"/>
              <a:ea typeface="ＭＳ 明朝" panose="02020609040205080304" pitchFamily="17" charset="-128"/>
            </a:rPr>
            <a:t>介護休業規程、</a:t>
          </a:r>
          <a:r>
            <a:rPr kumimoji="1" lang="en-US" altLang="ja-JP" sz="1000">
              <a:latin typeface="ＭＳ 明朝" panose="02020609040205080304" pitchFamily="17" charset="-128"/>
              <a:ea typeface="ＭＳ 明朝" panose="02020609040205080304" pitchFamily="17" charset="-128"/>
            </a:rPr>
            <a:t>(4)</a:t>
          </a:r>
          <a:r>
            <a:rPr kumimoji="1" lang="ja-JP" altLang="en-US" sz="1000">
              <a:latin typeface="ＭＳ 明朝" panose="02020609040205080304" pitchFamily="17" charset="-128"/>
              <a:ea typeface="ＭＳ 明朝" panose="02020609040205080304" pitchFamily="17" charset="-128"/>
            </a:rPr>
            <a:t>給与規程、</a:t>
          </a:r>
          <a:r>
            <a:rPr kumimoji="1" lang="en-US" altLang="ja-JP" sz="1000">
              <a:latin typeface="ＭＳ 明朝" panose="02020609040205080304" pitchFamily="17" charset="-128"/>
              <a:ea typeface="ＭＳ 明朝" panose="02020609040205080304" pitchFamily="17" charset="-128"/>
            </a:rPr>
            <a:t>(5)</a:t>
          </a:r>
          <a:r>
            <a:rPr kumimoji="1" lang="ja-JP" altLang="en-US" sz="1000">
              <a:latin typeface="ＭＳ 明朝" panose="02020609040205080304" pitchFamily="17" charset="-128"/>
              <a:ea typeface="ＭＳ 明朝" panose="02020609040205080304" pitchFamily="17" charset="-128"/>
            </a:rPr>
            <a:t>旅費規程、</a:t>
          </a:r>
          <a:r>
            <a:rPr kumimoji="1" lang="en-US" altLang="ja-JP" sz="1000">
              <a:latin typeface="ＭＳ 明朝" panose="02020609040205080304" pitchFamily="17" charset="-128"/>
              <a:ea typeface="ＭＳ 明朝" panose="02020609040205080304" pitchFamily="17" charset="-128"/>
            </a:rPr>
            <a:t>(6)</a:t>
          </a:r>
          <a:r>
            <a:rPr kumimoji="1" lang="ja-JP" altLang="en-US" sz="1000">
              <a:latin typeface="ＭＳ 明朝" panose="02020609040205080304" pitchFamily="17" charset="-128"/>
              <a:ea typeface="ＭＳ 明朝" panose="02020609040205080304" pitchFamily="17" charset="-128"/>
            </a:rPr>
            <a:t>事務決裁規程、</a:t>
          </a:r>
          <a:r>
            <a:rPr kumimoji="1" lang="en-US" altLang="ja-JP" sz="1000">
              <a:latin typeface="ＭＳ 明朝" panose="02020609040205080304" pitchFamily="17" charset="-128"/>
              <a:ea typeface="ＭＳ 明朝" panose="02020609040205080304" pitchFamily="17" charset="-128"/>
            </a:rPr>
            <a:t>(8)</a:t>
          </a:r>
          <a:r>
            <a:rPr kumimoji="1" lang="ja-JP" altLang="en-US" sz="1000">
              <a:latin typeface="ＭＳ 明朝" panose="02020609040205080304" pitchFamily="17" charset="-128"/>
              <a:ea typeface="ＭＳ 明朝" panose="02020609040205080304" pitchFamily="17" charset="-128"/>
            </a:rPr>
            <a:t>経理規定、</a:t>
          </a:r>
          <a:r>
            <a:rPr kumimoji="1" lang="en-US" altLang="ja-JP" sz="1000">
              <a:latin typeface="ＭＳ 明朝" panose="02020609040205080304" pitchFamily="17" charset="-128"/>
              <a:ea typeface="ＭＳ 明朝" panose="02020609040205080304" pitchFamily="17" charset="-128"/>
            </a:rPr>
            <a:t>(9)</a:t>
          </a:r>
          <a:r>
            <a:rPr kumimoji="1" lang="ja-JP" altLang="en-US" sz="1000">
              <a:latin typeface="ＭＳ 明朝" panose="02020609040205080304" pitchFamily="17" charset="-128"/>
              <a:ea typeface="ＭＳ 明朝" panose="02020609040205080304" pitchFamily="17" charset="-128"/>
            </a:rPr>
            <a:t>公印取扱規程</a:t>
          </a:r>
          <a:endParaRPr kumimoji="1" lang="en-US" altLang="ja-JP" sz="1000">
            <a:latin typeface="ＭＳ 明朝" panose="02020609040205080304" pitchFamily="17" charset="-128"/>
            <a:ea typeface="ＭＳ 明朝" panose="02020609040205080304" pitchFamily="17" charset="-128"/>
          </a:endParaRPr>
        </a:p>
        <a:p>
          <a:r>
            <a:rPr kumimoji="1" lang="en-US" altLang="ja-JP" sz="1000">
              <a:latin typeface="ＭＳ 明朝" panose="02020609040205080304" pitchFamily="17" charset="-128"/>
              <a:ea typeface="ＭＳ 明朝" panose="02020609040205080304" pitchFamily="17" charset="-128"/>
            </a:rPr>
            <a:t>((6)</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(9)</a:t>
          </a:r>
          <a:r>
            <a:rPr kumimoji="1" lang="ja-JP" altLang="en-US" sz="1000">
              <a:latin typeface="ＭＳ 明朝" panose="02020609040205080304" pitchFamily="17" charset="-128"/>
              <a:ea typeface="ＭＳ 明朝" panose="02020609040205080304" pitchFamily="17" charset="-128"/>
            </a:rPr>
            <a:t>は、保育所又は本施設にのみ適用される規程がある場合は記入すること。</a:t>
          </a:r>
          <a:r>
            <a:rPr kumimoji="1" lang="en-US" altLang="ja-JP" sz="1000">
              <a:latin typeface="ＭＳ 明朝" panose="02020609040205080304" pitchFamily="17" charset="-128"/>
              <a:ea typeface="ＭＳ 明朝" panose="02020609040205080304" pitchFamily="17"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4</xdr:row>
      <xdr:rowOff>0</xdr:rowOff>
    </xdr:from>
    <xdr:to>
      <xdr:col>27</xdr:col>
      <xdr:colOff>600075</xdr:colOff>
      <xdr:row>44</xdr:row>
      <xdr:rowOff>0</xdr:rowOff>
    </xdr:to>
    <xdr:sp macro="" textlink="">
      <xdr:nvSpPr>
        <xdr:cNvPr id="2" name="テキスト ボックス 1">
          <a:extLst>
            <a:ext uri="{FF2B5EF4-FFF2-40B4-BE49-F238E27FC236}">
              <a16:creationId xmlns:a16="http://schemas.microsoft.com/office/drawing/2014/main" id="{6961F096-B825-4CFD-A96D-62EA57CB61CC}"/>
            </a:ext>
          </a:extLst>
        </xdr:cNvPr>
        <xdr:cNvSpPr txBox="1"/>
      </xdr:nvSpPr>
      <xdr:spPr>
        <a:xfrm>
          <a:off x="9982200" y="1190625"/>
          <a:ext cx="5400675" cy="76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勤務年数</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勤務年数は、この保育所での勤務年数を記載してください。</a:t>
          </a:r>
        </a:p>
        <a:p>
          <a:r>
            <a:rPr kumimoji="1" lang="ja-JP" altLang="en-US" sz="900">
              <a:latin typeface="ＭＳ 明朝" panose="02020609040205080304" pitchFamily="17" charset="-128"/>
              <a:ea typeface="ＭＳ 明朝" panose="02020609040205080304" pitchFamily="17" charset="-128"/>
            </a:rPr>
            <a:t>○通算勤務年数は、この保育所を含めて児童福祉法第７条第１項に定められた「児童福祉施設」で勤務した通算の年数を記載してください。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通算勤務年数は、この保育所の設置者以外の者に雇用されていた期間も含めて記載してください。</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○通算勤務年数は、施設長及び保育に従事する職員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保育補助者を含む。</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のみ記載が必要。それ以外の職員は記載不要。</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資格名</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○資格名は、「保育士」「幼稚園教諭</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」「看護師」「栄養士」「調理師」「医師」「歯科医師」など具体的に記載してください。</a:t>
          </a:r>
        </a:p>
        <a:p>
          <a:r>
            <a:rPr kumimoji="1" lang="ja-JP" altLang="en-US" sz="900">
              <a:latin typeface="ＭＳ 明朝" panose="02020609040205080304" pitchFamily="17" charset="-128"/>
              <a:ea typeface="ＭＳ 明朝" panose="02020609040205080304" pitchFamily="17" charset="-128"/>
            </a:rPr>
            <a:t>○保育士、幼稚園教諭を併有する場合は二段書きにしてください。</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職務内容</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○職務内容は、おおむね次の順序で記載してください。</a:t>
          </a:r>
        </a:p>
        <a:p>
          <a:r>
            <a:rPr kumimoji="1" lang="ja-JP" altLang="en-US" sz="900">
              <a:latin typeface="ＭＳ 明朝" panose="02020609040205080304" pitchFamily="17" charset="-128"/>
              <a:ea typeface="ＭＳ 明朝" panose="02020609040205080304" pitchFamily="17" charset="-128"/>
            </a:rPr>
            <a:t>①何歳児又はクラスの担任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副担任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であるか。</a:t>
          </a:r>
        </a:p>
        <a:p>
          <a:r>
            <a:rPr kumimoji="1" lang="ja-JP" altLang="en-US" sz="900">
              <a:latin typeface="ＭＳ 明朝" panose="02020609040205080304" pitchFamily="17" charset="-128"/>
              <a:ea typeface="ＭＳ 明朝" panose="02020609040205080304" pitchFamily="17" charset="-128"/>
            </a:rPr>
            <a:t>②一時預かり事業や障害児保育による加配など、専任職員となっている事業</a:t>
          </a:r>
        </a:p>
        <a:p>
          <a:r>
            <a:rPr kumimoji="1" lang="ja-JP" altLang="en-US" sz="900">
              <a:latin typeface="ＭＳ 明朝" panose="02020609040205080304" pitchFamily="17" charset="-128"/>
              <a:ea typeface="ＭＳ 明朝" panose="02020609040205080304" pitchFamily="17" charset="-128"/>
            </a:rPr>
            <a:t>③担任（副担任）以外の施設内での役割分担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○○リーダーなど</a:t>
          </a:r>
          <a:r>
            <a:rPr kumimoji="1" lang="en-US" altLang="ja-JP" sz="900">
              <a:latin typeface="ＭＳ 明朝" panose="02020609040205080304" pitchFamily="17" charset="-128"/>
              <a:ea typeface="ＭＳ 明朝" panose="02020609040205080304" pitchFamily="17" charset="-128"/>
            </a:rPr>
            <a:t>)</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みなし保育士</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○特例により保育士とみなされる職員は、みなし保育士と認められる要件をセル内のプルダウンメニューから選択してください。</a:t>
          </a:r>
        </a:p>
        <a:p>
          <a:r>
            <a:rPr kumimoji="1" lang="ja-JP" altLang="en-US" sz="900">
              <a:latin typeface="ＭＳ 明朝" panose="02020609040205080304" pitchFamily="17" charset="-128"/>
              <a:ea typeface="ＭＳ 明朝" panose="02020609040205080304" pitchFamily="17" charset="-128"/>
            </a:rPr>
            <a:t>・看護師等</a:t>
          </a:r>
        </a:p>
        <a:p>
          <a:r>
            <a:rPr kumimoji="1" lang="ja-JP" altLang="en-US" sz="900">
              <a:latin typeface="ＭＳ 明朝" panose="02020609040205080304" pitchFamily="17" charset="-128"/>
              <a:ea typeface="ＭＳ 明朝" panose="02020609040205080304" pitchFamily="17" charset="-128"/>
            </a:rPr>
            <a:t>・幼稚園教諭</a:t>
          </a:r>
        </a:p>
        <a:p>
          <a:r>
            <a:rPr kumimoji="1" lang="ja-JP" altLang="en-US" sz="900">
              <a:latin typeface="ＭＳ 明朝" panose="02020609040205080304" pitchFamily="17" charset="-128"/>
              <a:ea typeface="ＭＳ 明朝" panose="02020609040205080304" pitchFamily="17" charset="-128"/>
            </a:rPr>
            <a:t>・小学校教諭</a:t>
          </a:r>
        </a:p>
        <a:p>
          <a:r>
            <a:rPr kumimoji="1" lang="ja-JP" altLang="en-US" sz="900">
              <a:latin typeface="ＭＳ 明朝" panose="02020609040205080304" pitchFamily="17" charset="-128"/>
              <a:ea typeface="ＭＳ 明朝" panose="02020609040205080304" pitchFamily="17" charset="-128"/>
            </a:rPr>
            <a:t>・養護教諭</a:t>
          </a:r>
        </a:p>
        <a:p>
          <a:r>
            <a:rPr kumimoji="1" lang="ja-JP" altLang="en-US" sz="900">
              <a:latin typeface="ＭＳ 明朝" panose="02020609040205080304" pitchFamily="17" charset="-128"/>
              <a:ea typeface="ＭＳ 明朝" panose="02020609040205080304" pitchFamily="17" charset="-128"/>
            </a:rPr>
            <a:t>・知事が認める者１</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保育所又は認定こども園において、常勤で１年程度の保育業務経験を有する者</a:t>
          </a:r>
        </a:p>
        <a:p>
          <a:r>
            <a:rPr kumimoji="1" lang="ja-JP" altLang="en-US" sz="900">
              <a:latin typeface="ＭＳ 明朝" panose="02020609040205080304" pitchFamily="17" charset="-128"/>
              <a:ea typeface="ＭＳ 明朝" panose="02020609040205080304" pitchFamily="17" charset="-128"/>
            </a:rPr>
            <a:t>・知事が認める者２</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「子育て支援員研修」地域保育コース</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地域型保育</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修了者</a:t>
          </a:r>
        </a:p>
        <a:p>
          <a:r>
            <a:rPr kumimoji="1" lang="ja-JP" altLang="en-US" sz="900">
              <a:latin typeface="ＭＳ 明朝" panose="02020609040205080304" pitchFamily="17" charset="-128"/>
              <a:ea typeface="ＭＳ 明朝" panose="02020609040205080304" pitchFamily="17" charset="-128"/>
            </a:rPr>
            <a:t>・知事が認める者３</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家庭的保育者</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任用区分・１週間の総労働時間</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○任用区分には、正職員、臨時職員、非常勤職員などの区分を記入してください。なお、任用区分の区別は次のとおりです。</a:t>
          </a:r>
        </a:p>
        <a:p>
          <a:r>
            <a:rPr kumimoji="1" lang="ja-JP" altLang="en-US" sz="900">
              <a:latin typeface="ＭＳ 明朝" panose="02020609040205080304" pitchFamily="17" charset="-128"/>
              <a:ea typeface="ＭＳ 明朝" panose="02020609040205080304" pitchFamily="17" charset="-128"/>
            </a:rPr>
            <a:t>・正職員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雇用期間に定め</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定年を除く</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がない者</a:t>
          </a:r>
        </a:p>
        <a:p>
          <a:r>
            <a:rPr kumimoji="1" lang="ja-JP" altLang="en-US" sz="900">
              <a:latin typeface="ＭＳ 明朝" panose="02020609040205080304" pitchFamily="17" charset="-128"/>
              <a:ea typeface="ＭＳ 明朝" panose="02020609040205080304" pitchFamily="17" charset="-128"/>
            </a:rPr>
            <a:t>・臨時職員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勤務は常勤であるが、雇用期間に定めがある者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・非常勤職員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勤務が常勤でなく、かつ雇用期間に定めがある者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○１週間の所定の労働時間を記入してください。産休、育休、病休など休業中の場合は、その旨と休業開始日を記載してください。</a:t>
          </a:r>
        </a:p>
        <a:p>
          <a:r>
            <a:rPr kumimoji="1" lang="ja-JP" altLang="en-US" sz="900">
              <a:latin typeface="ＭＳ 明朝" panose="02020609040205080304" pitchFamily="17" charset="-128"/>
              <a:ea typeface="ＭＳ 明朝" panose="02020609040205080304" pitchFamily="17" charset="-128"/>
            </a:rPr>
            <a:t>〇一時預かり事業、病児保育事業、その他の補助事業による配置職員である場合は、この欄にも「一時預かり」、「病児保育」など事業名を記入してください。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配置区分</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基本資料</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「施設全体の職員配置状況」の区分</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Ａ～Ｄ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3</xdr:row>
      <xdr:rowOff>0</xdr:rowOff>
    </xdr:from>
    <xdr:to>
      <xdr:col>30</xdr:col>
      <xdr:colOff>0</xdr:colOff>
      <xdr:row>5</xdr:row>
      <xdr:rowOff>0</xdr:rowOff>
    </xdr:to>
    <xdr:sp macro="" textlink="">
      <xdr:nvSpPr>
        <xdr:cNvPr id="3" name="テキスト ボックス 2">
          <a:extLst>
            <a:ext uri="{FF2B5EF4-FFF2-40B4-BE49-F238E27FC236}">
              <a16:creationId xmlns:a16="http://schemas.microsoft.com/office/drawing/2014/main" id="{8072DA83-78B2-501E-D0FA-FFBBDFA8CC9B}"/>
            </a:ext>
          </a:extLst>
        </xdr:cNvPr>
        <xdr:cNvSpPr txBox="1"/>
      </xdr:nvSpPr>
      <xdr:spPr>
        <a:xfrm>
          <a:off x="15468600" y="571500"/>
          <a:ext cx="20574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38</xdr:col>
      <xdr:colOff>0</xdr:colOff>
      <xdr:row>4</xdr:row>
      <xdr:rowOff>0</xdr:rowOff>
    </xdr:to>
    <xdr:sp macro="" textlink="">
      <xdr:nvSpPr>
        <xdr:cNvPr id="2" name="テキスト ボックス 1">
          <a:extLst>
            <a:ext uri="{FF2B5EF4-FFF2-40B4-BE49-F238E27FC236}">
              <a16:creationId xmlns:a16="http://schemas.microsoft.com/office/drawing/2014/main" id="{34FB44E4-2472-4BE4-8E3C-36DD2A90758F}"/>
            </a:ext>
          </a:extLst>
        </xdr:cNvPr>
        <xdr:cNvSpPr txBox="1"/>
      </xdr:nvSpPr>
      <xdr:spPr>
        <a:xfrm>
          <a:off x="7362825" y="228600"/>
          <a:ext cx="2057400" cy="571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0</xdr:rowOff>
    </xdr:from>
    <xdr:to>
      <xdr:col>13</xdr:col>
      <xdr:colOff>0</xdr:colOff>
      <xdr:row>6</xdr:row>
      <xdr:rowOff>0</xdr:rowOff>
    </xdr:to>
    <xdr:sp macro="" textlink="">
      <xdr:nvSpPr>
        <xdr:cNvPr id="2" name="テキスト ボックス 1">
          <a:extLst>
            <a:ext uri="{FF2B5EF4-FFF2-40B4-BE49-F238E27FC236}">
              <a16:creationId xmlns:a16="http://schemas.microsoft.com/office/drawing/2014/main" id="{31EDAAEB-34E6-45CC-9FDD-5A5E2996863A}"/>
            </a:ext>
          </a:extLst>
        </xdr:cNvPr>
        <xdr:cNvSpPr txBox="1"/>
      </xdr:nvSpPr>
      <xdr:spPr>
        <a:xfrm>
          <a:off x="7515225" y="647700"/>
          <a:ext cx="20574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公立施設は作成不要</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40"/>
  <sheetViews>
    <sheetView tabSelected="1" view="pageBreakPreview" zoomScaleSheetLayoutView="100" workbookViewId="0"/>
  </sheetViews>
  <sheetFormatPr defaultRowHeight="15.75" customHeight="1"/>
  <cols>
    <col min="1" max="32" width="2.5" style="1" customWidth="1"/>
    <col min="33" max="33" width="9" style="1" customWidth="1"/>
    <col min="34" max="16384" width="9" style="1"/>
  </cols>
  <sheetData>
    <row r="1" spans="2:27" ht="15" customHeight="1"/>
    <row r="2" spans="2:27" ht="15" customHeight="1"/>
    <row r="3" spans="2:27" ht="15" customHeight="1"/>
    <row r="4" spans="2:27" ht="15" customHeight="1"/>
    <row r="5" spans="2:27" ht="15" customHeight="1"/>
    <row r="6" spans="2:27" ht="30" customHeight="1">
      <c r="F6" s="534" t="s">
        <v>269</v>
      </c>
      <c r="G6" s="534"/>
      <c r="H6" s="534"/>
      <c r="I6" s="534"/>
      <c r="J6" s="535">
        <v>6</v>
      </c>
      <c r="K6" s="535"/>
      <c r="L6" s="534" t="s">
        <v>453</v>
      </c>
      <c r="M6" s="534"/>
      <c r="N6" s="534"/>
      <c r="O6" s="534"/>
    </row>
    <row r="7" spans="2:27" ht="15" customHeight="1">
      <c r="F7" s="8"/>
      <c r="G7" s="11"/>
      <c r="H7" s="11"/>
      <c r="I7" s="11"/>
      <c r="J7" s="11"/>
      <c r="K7" s="11"/>
      <c r="L7" s="11"/>
      <c r="M7" s="11"/>
      <c r="N7" s="11"/>
      <c r="O7" s="11"/>
      <c r="P7" s="11"/>
      <c r="Q7" s="11"/>
      <c r="R7" s="11"/>
      <c r="S7" s="11"/>
      <c r="T7" s="11"/>
      <c r="U7" s="11"/>
      <c r="V7" s="11"/>
      <c r="W7" s="11"/>
      <c r="X7" s="11"/>
      <c r="Y7" s="11"/>
      <c r="Z7" s="13"/>
    </row>
    <row r="8" spans="2:27" ht="36" customHeight="1">
      <c r="F8" s="536" t="s">
        <v>592</v>
      </c>
      <c r="G8" s="537"/>
      <c r="H8" s="537"/>
      <c r="I8" s="537"/>
      <c r="J8" s="537"/>
      <c r="K8" s="537"/>
      <c r="L8" s="537"/>
      <c r="M8" s="537"/>
      <c r="N8" s="537"/>
      <c r="O8" s="537"/>
      <c r="P8" s="537"/>
      <c r="Q8" s="537"/>
      <c r="R8" s="537"/>
      <c r="S8" s="537"/>
      <c r="T8" s="537"/>
      <c r="U8" s="537"/>
      <c r="V8" s="537"/>
      <c r="W8" s="537"/>
      <c r="X8" s="537"/>
      <c r="Y8" s="537"/>
      <c r="Z8" s="538"/>
      <c r="AA8" s="16"/>
    </row>
    <row r="9" spans="2:27" ht="15" customHeight="1">
      <c r="F9" s="9"/>
      <c r="Z9" s="14"/>
    </row>
    <row r="10" spans="2:27" ht="36" customHeight="1">
      <c r="F10" s="539" t="s">
        <v>0</v>
      </c>
      <c r="G10" s="540"/>
      <c r="H10" s="540"/>
      <c r="I10" s="540"/>
      <c r="J10" s="540"/>
      <c r="K10" s="540"/>
      <c r="L10" s="540"/>
      <c r="M10" s="540"/>
      <c r="N10" s="540"/>
      <c r="O10" s="540"/>
      <c r="P10" s="540"/>
      <c r="Q10" s="540"/>
      <c r="R10" s="540"/>
      <c r="S10" s="540"/>
      <c r="T10" s="540"/>
      <c r="U10" s="540"/>
      <c r="V10" s="540"/>
      <c r="W10" s="540"/>
      <c r="X10" s="540"/>
      <c r="Y10" s="540"/>
      <c r="Z10" s="541"/>
    </row>
    <row r="11" spans="2:27" ht="15" customHeight="1">
      <c r="F11" s="10"/>
      <c r="G11" s="12"/>
      <c r="H11" s="12"/>
      <c r="I11" s="12"/>
      <c r="J11" s="12"/>
      <c r="K11" s="12"/>
      <c r="L11" s="12"/>
      <c r="M11" s="12"/>
      <c r="N11" s="12"/>
      <c r="O11" s="12"/>
      <c r="P11" s="12"/>
      <c r="Q11" s="12"/>
      <c r="R11" s="12"/>
      <c r="S11" s="12"/>
      <c r="T11" s="12"/>
      <c r="U11" s="12"/>
      <c r="V11" s="12"/>
      <c r="W11" s="12"/>
      <c r="X11" s="12"/>
      <c r="Y11" s="12"/>
      <c r="Z11" s="15"/>
    </row>
    <row r="12" spans="2:27" ht="15" customHeight="1"/>
    <row r="13" spans="2:27" ht="15" customHeight="1"/>
    <row r="14" spans="2:27" ht="15" customHeight="1"/>
    <row r="15" spans="2:27" s="2" customFormat="1" ht="15" customHeight="1">
      <c r="B15" s="3" t="s">
        <v>582</v>
      </c>
    </row>
    <row r="16" spans="2:27" s="2" customFormat="1" ht="15" customHeight="1">
      <c r="B16" s="533" t="s">
        <v>83</v>
      </c>
      <c r="C16" s="533"/>
      <c r="D16" s="2" t="s">
        <v>274</v>
      </c>
    </row>
    <row r="17" spans="2:31" s="2" customFormat="1" ht="15" customHeight="1">
      <c r="B17" s="4"/>
      <c r="C17" s="4"/>
    </row>
    <row r="18" spans="2:31" s="2" customFormat="1" ht="15" customHeight="1">
      <c r="B18" s="533" t="s">
        <v>14</v>
      </c>
      <c r="C18" s="533"/>
      <c r="D18" s="528" t="s">
        <v>580</v>
      </c>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row>
    <row r="19" spans="2:31" s="2" customFormat="1" ht="15" customHeight="1">
      <c r="B19" s="4"/>
      <c r="C19" s="4"/>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row>
    <row r="20" spans="2:31" s="2" customFormat="1" ht="15" customHeight="1">
      <c r="B20" s="4"/>
      <c r="C20" s="4"/>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2:31" s="2" customFormat="1" ht="15" customHeight="1">
      <c r="B21" s="533" t="s">
        <v>87</v>
      </c>
      <c r="C21" s="533"/>
      <c r="D21" s="2" t="s">
        <v>597</v>
      </c>
    </row>
    <row r="22" spans="2:31" s="2" customFormat="1" ht="15" customHeight="1">
      <c r="C22" s="5"/>
      <c r="D22" s="2" t="s">
        <v>467</v>
      </c>
    </row>
    <row r="23" spans="2:31" s="2" customFormat="1" ht="15" customHeight="1"/>
    <row r="24" spans="2:31" s="2" customFormat="1" ht="15" customHeight="1">
      <c r="B24" s="3" t="s">
        <v>456</v>
      </c>
    </row>
    <row r="25" spans="2:31" s="2" customFormat="1" ht="15" customHeight="1">
      <c r="B25" s="3"/>
    </row>
    <row r="26" spans="2:31" s="2" customFormat="1" ht="15" customHeight="1">
      <c r="B26" s="533" t="s">
        <v>83</v>
      </c>
      <c r="C26" s="533"/>
      <c r="D26" s="528" t="s">
        <v>581</v>
      </c>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row>
    <row r="27" spans="2:31" s="2" customFormat="1" ht="15" customHeight="1">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row>
    <row r="28" spans="2:31" s="2" customFormat="1" ht="15" customHeight="1">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2:31" s="2" customFormat="1" ht="15" customHeight="1">
      <c r="B29" s="533" t="s">
        <v>14</v>
      </c>
      <c r="C29" s="533"/>
      <c r="D29" s="2" t="s">
        <v>466</v>
      </c>
    </row>
    <row r="30" spans="2:31" ht="15" customHeight="1">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2:31" ht="15" customHeight="1"/>
    <row r="32" spans="2:31" ht="15" customHeight="1"/>
    <row r="33" spans="6:35" ht="15" customHeight="1"/>
    <row r="34" spans="6:35" ht="15" customHeight="1"/>
    <row r="35" spans="6:35" ht="15" customHeight="1">
      <c r="F35" s="529" t="s">
        <v>16</v>
      </c>
      <c r="G35" s="529"/>
      <c r="H35" s="529"/>
      <c r="I35" s="529"/>
      <c r="J35" s="529"/>
      <c r="K35" s="531" t="s">
        <v>560</v>
      </c>
      <c r="L35" s="531"/>
      <c r="M35" s="531"/>
      <c r="N35" s="531"/>
      <c r="O35" s="531"/>
      <c r="P35" s="531"/>
      <c r="Q35" s="531"/>
      <c r="R35" s="531"/>
      <c r="S35" s="531"/>
      <c r="T35" s="531"/>
      <c r="U35" s="531"/>
      <c r="V35" s="531"/>
      <c r="W35" s="531"/>
      <c r="X35" s="531"/>
      <c r="Y35" s="531"/>
      <c r="Z35" s="531"/>
      <c r="AA35" s="531"/>
    </row>
    <row r="36" spans="6:35" ht="15" customHeight="1">
      <c r="F36" s="530"/>
      <c r="G36" s="530"/>
      <c r="H36" s="530"/>
      <c r="I36" s="530"/>
      <c r="J36" s="530"/>
      <c r="K36" s="532"/>
      <c r="L36" s="532"/>
      <c r="M36" s="532"/>
      <c r="N36" s="532"/>
      <c r="O36" s="532"/>
      <c r="P36" s="532"/>
      <c r="Q36" s="532"/>
      <c r="R36" s="532"/>
      <c r="S36" s="532"/>
      <c r="T36" s="532"/>
      <c r="U36" s="532"/>
      <c r="V36" s="532"/>
      <c r="W36" s="532"/>
      <c r="X36" s="532"/>
      <c r="Y36" s="532"/>
      <c r="Z36" s="532"/>
      <c r="AA36" s="532"/>
      <c r="AB36" s="17"/>
      <c r="AC36" s="17"/>
      <c r="AD36" s="17"/>
      <c r="AE36" s="17"/>
      <c r="AF36" s="17"/>
    </row>
    <row r="37" spans="6:35" ht="15" customHeight="1">
      <c r="AB37" s="17"/>
      <c r="AC37" s="17"/>
      <c r="AD37" s="17"/>
      <c r="AE37" s="17"/>
      <c r="AF37" s="17"/>
      <c r="AI37" s="18"/>
    </row>
    <row r="38" spans="6:35" ht="15" customHeight="1">
      <c r="F38" s="529" t="s">
        <v>322</v>
      </c>
      <c r="G38" s="529"/>
      <c r="H38" s="529"/>
      <c r="I38" s="529"/>
      <c r="J38" s="529"/>
      <c r="K38" s="531" t="s">
        <v>559</v>
      </c>
      <c r="L38" s="531"/>
      <c r="M38" s="531"/>
      <c r="N38" s="531"/>
      <c r="O38" s="531"/>
      <c r="P38" s="531"/>
      <c r="Q38" s="531"/>
      <c r="R38" s="531"/>
      <c r="S38" s="531"/>
      <c r="T38" s="531"/>
      <c r="U38" s="531"/>
      <c r="V38" s="531"/>
      <c r="W38" s="531"/>
      <c r="X38" s="531"/>
      <c r="Y38" s="531"/>
      <c r="Z38" s="531"/>
      <c r="AA38" s="531"/>
      <c r="AB38" s="17"/>
      <c r="AC38" s="17"/>
      <c r="AD38" s="17"/>
      <c r="AE38" s="17"/>
      <c r="AF38" s="17"/>
    </row>
    <row r="39" spans="6:35" ht="15" customHeight="1">
      <c r="F39" s="530"/>
      <c r="G39" s="530"/>
      <c r="H39" s="530"/>
      <c r="I39" s="530"/>
      <c r="J39" s="530"/>
      <c r="K39" s="532"/>
      <c r="L39" s="532"/>
      <c r="M39" s="532"/>
      <c r="N39" s="532"/>
      <c r="O39" s="532"/>
      <c r="P39" s="532"/>
      <c r="Q39" s="532"/>
      <c r="R39" s="532"/>
      <c r="S39" s="532"/>
      <c r="T39" s="532"/>
      <c r="U39" s="532"/>
      <c r="V39" s="532"/>
      <c r="W39" s="532"/>
      <c r="X39" s="532"/>
      <c r="Y39" s="532"/>
      <c r="Z39" s="532"/>
      <c r="AA39" s="532"/>
      <c r="AB39" s="17"/>
      <c r="AC39" s="17"/>
      <c r="AD39" s="17"/>
      <c r="AE39" s="17"/>
      <c r="AF39" s="17"/>
    </row>
    <row r="40" spans="6:35" ht="15" customHeight="1"/>
  </sheetData>
  <mergeCells count="16">
    <mergeCell ref="F6:I6"/>
    <mergeCell ref="J6:K6"/>
    <mergeCell ref="L6:O6"/>
    <mergeCell ref="F8:Z8"/>
    <mergeCell ref="F10:Z10"/>
    <mergeCell ref="B16:C16"/>
    <mergeCell ref="B18:C18"/>
    <mergeCell ref="B21:C21"/>
    <mergeCell ref="B26:C26"/>
    <mergeCell ref="B29:C29"/>
    <mergeCell ref="D18:AE19"/>
    <mergeCell ref="D26:AE27"/>
    <mergeCell ref="F35:J36"/>
    <mergeCell ref="K35:AA36"/>
    <mergeCell ref="F38:J39"/>
    <mergeCell ref="K38:AA39"/>
  </mergeCells>
  <phoneticPr fontId="19"/>
  <printOptions horizontalCentered="1"/>
  <pageMargins left="0.59055118110236227" right="0.59055118110236227" top="0.59055118110236227" bottom="0.59055118110236227" header="0.51181102362204722"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3164D-2390-4202-9F3A-D233B6E2A1CB}">
  <sheetPr codeName="Sheet13"/>
  <dimension ref="B1:AL54"/>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47" t="s">
        <v>605</v>
      </c>
      <c r="C1" s="1247"/>
      <c r="D1" s="1247"/>
      <c r="E1" s="1247"/>
      <c r="F1" s="1247"/>
      <c r="G1" s="1247"/>
      <c r="H1" s="1247"/>
      <c r="I1" s="1247"/>
      <c r="J1" s="1247"/>
      <c r="K1" s="1247"/>
      <c r="L1" s="1247"/>
      <c r="M1" s="1247"/>
      <c r="N1" s="1247"/>
      <c r="O1" s="1247"/>
      <c r="P1" s="1247"/>
      <c r="Q1" s="1247"/>
      <c r="R1" s="1247"/>
      <c r="S1" s="1247"/>
      <c r="T1" s="1247"/>
      <c r="U1" s="1247"/>
      <c r="V1" s="1247"/>
      <c r="W1" s="1247"/>
      <c r="X1" s="1247"/>
      <c r="Y1" s="1247"/>
      <c r="Z1" s="1247"/>
      <c r="AA1" s="1247"/>
      <c r="AB1" s="1247"/>
      <c r="AC1" s="1247"/>
      <c r="AD1" s="1247"/>
      <c r="AE1" s="1247"/>
      <c r="AF1" s="1247"/>
      <c r="AG1" s="1247"/>
      <c r="AH1" s="1247"/>
      <c r="AI1" s="1247"/>
      <c r="AJ1" s="1247"/>
      <c r="AK1" s="1247"/>
      <c r="AL1" s="93"/>
    </row>
    <row r="2" spans="2:38" ht="13.5" customHeight="1">
      <c r="B2" s="44"/>
      <c r="C2" s="44"/>
      <c r="D2" s="44"/>
      <c r="H2" s="44"/>
      <c r="I2" s="44"/>
      <c r="J2" s="86"/>
      <c r="L2" s="93"/>
      <c r="N2" s="93"/>
      <c r="O2" s="93"/>
      <c r="P2" s="93"/>
      <c r="Q2" s="93"/>
      <c r="R2" s="93"/>
      <c r="S2" s="93"/>
      <c r="T2" s="93"/>
      <c r="U2" s="93"/>
      <c r="V2" s="93"/>
      <c r="W2" s="93"/>
      <c r="X2" s="93"/>
      <c r="Y2" s="93"/>
      <c r="Z2" s="93"/>
      <c r="AA2" s="93"/>
      <c r="AB2" s="93"/>
      <c r="AC2" s="93"/>
      <c r="AD2" s="93"/>
      <c r="AE2" s="93"/>
      <c r="AF2" s="93"/>
      <c r="AG2" s="93"/>
      <c r="AH2" s="93"/>
      <c r="AI2" s="93"/>
      <c r="AJ2" s="93"/>
      <c r="AK2" s="93"/>
      <c r="AL2" s="93"/>
    </row>
    <row r="3" spans="2:38" ht="18" customHeight="1">
      <c r="B3" s="95" t="s">
        <v>608</v>
      </c>
      <c r="I3" s="93"/>
      <c r="J3" s="93"/>
      <c r="K3" s="93"/>
      <c r="L3" s="93"/>
      <c r="M3" s="93"/>
      <c r="N3" s="93"/>
      <c r="O3" s="93"/>
      <c r="P3" s="93"/>
      <c r="Q3" s="93"/>
      <c r="R3" s="93"/>
      <c r="S3" s="93"/>
      <c r="T3" s="93"/>
      <c r="U3" s="93"/>
      <c r="V3" s="93"/>
      <c r="W3" s="1248" t="s">
        <v>322</v>
      </c>
      <c r="X3" s="1249"/>
      <c r="Y3" s="1249"/>
      <c r="Z3" s="484"/>
      <c r="AA3" s="1154" t="str">
        <f>'01基本資料'!$I$3</f>
        <v>●●保育園</v>
      </c>
      <c r="AB3" s="1154"/>
      <c r="AC3" s="1154"/>
      <c r="AD3" s="1154"/>
      <c r="AE3" s="1154"/>
      <c r="AF3" s="1154"/>
      <c r="AG3" s="1154"/>
      <c r="AH3" s="1154"/>
      <c r="AI3" s="1154"/>
      <c r="AJ3" s="1154"/>
      <c r="AK3" s="1154"/>
    </row>
    <row r="4" spans="2:38" ht="9" customHeight="1" thickBot="1">
      <c r="B4" s="85"/>
      <c r="I4" s="93"/>
      <c r="J4" s="93"/>
      <c r="K4" s="93"/>
      <c r="L4" s="93"/>
      <c r="M4" s="93"/>
      <c r="N4" s="93"/>
      <c r="O4" s="93"/>
      <c r="P4" s="93"/>
      <c r="Q4" s="93"/>
      <c r="R4" s="93"/>
      <c r="S4" s="93"/>
      <c r="T4" s="93"/>
      <c r="U4" s="93"/>
      <c r="V4" s="93"/>
      <c r="W4" s="94"/>
      <c r="X4" s="94"/>
      <c r="Y4" s="94"/>
      <c r="Z4" s="93"/>
      <c r="AA4" s="94"/>
      <c r="AB4" s="94"/>
      <c r="AC4" s="94"/>
      <c r="AD4" s="94"/>
      <c r="AE4" s="94"/>
      <c r="AF4" s="94"/>
      <c r="AG4" s="94"/>
      <c r="AH4" s="94"/>
      <c r="AI4" s="94"/>
      <c r="AJ4" s="94"/>
      <c r="AK4" s="93"/>
    </row>
    <row r="5" spans="2:38" ht="36" customHeight="1" thickBot="1">
      <c r="B5" s="1250" t="s">
        <v>373</v>
      </c>
      <c r="C5" s="1251"/>
      <c r="D5" s="1251"/>
      <c r="E5" s="1251"/>
      <c r="F5" s="1251"/>
      <c r="G5" s="1252" t="s">
        <v>307</v>
      </c>
      <c r="H5" s="1251"/>
      <c r="I5" s="1251"/>
      <c r="J5" s="1253"/>
      <c r="K5" s="1252" t="s">
        <v>590</v>
      </c>
      <c r="L5" s="1251"/>
      <c r="M5" s="1251"/>
      <c r="N5" s="1251"/>
      <c r="O5" s="1251"/>
      <c r="P5" s="1251"/>
      <c r="Q5" s="1251"/>
      <c r="R5" s="1251"/>
      <c r="S5" s="1251"/>
      <c r="T5" s="1251"/>
      <c r="U5" s="1251"/>
      <c r="V5" s="1253"/>
      <c r="W5" s="1254" t="s">
        <v>323</v>
      </c>
      <c r="X5" s="1255"/>
      <c r="Y5" s="1256"/>
      <c r="Z5" s="1252" t="s">
        <v>591</v>
      </c>
      <c r="AA5" s="1251"/>
      <c r="AB5" s="1251"/>
      <c r="AC5" s="1251"/>
      <c r="AD5" s="1251"/>
      <c r="AE5" s="1251"/>
      <c r="AF5" s="1251"/>
      <c r="AG5" s="1251"/>
      <c r="AH5" s="1251"/>
      <c r="AI5" s="1251"/>
      <c r="AJ5" s="1251"/>
      <c r="AK5" s="1257"/>
    </row>
    <row r="6" spans="2:38" ht="15" customHeight="1">
      <c r="B6" s="1264" t="s">
        <v>280</v>
      </c>
      <c r="C6" s="1265"/>
      <c r="D6" s="1265"/>
      <c r="E6" s="1265"/>
      <c r="F6" s="1266"/>
      <c r="G6" s="1147" t="s">
        <v>298</v>
      </c>
      <c r="H6" s="1261"/>
      <c r="I6" s="1261"/>
      <c r="J6" s="1262"/>
      <c r="K6" s="1306" t="s">
        <v>64</v>
      </c>
      <c r="L6" s="1307"/>
      <c r="M6" s="1307"/>
      <c r="N6" s="1307"/>
      <c r="O6" s="1307"/>
      <c r="P6" s="1307"/>
      <c r="Q6" s="1307"/>
      <c r="R6" s="1307"/>
      <c r="S6" s="1307"/>
      <c r="T6" s="1307"/>
      <c r="U6" s="1307"/>
      <c r="V6" s="1308"/>
      <c r="W6" s="1147">
        <v>2</v>
      </c>
      <c r="X6" s="1261"/>
      <c r="Y6" s="1262"/>
      <c r="Z6" s="1258" t="s">
        <v>395</v>
      </c>
      <c r="AA6" s="1259"/>
      <c r="AB6" s="1259"/>
      <c r="AC6" s="1259"/>
      <c r="AD6" s="1259"/>
      <c r="AE6" s="1259"/>
      <c r="AF6" s="1259"/>
      <c r="AG6" s="1259"/>
      <c r="AH6" s="1259"/>
      <c r="AI6" s="1259"/>
      <c r="AJ6" s="1259"/>
      <c r="AK6" s="1263"/>
    </row>
    <row r="7" spans="2:38" ht="15" customHeight="1">
      <c r="B7" s="1267"/>
      <c r="C7" s="1268"/>
      <c r="D7" s="1268"/>
      <c r="E7" s="1268"/>
      <c r="F7" s="1269"/>
      <c r="G7" s="1147"/>
      <c r="H7" s="1261"/>
      <c r="I7" s="1261"/>
      <c r="J7" s="1262"/>
      <c r="K7" s="1258"/>
      <c r="L7" s="1259"/>
      <c r="M7" s="1259"/>
      <c r="N7" s="1259"/>
      <c r="O7" s="1259"/>
      <c r="P7" s="1259"/>
      <c r="Q7" s="1259"/>
      <c r="R7" s="1259"/>
      <c r="S7" s="1259"/>
      <c r="T7" s="1259"/>
      <c r="U7" s="1259"/>
      <c r="V7" s="1260"/>
      <c r="W7" s="1147"/>
      <c r="X7" s="1261"/>
      <c r="Y7" s="1262"/>
      <c r="Z7" s="1258"/>
      <c r="AA7" s="1259"/>
      <c r="AB7" s="1259"/>
      <c r="AC7" s="1259"/>
      <c r="AD7" s="1259"/>
      <c r="AE7" s="1259"/>
      <c r="AF7" s="1259"/>
      <c r="AG7" s="1259"/>
      <c r="AH7" s="1259"/>
      <c r="AI7" s="1259"/>
      <c r="AJ7" s="1259"/>
      <c r="AK7" s="1263"/>
    </row>
    <row r="8" spans="2:38" ht="15" customHeight="1">
      <c r="B8" s="1267"/>
      <c r="C8" s="1268"/>
      <c r="D8" s="1268"/>
      <c r="E8" s="1268"/>
      <c r="F8" s="1269"/>
      <c r="G8" s="1147"/>
      <c r="H8" s="1261"/>
      <c r="I8" s="1261"/>
      <c r="J8" s="1262"/>
      <c r="K8" s="1258"/>
      <c r="L8" s="1259"/>
      <c r="M8" s="1259"/>
      <c r="N8" s="1259"/>
      <c r="O8" s="1259"/>
      <c r="P8" s="1259"/>
      <c r="Q8" s="1259"/>
      <c r="R8" s="1259"/>
      <c r="S8" s="1259"/>
      <c r="T8" s="1259"/>
      <c r="U8" s="1259"/>
      <c r="V8" s="1260"/>
      <c r="W8" s="1147"/>
      <c r="X8" s="1261"/>
      <c r="Y8" s="1262"/>
      <c r="Z8" s="1258"/>
      <c r="AA8" s="1259"/>
      <c r="AB8" s="1259"/>
      <c r="AC8" s="1259"/>
      <c r="AD8" s="1259"/>
      <c r="AE8" s="1259"/>
      <c r="AF8" s="1259"/>
      <c r="AG8" s="1259"/>
      <c r="AH8" s="1259"/>
      <c r="AI8" s="1259"/>
      <c r="AJ8" s="1259"/>
      <c r="AK8" s="1263"/>
    </row>
    <row r="9" spans="2:38" ht="15" customHeight="1">
      <c r="B9" s="1267"/>
      <c r="C9" s="1268"/>
      <c r="D9" s="1268"/>
      <c r="E9" s="1268"/>
      <c r="F9" s="1269"/>
      <c r="G9" s="1147"/>
      <c r="H9" s="1261"/>
      <c r="I9" s="1261"/>
      <c r="J9" s="1262"/>
      <c r="K9" s="1258"/>
      <c r="L9" s="1259"/>
      <c r="M9" s="1259"/>
      <c r="N9" s="1259"/>
      <c r="O9" s="1259"/>
      <c r="P9" s="1259"/>
      <c r="Q9" s="1259"/>
      <c r="R9" s="1259"/>
      <c r="S9" s="1259"/>
      <c r="T9" s="1259"/>
      <c r="U9" s="1259"/>
      <c r="V9" s="1260"/>
      <c r="W9" s="1147"/>
      <c r="X9" s="1261"/>
      <c r="Y9" s="1262"/>
      <c r="Z9" s="1258"/>
      <c r="AA9" s="1259"/>
      <c r="AB9" s="1259"/>
      <c r="AC9" s="1259"/>
      <c r="AD9" s="1259"/>
      <c r="AE9" s="1259"/>
      <c r="AF9" s="1259"/>
      <c r="AG9" s="1259"/>
      <c r="AH9" s="1259"/>
      <c r="AI9" s="1259"/>
      <c r="AJ9" s="1259"/>
      <c r="AK9" s="1263"/>
    </row>
    <row r="10" spans="2:38" ht="15" customHeight="1">
      <c r="B10" s="1270"/>
      <c r="C10" s="1271"/>
      <c r="D10" s="1271"/>
      <c r="E10" s="1271"/>
      <c r="F10" s="1272"/>
      <c r="G10" s="1273"/>
      <c r="H10" s="1274"/>
      <c r="I10" s="1274"/>
      <c r="J10" s="1275"/>
      <c r="K10" s="1276"/>
      <c r="L10" s="1277"/>
      <c r="M10" s="1277"/>
      <c r="N10" s="1277"/>
      <c r="O10" s="1277"/>
      <c r="P10" s="1277"/>
      <c r="Q10" s="1277"/>
      <c r="R10" s="1277"/>
      <c r="S10" s="1277"/>
      <c r="T10" s="1277"/>
      <c r="U10" s="1277"/>
      <c r="V10" s="1278"/>
      <c r="W10" s="1273"/>
      <c r="X10" s="1274"/>
      <c r="Y10" s="1275"/>
      <c r="Z10" s="1276"/>
      <c r="AA10" s="1277"/>
      <c r="AB10" s="1277"/>
      <c r="AC10" s="1277"/>
      <c r="AD10" s="1277"/>
      <c r="AE10" s="1277"/>
      <c r="AF10" s="1277"/>
      <c r="AG10" s="1277"/>
      <c r="AH10" s="1277"/>
      <c r="AI10" s="1277"/>
      <c r="AJ10" s="1277"/>
      <c r="AK10" s="1279"/>
    </row>
    <row r="11" spans="2:38" ht="15" customHeight="1">
      <c r="B11" s="1280" t="s">
        <v>26</v>
      </c>
      <c r="C11" s="1281"/>
      <c r="D11" s="1281"/>
      <c r="E11" s="1281"/>
      <c r="F11" s="1282"/>
      <c r="G11" s="1147"/>
      <c r="H11" s="1261"/>
      <c r="I11" s="1261"/>
      <c r="J11" s="1262"/>
      <c r="K11" s="1304"/>
      <c r="L11" s="1305"/>
      <c r="M11" s="1305"/>
      <c r="N11" s="1305"/>
      <c r="O11" s="1305"/>
      <c r="P11" s="1305"/>
      <c r="Q11" s="1305"/>
      <c r="R11" s="1305"/>
      <c r="S11" s="1305"/>
      <c r="T11" s="1305"/>
      <c r="U11" s="1305"/>
      <c r="V11" s="1167"/>
      <c r="W11" s="1147"/>
      <c r="X11" s="1261"/>
      <c r="Y11" s="1262"/>
      <c r="Z11" s="1258"/>
      <c r="AA11" s="1259"/>
      <c r="AB11" s="1259"/>
      <c r="AC11" s="1259"/>
      <c r="AD11" s="1259"/>
      <c r="AE11" s="1259"/>
      <c r="AF11" s="1259"/>
      <c r="AG11" s="1259"/>
      <c r="AH11" s="1259"/>
      <c r="AI11" s="1259"/>
      <c r="AJ11" s="1259"/>
      <c r="AK11" s="1263"/>
    </row>
    <row r="12" spans="2:38" ht="15" customHeight="1">
      <c r="B12" s="1267"/>
      <c r="C12" s="1268"/>
      <c r="D12" s="1268"/>
      <c r="E12" s="1268"/>
      <c r="F12" s="1269"/>
      <c r="G12" s="1147"/>
      <c r="H12" s="1261"/>
      <c r="I12" s="1261"/>
      <c r="J12" s="1262"/>
      <c r="K12" s="1258"/>
      <c r="L12" s="1259"/>
      <c r="M12" s="1259"/>
      <c r="N12" s="1259"/>
      <c r="O12" s="1259"/>
      <c r="P12" s="1259"/>
      <c r="Q12" s="1259"/>
      <c r="R12" s="1259"/>
      <c r="S12" s="1259"/>
      <c r="T12" s="1259"/>
      <c r="U12" s="1259"/>
      <c r="V12" s="1260"/>
      <c r="W12" s="1147"/>
      <c r="X12" s="1261"/>
      <c r="Y12" s="1262"/>
      <c r="Z12" s="1258"/>
      <c r="AA12" s="1259"/>
      <c r="AB12" s="1259"/>
      <c r="AC12" s="1259"/>
      <c r="AD12" s="1259"/>
      <c r="AE12" s="1259"/>
      <c r="AF12" s="1259"/>
      <c r="AG12" s="1259"/>
      <c r="AH12" s="1259"/>
      <c r="AI12" s="1259"/>
      <c r="AJ12" s="1259"/>
      <c r="AK12" s="1263"/>
    </row>
    <row r="13" spans="2:38" ht="15" customHeight="1">
      <c r="B13" s="1267"/>
      <c r="C13" s="1268"/>
      <c r="D13" s="1268"/>
      <c r="E13" s="1268"/>
      <c r="F13" s="1269"/>
      <c r="G13" s="1147"/>
      <c r="H13" s="1261"/>
      <c r="I13" s="1261"/>
      <c r="J13" s="1262"/>
      <c r="K13" s="1258"/>
      <c r="L13" s="1259"/>
      <c r="M13" s="1259"/>
      <c r="N13" s="1259"/>
      <c r="O13" s="1259"/>
      <c r="P13" s="1259"/>
      <c r="Q13" s="1259"/>
      <c r="R13" s="1259"/>
      <c r="S13" s="1259"/>
      <c r="T13" s="1259"/>
      <c r="U13" s="1259"/>
      <c r="V13" s="1260"/>
      <c r="W13" s="1147"/>
      <c r="X13" s="1261"/>
      <c r="Y13" s="1262"/>
      <c r="Z13" s="1258"/>
      <c r="AA13" s="1259"/>
      <c r="AB13" s="1259"/>
      <c r="AC13" s="1259"/>
      <c r="AD13" s="1259"/>
      <c r="AE13" s="1259"/>
      <c r="AF13" s="1259"/>
      <c r="AG13" s="1259"/>
      <c r="AH13" s="1259"/>
      <c r="AI13" s="1259"/>
      <c r="AJ13" s="1259"/>
      <c r="AK13" s="1263"/>
    </row>
    <row r="14" spans="2:38" ht="15" customHeight="1">
      <c r="B14" s="1267"/>
      <c r="C14" s="1268"/>
      <c r="D14" s="1268"/>
      <c r="E14" s="1268"/>
      <c r="F14" s="1269"/>
      <c r="G14" s="1147"/>
      <c r="H14" s="1261"/>
      <c r="I14" s="1261"/>
      <c r="J14" s="1262"/>
      <c r="K14" s="1258"/>
      <c r="L14" s="1259"/>
      <c r="M14" s="1259"/>
      <c r="N14" s="1259"/>
      <c r="O14" s="1259"/>
      <c r="P14" s="1259"/>
      <c r="Q14" s="1259"/>
      <c r="R14" s="1259"/>
      <c r="S14" s="1259"/>
      <c r="T14" s="1259"/>
      <c r="U14" s="1259"/>
      <c r="V14" s="1260"/>
      <c r="W14" s="1147"/>
      <c r="X14" s="1261"/>
      <c r="Y14" s="1262"/>
      <c r="Z14" s="1258"/>
      <c r="AA14" s="1259"/>
      <c r="AB14" s="1259"/>
      <c r="AC14" s="1259"/>
      <c r="AD14" s="1259"/>
      <c r="AE14" s="1259"/>
      <c r="AF14" s="1259"/>
      <c r="AG14" s="1259"/>
      <c r="AH14" s="1259"/>
      <c r="AI14" s="1259"/>
      <c r="AJ14" s="1259"/>
      <c r="AK14" s="1263"/>
    </row>
    <row r="15" spans="2:38" ht="15" customHeight="1">
      <c r="B15" s="1270"/>
      <c r="C15" s="1271"/>
      <c r="D15" s="1271"/>
      <c r="E15" s="1271"/>
      <c r="F15" s="1272"/>
      <c r="G15" s="1273"/>
      <c r="H15" s="1274"/>
      <c r="I15" s="1274"/>
      <c r="J15" s="1275"/>
      <c r="K15" s="1276"/>
      <c r="L15" s="1277"/>
      <c r="M15" s="1277"/>
      <c r="N15" s="1277"/>
      <c r="O15" s="1277"/>
      <c r="P15" s="1277"/>
      <c r="Q15" s="1277"/>
      <c r="R15" s="1277"/>
      <c r="S15" s="1277"/>
      <c r="T15" s="1277"/>
      <c r="U15" s="1277"/>
      <c r="V15" s="1278"/>
      <c r="W15" s="1273"/>
      <c r="X15" s="1274"/>
      <c r="Y15" s="1275"/>
      <c r="Z15" s="1276"/>
      <c r="AA15" s="1277"/>
      <c r="AB15" s="1277"/>
      <c r="AC15" s="1277"/>
      <c r="AD15" s="1277"/>
      <c r="AE15" s="1277"/>
      <c r="AF15" s="1277"/>
      <c r="AG15" s="1277"/>
      <c r="AH15" s="1277"/>
      <c r="AI15" s="1277"/>
      <c r="AJ15" s="1277"/>
      <c r="AK15" s="1279"/>
    </row>
    <row r="16" spans="2:38" ht="15" customHeight="1">
      <c r="B16" s="1280" t="s">
        <v>147</v>
      </c>
      <c r="C16" s="1281"/>
      <c r="D16" s="1281"/>
      <c r="E16" s="1281"/>
      <c r="F16" s="1282"/>
      <c r="G16" s="1147"/>
      <c r="H16" s="1261"/>
      <c r="I16" s="1261"/>
      <c r="J16" s="1262"/>
      <c r="K16" s="1304"/>
      <c r="L16" s="1305"/>
      <c r="M16" s="1305"/>
      <c r="N16" s="1305"/>
      <c r="O16" s="1305"/>
      <c r="P16" s="1305"/>
      <c r="Q16" s="1305"/>
      <c r="R16" s="1305"/>
      <c r="S16" s="1305"/>
      <c r="T16" s="1305"/>
      <c r="U16" s="1305"/>
      <c r="V16" s="1167"/>
      <c r="W16" s="1147"/>
      <c r="X16" s="1261"/>
      <c r="Y16" s="1262"/>
      <c r="Z16" s="1258"/>
      <c r="AA16" s="1259"/>
      <c r="AB16" s="1259"/>
      <c r="AC16" s="1259"/>
      <c r="AD16" s="1259"/>
      <c r="AE16" s="1259"/>
      <c r="AF16" s="1259"/>
      <c r="AG16" s="1259"/>
      <c r="AH16" s="1259"/>
      <c r="AI16" s="1259"/>
      <c r="AJ16" s="1259"/>
      <c r="AK16" s="1263"/>
    </row>
    <row r="17" spans="2:37" ht="15" customHeight="1">
      <c r="B17" s="1267"/>
      <c r="C17" s="1268"/>
      <c r="D17" s="1268"/>
      <c r="E17" s="1268"/>
      <c r="F17" s="1269"/>
      <c r="G17" s="1147"/>
      <c r="H17" s="1261"/>
      <c r="I17" s="1261"/>
      <c r="J17" s="1262"/>
      <c r="K17" s="1258"/>
      <c r="L17" s="1259"/>
      <c r="M17" s="1259"/>
      <c r="N17" s="1259"/>
      <c r="O17" s="1259"/>
      <c r="P17" s="1259"/>
      <c r="Q17" s="1259"/>
      <c r="R17" s="1259"/>
      <c r="S17" s="1259"/>
      <c r="T17" s="1259"/>
      <c r="U17" s="1259"/>
      <c r="V17" s="1260"/>
      <c r="W17" s="1147"/>
      <c r="X17" s="1261"/>
      <c r="Y17" s="1262"/>
      <c r="Z17" s="1258"/>
      <c r="AA17" s="1259"/>
      <c r="AB17" s="1259"/>
      <c r="AC17" s="1259"/>
      <c r="AD17" s="1259"/>
      <c r="AE17" s="1259"/>
      <c r="AF17" s="1259"/>
      <c r="AG17" s="1259"/>
      <c r="AH17" s="1259"/>
      <c r="AI17" s="1259"/>
      <c r="AJ17" s="1259"/>
      <c r="AK17" s="1263"/>
    </row>
    <row r="18" spans="2:37" ht="15" customHeight="1">
      <c r="B18" s="1267"/>
      <c r="C18" s="1268"/>
      <c r="D18" s="1268"/>
      <c r="E18" s="1268"/>
      <c r="F18" s="1269"/>
      <c r="G18" s="1147"/>
      <c r="H18" s="1261"/>
      <c r="I18" s="1261"/>
      <c r="J18" s="1262"/>
      <c r="K18" s="1258"/>
      <c r="L18" s="1259"/>
      <c r="M18" s="1259"/>
      <c r="N18" s="1259"/>
      <c r="O18" s="1259"/>
      <c r="P18" s="1259"/>
      <c r="Q18" s="1259"/>
      <c r="R18" s="1259"/>
      <c r="S18" s="1259"/>
      <c r="T18" s="1259"/>
      <c r="U18" s="1259"/>
      <c r="V18" s="1260"/>
      <c r="W18" s="1147"/>
      <c r="X18" s="1261"/>
      <c r="Y18" s="1262"/>
      <c r="Z18" s="1258"/>
      <c r="AA18" s="1259"/>
      <c r="AB18" s="1259"/>
      <c r="AC18" s="1259"/>
      <c r="AD18" s="1259"/>
      <c r="AE18" s="1259"/>
      <c r="AF18" s="1259"/>
      <c r="AG18" s="1259"/>
      <c r="AH18" s="1259"/>
      <c r="AI18" s="1259"/>
      <c r="AJ18" s="1259"/>
      <c r="AK18" s="1263"/>
    </row>
    <row r="19" spans="2:37" ht="15" customHeight="1">
      <c r="B19" s="1267"/>
      <c r="C19" s="1268"/>
      <c r="D19" s="1268"/>
      <c r="E19" s="1268"/>
      <c r="F19" s="1269"/>
      <c r="G19" s="1147"/>
      <c r="H19" s="1261"/>
      <c r="I19" s="1261"/>
      <c r="J19" s="1262"/>
      <c r="K19" s="1258"/>
      <c r="L19" s="1259"/>
      <c r="M19" s="1259"/>
      <c r="N19" s="1259"/>
      <c r="O19" s="1259"/>
      <c r="P19" s="1259"/>
      <c r="Q19" s="1259"/>
      <c r="R19" s="1259"/>
      <c r="S19" s="1259"/>
      <c r="T19" s="1259"/>
      <c r="U19" s="1259"/>
      <c r="V19" s="1260"/>
      <c r="W19" s="1147"/>
      <c r="X19" s="1261"/>
      <c r="Y19" s="1262"/>
      <c r="Z19" s="1258"/>
      <c r="AA19" s="1259"/>
      <c r="AB19" s="1259"/>
      <c r="AC19" s="1259"/>
      <c r="AD19" s="1259"/>
      <c r="AE19" s="1259"/>
      <c r="AF19" s="1259"/>
      <c r="AG19" s="1259"/>
      <c r="AH19" s="1259"/>
      <c r="AI19" s="1259"/>
      <c r="AJ19" s="1259"/>
      <c r="AK19" s="1263"/>
    </row>
    <row r="20" spans="2:37" ht="15" customHeight="1">
      <c r="B20" s="1270"/>
      <c r="C20" s="1271"/>
      <c r="D20" s="1271"/>
      <c r="E20" s="1271"/>
      <c r="F20" s="1272"/>
      <c r="G20" s="1273"/>
      <c r="H20" s="1274"/>
      <c r="I20" s="1274"/>
      <c r="J20" s="1275"/>
      <c r="K20" s="1276"/>
      <c r="L20" s="1277"/>
      <c r="M20" s="1277"/>
      <c r="N20" s="1277"/>
      <c r="O20" s="1277"/>
      <c r="P20" s="1277"/>
      <c r="Q20" s="1277"/>
      <c r="R20" s="1277"/>
      <c r="S20" s="1277"/>
      <c r="T20" s="1277"/>
      <c r="U20" s="1277"/>
      <c r="V20" s="1278"/>
      <c r="W20" s="1273"/>
      <c r="X20" s="1274"/>
      <c r="Y20" s="1275"/>
      <c r="Z20" s="1276"/>
      <c r="AA20" s="1277"/>
      <c r="AB20" s="1277"/>
      <c r="AC20" s="1277"/>
      <c r="AD20" s="1277"/>
      <c r="AE20" s="1277"/>
      <c r="AF20" s="1277"/>
      <c r="AG20" s="1277"/>
      <c r="AH20" s="1277"/>
      <c r="AI20" s="1277"/>
      <c r="AJ20" s="1277"/>
      <c r="AK20" s="1279"/>
    </row>
    <row r="21" spans="2:37" ht="15" customHeight="1">
      <c r="B21" s="1280" t="s">
        <v>180</v>
      </c>
      <c r="C21" s="1281"/>
      <c r="D21" s="1281"/>
      <c r="E21" s="1281"/>
      <c r="F21" s="1282"/>
      <c r="G21" s="1147"/>
      <c r="H21" s="1261"/>
      <c r="I21" s="1261"/>
      <c r="J21" s="1262"/>
      <c r="K21" s="1304"/>
      <c r="L21" s="1305"/>
      <c r="M21" s="1305"/>
      <c r="N21" s="1305"/>
      <c r="O21" s="1305"/>
      <c r="P21" s="1305"/>
      <c r="Q21" s="1305"/>
      <c r="R21" s="1305"/>
      <c r="S21" s="1305"/>
      <c r="T21" s="1305"/>
      <c r="U21" s="1305"/>
      <c r="V21" s="1167"/>
      <c r="W21" s="1147"/>
      <c r="X21" s="1261"/>
      <c r="Y21" s="1262"/>
      <c r="Z21" s="1258"/>
      <c r="AA21" s="1259"/>
      <c r="AB21" s="1259"/>
      <c r="AC21" s="1259"/>
      <c r="AD21" s="1259"/>
      <c r="AE21" s="1259"/>
      <c r="AF21" s="1259"/>
      <c r="AG21" s="1259"/>
      <c r="AH21" s="1259"/>
      <c r="AI21" s="1259"/>
      <c r="AJ21" s="1259"/>
      <c r="AK21" s="1263"/>
    </row>
    <row r="22" spans="2:37" ht="15" customHeight="1">
      <c r="B22" s="1267"/>
      <c r="C22" s="1268"/>
      <c r="D22" s="1268"/>
      <c r="E22" s="1268"/>
      <c r="F22" s="1269"/>
      <c r="G22" s="1147"/>
      <c r="H22" s="1261"/>
      <c r="I22" s="1261"/>
      <c r="J22" s="1262"/>
      <c r="K22" s="1258"/>
      <c r="L22" s="1259"/>
      <c r="M22" s="1259"/>
      <c r="N22" s="1259"/>
      <c r="O22" s="1259"/>
      <c r="P22" s="1259"/>
      <c r="Q22" s="1259"/>
      <c r="R22" s="1259"/>
      <c r="S22" s="1259"/>
      <c r="T22" s="1259"/>
      <c r="U22" s="1259"/>
      <c r="V22" s="1260"/>
      <c r="W22" s="1147"/>
      <c r="X22" s="1261"/>
      <c r="Y22" s="1262"/>
      <c r="Z22" s="1258"/>
      <c r="AA22" s="1259"/>
      <c r="AB22" s="1259"/>
      <c r="AC22" s="1259"/>
      <c r="AD22" s="1259"/>
      <c r="AE22" s="1259"/>
      <c r="AF22" s="1259"/>
      <c r="AG22" s="1259"/>
      <c r="AH22" s="1259"/>
      <c r="AI22" s="1259"/>
      <c r="AJ22" s="1259"/>
      <c r="AK22" s="1263"/>
    </row>
    <row r="23" spans="2:37" ht="15" customHeight="1">
      <c r="B23" s="1267"/>
      <c r="C23" s="1268"/>
      <c r="D23" s="1268"/>
      <c r="E23" s="1268"/>
      <c r="F23" s="1269"/>
      <c r="G23" s="1147"/>
      <c r="H23" s="1261"/>
      <c r="I23" s="1261"/>
      <c r="J23" s="1262"/>
      <c r="K23" s="1258"/>
      <c r="L23" s="1259"/>
      <c r="M23" s="1259"/>
      <c r="N23" s="1259"/>
      <c r="O23" s="1259"/>
      <c r="P23" s="1259"/>
      <c r="Q23" s="1259"/>
      <c r="R23" s="1259"/>
      <c r="S23" s="1259"/>
      <c r="T23" s="1259"/>
      <c r="U23" s="1259"/>
      <c r="V23" s="1260"/>
      <c r="W23" s="1147"/>
      <c r="X23" s="1261"/>
      <c r="Y23" s="1262"/>
      <c r="Z23" s="1258"/>
      <c r="AA23" s="1259"/>
      <c r="AB23" s="1259"/>
      <c r="AC23" s="1259"/>
      <c r="AD23" s="1259"/>
      <c r="AE23" s="1259"/>
      <c r="AF23" s="1259"/>
      <c r="AG23" s="1259"/>
      <c r="AH23" s="1259"/>
      <c r="AI23" s="1259"/>
      <c r="AJ23" s="1259"/>
      <c r="AK23" s="1263"/>
    </row>
    <row r="24" spans="2:37" ht="15" customHeight="1">
      <c r="B24" s="1267"/>
      <c r="C24" s="1268"/>
      <c r="D24" s="1268"/>
      <c r="E24" s="1268"/>
      <c r="F24" s="1269"/>
      <c r="G24" s="1147"/>
      <c r="H24" s="1261"/>
      <c r="I24" s="1261"/>
      <c r="J24" s="1262"/>
      <c r="K24" s="1258"/>
      <c r="L24" s="1259"/>
      <c r="M24" s="1259"/>
      <c r="N24" s="1259"/>
      <c r="O24" s="1259"/>
      <c r="P24" s="1259"/>
      <c r="Q24" s="1259"/>
      <c r="R24" s="1259"/>
      <c r="S24" s="1259"/>
      <c r="T24" s="1259"/>
      <c r="U24" s="1259"/>
      <c r="V24" s="1260"/>
      <c r="W24" s="1147"/>
      <c r="X24" s="1261"/>
      <c r="Y24" s="1262"/>
      <c r="Z24" s="1258"/>
      <c r="AA24" s="1259"/>
      <c r="AB24" s="1259"/>
      <c r="AC24" s="1259"/>
      <c r="AD24" s="1259"/>
      <c r="AE24" s="1259"/>
      <c r="AF24" s="1259"/>
      <c r="AG24" s="1259"/>
      <c r="AH24" s="1259"/>
      <c r="AI24" s="1259"/>
      <c r="AJ24" s="1259"/>
      <c r="AK24" s="1263"/>
    </row>
    <row r="25" spans="2:37" ht="15" customHeight="1">
      <c r="B25" s="1270"/>
      <c r="C25" s="1271"/>
      <c r="D25" s="1271"/>
      <c r="E25" s="1271"/>
      <c r="F25" s="1272"/>
      <c r="G25" s="1273"/>
      <c r="H25" s="1274"/>
      <c r="I25" s="1274"/>
      <c r="J25" s="1275"/>
      <c r="K25" s="1276"/>
      <c r="L25" s="1277"/>
      <c r="M25" s="1277"/>
      <c r="N25" s="1277"/>
      <c r="O25" s="1277"/>
      <c r="P25" s="1277"/>
      <c r="Q25" s="1277"/>
      <c r="R25" s="1277"/>
      <c r="S25" s="1277"/>
      <c r="T25" s="1277"/>
      <c r="U25" s="1277"/>
      <c r="V25" s="1278"/>
      <c r="W25" s="1273"/>
      <c r="X25" s="1274"/>
      <c r="Y25" s="1275"/>
      <c r="Z25" s="1276"/>
      <c r="AA25" s="1277"/>
      <c r="AB25" s="1277"/>
      <c r="AC25" s="1277"/>
      <c r="AD25" s="1277"/>
      <c r="AE25" s="1277"/>
      <c r="AF25" s="1277"/>
      <c r="AG25" s="1277"/>
      <c r="AH25" s="1277"/>
      <c r="AI25" s="1277"/>
      <c r="AJ25" s="1277"/>
      <c r="AK25" s="1279"/>
    </row>
    <row r="26" spans="2:37" ht="15" customHeight="1">
      <c r="B26" s="1280" t="s">
        <v>4</v>
      </c>
      <c r="C26" s="1281"/>
      <c r="D26" s="1281"/>
      <c r="E26" s="1281"/>
      <c r="F26" s="1282"/>
      <c r="G26" s="1147"/>
      <c r="H26" s="1261"/>
      <c r="I26" s="1261"/>
      <c r="J26" s="1262"/>
      <c r="K26" s="1304"/>
      <c r="L26" s="1305"/>
      <c r="M26" s="1305"/>
      <c r="N26" s="1305"/>
      <c r="O26" s="1305"/>
      <c r="P26" s="1305"/>
      <c r="Q26" s="1305"/>
      <c r="R26" s="1305"/>
      <c r="S26" s="1305"/>
      <c r="T26" s="1305"/>
      <c r="U26" s="1305"/>
      <c r="V26" s="1167"/>
      <c r="W26" s="1147"/>
      <c r="X26" s="1261"/>
      <c r="Y26" s="1262"/>
      <c r="Z26" s="1258"/>
      <c r="AA26" s="1259"/>
      <c r="AB26" s="1259"/>
      <c r="AC26" s="1259"/>
      <c r="AD26" s="1259"/>
      <c r="AE26" s="1259"/>
      <c r="AF26" s="1259"/>
      <c r="AG26" s="1259"/>
      <c r="AH26" s="1259"/>
      <c r="AI26" s="1259"/>
      <c r="AJ26" s="1259"/>
      <c r="AK26" s="1263"/>
    </row>
    <row r="27" spans="2:37" ht="15" customHeight="1">
      <c r="B27" s="1267"/>
      <c r="C27" s="1268"/>
      <c r="D27" s="1268"/>
      <c r="E27" s="1268"/>
      <c r="F27" s="1269"/>
      <c r="G27" s="1147"/>
      <c r="H27" s="1261"/>
      <c r="I27" s="1261"/>
      <c r="J27" s="1262"/>
      <c r="K27" s="1258"/>
      <c r="L27" s="1259"/>
      <c r="M27" s="1259"/>
      <c r="N27" s="1259"/>
      <c r="O27" s="1259"/>
      <c r="P27" s="1259"/>
      <c r="Q27" s="1259"/>
      <c r="R27" s="1259"/>
      <c r="S27" s="1259"/>
      <c r="T27" s="1259"/>
      <c r="U27" s="1259"/>
      <c r="V27" s="1260"/>
      <c r="W27" s="1147"/>
      <c r="X27" s="1261"/>
      <c r="Y27" s="1262"/>
      <c r="Z27" s="1258"/>
      <c r="AA27" s="1259"/>
      <c r="AB27" s="1259"/>
      <c r="AC27" s="1259"/>
      <c r="AD27" s="1259"/>
      <c r="AE27" s="1259"/>
      <c r="AF27" s="1259"/>
      <c r="AG27" s="1259"/>
      <c r="AH27" s="1259"/>
      <c r="AI27" s="1259"/>
      <c r="AJ27" s="1259"/>
      <c r="AK27" s="1263"/>
    </row>
    <row r="28" spans="2:37" ht="15" customHeight="1">
      <c r="B28" s="1267"/>
      <c r="C28" s="1268"/>
      <c r="D28" s="1268"/>
      <c r="E28" s="1268"/>
      <c r="F28" s="1269"/>
      <c r="G28" s="1147"/>
      <c r="H28" s="1261"/>
      <c r="I28" s="1261"/>
      <c r="J28" s="1262"/>
      <c r="K28" s="1258"/>
      <c r="L28" s="1259"/>
      <c r="M28" s="1259"/>
      <c r="N28" s="1259"/>
      <c r="O28" s="1259"/>
      <c r="P28" s="1259"/>
      <c r="Q28" s="1259"/>
      <c r="R28" s="1259"/>
      <c r="S28" s="1259"/>
      <c r="T28" s="1259"/>
      <c r="U28" s="1259"/>
      <c r="V28" s="1260"/>
      <c r="W28" s="1147"/>
      <c r="X28" s="1261"/>
      <c r="Y28" s="1262"/>
      <c r="Z28" s="1258"/>
      <c r="AA28" s="1259"/>
      <c r="AB28" s="1259"/>
      <c r="AC28" s="1259"/>
      <c r="AD28" s="1259"/>
      <c r="AE28" s="1259"/>
      <c r="AF28" s="1259"/>
      <c r="AG28" s="1259"/>
      <c r="AH28" s="1259"/>
      <c r="AI28" s="1259"/>
      <c r="AJ28" s="1259"/>
      <c r="AK28" s="1263"/>
    </row>
    <row r="29" spans="2:37" ht="15" customHeight="1">
      <c r="B29" s="1267"/>
      <c r="C29" s="1268"/>
      <c r="D29" s="1268"/>
      <c r="E29" s="1268"/>
      <c r="F29" s="1269"/>
      <c r="G29" s="1147"/>
      <c r="H29" s="1261"/>
      <c r="I29" s="1261"/>
      <c r="J29" s="1262"/>
      <c r="K29" s="1258"/>
      <c r="L29" s="1259"/>
      <c r="M29" s="1259"/>
      <c r="N29" s="1259"/>
      <c r="O29" s="1259"/>
      <c r="P29" s="1259"/>
      <c r="Q29" s="1259"/>
      <c r="R29" s="1259"/>
      <c r="S29" s="1259"/>
      <c r="T29" s="1259"/>
      <c r="U29" s="1259"/>
      <c r="V29" s="1260"/>
      <c r="W29" s="1147"/>
      <c r="X29" s="1261"/>
      <c r="Y29" s="1262"/>
      <c r="Z29" s="1258"/>
      <c r="AA29" s="1259"/>
      <c r="AB29" s="1259"/>
      <c r="AC29" s="1259"/>
      <c r="AD29" s="1259"/>
      <c r="AE29" s="1259"/>
      <c r="AF29" s="1259"/>
      <c r="AG29" s="1259"/>
      <c r="AH29" s="1259"/>
      <c r="AI29" s="1259"/>
      <c r="AJ29" s="1259"/>
      <c r="AK29" s="1263"/>
    </row>
    <row r="30" spans="2:37" ht="15" customHeight="1">
      <c r="B30" s="1270"/>
      <c r="C30" s="1271"/>
      <c r="D30" s="1271"/>
      <c r="E30" s="1271"/>
      <c r="F30" s="1272"/>
      <c r="G30" s="1273"/>
      <c r="H30" s="1274"/>
      <c r="I30" s="1274"/>
      <c r="J30" s="1275"/>
      <c r="K30" s="1276"/>
      <c r="L30" s="1277"/>
      <c r="M30" s="1277"/>
      <c r="N30" s="1277"/>
      <c r="O30" s="1277"/>
      <c r="P30" s="1277"/>
      <c r="Q30" s="1277"/>
      <c r="R30" s="1277"/>
      <c r="S30" s="1277"/>
      <c r="T30" s="1277"/>
      <c r="U30" s="1277"/>
      <c r="V30" s="1278"/>
      <c r="W30" s="1273"/>
      <c r="X30" s="1274"/>
      <c r="Y30" s="1275"/>
      <c r="Z30" s="1276"/>
      <c r="AA30" s="1277"/>
      <c r="AB30" s="1277"/>
      <c r="AC30" s="1277"/>
      <c r="AD30" s="1277"/>
      <c r="AE30" s="1277"/>
      <c r="AF30" s="1277"/>
      <c r="AG30" s="1277"/>
      <c r="AH30" s="1277"/>
      <c r="AI30" s="1277"/>
      <c r="AJ30" s="1277"/>
      <c r="AK30" s="1279"/>
    </row>
    <row r="31" spans="2:37" ht="15" customHeight="1">
      <c r="B31" s="1280" t="s">
        <v>396</v>
      </c>
      <c r="C31" s="1281"/>
      <c r="D31" s="1281"/>
      <c r="E31" s="1281"/>
      <c r="F31" s="1282"/>
      <c r="G31" s="1147"/>
      <c r="H31" s="1261"/>
      <c r="I31" s="1261"/>
      <c r="J31" s="1262"/>
      <c r="K31" s="1304"/>
      <c r="L31" s="1305"/>
      <c r="M31" s="1305"/>
      <c r="N31" s="1305"/>
      <c r="O31" s="1305"/>
      <c r="P31" s="1305"/>
      <c r="Q31" s="1305"/>
      <c r="R31" s="1305"/>
      <c r="S31" s="1305"/>
      <c r="T31" s="1305"/>
      <c r="U31" s="1305"/>
      <c r="V31" s="1167"/>
      <c r="W31" s="1147"/>
      <c r="X31" s="1261"/>
      <c r="Y31" s="1262"/>
      <c r="Z31" s="1258"/>
      <c r="AA31" s="1259"/>
      <c r="AB31" s="1259"/>
      <c r="AC31" s="1259"/>
      <c r="AD31" s="1259"/>
      <c r="AE31" s="1259"/>
      <c r="AF31" s="1259"/>
      <c r="AG31" s="1259"/>
      <c r="AH31" s="1259"/>
      <c r="AI31" s="1259"/>
      <c r="AJ31" s="1259"/>
      <c r="AK31" s="1263"/>
    </row>
    <row r="32" spans="2:37" ht="15" customHeight="1">
      <c r="B32" s="1267"/>
      <c r="C32" s="1268"/>
      <c r="D32" s="1268"/>
      <c r="E32" s="1268"/>
      <c r="F32" s="1269"/>
      <c r="G32" s="1147"/>
      <c r="H32" s="1261"/>
      <c r="I32" s="1261"/>
      <c r="J32" s="1262"/>
      <c r="K32" s="1258"/>
      <c r="L32" s="1259"/>
      <c r="M32" s="1259"/>
      <c r="N32" s="1259"/>
      <c r="O32" s="1259"/>
      <c r="P32" s="1259"/>
      <c r="Q32" s="1259"/>
      <c r="R32" s="1259"/>
      <c r="S32" s="1259"/>
      <c r="T32" s="1259"/>
      <c r="U32" s="1259"/>
      <c r="V32" s="1260"/>
      <c r="W32" s="1147"/>
      <c r="X32" s="1261"/>
      <c r="Y32" s="1262"/>
      <c r="Z32" s="1258"/>
      <c r="AA32" s="1259"/>
      <c r="AB32" s="1259"/>
      <c r="AC32" s="1259"/>
      <c r="AD32" s="1259"/>
      <c r="AE32" s="1259"/>
      <c r="AF32" s="1259"/>
      <c r="AG32" s="1259"/>
      <c r="AH32" s="1259"/>
      <c r="AI32" s="1259"/>
      <c r="AJ32" s="1259"/>
      <c r="AK32" s="1263"/>
    </row>
    <row r="33" spans="2:37" ht="15" customHeight="1">
      <c r="B33" s="1267"/>
      <c r="C33" s="1268"/>
      <c r="D33" s="1268"/>
      <c r="E33" s="1268"/>
      <c r="F33" s="1269"/>
      <c r="G33" s="1147"/>
      <c r="H33" s="1261"/>
      <c r="I33" s="1261"/>
      <c r="J33" s="1262"/>
      <c r="K33" s="1258"/>
      <c r="L33" s="1259"/>
      <c r="M33" s="1259"/>
      <c r="N33" s="1259"/>
      <c r="O33" s="1259"/>
      <c r="P33" s="1259"/>
      <c r="Q33" s="1259"/>
      <c r="R33" s="1259"/>
      <c r="S33" s="1259"/>
      <c r="T33" s="1259"/>
      <c r="U33" s="1259"/>
      <c r="V33" s="1260"/>
      <c r="W33" s="1147"/>
      <c r="X33" s="1261"/>
      <c r="Y33" s="1262"/>
      <c r="Z33" s="1258"/>
      <c r="AA33" s="1259"/>
      <c r="AB33" s="1259"/>
      <c r="AC33" s="1259"/>
      <c r="AD33" s="1259"/>
      <c r="AE33" s="1259"/>
      <c r="AF33" s="1259"/>
      <c r="AG33" s="1259"/>
      <c r="AH33" s="1259"/>
      <c r="AI33" s="1259"/>
      <c r="AJ33" s="1259"/>
      <c r="AK33" s="1263"/>
    </row>
    <row r="34" spans="2:37" ht="15" customHeight="1">
      <c r="B34" s="1267"/>
      <c r="C34" s="1268"/>
      <c r="D34" s="1268"/>
      <c r="E34" s="1268"/>
      <c r="F34" s="1269"/>
      <c r="G34" s="1147"/>
      <c r="H34" s="1261"/>
      <c r="I34" s="1261"/>
      <c r="J34" s="1262"/>
      <c r="K34" s="1258"/>
      <c r="L34" s="1259"/>
      <c r="M34" s="1259"/>
      <c r="N34" s="1259"/>
      <c r="O34" s="1259"/>
      <c r="P34" s="1259"/>
      <c r="Q34" s="1259"/>
      <c r="R34" s="1259"/>
      <c r="S34" s="1259"/>
      <c r="T34" s="1259"/>
      <c r="U34" s="1259"/>
      <c r="V34" s="1260"/>
      <c r="W34" s="1147"/>
      <c r="X34" s="1261"/>
      <c r="Y34" s="1262"/>
      <c r="Z34" s="1258"/>
      <c r="AA34" s="1259"/>
      <c r="AB34" s="1259"/>
      <c r="AC34" s="1259"/>
      <c r="AD34" s="1259"/>
      <c r="AE34" s="1259"/>
      <c r="AF34" s="1259"/>
      <c r="AG34" s="1259"/>
      <c r="AH34" s="1259"/>
      <c r="AI34" s="1259"/>
      <c r="AJ34" s="1259"/>
      <c r="AK34" s="1263"/>
    </row>
    <row r="35" spans="2:37" ht="15" customHeight="1">
      <c r="B35" s="1270"/>
      <c r="C35" s="1271"/>
      <c r="D35" s="1271"/>
      <c r="E35" s="1271"/>
      <c r="F35" s="1272"/>
      <c r="G35" s="1273"/>
      <c r="H35" s="1274"/>
      <c r="I35" s="1274"/>
      <c r="J35" s="1275"/>
      <c r="K35" s="1276"/>
      <c r="L35" s="1277"/>
      <c r="M35" s="1277"/>
      <c r="N35" s="1277"/>
      <c r="O35" s="1277"/>
      <c r="P35" s="1277"/>
      <c r="Q35" s="1277"/>
      <c r="R35" s="1277"/>
      <c r="S35" s="1277"/>
      <c r="T35" s="1277"/>
      <c r="U35" s="1277"/>
      <c r="V35" s="1278"/>
      <c r="W35" s="1273"/>
      <c r="X35" s="1274"/>
      <c r="Y35" s="1275"/>
      <c r="Z35" s="1276"/>
      <c r="AA35" s="1277"/>
      <c r="AB35" s="1277"/>
      <c r="AC35" s="1277"/>
      <c r="AD35" s="1277"/>
      <c r="AE35" s="1277"/>
      <c r="AF35" s="1277"/>
      <c r="AG35" s="1277"/>
      <c r="AH35" s="1277"/>
      <c r="AI35" s="1277"/>
      <c r="AJ35" s="1277"/>
      <c r="AK35" s="1279"/>
    </row>
    <row r="36" spans="2:37" ht="15" customHeight="1">
      <c r="B36" s="1283" t="s">
        <v>397</v>
      </c>
      <c r="C36" s="1284"/>
      <c r="D36" s="1284"/>
      <c r="E36" s="1284"/>
      <c r="F36" s="1285"/>
      <c r="G36" s="1147"/>
      <c r="H36" s="1261"/>
      <c r="I36" s="1261"/>
      <c r="J36" s="1262"/>
      <c r="K36" s="1304"/>
      <c r="L36" s="1305"/>
      <c r="M36" s="1305"/>
      <c r="N36" s="1305"/>
      <c r="O36" s="1305"/>
      <c r="P36" s="1305"/>
      <c r="Q36" s="1305"/>
      <c r="R36" s="1305"/>
      <c r="S36" s="1305"/>
      <c r="T36" s="1305"/>
      <c r="U36" s="1305"/>
      <c r="V36" s="1167"/>
      <c r="W36" s="1147"/>
      <c r="X36" s="1261"/>
      <c r="Y36" s="1262"/>
      <c r="Z36" s="1258"/>
      <c r="AA36" s="1259"/>
      <c r="AB36" s="1259"/>
      <c r="AC36" s="1259"/>
      <c r="AD36" s="1259"/>
      <c r="AE36" s="1259"/>
      <c r="AF36" s="1259"/>
      <c r="AG36" s="1259"/>
      <c r="AH36" s="1259"/>
      <c r="AI36" s="1259"/>
      <c r="AJ36" s="1259"/>
      <c r="AK36" s="1263"/>
    </row>
    <row r="37" spans="2:37" ht="15" customHeight="1">
      <c r="B37" s="909"/>
      <c r="C37" s="768"/>
      <c r="D37" s="768"/>
      <c r="E37" s="768"/>
      <c r="F37" s="1286"/>
      <c r="G37" s="1147"/>
      <c r="H37" s="1261"/>
      <c r="I37" s="1261"/>
      <c r="J37" s="1262"/>
      <c r="K37" s="1258"/>
      <c r="L37" s="1259"/>
      <c r="M37" s="1259"/>
      <c r="N37" s="1259"/>
      <c r="O37" s="1259"/>
      <c r="P37" s="1259"/>
      <c r="Q37" s="1259"/>
      <c r="R37" s="1259"/>
      <c r="S37" s="1259"/>
      <c r="T37" s="1259"/>
      <c r="U37" s="1259"/>
      <c r="V37" s="1260"/>
      <c r="W37" s="1147"/>
      <c r="X37" s="1261"/>
      <c r="Y37" s="1262"/>
      <c r="Z37" s="1258"/>
      <c r="AA37" s="1259"/>
      <c r="AB37" s="1259"/>
      <c r="AC37" s="1259"/>
      <c r="AD37" s="1259"/>
      <c r="AE37" s="1259"/>
      <c r="AF37" s="1259"/>
      <c r="AG37" s="1259"/>
      <c r="AH37" s="1259"/>
      <c r="AI37" s="1259"/>
      <c r="AJ37" s="1259"/>
      <c r="AK37" s="1263"/>
    </row>
    <row r="38" spans="2:37" ht="15" customHeight="1">
      <c r="B38" s="909"/>
      <c r="C38" s="768"/>
      <c r="D38" s="768"/>
      <c r="E38" s="768"/>
      <c r="F38" s="1286"/>
      <c r="G38" s="1147"/>
      <c r="H38" s="1261"/>
      <c r="I38" s="1261"/>
      <c r="J38" s="1262"/>
      <c r="K38" s="1258"/>
      <c r="L38" s="1259"/>
      <c r="M38" s="1259"/>
      <c r="N38" s="1259"/>
      <c r="O38" s="1259"/>
      <c r="P38" s="1259"/>
      <c r="Q38" s="1259"/>
      <c r="R38" s="1259"/>
      <c r="S38" s="1259"/>
      <c r="T38" s="1259"/>
      <c r="U38" s="1259"/>
      <c r="V38" s="1260"/>
      <c r="W38" s="1147"/>
      <c r="X38" s="1261"/>
      <c r="Y38" s="1262"/>
      <c r="Z38" s="1258"/>
      <c r="AA38" s="1259"/>
      <c r="AB38" s="1259"/>
      <c r="AC38" s="1259"/>
      <c r="AD38" s="1259"/>
      <c r="AE38" s="1259"/>
      <c r="AF38" s="1259"/>
      <c r="AG38" s="1259"/>
      <c r="AH38" s="1259"/>
      <c r="AI38" s="1259"/>
      <c r="AJ38" s="1259"/>
      <c r="AK38" s="1263"/>
    </row>
    <row r="39" spans="2:37" ht="15" customHeight="1">
      <c r="B39" s="909"/>
      <c r="C39" s="768"/>
      <c r="D39" s="768"/>
      <c r="E39" s="768"/>
      <c r="F39" s="1286"/>
      <c r="G39" s="1147"/>
      <c r="H39" s="1261"/>
      <c r="I39" s="1261"/>
      <c r="J39" s="1262"/>
      <c r="K39" s="1258"/>
      <c r="L39" s="1259"/>
      <c r="M39" s="1259"/>
      <c r="N39" s="1259"/>
      <c r="O39" s="1259"/>
      <c r="P39" s="1259"/>
      <c r="Q39" s="1259"/>
      <c r="R39" s="1259"/>
      <c r="S39" s="1259"/>
      <c r="T39" s="1259"/>
      <c r="U39" s="1259"/>
      <c r="V39" s="1260"/>
      <c r="W39" s="1147"/>
      <c r="X39" s="1261"/>
      <c r="Y39" s="1262"/>
      <c r="Z39" s="1258"/>
      <c r="AA39" s="1259"/>
      <c r="AB39" s="1259"/>
      <c r="AC39" s="1259"/>
      <c r="AD39" s="1259"/>
      <c r="AE39" s="1259"/>
      <c r="AF39" s="1259"/>
      <c r="AG39" s="1259"/>
      <c r="AH39" s="1259"/>
      <c r="AI39" s="1259"/>
      <c r="AJ39" s="1259"/>
      <c r="AK39" s="1263"/>
    </row>
    <row r="40" spans="2:37" ht="15" customHeight="1">
      <c r="B40" s="1287"/>
      <c r="C40" s="1288"/>
      <c r="D40" s="1288"/>
      <c r="E40" s="1288"/>
      <c r="F40" s="1289"/>
      <c r="G40" s="1273"/>
      <c r="H40" s="1274"/>
      <c r="I40" s="1274"/>
      <c r="J40" s="1275"/>
      <c r="K40" s="1276"/>
      <c r="L40" s="1277"/>
      <c r="M40" s="1277"/>
      <c r="N40" s="1277"/>
      <c r="O40" s="1277"/>
      <c r="P40" s="1277"/>
      <c r="Q40" s="1277"/>
      <c r="R40" s="1277"/>
      <c r="S40" s="1277"/>
      <c r="T40" s="1277"/>
      <c r="U40" s="1277"/>
      <c r="V40" s="1278"/>
      <c r="W40" s="1273"/>
      <c r="X40" s="1274"/>
      <c r="Y40" s="1275"/>
      <c r="Z40" s="1276"/>
      <c r="AA40" s="1277"/>
      <c r="AB40" s="1277"/>
      <c r="AC40" s="1277"/>
      <c r="AD40" s="1277"/>
      <c r="AE40" s="1277"/>
      <c r="AF40" s="1277"/>
      <c r="AG40" s="1277"/>
      <c r="AH40" s="1277"/>
      <c r="AI40" s="1277"/>
      <c r="AJ40" s="1277"/>
      <c r="AK40" s="1279"/>
    </row>
    <row r="41" spans="2:37" ht="15" customHeight="1">
      <c r="B41" s="1280" t="s">
        <v>120</v>
      </c>
      <c r="C41" s="1281"/>
      <c r="D41" s="1281"/>
      <c r="E41" s="1281"/>
      <c r="F41" s="1282"/>
      <c r="G41" s="1147"/>
      <c r="H41" s="1261"/>
      <c r="I41" s="1261"/>
      <c r="J41" s="1262"/>
      <c r="K41" s="1304"/>
      <c r="L41" s="1305"/>
      <c r="M41" s="1305"/>
      <c r="N41" s="1305"/>
      <c r="O41" s="1305"/>
      <c r="P41" s="1305"/>
      <c r="Q41" s="1305"/>
      <c r="R41" s="1305"/>
      <c r="S41" s="1305"/>
      <c r="T41" s="1305"/>
      <c r="U41" s="1305"/>
      <c r="V41" s="1167"/>
      <c r="W41" s="1147"/>
      <c r="X41" s="1261"/>
      <c r="Y41" s="1262"/>
      <c r="Z41" s="1258"/>
      <c r="AA41" s="1259"/>
      <c r="AB41" s="1259"/>
      <c r="AC41" s="1259"/>
      <c r="AD41" s="1259"/>
      <c r="AE41" s="1259"/>
      <c r="AF41" s="1259"/>
      <c r="AG41" s="1259"/>
      <c r="AH41" s="1259"/>
      <c r="AI41" s="1259"/>
      <c r="AJ41" s="1259"/>
      <c r="AK41" s="1263"/>
    </row>
    <row r="42" spans="2:37" ht="15" customHeight="1">
      <c r="B42" s="1267"/>
      <c r="C42" s="1268"/>
      <c r="D42" s="1268"/>
      <c r="E42" s="1268"/>
      <c r="F42" s="1269"/>
      <c r="G42" s="1147"/>
      <c r="H42" s="1261"/>
      <c r="I42" s="1261"/>
      <c r="J42" s="1262"/>
      <c r="K42" s="1258"/>
      <c r="L42" s="1259"/>
      <c r="M42" s="1259"/>
      <c r="N42" s="1259"/>
      <c r="O42" s="1259"/>
      <c r="P42" s="1259"/>
      <c r="Q42" s="1259"/>
      <c r="R42" s="1259"/>
      <c r="S42" s="1259"/>
      <c r="T42" s="1259"/>
      <c r="U42" s="1259"/>
      <c r="V42" s="1260"/>
      <c r="W42" s="1147"/>
      <c r="X42" s="1261"/>
      <c r="Y42" s="1262"/>
      <c r="Z42" s="1258"/>
      <c r="AA42" s="1259"/>
      <c r="AB42" s="1259"/>
      <c r="AC42" s="1259"/>
      <c r="AD42" s="1259"/>
      <c r="AE42" s="1259"/>
      <c r="AF42" s="1259"/>
      <c r="AG42" s="1259"/>
      <c r="AH42" s="1259"/>
      <c r="AI42" s="1259"/>
      <c r="AJ42" s="1259"/>
      <c r="AK42" s="1263"/>
    </row>
    <row r="43" spans="2:37" ht="15" customHeight="1">
      <c r="B43" s="1267"/>
      <c r="C43" s="1268"/>
      <c r="D43" s="1268"/>
      <c r="E43" s="1268"/>
      <c r="F43" s="1269"/>
      <c r="G43" s="1147"/>
      <c r="H43" s="1261"/>
      <c r="I43" s="1261"/>
      <c r="J43" s="1262"/>
      <c r="K43" s="1258"/>
      <c r="L43" s="1259"/>
      <c r="M43" s="1259"/>
      <c r="N43" s="1259"/>
      <c r="O43" s="1259"/>
      <c r="P43" s="1259"/>
      <c r="Q43" s="1259"/>
      <c r="R43" s="1259"/>
      <c r="S43" s="1259"/>
      <c r="T43" s="1259"/>
      <c r="U43" s="1259"/>
      <c r="V43" s="1260"/>
      <c r="W43" s="1147"/>
      <c r="X43" s="1261"/>
      <c r="Y43" s="1262"/>
      <c r="Z43" s="1258"/>
      <c r="AA43" s="1259"/>
      <c r="AB43" s="1259"/>
      <c r="AC43" s="1259"/>
      <c r="AD43" s="1259"/>
      <c r="AE43" s="1259"/>
      <c r="AF43" s="1259"/>
      <c r="AG43" s="1259"/>
      <c r="AH43" s="1259"/>
      <c r="AI43" s="1259"/>
      <c r="AJ43" s="1259"/>
      <c r="AK43" s="1263"/>
    </row>
    <row r="44" spans="2:37" ht="15" customHeight="1">
      <c r="B44" s="1267"/>
      <c r="C44" s="1268"/>
      <c r="D44" s="1268"/>
      <c r="E44" s="1268"/>
      <c r="F44" s="1269"/>
      <c r="G44" s="1147"/>
      <c r="H44" s="1261"/>
      <c r="I44" s="1261"/>
      <c r="J44" s="1262"/>
      <c r="K44" s="1258"/>
      <c r="L44" s="1259"/>
      <c r="M44" s="1259"/>
      <c r="N44" s="1259"/>
      <c r="O44" s="1259"/>
      <c r="P44" s="1259"/>
      <c r="Q44" s="1259"/>
      <c r="R44" s="1259"/>
      <c r="S44" s="1259"/>
      <c r="T44" s="1259"/>
      <c r="U44" s="1259"/>
      <c r="V44" s="1260"/>
      <c r="W44" s="1147"/>
      <c r="X44" s="1261"/>
      <c r="Y44" s="1262"/>
      <c r="Z44" s="1258"/>
      <c r="AA44" s="1259"/>
      <c r="AB44" s="1259"/>
      <c r="AC44" s="1259"/>
      <c r="AD44" s="1259"/>
      <c r="AE44" s="1259"/>
      <c r="AF44" s="1259"/>
      <c r="AG44" s="1259"/>
      <c r="AH44" s="1259"/>
      <c r="AI44" s="1259"/>
      <c r="AJ44" s="1259"/>
      <c r="AK44" s="1263"/>
    </row>
    <row r="45" spans="2:37" ht="15" customHeight="1">
      <c r="B45" s="1270"/>
      <c r="C45" s="1271"/>
      <c r="D45" s="1271"/>
      <c r="E45" s="1271"/>
      <c r="F45" s="1272"/>
      <c r="G45" s="1273"/>
      <c r="H45" s="1274"/>
      <c r="I45" s="1274"/>
      <c r="J45" s="1275"/>
      <c r="K45" s="1276"/>
      <c r="L45" s="1277"/>
      <c r="M45" s="1277"/>
      <c r="N45" s="1277"/>
      <c r="O45" s="1277"/>
      <c r="P45" s="1277"/>
      <c r="Q45" s="1277"/>
      <c r="R45" s="1277"/>
      <c r="S45" s="1277"/>
      <c r="T45" s="1277"/>
      <c r="U45" s="1277"/>
      <c r="V45" s="1278"/>
      <c r="W45" s="1273"/>
      <c r="X45" s="1274"/>
      <c r="Y45" s="1275"/>
      <c r="Z45" s="1276"/>
      <c r="AA45" s="1277"/>
      <c r="AB45" s="1277"/>
      <c r="AC45" s="1277"/>
      <c r="AD45" s="1277"/>
      <c r="AE45" s="1277"/>
      <c r="AF45" s="1277"/>
      <c r="AG45" s="1277"/>
      <c r="AH45" s="1277"/>
      <c r="AI45" s="1277"/>
      <c r="AJ45" s="1277"/>
      <c r="AK45" s="1279"/>
    </row>
    <row r="46" spans="2:37" ht="15" customHeight="1">
      <c r="B46" s="1280" t="s">
        <v>399</v>
      </c>
      <c r="C46" s="1281"/>
      <c r="D46" s="1281"/>
      <c r="E46" s="1281"/>
      <c r="F46" s="1282"/>
      <c r="G46" s="1147"/>
      <c r="H46" s="1261"/>
      <c r="I46" s="1261"/>
      <c r="J46" s="1262"/>
      <c r="K46" s="1304"/>
      <c r="L46" s="1305"/>
      <c r="M46" s="1305"/>
      <c r="N46" s="1305"/>
      <c r="O46" s="1305"/>
      <c r="P46" s="1305"/>
      <c r="Q46" s="1305"/>
      <c r="R46" s="1305"/>
      <c r="S46" s="1305"/>
      <c r="T46" s="1305"/>
      <c r="U46" s="1305"/>
      <c r="V46" s="1167"/>
      <c r="W46" s="1147"/>
      <c r="X46" s="1261"/>
      <c r="Y46" s="1262"/>
      <c r="Z46" s="1258"/>
      <c r="AA46" s="1259"/>
      <c r="AB46" s="1259"/>
      <c r="AC46" s="1259"/>
      <c r="AD46" s="1259"/>
      <c r="AE46" s="1259"/>
      <c r="AF46" s="1259"/>
      <c r="AG46" s="1259"/>
      <c r="AH46" s="1259"/>
      <c r="AI46" s="1259"/>
      <c r="AJ46" s="1259"/>
      <c r="AK46" s="1263"/>
    </row>
    <row r="47" spans="2:37" ht="15" customHeight="1">
      <c r="B47" s="1267"/>
      <c r="C47" s="1268"/>
      <c r="D47" s="1268"/>
      <c r="E47" s="1268"/>
      <c r="F47" s="1269"/>
      <c r="G47" s="1147"/>
      <c r="H47" s="1261"/>
      <c r="I47" s="1261"/>
      <c r="J47" s="1262"/>
      <c r="K47" s="1258"/>
      <c r="L47" s="1259"/>
      <c r="M47" s="1259"/>
      <c r="N47" s="1259"/>
      <c r="O47" s="1259"/>
      <c r="P47" s="1259"/>
      <c r="Q47" s="1259"/>
      <c r="R47" s="1259"/>
      <c r="S47" s="1259"/>
      <c r="T47" s="1259"/>
      <c r="U47" s="1259"/>
      <c r="V47" s="1260"/>
      <c r="W47" s="1147"/>
      <c r="X47" s="1261"/>
      <c r="Y47" s="1262"/>
      <c r="Z47" s="1258"/>
      <c r="AA47" s="1259"/>
      <c r="AB47" s="1259"/>
      <c r="AC47" s="1259"/>
      <c r="AD47" s="1259"/>
      <c r="AE47" s="1259"/>
      <c r="AF47" s="1259"/>
      <c r="AG47" s="1259"/>
      <c r="AH47" s="1259"/>
      <c r="AI47" s="1259"/>
      <c r="AJ47" s="1259"/>
      <c r="AK47" s="1263"/>
    </row>
    <row r="48" spans="2:37" ht="15" customHeight="1">
      <c r="B48" s="1267"/>
      <c r="C48" s="1268"/>
      <c r="D48" s="1268"/>
      <c r="E48" s="1268"/>
      <c r="F48" s="1269"/>
      <c r="G48" s="1147"/>
      <c r="H48" s="1261"/>
      <c r="I48" s="1261"/>
      <c r="J48" s="1262"/>
      <c r="K48" s="1258"/>
      <c r="L48" s="1259"/>
      <c r="M48" s="1259"/>
      <c r="N48" s="1259"/>
      <c r="O48" s="1259"/>
      <c r="P48" s="1259"/>
      <c r="Q48" s="1259"/>
      <c r="R48" s="1259"/>
      <c r="S48" s="1259"/>
      <c r="T48" s="1259"/>
      <c r="U48" s="1259"/>
      <c r="V48" s="1260"/>
      <c r="W48" s="1147"/>
      <c r="X48" s="1261"/>
      <c r="Y48" s="1262"/>
      <c r="Z48" s="1258"/>
      <c r="AA48" s="1259"/>
      <c r="AB48" s="1259"/>
      <c r="AC48" s="1259"/>
      <c r="AD48" s="1259"/>
      <c r="AE48" s="1259"/>
      <c r="AF48" s="1259"/>
      <c r="AG48" s="1259"/>
      <c r="AH48" s="1259"/>
      <c r="AI48" s="1259"/>
      <c r="AJ48" s="1259"/>
      <c r="AK48" s="1263"/>
    </row>
    <row r="49" spans="2:37" ht="15" customHeight="1">
      <c r="B49" s="1267"/>
      <c r="C49" s="1268"/>
      <c r="D49" s="1268"/>
      <c r="E49" s="1268"/>
      <c r="F49" s="1269"/>
      <c r="G49" s="1147"/>
      <c r="H49" s="1261"/>
      <c r="I49" s="1261"/>
      <c r="J49" s="1262"/>
      <c r="K49" s="1258"/>
      <c r="L49" s="1259"/>
      <c r="M49" s="1259"/>
      <c r="N49" s="1259"/>
      <c r="O49" s="1259"/>
      <c r="P49" s="1259"/>
      <c r="Q49" s="1259"/>
      <c r="R49" s="1259"/>
      <c r="S49" s="1259"/>
      <c r="T49" s="1259"/>
      <c r="U49" s="1259"/>
      <c r="V49" s="1260"/>
      <c r="W49" s="1147"/>
      <c r="X49" s="1261"/>
      <c r="Y49" s="1262"/>
      <c r="Z49" s="1258"/>
      <c r="AA49" s="1259"/>
      <c r="AB49" s="1259"/>
      <c r="AC49" s="1259"/>
      <c r="AD49" s="1259"/>
      <c r="AE49" s="1259"/>
      <c r="AF49" s="1259"/>
      <c r="AG49" s="1259"/>
      <c r="AH49" s="1259"/>
      <c r="AI49" s="1259"/>
      <c r="AJ49" s="1259"/>
      <c r="AK49" s="1263"/>
    </row>
    <row r="50" spans="2:37" ht="15" customHeight="1" thickBot="1">
      <c r="B50" s="1298"/>
      <c r="C50" s="1299"/>
      <c r="D50" s="1299"/>
      <c r="E50" s="1299"/>
      <c r="F50" s="1300"/>
      <c r="G50" s="1123"/>
      <c r="H50" s="1290"/>
      <c r="I50" s="1290"/>
      <c r="J50" s="1291"/>
      <c r="K50" s="1292"/>
      <c r="L50" s="1293"/>
      <c r="M50" s="1293"/>
      <c r="N50" s="1293"/>
      <c r="O50" s="1293"/>
      <c r="P50" s="1293"/>
      <c r="Q50" s="1293"/>
      <c r="R50" s="1293"/>
      <c r="S50" s="1293"/>
      <c r="T50" s="1293"/>
      <c r="U50" s="1293"/>
      <c r="V50" s="1294"/>
      <c r="W50" s="1123"/>
      <c r="X50" s="1290"/>
      <c r="Y50" s="1291"/>
      <c r="Z50" s="1301"/>
      <c r="AA50" s="1302"/>
      <c r="AB50" s="1302"/>
      <c r="AC50" s="1302"/>
      <c r="AD50" s="1302"/>
      <c r="AE50" s="1302"/>
      <c r="AF50" s="1302"/>
      <c r="AG50" s="1302"/>
      <c r="AH50" s="1302"/>
      <c r="AI50" s="1302"/>
      <c r="AJ50" s="1302"/>
      <c r="AK50" s="1303"/>
    </row>
    <row r="51" spans="2:37" s="355" customFormat="1" ht="9" customHeight="1">
      <c r="B51" s="487"/>
      <c r="C51" s="488"/>
      <c r="D51" s="488"/>
      <c r="E51" s="488"/>
      <c r="F51" s="487"/>
      <c r="G51" s="20"/>
      <c r="H51" s="20"/>
      <c r="I51" s="20"/>
      <c r="J51" s="20"/>
      <c r="K51" s="489"/>
      <c r="L51" s="489"/>
      <c r="M51" s="489"/>
      <c r="N51" s="489"/>
      <c r="O51" s="489"/>
      <c r="P51" s="489"/>
      <c r="Q51" s="489"/>
      <c r="R51" s="489"/>
      <c r="S51" s="489"/>
      <c r="T51" s="489"/>
      <c r="U51" s="489"/>
      <c r="V51" s="489"/>
      <c r="W51" s="20"/>
      <c r="X51" s="20"/>
      <c r="Y51" s="20"/>
      <c r="Z51" s="490"/>
      <c r="AA51" s="490"/>
      <c r="AB51" s="490"/>
      <c r="AC51" s="490"/>
      <c r="AD51" s="490"/>
      <c r="AE51" s="490"/>
      <c r="AF51" s="490"/>
      <c r="AG51" s="490"/>
      <c r="AH51" s="490"/>
      <c r="AI51" s="490"/>
      <c r="AJ51" s="490"/>
      <c r="AK51" s="490"/>
    </row>
    <row r="52" spans="2:37" s="16" customFormat="1" ht="15" customHeight="1">
      <c r="B52" s="491" t="s">
        <v>321</v>
      </c>
      <c r="C52" s="1296" t="s">
        <v>474</v>
      </c>
      <c r="D52" s="1296"/>
      <c r="E52" s="1296"/>
      <c r="F52" s="1296"/>
      <c r="G52" s="1296"/>
      <c r="H52" s="1296"/>
      <c r="I52" s="1296"/>
      <c r="J52" s="1296"/>
      <c r="K52" s="1296"/>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6"/>
      <c r="AI52" s="1296"/>
      <c r="AJ52" s="1296"/>
      <c r="AK52" s="1296"/>
    </row>
    <row r="53" spans="2:37" s="16" customFormat="1" ht="15" customHeight="1">
      <c r="B53" s="485" t="s">
        <v>321</v>
      </c>
      <c r="C53" s="485" t="s">
        <v>577</v>
      </c>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6"/>
      <c r="AK53" s="486"/>
    </row>
    <row r="54" spans="2:37">
      <c r="B54" s="485" t="s">
        <v>321</v>
      </c>
      <c r="C54" s="485" t="s">
        <v>475</v>
      </c>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row>
  </sheetData>
  <mergeCells count="198">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AK1"/>
    <mergeCell ref="W3:Y3"/>
    <mergeCell ref="AA3:AK3"/>
    <mergeCell ref="B5:F5"/>
    <mergeCell ref="G5:J5"/>
    <mergeCell ref="K5:V5"/>
    <mergeCell ref="W5:Y5"/>
    <mergeCell ref="Z5:AK5"/>
    <mergeCell ref="K8:V8"/>
    <mergeCell ref="W8:Y8"/>
    <mergeCell ref="Z8:AK8"/>
  </mergeCells>
  <phoneticPr fontId="56"/>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64"/>
  <sheetViews>
    <sheetView view="pageBreakPreview" zoomScaleNormal="100" workbookViewId="0"/>
  </sheetViews>
  <sheetFormatPr defaultRowHeight="11.25"/>
  <cols>
    <col min="1" max="2" width="2.125" style="449" customWidth="1"/>
    <col min="3" max="3" width="23.875" style="449" customWidth="1"/>
    <col min="4" max="4" width="11.125" style="449" customWidth="1"/>
    <col min="5" max="6" width="2.125" style="449" customWidth="1"/>
    <col min="7" max="7" width="23.875" style="449" customWidth="1"/>
    <col min="8" max="9" width="11.125" style="449" customWidth="1"/>
    <col min="10" max="10" width="9" style="449" bestFit="1" customWidth="1"/>
    <col min="11" max="16384" width="9" style="449"/>
  </cols>
  <sheetData>
    <row r="1" spans="1:14" ht="18" customHeight="1">
      <c r="A1" s="87"/>
      <c r="B1" s="87"/>
      <c r="C1" s="87"/>
      <c r="D1" s="448" t="s">
        <v>269</v>
      </c>
      <c r="E1" s="1343">
        <v>5</v>
      </c>
      <c r="F1" s="1343"/>
      <c r="G1" s="91" t="s">
        <v>38</v>
      </c>
      <c r="H1" s="87"/>
      <c r="I1" s="87"/>
    </row>
    <row r="2" spans="1:14" ht="7.5" customHeight="1">
      <c r="A2" s="87"/>
      <c r="B2" s="87"/>
      <c r="C2" s="87"/>
      <c r="D2" s="448"/>
      <c r="E2" s="89"/>
      <c r="F2" s="89"/>
      <c r="G2" s="91"/>
      <c r="H2" s="87"/>
      <c r="I2" s="87"/>
    </row>
    <row r="3" spans="1:14" ht="18" customHeight="1">
      <c r="A3" s="87"/>
      <c r="B3" s="87"/>
      <c r="C3" s="87"/>
      <c r="D3" s="448"/>
      <c r="E3" s="89"/>
      <c r="F3" s="89"/>
      <c r="G3" s="482" t="s">
        <v>575</v>
      </c>
      <c r="H3" s="1344" t="str">
        <f>'01基本資料'!$I$3</f>
        <v>●●保育園</v>
      </c>
      <c r="I3" s="1344"/>
    </row>
    <row r="4" spans="1:14" ht="7.5" customHeight="1">
      <c r="A4" s="450"/>
      <c r="B4" s="450"/>
      <c r="C4" s="450"/>
      <c r="D4" s="88"/>
      <c r="E4" s="90"/>
      <c r="F4" s="90"/>
      <c r="G4" s="92"/>
      <c r="H4" s="450"/>
      <c r="I4" s="87"/>
    </row>
    <row r="5" spans="1:14" ht="18" customHeight="1">
      <c r="A5" s="1320" t="s">
        <v>401</v>
      </c>
      <c r="B5" s="985"/>
      <c r="C5" s="1345"/>
      <c r="D5" s="1346"/>
      <c r="E5" s="1320" t="s">
        <v>337</v>
      </c>
      <c r="F5" s="985"/>
      <c r="G5" s="985"/>
      <c r="H5" s="1321"/>
      <c r="I5" s="1310" t="s">
        <v>174</v>
      </c>
    </row>
    <row r="6" spans="1:14" ht="18" customHeight="1">
      <c r="A6" s="1320" t="s">
        <v>374</v>
      </c>
      <c r="B6" s="985"/>
      <c r="C6" s="1346"/>
      <c r="D6" s="451" t="s">
        <v>56</v>
      </c>
      <c r="E6" s="1320" t="s">
        <v>374</v>
      </c>
      <c r="F6" s="985"/>
      <c r="G6" s="1321"/>
      <c r="H6" s="452" t="s">
        <v>285</v>
      </c>
      <c r="I6" s="1311"/>
    </row>
    <row r="7" spans="1:14" ht="13.5" customHeight="1">
      <c r="A7" s="1347">
        <v>1</v>
      </c>
      <c r="B7" s="1348"/>
      <c r="C7" s="453" t="s">
        <v>402</v>
      </c>
      <c r="D7" s="454">
        <f>SUM(D9:D13)</f>
        <v>0</v>
      </c>
      <c r="E7" s="1349">
        <v>14</v>
      </c>
      <c r="F7" s="1350"/>
      <c r="G7" s="455" t="s">
        <v>237</v>
      </c>
      <c r="H7" s="456">
        <f>SUM(H8:H13)</f>
        <v>0</v>
      </c>
      <c r="I7" s="457"/>
    </row>
    <row r="8" spans="1:14" ht="13.5" customHeight="1">
      <c r="A8" s="1331"/>
      <c r="B8" s="1332"/>
      <c r="C8" s="458" t="s">
        <v>113</v>
      </c>
      <c r="D8" s="457"/>
      <c r="E8" s="1339" t="s">
        <v>83</v>
      </c>
      <c r="F8" s="1340"/>
      <c r="G8" s="458" t="s">
        <v>403</v>
      </c>
      <c r="H8" s="459"/>
      <c r="I8" s="457"/>
      <c r="K8" s="460"/>
      <c r="L8" s="461"/>
      <c r="M8" s="461"/>
      <c r="N8" s="461"/>
    </row>
    <row r="9" spans="1:14" ht="13.5" customHeight="1">
      <c r="A9" s="1333" t="s">
        <v>83</v>
      </c>
      <c r="B9" s="1334"/>
      <c r="C9" s="458" t="s">
        <v>205</v>
      </c>
      <c r="D9" s="462"/>
      <c r="E9" s="1333" t="s">
        <v>14</v>
      </c>
      <c r="F9" s="1334"/>
      <c r="G9" s="458" t="s">
        <v>405</v>
      </c>
      <c r="H9" s="459"/>
      <c r="I9" s="457"/>
      <c r="K9" s="460"/>
      <c r="L9" s="461"/>
      <c r="M9" s="461"/>
      <c r="N9" s="461"/>
    </row>
    <row r="10" spans="1:14" ht="13.5" customHeight="1">
      <c r="A10" s="1331"/>
      <c r="B10" s="1332"/>
      <c r="C10" s="458" t="s">
        <v>113</v>
      </c>
      <c r="D10" s="457"/>
      <c r="E10" s="1333" t="s">
        <v>87</v>
      </c>
      <c r="F10" s="1334"/>
      <c r="G10" s="458" t="s">
        <v>407</v>
      </c>
      <c r="H10" s="459"/>
      <c r="I10" s="457"/>
      <c r="K10" s="460"/>
      <c r="L10" s="461"/>
      <c r="M10" s="461"/>
      <c r="N10" s="461"/>
    </row>
    <row r="11" spans="1:14" ht="13.5" customHeight="1">
      <c r="A11" s="1333" t="s">
        <v>14</v>
      </c>
      <c r="B11" s="1334"/>
      <c r="C11" s="449" t="s">
        <v>259</v>
      </c>
      <c r="D11" s="462"/>
      <c r="E11" s="1333" t="s">
        <v>91</v>
      </c>
      <c r="F11" s="1334"/>
      <c r="G11" s="458" t="s">
        <v>173</v>
      </c>
      <c r="H11" s="459"/>
      <c r="I11" s="457"/>
      <c r="K11" s="460"/>
      <c r="L11" s="461"/>
      <c r="M11" s="461"/>
      <c r="N11" s="461"/>
    </row>
    <row r="12" spans="1:14" ht="13.5" customHeight="1">
      <c r="A12" s="1333" t="s">
        <v>87</v>
      </c>
      <c r="B12" s="1334"/>
      <c r="C12" s="458" t="s">
        <v>232</v>
      </c>
      <c r="D12" s="462"/>
      <c r="E12" s="1333" t="s">
        <v>54</v>
      </c>
      <c r="F12" s="1334"/>
      <c r="G12" s="458" t="s">
        <v>341</v>
      </c>
      <c r="H12" s="459"/>
      <c r="I12" s="457"/>
      <c r="K12" s="460"/>
      <c r="L12" s="461"/>
      <c r="M12" s="461"/>
      <c r="N12" s="461"/>
    </row>
    <row r="13" spans="1:14" ht="13.5" customHeight="1">
      <c r="A13" s="1331"/>
      <c r="B13" s="1332"/>
      <c r="C13" s="458" t="s">
        <v>113</v>
      </c>
      <c r="D13" s="457"/>
      <c r="E13" s="1335" t="s">
        <v>93</v>
      </c>
      <c r="F13" s="1336"/>
      <c r="G13" s="458" t="s">
        <v>148</v>
      </c>
      <c r="H13" s="459"/>
      <c r="I13" s="457"/>
      <c r="K13" s="460"/>
      <c r="L13" s="461"/>
      <c r="M13" s="461"/>
      <c r="N13" s="461"/>
    </row>
    <row r="14" spans="1:14" ht="13.5" customHeight="1">
      <c r="A14" s="1314">
        <v>2</v>
      </c>
      <c r="B14" s="1315"/>
      <c r="C14" s="458" t="s">
        <v>384</v>
      </c>
      <c r="D14" s="462"/>
      <c r="E14" s="1337">
        <v>15</v>
      </c>
      <c r="F14" s="1338"/>
      <c r="G14" s="455" t="s">
        <v>299</v>
      </c>
      <c r="H14" s="456">
        <f>SUM(H15:H24)</f>
        <v>0</v>
      </c>
      <c r="I14" s="457"/>
      <c r="K14" s="463"/>
      <c r="L14" s="461"/>
      <c r="M14" s="461"/>
      <c r="N14" s="461"/>
    </row>
    <row r="15" spans="1:14" ht="13.5" customHeight="1">
      <c r="A15" s="1314">
        <v>3</v>
      </c>
      <c r="B15" s="1315"/>
      <c r="C15" s="449" t="s">
        <v>170</v>
      </c>
      <c r="D15" s="462"/>
      <c r="E15" s="1339" t="s">
        <v>83</v>
      </c>
      <c r="F15" s="1340"/>
      <c r="G15" s="458" t="s">
        <v>51</v>
      </c>
      <c r="H15" s="459"/>
      <c r="I15" s="457"/>
      <c r="K15" s="460"/>
      <c r="L15" s="461"/>
      <c r="M15" s="461"/>
      <c r="N15" s="461"/>
    </row>
    <row r="16" spans="1:14" ht="13.5" customHeight="1">
      <c r="A16" s="1314">
        <v>4</v>
      </c>
      <c r="B16" s="1315"/>
      <c r="C16" s="458" t="s">
        <v>350</v>
      </c>
      <c r="D16" s="462"/>
      <c r="E16" s="1333" t="s">
        <v>14</v>
      </c>
      <c r="F16" s="1334"/>
      <c r="G16" s="458" t="s">
        <v>408</v>
      </c>
      <c r="H16" s="459"/>
      <c r="I16" s="457"/>
      <c r="K16" s="463"/>
      <c r="L16" s="461"/>
      <c r="M16" s="461"/>
      <c r="N16" s="461"/>
    </row>
    <row r="17" spans="1:14" ht="13.5" customHeight="1">
      <c r="A17" s="1314">
        <v>5</v>
      </c>
      <c r="B17" s="1315"/>
      <c r="C17" s="458" t="s">
        <v>60</v>
      </c>
      <c r="D17" s="462"/>
      <c r="E17" s="1333" t="s">
        <v>87</v>
      </c>
      <c r="F17" s="1334"/>
      <c r="G17" s="458" t="s">
        <v>406</v>
      </c>
      <c r="H17" s="459"/>
      <c r="I17" s="457"/>
      <c r="K17" s="463"/>
      <c r="L17" s="461"/>
      <c r="M17" s="461"/>
      <c r="N17" s="461"/>
    </row>
    <row r="18" spans="1:14" ht="13.5" customHeight="1">
      <c r="A18" s="1314">
        <v>6</v>
      </c>
      <c r="B18" s="1315"/>
      <c r="C18" s="458" t="s">
        <v>217</v>
      </c>
      <c r="D18" s="462"/>
      <c r="E18" s="1333" t="s">
        <v>91</v>
      </c>
      <c r="F18" s="1334"/>
      <c r="G18" s="458" t="s">
        <v>316</v>
      </c>
      <c r="H18" s="459"/>
      <c r="I18" s="457"/>
      <c r="K18" s="463"/>
      <c r="L18" s="461"/>
      <c r="M18" s="461"/>
      <c r="N18" s="461"/>
    </row>
    <row r="19" spans="1:14" ht="13.5" customHeight="1">
      <c r="A19" s="1314">
        <v>7</v>
      </c>
      <c r="B19" s="1315"/>
      <c r="C19" s="458" t="s">
        <v>409</v>
      </c>
      <c r="D19" s="462"/>
      <c r="E19" s="1333" t="s">
        <v>54</v>
      </c>
      <c r="F19" s="1334"/>
      <c r="G19" s="458" t="s">
        <v>410</v>
      </c>
      <c r="H19" s="459"/>
      <c r="I19" s="457"/>
      <c r="K19" s="463"/>
      <c r="L19" s="461"/>
      <c r="M19" s="461"/>
      <c r="N19" s="461"/>
    </row>
    <row r="20" spans="1:14" ht="13.5" customHeight="1">
      <c r="A20" s="1331"/>
      <c r="B20" s="1332"/>
      <c r="C20" s="458" t="s">
        <v>185</v>
      </c>
      <c r="D20" s="462"/>
      <c r="E20" s="1333" t="s">
        <v>93</v>
      </c>
      <c r="F20" s="1334"/>
      <c r="G20" s="458" t="s">
        <v>124</v>
      </c>
      <c r="H20" s="459"/>
      <c r="I20" s="457"/>
      <c r="K20" s="461"/>
      <c r="L20" s="461"/>
      <c r="M20" s="461"/>
      <c r="N20" s="461"/>
    </row>
    <row r="21" spans="1:14" ht="13.5" customHeight="1">
      <c r="A21" s="1331"/>
      <c r="B21" s="1332"/>
      <c r="C21" s="458"/>
      <c r="D21" s="457"/>
      <c r="E21" s="1333" t="s">
        <v>126</v>
      </c>
      <c r="F21" s="1334"/>
      <c r="G21" s="458" t="s">
        <v>277</v>
      </c>
      <c r="H21" s="459"/>
      <c r="I21" s="457"/>
      <c r="K21" s="461"/>
      <c r="L21" s="461"/>
      <c r="M21" s="461"/>
      <c r="N21" s="461"/>
    </row>
    <row r="22" spans="1:14" ht="13.5" customHeight="1">
      <c r="A22" s="1341"/>
      <c r="B22" s="1342"/>
      <c r="D22" s="457"/>
      <c r="E22" s="1333" t="s">
        <v>144</v>
      </c>
      <c r="F22" s="1334"/>
      <c r="G22" s="458" t="s">
        <v>411</v>
      </c>
      <c r="H22" s="459"/>
      <c r="I22" s="457"/>
    </row>
    <row r="23" spans="1:14" ht="13.5" customHeight="1">
      <c r="A23" s="1331"/>
      <c r="B23" s="1332"/>
      <c r="C23" s="458"/>
      <c r="D23" s="457"/>
      <c r="E23" s="1333" t="s">
        <v>40</v>
      </c>
      <c r="F23" s="1334"/>
      <c r="G23" s="458" t="s">
        <v>47</v>
      </c>
      <c r="H23" s="459"/>
      <c r="I23" s="457"/>
    </row>
    <row r="24" spans="1:14" ht="13.5" customHeight="1">
      <c r="A24" s="1331"/>
      <c r="B24" s="1332"/>
      <c r="C24" s="458"/>
      <c r="D24" s="457"/>
      <c r="E24" s="1335" t="s">
        <v>176</v>
      </c>
      <c r="F24" s="1336"/>
      <c r="G24" s="464" t="s">
        <v>412</v>
      </c>
      <c r="H24" s="459"/>
      <c r="I24" s="457"/>
    </row>
    <row r="25" spans="1:14" ht="13.5" customHeight="1">
      <c r="A25" s="1331"/>
      <c r="B25" s="1332"/>
      <c r="C25" s="458"/>
      <c r="D25" s="457"/>
      <c r="E25" s="1337">
        <v>16</v>
      </c>
      <c r="F25" s="1338"/>
      <c r="G25" s="455" t="s">
        <v>413</v>
      </c>
      <c r="H25" s="456">
        <f>SUM(H26:H43)</f>
        <v>0</v>
      </c>
      <c r="I25" s="457"/>
    </row>
    <row r="26" spans="1:14" ht="13.5" customHeight="1">
      <c r="A26" s="1331"/>
      <c r="B26" s="1332"/>
      <c r="C26" s="458"/>
      <c r="D26" s="457"/>
      <c r="E26" s="1339" t="s">
        <v>83</v>
      </c>
      <c r="F26" s="1340"/>
      <c r="G26" s="458" t="s">
        <v>57</v>
      </c>
      <c r="H26" s="459"/>
      <c r="I26" s="457"/>
    </row>
    <row r="27" spans="1:14" ht="13.5" customHeight="1">
      <c r="A27" s="1331"/>
      <c r="B27" s="1332"/>
      <c r="C27" s="458"/>
      <c r="D27" s="457"/>
      <c r="E27" s="1333" t="s">
        <v>14</v>
      </c>
      <c r="F27" s="1334"/>
      <c r="G27" s="458" t="s">
        <v>206</v>
      </c>
      <c r="H27" s="459"/>
      <c r="I27" s="457"/>
    </row>
    <row r="28" spans="1:14" ht="13.5" customHeight="1">
      <c r="A28" s="1331"/>
      <c r="B28" s="1332"/>
      <c r="C28" s="458"/>
      <c r="D28" s="457"/>
      <c r="E28" s="1333" t="s">
        <v>87</v>
      </c>
      <c r="F28" s="1334"/>
      <c r="G28" s="458" t="s">
        <v>312</v>
      </c>
      <c r="H28" s="459"/>
      <c r="I28" s="457"/>
    </row>
    <row r="29" spans="1:14" ht="13.5" customHeight="1">
      <c r="A29" s="1331"/>
      <c r="B29" s="1332"/>
      <c r="C29" s="458"/>
      <c r="D29" s="457"/>
      <c r="E29" s="1333" t="s">
        <v>91</v>
      </c>
      <c r="F29" s="1334"/>
      <c r="G29" s="458" t="s">
        <v>333</v>
      </c>
      <c r="H29" s="459"/>
      <c r="I29" s="457"/>
    </row>
    <row r="30" spans="1:14" ht="13.5" customHeight="1">
      <c r="A30" s="1331"/>
      <c r="B30" s="1332"/>
      <c r="C30" s="458"/>
      <c r="D30" s="457"/>
      <c r="E30" s="1333" t="s">
        <v>54</v>
      </c>
      <c r="F30" s="1334"/>
      <c r="G30" s="458" t="s">
        <v>414</v>
      </c>
      <c r="H30" s="459"/>
      <c r="I30" s="457"/>
    </row>
    <row r="31" spans="1:14" ht="13.5" customHeight="1">
      <c r="A31" s="1331"/>
      <c r="B31" s="1332"/>
      <c r="C31" s="458"/>
      <c r="D31" s="457"/>
      <c r="E31" s="1333" t="s">
        <v>93</v>
      </c>
      <c r="F31" s="1334"/>
      <c r="G31" s="458" t="s">
        <v>155</v>
      </c>
      <c r="H31" s="459"/>
      <c r="I31" s="457"/>
    </row>
    <row r="32" spans="1:14" ht="13.5" customHeight="1">
      <c r="A32" s="1331"/>
      <c r="B32" s="1332"/>
      <c r="C32" s="458"/>
      <c r="D32" s="457"/>
      <c r="E32" s="1333" t="s">
        <v>126</v>
      </c>
      <c r="F32" s="1334"/>
      <c r="G32" s="458" t="s">
        <v>316</v>
      </c>
      <c r="H32" s="459"/>
      <c r="I32" s="457"/>
    </row>
    <row r="33" spans="1:13" ht="13.5" customHeight="1">
      <c r="A33" s="1331"/>
      <c r="B33" s="1332"/>
      <c r="C33" s="458"/>
      <c r="D33" s="457"/>
      <c r="E33" s="1333" t="s">
        <v>144</v>
      </c>
      <c r="F33" s="1334"/>
      <c r="G33" s="458" t="s">
        <v>410</v>
      </c>
      <c r="H33" s="465"/>
      <c r="I33" s="457"/>
      <c r="K33" s="466"/>
      <c r="L33" s="467"/>
      <c r="M33" s="468"/>
    </row>
    <row r="34" spans="1:13" ht="13.5" customHeight="1">
      <c r="A34" s="1331"/>
      <c r="B34" s="1332"/>
      <c r="C34" s="458"/>
      <c r="D34" s="457"/>
      <c r="E34" s="1333" t="s">
        <v>40</v>
      </c>
      <c r="F34" s="1334"/>
      <c r="G34" s="458" t="s">
        <v>415</v>
      </c>
      <c r="H34" s="459"/>
      <c r="I34" s="457"/>
      <c r="K34" s="469"/>
      <c r="L34" s="470"/>
      <c r="M34" s="468"/>
    </row>
    <row r="35" spans="1:13" ht="13.5" customHeight="1">
      <c r="A35" s="1331"/>
      <c r="B35" s="1332"/>
      <c r="C35" s="458"/>
      <c r="D35" s="457"/>
      <c r="E35" s="1333" t="s">
        <v>176</v>
      </c>
      <c r="F35" s="1334"/>
      <c r="G35" s="458" t="s">
        <v>416</v>
      </c>
      <c r="H35" s="459"/>
      <c r="I35" s="457"/>
      <c r="K35" s="469"/>
      <c r="L35" s="470"/>
      <c r="M35" s="468"/>
    </row>
    <row r="36" spans="1:13" ht="13.5" customHeight="1">
      <c r="A36" s="1331"/>
      <c r="B36" s="1332"/>
      <c r="C36" s="458"/>
      <c r="D36" s="457"/>
      <c r="E36" s="1333" t="s">
        <v>49</v>
      </c>
      <c r="F36" s="1334"/>
      <c r="G36" s="458" t="s">
        <v>417</v>
      </c>
      <c r="H36" s="459"/>
      <c r="I36" s="457"/>
      <c r="K36" s="469"/>
      <c r="L36" s="470"/>
      <c r="M36" s="468"/>
    </row>
    <row r="37" spans="1:13" ht="13.5" customHeight="1">
      <c r="A37" s="1331"/>
      <c r="B37" s="1332"/>
      <c r="C37" s="458"/>
      <c r="D37" s="457"/>
      <c r="E37" s="1333" t="s">
        <v>24</v>
      </c>
      <c r="F37" s="1334"/>
      <c r="G37" s="458" t="s">
        <v>418</v>
      </c>
      <c r="H37" s="459"/>
      <c r="I37" s="457"/>
      <c r="K37" s="469"/>
      <c r="L37" s="470"/>
      <c r="M37" s="468"/>
    </row>
    <row r="38" spans="1:13" ht="13.5" customHeight="1">
      <c r="A38" s="1331"/>
      <c r="B38" s="1332"/>
      <c r="C38" s="458"/>
      <c r="D38" s="457"/>
      <c r="E38" s="1333" t="s">
        <v>12</v>
      </c>
      <c r="F38" s="1334"/>
      <c r="G38" s="458" t="s">
        <v>419</v>
      </c>
      <c r="H38" s="459"/>
      <c r="I38" s="457"/>
      <c r="K38" s="469"/>
      <c r="L38" s="470"/>
      <c r="M38" s="468"/>
    </row>
    <row r="39" spans="1:13" ht="13.5" customHeight="1">
      <c r="A39" s="1331"/>
      <c r="B39" s="1332"/>
      <c r="C39" s="458"/>
      <c r="D39" s="457"/>
      <c r="E39" s="1333" t="s">
        <v>304</v>
      </c>
      <c r="F39" s="1334"/>
      <c r="G39" s="458" t="s">
        <v>420</v>
      </c>
      <c r="H39" s="459"/>
      <c r="I39" s="457"/>
      <c r="K39" s="469"/>
      <c r="L39" s="470"/>
      <c r="M39" s="468"/>
    </row>
    <row r="40" spans="1:13" ht="13.5" customHeight="1">
      <c r="A40" s="1331"/>
      <c r="B40" s="1332"/>
      <c r="C40" s="458"/>
      <c r="D40" s="457"/>
      <c r="E40" s="1333" t="s">
        <v>55</v>
      </c>
      <c r="F40" s="1334"/>
      <c r="G40" s="458" t="s">
        <v>277</v>
      </c>
      <c r="H40" s="465"/>
      <c r="I40" s="457"/>
      <c r="K40" s="469"/>
      <c r="L40" s="470"/>
      <c r="M40" s="468"/>
    </row>
    <row r="41" spans="1:13" ht="13.5" customHeight="1">
      <c r="A41" s="1331"/>
      <c r="B41" s="1332"/>
      <c r="C41" s="458"/>
      <c r="D41" s="457"/>
      <c r="E41" s="1333" t="s">
        <v>63</v>
      </c>
      <c r="F41" s="1334"/>
      <c r="G41" s="458" t="s">
        <v>411</v>
      </c>
      <c r="H41" s="459"/>
      <c r="I41" s="457"/>
      <c r="K41" s="469"/>
      <c r="L41" s="470"/>
      <c r="M41" s="468"/>
    </row>
    <row r="42" spans="1:13" ht="13.5" customHeight="1">
      <c r="A42" s="1331"/>
      <c r="B42" s="1332"/>
      <c r="C42" s="458"/>
      <c r="D42" s="457"/>
      <c r="E42" s="1333" t="s">
        <v>230</v>
      </c>
      <c r="F42" s="1334"/>
      <c r="G42" s="449" t="s">
        <v>99</v>
      </c>
      <c r="H42" s="462"/>
      <c r="I42" s="457"/>
      <c r="K42" s="469"/>
      <c r="L42" s="470"/>
      <c r="M42" s="468"/>
    </row>
    <row r="43" spans="1:13" ht="13.5" customHeight="1">
      <c r="A43" s="1331"/>
      <c r="B43" s="1332"/>
      <c r="C43" s="458"/>
      <c r="D43" s="457"/>
      <c r="E43" s="1333" t="s">
        <v>39</v>
      </c>
      <c r="F43" s="1334"/>
      <c r="G43" s="458" t="s">
        <v>412</v>
      </c>
      <c r="H43" s="459"/>
      <c r="I43" s="457"/>
      <c r="K43" s="469"/>
      <c r="L43" s="470"/>
      <c r="M43" s="468"/>
    </row>
    <row r="44" spans="1:13" ht="13.5" customHeight="1">
      <c r="A44" s="1331"/>
      <c r="B44" s="1332"/>
      <c r="C44" s="458"/>
      <c r="D44" s="457"/>
      <c r="E44" s="1314">
        <v>17</v>
      </c>
      <c r="F44" s="1315"/>
      <c r="G44" s="458" t="s">
        <v>30</v>
      </c>
      <c r="H44" s="459"/>
      <c r="I44" s="457"/>
    </row>
    <row r="45" spans="1:13" ht="13.5" customHeight="1">
      <c r="A45" s="1331"/>
      <c r="B45" s="1332"/>
      <c r="C45" s="458"/>
      <c r="D45" s="457"/>
      <c r="E45" s="1314">
        <v>18</v>
      </c>
      <c r="F45" s="1315"/>
      <c r="G45" s="458" t="s">
        <v>290</v>
      </c>
      <c r="H45" s="459"/>
      <c r="I45" s="457"/>
    </row>
    <row r="46" spans="1:13" ht="13.5" customHeight="1">
      <c r="A46" s="1331"/>
      <c r="B46" s="1332"/>
      <c r="C46" s="458"/>
      <c r="D46" s="457"/>
      <c r="E46" s="1314">
        <v>19</v>
      </c>
      <c r="F46" s="1315"/>
      <c r="G46" s="458" t="s">
        <v>265</v>
      </c>
      <c r="H46" s="459"/>
      <c r="I46" s="457"/>
    </row>
    <row r="47" spans="1:13" ht="13.5" customHeight="1">
      <c r="A47" s="1331"/>
      <c r="B47" s="1332"/>
      <c r="C47" s="458"/>
      <c r="D47" s="457"/>
      <c r="E47" s="1314">
        <v>20</v>
      </c>
      <c r="F47" s="1315"/>
      <c r="G47" s="458" t="s">
        <v>81</v>
      </c>
      <c r="H47" s="459"/>
      <c r="I47" s="457"/>
    </row>
    <row r="48" spans="1:13" ht="13.5" customHeight="1">
      <c r="A48" s="1324"/>
      <c r="B48" s="1325"/>
      <c r="C48" s="458"/>
      <c r="D48" s="457"/>
      <c r="E48" s="1326"/>
      <c r="F48" s="1327"/>
      <c r="G48" s="458" t="s">
        <v>262</v>
      </c>
      <c r="H48" s="459"/>
      <c r="I48" s="457"/>
    </row>
    <row r="49" spans="1:9" ht="13.5" customHeight="1">
      <c r="A49" s="1322">
        <v>9</v>
      </c>
      <c r="B49" s="1323"/>
      <c r="C49" s="453" t="s">
        <v>421</v>
      </c>
      <c r="D49" s="471"/>
      <c r="E49" s="1322">
        <v>21</v>
      </c>
      <c r="F49" s="1323"/>
      <c r="G49" s="453" t="s">
        <v>421</v>
      </c>
      <c r="H49" s="472"/>
      <c r="I49" s="473"/>
    </row>
    <row r="50" spans="1:9" ht="13.5" customHeight="1">
      <c r="A50" s="1324"/>
      <c r="B50" s="1325"/>
      <c r="C50" s="474" t="s">
        <v>18</v>
      </c>
      <c r="D50" s="475"/>
      <c r="E50" s="1326"/>
      <c r="F50" s="1327"/>
      <c r="G50" s="474"/>
      <c r="H50" s="476"/>
      <c r="I50" s="475"/>
    </row>
    <row r="51" spans="1:9" ht="13.5" customHeight="1">
      <c r="A51" s="1328" t="s">
        <v>97</v>
      </c>
      <c r="B51" s="1329"/>
      <c r="C51" s="1330"/>
      <c r="D51" s="477">
        <f>SUM(D7,D14:D20,D49:D50)</f>
        <v>0</v>
      </c>
      <c r="E51" s="1328" t="s">
        <v>422</v>
      </c>
      <c r="F51" s="1329"/>
      <c r="G51" s="1330"/>
      <c r="H51" s="456">
        <f>SUM(H7,H14,H25,H44:H50)</f>
        <v>0</v>
      </c>
      <c r="I51" s="477">
        <f>D51-H51</f>
        <v>0</v>
      </c>
    </row>
    <row r="52" spans="1:9" ht="13.5" customHeight="1">
      <c r="A52" s="1322">
        <v>10</v>
      </c>
      <c r="B52" s="1323"/>
      <c r="C52" s="458" t="s">
        <v>164</v>
      </c>
      <c r="D52" s="462"/>
      <c r="E52" s="1322">
        <v>22</v>
      </c>
      <c r="F52" s="1323"/>
      <c r="G52" s="458" t="s">
        <v>107</v>
      </c>
      <c r="H52" s="459"/>
      <c r="I52" s="457"/>
    </row>
    <row r="53" spans="1:9" ht="13.5" customHeight="1">
      <c r="A53" s="1314">
        <v>11</v>
      </c>
      <c r="B53" s="1315"/>
      <c r="C53" s="458" t="s">
        <v>400</v>
      </c>
      <c r="D53" s="462"/>
      <c r="E53" s="1314"/>
      <c r="F53" s="1315"/>
      <c r="G53" s="458" t="s">
        <v>220</v>
      </c>
      <c r="H53" s="478"/>
      <c r="I53" s="457"/>
    </row>
    <row r="54" spans="1:9" ht="13.5" customHeight="1">
      <c r="A54" s="1314"/>
      <c r="B54" s="1315"/>
      <c r="C54" s="458" t="s">
        <v>239</v>
      </c>
      <c r="D54" s="457"/>
      <c r="E54" s="1314">
        <v>23</v>
      </c>
      <c r="F54" s="1315"/>
      <c r="G54" s="458" t="s">
        <v>423</v>
      </c>
      <c r="H54" s="459"/>
      <c r="I54" s="457"/>
    </row>
    <row r="55" spans="1:9" ht="13.5" customHeight="1">
      <c r="A55" s="1314">
        <v>12</v>
      </c>
      <c r="B55" s="1315"/>
      <c r="C55" s="458" t="s">
        <v>159</v>
      </c>
      <c r="D55" s="462"/>
      <c r="E55" s="1314">
        <v>24</v>
      </c>
      <c r="F55" s="1315"/>
      <c r="G55" s="458" t="s">
        <v>160</v>
      </c>
      <c r="H55" s="459"/>
      <c r="I55" s="457"/>
    </row>
    <row r="56" spans="1:9" ht="13.5" customHeight="1">
      <c r="A56" s="1314"/>
      <c r="B56" s="1315"/>
      <c r="C56" s="458" t="s">
        <v>239</v>
      </c>
      <c r="D56" s="457"/>
      <c r="E56" s="1314"/>
      <c r="F56" s="1315"/>
      <c r="G56" s="458" t="s">
        <v>424</v>
      </c>
      <c r="H56" s="478"/>
      <c r="I56" s="457"/>
    </row>
    <row r="57" spans="1:9" ht="13.5" customHeight="1">
      <c r="A57" s="1314">
        <v>13</v>
      </c>
      <c r="B57" s="1315"/>
      <c r="C57" s="458" t="s">
        <v>219</v>
      </c>
      <c r="D57" s="462"/>
      <c r="E57" s="1314">
        <v>25</v>
      </c>
      <c r="F57" s="1315"/>
      <c r="G57" s="458" t="s">
        <v>160</v>
      </c>
      <c r="H57" s="459"/>
      <c r="I57" s="457"/>
    </row>
    <row r="58" spans="1:9" ht="13.5" customHeight="1">
      <c r="A58" s="1314"/>
      <c r="B58" s="1315"/>
      <c r="C58" s="458" t="s">
        <v>185</v>
      </c>
      <c r="D58" s="457"/>
      <c r="E58" s="1314"/>
      <c r="F58" s="1315"/>
      <c r="G58" s="458" t="s">
        <v>425</v>
      </c>
      <c r="H58" s="478"/>
      <c r="I58" s="457"/>
    </row>
    <row r="59" spans="1:9" ht="13.5" customHeight="1">
      <c r="A59" s="1312"/>
      <c r="B59" s="1313"/>
      <c r="C59" s="458"/>
      <c r="D59" s="457"/>
      <c r="E59" s="1314">
        <v>26</v>
      </c>
      <c r="F59" s="1315"/>
      <c r="G59" s="458" t="s">
        <v>219</v>
      </c>
      <c r="H59" s="459"/>
      <c r="I59" s="457"/>
    </row>
    <row r="60" spans="1:9" ht="13.5" customHeight="1">
      <c r="A60" s="1312"/>
      <c r="B60" s="1313"/>
      <c r="C60" s="458"/>
      <c r="D60" s="457"/>
      <c r="E60" s="1314"/>
      <c r="F60" s="1315"/>
      <c r="G60" s="458" t="s">
        <v>73</v>
      </c>
      <c r="H60" s="478"/>
      <c r="I60" s="457"/>
    </row>
    <row r="61" spans="1:9" ht="13.5" customHeight="1">
      <c r="A61" s="1316"/>
      <c r="B61" s="1317"/>
      <c r="C61" s="458"/>
      <c r="D61" s="457"/>
      <c r="E61" s="1318">
        <v>27</v>
      </c>
      <c r="F61" s="1319"/>
      <c r="G61" s="474" t="s">
        <v>426</v>
      </c>
      <c r="H61" s="479"/>
      <c r="I61" s="475"/>
    </row>
    <row r="62" spans="1:9" ht="13.5" customHeight="1">
      <c r="A62" s="1320" t="s">
        <v>68</v>
      </c>
      <c r="B62" s="985"/>
      <c r="C62" s="1321"/>
      <c r="D62" s="477">
        <f>SUM(D52:D61)</f>
        <v>0</v>
      </c>
      <c r="E62" s="1320" t="s">
        <v>427</v>
      </c>
      <c r="F62" s="985"/>
      <c r="G62" s="1321"/>
      <c r="H62" s="480">
        <f>SUM(H52:H61)</f>
        <v>0</v>
      </c>
      <c r="I62" s="477">
        <f>D62-H62</f>
        <v>0</v>
      </c>
    </row>
    <row r="63" spans="1:9" ht="13.5" customHeight="1">
      <c r="A63" s="1320" t="s">
        <v>246</v>
      </c>
      <c r="B63" s="985"/>
      <c r="C63" s="1321"/>
      <c r="D63" s="481">
        <f>SUM(D51,D62)</f>
        <v>0</v>
      </c>
      <c r="E63" s="1320" t="s">
        <v>246</v>
      </c>
      <c r="F63" s="985"/>
      <c r="G63" s="1321"/>
      <c r="H63" s="477">
        <f>SUM(H51,H62)</f>
        <v>0</v>
      </c>
      <c r="I63" s="477">
        <f>D63-H63</f>
        <v>0</v>
      </c>
    </row>
    <row r="64" spans="1:9" ht="13.5" customHeight="1">
      <c r="A64" s="1309" t="s">
        <v>428</v>
      </c>
      <c r="B64" s="1309"/>
      <c r="C64" s="1309"/>
      <c r="D64" s="1309"/>
      <c r="E64" s="1309"/>
      <c r="F64" s="1309"/>
      <c r="G64" s="1309"/>
      <c r="H64" s="1309"/>
      <c r="I64" s="1309"/>
    </row>
  </sheetData>
  <mergeCells count="122">
    <mergeCell ref="E1:F1"/>
    <mergeCell ref="H3:I3"/>
    <mergeCell ref="A5:D5"/>
    <mergeCell ref="E5:H5"/>
    <mergeCell ref="A6:C6"/>
    <mergeCell ref="E6:G6"/>
    <mergeCell ref="A7:B7"/>
    <mergeCell ref="E7:F7"/>
    <mergeCell ref="A8:B8"/>
    <mergeCell ref="E8:F8"/>
    <mergeCell ref="A9:B9"/>
    <mergeCell ref="E9:F9"/>
    <mergeCell ref="A10:B10"/>
    <mergeCell ref="E10:F10"/>
    <mergeCell ref="A11:B11"/>
    <mergeCell ref="E11:F11"/>
    <mergeCell ref="A12:B12"/>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B40"/>
    <mergeCell ref="E40:F40"/>
    <mergeCell ref="A41:B41"/>
    <mergeCell ref="E41:F41"/>
    <mergeCell ref="A42:B42"/>
    <mergeCell ref="E42:F42"/>
    <mergeCell ref="A43:B43"/>
    <mergeCell ref="E43:F43"/>
    <mergeCell ref="A50:B50"/>
    <mergeCell ref="E50:F50"/>
    <mergeCell ref="A51:C51"/>
    <mergeCell ref="E51:G51"/>
    <mergeCell ref="A52:B52"/>
    <mergeCell ref="E52:F52"/>
    <mergeCell ref="A53:B53"/>
    <mergeCell ref="E53:F53"/>
    <mergeCell ref="A44:B44"/>
    <mergeCell ref="E44:F44"/>
    <mergeCell ref="A45:B45"/>
    <mergeCell ref="E45:F45"/>
    <mergeCell ref="A46:B46"/>
    <mergeCell ref="E46:F46"/>
    <mergeCell ref="A47:B47"/>
    <mergeCell ref="E47:F47"/>
    <mergeCell ref="A48:B48"/>
    <mergeCell ref="E48:F48"/>
    <mergeCell ref="A64:I64"/>
    <mergeCell ref="I5:I6"/>
    <mergeCell ref="A59:B59"/>
    <mergeCell ref="E59:F59"/>
    <mergeCell ref="A60:B60"/>
    <mergeCell ref="E60:F60"/>
    <mergeCell ref="A61:B61"/>
    <mergeCell ref="E61:F61"/>
    <mergeCell ref="A62:C62"/>
    <mergeCell ref="E62:G62"/>
    <mergeCell ref="A63:C63"/>
    <mergeCell ref="E63:G63"/>
    <mergeCell ref="A54:B54"/>
    <mergeCell ref="E54:F54"/>
    <mergeCell ref="A55:B55"/>
    <mergeCell ref="E55:F55"/>
    <mergeCell ref="A56:B56"/>
    <mergeCell ref="E56:F56"/>
    <mergeCell ref="A57:B57"/>
    <mergeCell ref="E57:F57"/>
    <mergeCell ref="A58:B58"/>
    <mergeCell ref="E58:F58"/>
    <mergeCell ref="A49:B49"/>
    <mergeCell ref="E49:F49"/>
  </mergeCells>
  <phoneticPr fontId="19"/>
  <printOptions horizontalCentered="1"/>
  <pageMargins left="0.59055118110236227" right="0.59055118110236227" top="0.59055118110236227" bottom="0.59055118110236227" header="0.51181102362204722" footer="0.31496062992125984"/>
  <pageSetup paperSize="9" scale="95" fitToWidth="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DA43-3674-41DB-9ADF-75C67CDCDE67}">
  <dimension ref="A1:A4"/>
  <sheetViews>
    <sheetView workbookViewId="0"/>
  </sheetViews>
  <sheetFormatPr defaultRowHeight="13.5"/>
  <sheetData>
    <row r="1" spans="1:1">
      <c r="A1" t="s">
        <v>570</v>
      </c>
    </row>
    <row r="2" spans="1:1">
      <c r="A2" t="s">
        <v>571</v>
      </c>
    </row>
    <row r="3" spans="1:1">
      <c r="A3" t="s">
        <v>572</v>
      </c>
    </row>
    <row r="4" spans="1:1">
      <c r="A4" t="s">
        <v>573</v>
      </c>
    </row>
  </sheetData>
  <phoneticPr fontId="5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196"/>
  <sheetViews>
    <sheetView view="pageBreakPreview" zoomScaleSheetLayoutView="100" workbookViewId="0"/>
  </sheetViews>
  <sheetFormatPr defaultRowHeight="13.5"/>
  <cols>
    <col min="1" max="1" width="1.5" style="95" customWidth="1"/>
    <col min="2" max="2" width="4.5" style="345" customWidth="1"/>
    <col min="3" max="7" width="3" style="333" customWidth="1"/>
    <col min="8" max="35" width="3" style="95" customWidth="1"/>
    <col min="36" max="36" width="1.5" style="95" customWidth="1"/>
    <col min="37" max="37" width="4.5" style="496" customWidth="1"/>
    <col min="38" max="44" width="9" style="496" customWidth="1"/>
    <col min="45" max="45" width="9" style="496" bestFit="1" customWidth="1"/>
    <col min="46" max="16375" width="9" style="496"/>
    <col min="16376" max="16376" width="9" style="496" customWidth="1"/>
    <col min="16377" max="16384" width="9" style="496"/>
  </cols>
  <sheetData>
    <row r="1" spans="2:44" ht="18" customHeight="1">
      <c r="B1" s="998" t="s">
        <v>457</v>
      </c>
      <c r="C1" s="999"/>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c r="AF1" s="999"/>
      <c r="AG1" s="999"/>
      <c r="AH1" s="999"/>
      <c r="AI1" s="999"/>
    </row>
    <row r="2" spans="2:44" ht="18" customHeight="1">
      <c r="B2" s="334"/>
      <c r="C2" s="316"/>
      <c r="D2" s="316"/>
      <c r="E2" s="316"/>
      <c r="F2" s="316"/>
      <c r="G2" s="316"/>
      <c r="H2" s="96"/>
      <c r="I2" s="96"/>
      <c r="J2" s="96"/>
      <c r="K2" s="96"/>
      <c r="L2" s="96"/>
      <c r="M2" s="96"/>
      <c r="N2" s="96"/>
      <c r="O2" s="96"/>
      <c r="P2" s="96"/>
      <c r="Q2" s="96"/>
      <c r="R2" s="96"/>
      <c r="S2" s="96"/>
      <c r="T2" s="96"/>
      <c r="U2" s="96"/>
      <c r="V2" s="96"/>
      <c r="W2" s="96"/>
      <c r="X2" s="96"/>
      <c r="Y2" s="96"/>
      <c r="Z2" s="96"/>
      <c r="AA2" s="97" t="s">
        <v>499</v>
      </c>
      <c r="AB2" s="98"/>
      <c r="AC2" s="96" t="s">
        <v>84</v>
      </c>
      <c r="AD2" s="99"/>
      <c r="AE2" s="96" t="s">
        <v>100</v>
      </c>
      <c r="AF2" s="99"/>
      <c r="AG2" s="96" t="s">
        <v>37</v>
      </c>
      <c r="AH2" s="96" t="s">
        <v>506</v>
      </c>
      <c r="AI2" s="96"/>
    </row>
    <row r="3" spans="2:44" ht="18" customHeight="1">
      <c r="B3" s="346" t="s">
        <v>517</v>
      </c>
      <c r="C3" s="1000" t="s">
        <v>484</v>
      </c>
      <c r="D3" s="1000"/>
      <c r="E3" s="1000"/>
      <c r="F3" s="1000"/>
      <c r="G3" s="1000"/>
      <c r="H3" s="100"/>
      <c r="I3" s="1001" t="s">
        <v>561</v>
      </c>
      <c r="J3" s="1001"/>
      <c r="K3" s="1001"/>
      <c r="L3" s="1001"/>
      <c r="M3" s="1001"/>
      <c r="N3" s="1001"/>
      <c r="O3" s="1001"/>
      <c r="P3" s="1001"/>
      <c r="Q3" s="1001"/>
      <c r="R3" s="101"/>
      <c r="S3" s="102" t="s">
        <v>94</v>
      </c>
      <c r="T3" s="1002"/>
      <c r="U3" s="1002"/>
      <c r="V3" s="103" t="s">
        <v>46</v>
      </c>
      <c r="W3" s="104"/>
      <c r="X3" s="103" t="s">
        <v>46</v>
      </c>
      <c r="Y3" s="1003"/>
      <c r="Z3" s="1003"/>
      <c r="AA3" s="105" t="s">
        <v>71</v>
      </c>
      <c r="AB3" s="1002"/>
      <c r="AC3" s="1002"/>
      <c r="AD3" s="103" t="s">
        <v>46</v>
      </c>
      <c r="AE3" s="104"/>
      <c r="AF3" s="103" t="s">
        <v>46</v>
      </c>
      <c r="AG3" s="1003"/>
      <c r="AH3" s="1003"/>
      <c r="AI3" s="106"/>
      <c r="AJ3" s="107"/>
    </row>
    <row r="4" spans="2:44" ht="18" customHeight="1">
      <c r="B4" s="348" t="s">
        <v>518</v>
      </c>
      <c r="C4" s="566" t="s">
        <v>485</v>
      </c>
      <c r="D4" s="566"/>
      <c r="E4" s="566"/>
      <c r="F4" s="566"/>
      <c r="G4" s="566"/>
      <c r="H4" s="108"/>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109"/>
      <c r="AK4" s="497" t="s">
        <v>17</v>
      </c>
      <c r="AL4" s="496" t="s">
        <v>593</v>
      </c>
    </row>
    <row r="5" spans="2:44" ht="18" customHeight="1">
      <c r="B5" s="348" t="s">
        <v>519</v>
      </c>
      <c r="C5" s="992" t="s">
        <v>487</v>
      </c>
      <c r="D5" s="992"/>
      <c r="E5" s="992"/>
      <c r="F5" s="992"/>
      <c r="G5" s="992"/>
      <c r="H5" s="110"/>
      <c r="I5" s="111" t="s">
        <v>1</v>
      </c>
      <c r="J5" s="111"/>
      <c r="K5" s="973"/>
      <c r="L5" s="973"/>
      <c r="M5" s="973"/>
      <c r="N5" s="973"/>
      <c r="O5" s="973"/>
      <c r="P5" s="973"/>
      <c r="Q5" s="973"/>
      <c r="R5" s="111" t="s">
        <v>104</v>
      </c>
      <c r="S5" s="111"/>
      <c r="T5" s="993"/>
      <c r="U5" s="993"/>
      <c r="V5" s="993"/>
      <c r="W5" s="993"/>
      <c r="X5" s="993"/>
      <c r="Y5" s="993"/>
      <c r="Z5" s="993"/>
      <c r="AA5" s="112"/>
      <c r="AB5" s="113"/>
      <c r="AC5" s="113"/>
      <c r="AD5" s="113"/>
      <c r="AE5" s="113"/>
      <c r="AF5" s="113"/>
      <c r="AG5" s="113"/>
      <c r="AH5" s="113"/>
      <c r="AI5" s="114"/>
      <c r="AK5" s="497" t="s">
        <v>106</v>
      </c>
      <c r="AL5" s="496" t="s">
        <v>594</v>
      </c>
    </row>
    <row r="6" spans="2:44" ht="18" customHeight="1">
      <c r="B6" s="348" t="s">
        <v>520</v>
      </c>
      <c r="C6" s="566" t="s">
        <v>486</v>
      </c>
      <c r="D6" s="566"/>
      <c r="E6" s="566"/>
      <c r="F6" s="566"/>
      <c r="G6" s="566"/>
      <c r="H6" s="108"/>
      <c r="I6" s="115" t="s">
        <v>112</v>
      </c>
      <c r="J6" s="115"/>
      <c r="K6" s="994"/>
      <c r="L6" s="994"/>
      <c r="M6" s="994"/>
      <c r="N6" s="994"/>
      <c r="O6" s="994"/>
      <c r="P6" s="994"/>
      <c r="Q6" s="994"/>
      <c r="R6" s="994"/>
      <c r="S6" s="994"/>
      <c r="T6" s="994"/>
      <c r="U6" s="115" t="s">
        <v>115</v>
      </c>
      <c r="V6" s="115"/>
      <c r="W6" s="115"/>
      <c r="X6" s="115"/>
      <c r="Y6" s="115"/>
      <c r="Z6" s="994"/>
      <c r="AA6" s="995"/>
      <c r="AB6" s="995"/>
      <c r="AC6" s="995"/>
      <c r="AD6" s="995"/>
      <c r="AE6" s="995"/>
      <c r="AF6" s="995"/>
      <c r="AG6" s="995"/>
      <c r="AH6" s="995"/>
      <c r="AI6" s="996"/>
    </row>
    <row r="7" spans="2:44" ht="18" customHeight="1">
      <c r="B7" s="348" t="s">
        <v>521</v>
      </c>
      <c r="C7" s="566" t="s">
        <v>488</v>
      </c>
      <c r="D7" s="566"/>
      <c r="E7" s="566"/>
      <c r="F7" s="566"/>
      <c r="G7" s="566"/>
      <c r="H7" s="108"/>
      <c r="I7" s="139" t="s">
        <v>112</v>
      </c>
      <c r="J7" s="139"/>
      <c r="K7" s="994"/>
      <c r="L7" s="995"/>
      <c r="M7" s="995"/>
      <c r="N7" s="995"/>
      <c r="O7" s="995"/>
      <c r="P7" s="995"/>
      <c r="Q7" s="995"/>
      <c r="R7" s="995"/>
      <c r="S7" s="995"/>
      <c r="T7" s="995"/>
      <c r="U7" s="115" t="s">
        <v>115</v>
      </c>
      <c r="V7" s="115"/>
      <c r="W7" s="115"/>
      <c r="X7" s="115"/>
      <c r="Y7" s="115"/>
      <c r="Z7" s="994"/>
      <c r="AA7" s="995"/>
      <c r="AB7" s="995"/>
      <c r="AC7" s="995"/>
      <c r="AD7" s="995"/>
      <c r="AE7" s="995"/>
      <c r="AF7" s="995"/>
      <c r="AG7" s="995"/>
      <c r="AH7" s="995"/>
      <c r="AI7" s="996"/>
      <c r="AK7" s="989"/>
      <c r="AL7" s="989"/>
      <c r="AM7" s="989"/>
      <c r="AN7" s="989"/>
      <c r="AO7" s="989"/>
      <c r="AP7" s="989"/>
    </row>
    <row r="8" spans="2:44" ht="18" customHeight="1">
      <c r="B8" s="336" t="s">
        <v>522</v>
      </c>
      <c r="C8" s="547" t="s">
        <v>558</v>
      </c>
      <c r="D8" s="548"/>
      <c r="E8" s="548"/>
      <c r="F8" s="548"/>
      <c r="G8" s="549"/>
      <c r="H8" s="116" t="s">
        <v>62</v>
      </c>
      <c r="I8" s="990" t="s">
        <v>570</v>
      </c>
      <c r="J8" s="990"/>
      <c r="K8" s="424"/>
      <c r="L8" s="426" t="s">
        <v>84</v>
      </c>
      <c r="M8" s="427"/>
      <c r="N8" s="425" t="s">
        <v>100</v>
      </c>
      <c r="O8" s="424"/>
      <c r="P8" s="425" t="s">
        <v>121</v>
      </c>
      <c r="Q8" s="119"/>
      <c r="R8" s="119"/>
      <c r="S8" s="119"/>
      <c r="T8" s="119"/>
      <c r="U8" s="120"/>
      <c r="V8" s="120"/>
      <c r="W8" s="120"/>
      <c r="X8" s="120"/>
      <c r="Y8" s="120"/>
      <c r="Z8" s="120"/>
      <c r="AA8" s="120"/>
      <c r="AB8" s="120"/>
      <c r="AC8" s="120"/>
      <c r="AD8" s="120"/>
      <c r="AE8" s="120"/>
      <c r="AF8" s="120"/>
      <c r="AG8" s="120"/>
      <c r="AH8" s="118"/>
      <c r="AI8" s="121"/>
    </row>
    <row r="9" spans="2:44" ht="18" customHeight="1">
      <c r="B9" s="337"/>
      <c r="C9" s="550"/>
      <c r="D9" s="550"/>
      <c r="E9" s="550"/>
      <c r="F9" s="550"/>
      <c r="G9" s="551"/>
      <c r="H9" s="420"/>
      <c r="I9" s="997" t="s">
        <v>500</v>
      </c>
      <c r="J9" s="997"/>
      <c r="K9" s="997"/>
      <c r="L9" s="997"/>
      <c r="M9" s="997"/>
      <c r="N9" s="997"/>
      <c r="O9" s="997"/>
      <c r="P9" s="991" t="s">
        <v>76</v>
      </c>
      <c r="Q9" s="991"/>
      <c r="R9" s="421"/>
      <c r="S9" s="422" t="s">
        <v>84</v>
      </c>
      <c r="T9" s="421"/>
      <c r="U9" s="422" t="s">
        <v>100</v>
      </c>
      <c r="V9" s="421"/>
      <c r="W9" s="422" t="s">
        <v>121</v>
      </c>
      <c r="X9" s="422" t="s">
        <v>507</v>
      </c>
      <c r="Y9" s="422"/>
      <c r="Z9" s="422"/>
      <c r="AA9" s="422"/>
      <c r="AB9" s="422"/>
      <c r="AC9" s="422"/>
      <c r="AD9" s="422"/>
      <c r="AE9" s="422"/>
      <c r="AF9" s="422"/>
      <c r="AG9" s="422"/>
      <c r="AH9" s="422"/>
      <c r="AI9" s="423"/>
    </row>
    <row r="10" spans="2:44" ht="18" customHeight="1">
      <c r="B10" s="336" t="s">
        <v>523</v>
      </c>
      <c r="C10" s="317" t="s">
        <v>489</v>
      </c>
      <c r="D10" s="317"/>
      <c r="E10" s="317"/>
      <c r="F10" s="317"/>
      <c r="G10" s="318"/>
      <c r="H10" s="127"/>
      <c r="I10" s="128" t="s">
        <v>62</v>
      </c>
      <c r="J10" s="120" t="s">
        <v>48</v>
      </c>
      <c r="K10" s="129"/>
      <c r="L10" s="128" t="s">
        <v>62</v>
      </c>
      <c r="M10" s="120" t="s">
        <v>130</v>
      </c>
      <c r="N10" s="119"/>
      <c r="O10" s="118"/>
      <c r="P10" s="118" t="s">
        <v>501</v>
      </c>
      <c r="Q10" s="118"/>
      <c r="R10" s="118"/>
      <c r="S10" s="118"/>
      <c r="T10" s="120"/>
      <c r="U10" s="130"/>
      <c r="V10" s="562"/>
      <c r="W10" s="562"/>
      <c r="X10" s="562"/>
      <c r="Y10" s="562"/>
      <c r="Z10" s="562"/>
      <c r="AA10" s="562"/>
      <c r="AB10" s="562"/>
      <c r="AC10" s="562"/>
      <c r="AD10" s="562"/>
      <c r="AE10" s="562"/>
      <c r="AF10" s="562"/>
      <c r="AG10" s="562"/>
      <c r="AH10" s="118" t="s">
        <v>507</v>
      </c>
      <c r="AI10" s="121"/>
    </row>
    <row r="11" spans="2:44" ht="18" customHeight="1">
      <c r="B11" s="338"/>
      <c r="C11" s="319"/>
      <c r="D11" s="319"/>
      <c r="E11" s="319"/>
      <c r="F11" s="319"/>
      <c r="G11" s="320"/>
      <c r="H11" s="131"/>
      <c r="I11" s="118" t="s">
        <v>134</v>
      </c>
      <c r="J11" s="118"/>
      <c r="K11" s="118"/>
      <c r="L11" s="118"/>
      <c r="M11" s="639"/>
      <c r="N11" s="639"/>
      <c r="O11" s="129"/>
      <c r="P11" s="129" t="s">
        <v>62</v>
      </c>
      <c r="Q11" s="752" t="s">
        <v>76</v>
      </c>
      <c r="R11" s="752"/>
      <c r="S11" s="133"/>
      <c r="T11" s="134" t="s">
        <v>84</v>
      </c>
      <c r="U11" s="133"/>
      <c r="V11" s="134" t="s">
        <v>67</v>
      </c>
      <c r="W11" s="133"/>
      <c r="X11" s="135" t="s">
        <v>121</v>
      </c>
      <c r="Y11" s="118"/>
      <c r="Z11" s="118"/>
      <c r="AA11" s="118"/>
      <c r="AB11" s="118"/>
      <c r="AC11" s="118"/>
      <c r="AD11" s="118"/>
      <c r="AE11" s="118"/>
      <c r="AF11" s="118"/>
      <c r="AG11" s="118"/>
      <c r="AH11" s="118"/>
      <c r="AI11" s="121"/>
    </row>
    <row r="12" spans="2:44" ht="18" customHeight="1">
      <c r="B12" s="335"/>
      <c r="C12" s="321"/>
      <c r="D12" s="321"/>
      <c r="E12" s="321"/>
      <c r="F12" s="321"/>
      <c r="G12" s="321"/>
      <c r="H12" s="122"/>
      <c r="I12" s="125" t="s">
        <v>131</v>
      </c>
      <c r="J12" s="125"/>
      <c r="K12" s="125"/>
      <c r="L12" s="125"/>
      <c r="M12" s="103"/>
      <c r="N12" s="103"/>
      <c r="O12" s="103"/>
      <c r="P12" s="103" t="s">
        <v>62</v>
      </c>
      <c r="Q12" s="757" t="s">
        <v>570</v>
      </c>
      <c r="R12" s="757"/>
      <c r="S12" s="136"/>
      <c r="T12" s="137" t="s">
        <v>84</v>
      </c>
      <c r="U12" s="136"/>
      <c r="V12" s="137" t="s">
        <v>67</v>
      </c>
      <c r="W12" s="136"/>
      <c r="X12" s="138" t="s">
        <v>121</v>
      </c>
      <c r="Y12" s="125"/>
      <c r="Z12" s="125"/>
      <c r="AA12" s="125"/>
      <c r="AB12" s="125"/>
      <c r="AC12" s="125"/>
      <c r="AD12" s="125"/>
      <c r="AE12" s="125"/>
      <c r="AF12" s="118"/>
      <c r="AG12" s="125"/>
      <c r="AH12" s="125"/>
      <c r="AI12" s="126"/>
      <c r="AK12" s="498"/>
      <c r="AL12" s="761" t="s">
        <v>139</v>
      </c>
      <c r="AM12" s="761"/>
      <c r="AN12" s="761"/>
      <c r="AO12" s="761"/>
      <c r="AP12" s="498"/>
      <c r="AR12" s="496" t="s">
        <v>610</v>
      </c>
    </row>
    <row r="13" spans="2:44" ht="18" customHeight="1">
      <c r="B13" s="336" t="s">
        <v>524</v>
      </c>
      <c r="C13" s="548" t="s">
        <v>490</v>
      </c>
      <c r="D13" s="548"/>
      <c r="E13" s="548"/>
      <c r="F13" s="548"/>
      <c r="G13" s="549"/>
      <c r="H13" s="605" t="s">
        <v>145</v>
      </c>
      <c r="I13" s="976"/>
      <c r="J13" s="976"/>
      <c r="K13" s="977">
        <f>P13+T13+W13+AA13</f>
        <v>0</v>
      </c>
      <c r="L13" s="978"/>
      <c r="M13" s="113" t="s">
        <v>146</v>
      </c>
      <c r="N13" s="113" t="s">
        <v>149</v>
      </c>
      <c r="O13" s="140" t="s">
        <v>102</v>
      </c>
      <c r="P13" s="429"/>
      <c r="Q13" s="347" t="s">
        <v>146</v>
      </c>
      <c r="R13" s="428" t="s">
        <v>150</v>
      </c>
      <c r="S13" s="103"/>
      <c r="T13" s="429"/>
      <c r="U13" s="112" t="s">
        <v>146</v>
      </c>
      <c r="V13" s="112" t="s">
        <v>82</v>
      </c>
      <c r="W13" s="429"/>
      <c r="X13" s="113" t="s">
        <v>146</v>
      </c>
      <c r="Y13" s="140" t="s">
        <v>152</v>
      </c>
      <c r="Z13" s="141"/>
      <c r="AA13" s="429"/>
      <c r="AB13" s="113" t="s">
        <v>146</v>
      </c>
      <c r="AC13" s="113" t="s">
        <v>507</v>
      </c>
      <c r="AD13" s="979" t="s">
        <v>153</v>
      </c>
      <c r="AE13" s="980"/>
      <c r="AF13" s="980"/>
      <c r="AG13" s="981"/>
      <c r="AH13" s="982">
        <f>ROUND(SUM(AR13:AR16),0)</f>
        <v>0</v>
      </c>
      <c r="AI13" s="983"/>
      <c r="AK13" s="498" t="s">
        <v>156</v>
      </c>
      <c r="AL13" s="761"/>
      <c r="AM13" s="761"/>
      <c r="AN13" s="761"/>
      <c r="AO13" s="761"/>
      <c r="AP13" s="499"/>
      <c r="AQ13" s="496" t="s">
        <v>158</v>
      </c>
      <c r="AR13" s="496">
        <f>ROUNDDOWN(P13/3,1)</f>
        <v>0</v>
      </c>
    </row>
    <row r="14" spans="2:44" ht="18" customHeight="1">
      <c r="B14" s="335"/>
      <c r="C14" s="321"/>
      <c r="D14" s="321"/>
      <c r="E14" s="321"/>
      <c r="F14" s="321"/>
      <c r="G14" s="321"/>
      <c r="H14" s="605" t="s">
        <v>31</v>
      </c>
      <c r="I14" s="606"/>
      <c r="J14" s="607"/>
      <c r="K14" s="984">
        <f>Q14+V14+AA14</f>
        <v>0</v>
      </c>
      <c r="L14" s="984"/>
      <c r="M14" s="113" t="s">
        <v>146</v>
      </c>
      <c r="N14" s="142" t="s">
        <v>149</v>
      </c>
      <c r="O14" s="985" t="s">
        <v>28</v>
      </c>
      <c r="P14" s="985"/>
      <c r="Q14" s="430"/>
      <c r="R14" s="113" t="s">
        <v>146</v>
      </c>
      <c r="S14" s="113"/>
      <c r="T14" s="985" t="s">
        <v>143</v>
      </c>
      <c r="U14" s="985"/>
      <c r="V14" s="431"/>
      <c r="W14" s="117" t="s">
        <v>146</v>
      </c>
      <c r="X14" s="113"/>
      <c r="Y14" s="985" t="s">
        <v>161</v>
      </c>
      <c r="Z14" s="985"/>
      <c r="AA14" s="430"/>
      <c r="AB14" s="113" t="s">
        <v>146</v>
      </c>
      <c r="AC14" s="113" t="s">
        <v>507</v>
      </c>
      <c r="AD14" s="986"/>
      <c r="AE14" s="987"/>
      <c r="AF14" s="987"/>
      <c r="AG14" s="988"/>
      <c r="AH14" s="982"/>
      <c r="AI14" s="983"/>
      <c r="AK14" s="498" t="s">
        <v>156</v>
      </c>
      <c r="AL14" s="761" t="s">
        <v>162</v>
      </c>
      <c r="AM14" s="761"/>
      <c r="AN14" s="761"/>
      <c r="AO14" s="761"/>
      <c r="AP14" s="499"/>
      <c r="AQ14" s="496" t="s">
        <v>150</v>
      </c>
      <c r="AR14" s="496">
        <f>ROUNDDOWN(T13/6,1)</f>
        <v>0</v>
      </c>
    </row>
    <row r="15" spans="2:44" ht="18" customHeight="1">
      <c r="B15" s="351" t="s">
        <v>525</v>
      </c>
      <c r="C15" s="564" t="s">
        <v>491</v>
      </c>
      <c r="D15" s="564"/>
      <c r="E15" s="564"/>
      <c r="F15" s="564"/>
      <c r="G15" s="565"/>
      <c r="H15" s="108"/>
      <c r="I15" s="973"/>
      <c r="J15" s="973"/>
      <c r="K15" s="113" t="s">
        <v>146</v>
      </c>
      <c r="L15" s="974" t="s">
        <v>502</v>
      </c>
      <c r="M15" s="974"/>
      <c r="N15" s="974"/>
      <c r="O15" s="974"/>
      <c r="P15" s="974"/>
      <c r="Q15" s="143"/>
      <c r="R15" s="113" t="s">
        <v>146</v>
      </c>
      <c r="S15" s="113" t="s">
        <v>507</v>
      </c>
      <c r="T15" s="113" t="s">
        <v>165</v>
      </c>
      <c r="U15" s="144"/>
      <c r="V15" s="113"/>
      <c r="W15" s="128" t="s">
        <v>62</v>
      </c>
      <c r="X15" s="145" t="s">
        <v>13</v>
      </c>
      <c r="Y15" s="113"/>
      <c r="Z15" s="128" t="s">
        <v>62</v>
      </c>
      <c r="AA15" s="145" t="s">
        <v>171</v>
      </c>
      <c r="AB15" s="142" t="s">
        <v>149</v>
      </c>
      <c r="AC15" s="113" t="s">
        <v>172</v>
      </c>
      <c r="AD15" s="146"/>
      <c r="AE15" s="563"/>
      <c r="AF15" s="563"/>
      <c r="AG15" s="563"/>
      <c r="AH15" s="563"/>
      <c r="AI15" s="114" t="s">
        <v>507</v>
      </c>
      <c r="AL15" s="761"/>
      <c r="AM15" s="761"/>
      <c r="AN15" s="761"/>
      <c r="AO15" s="761"/>
      <c r="AQ15" s="496" t="s">
        <v>82</v>
      </c>
      <c r="AR15" s="496">
        <f>ROUNDDOWN(W13/$AL$57,1)</f>
        <v>0</v>
      </c>
    </row>
    <row r="16" spans="2:44" ht="18" customHeight="1">
      <c r="B16" s="336" t="s">
        <v>526</v>
      </c>
      <c r="C16" s="548" t="s">
        <v>108</v>
      </c>
      <c r="D16" s="548"/>
      <c r="E16" s="548"/>
      <c r="F16" s="548"/>
      <c r="G16" s="549"/>
      <c r="H16" s="131" t="s">
        <v>178</v>
      </c>
      <c r="I16" s="118"/>
      <c r="J16" s="975"/>
      <c r="K16" s="975"/>
      <c r="L16" s="975"/>
      <c r="M16" s="975"/>
      <c r="N16" s="118" t="s">
        <v>179</v>
      </c>
      <c r="O16" s="118"/>
      <c r="P16" s="118" t="s">
        <v>503</v>
      </c>
      <c r="Q16" s="118"/>
      <c r="R16" s="118"/>
      <c r="S16" s="118"/>
      <c r="T16" s="118"/>
      <c r="U16" s="938"/>
      <c r="V16" s="938"/>
      <c r="W16" s="938"/>
      <c r="X16" s="938"/>
      <c r="Y16" s="118" t="s">
        <v>179</v>
      </c>
      <c r="Z16" s="118" t="s">
        <v>507</v>
      </c>
      <c r="AA16" s="118"/>
      <c r="AB16" s="118"/>
      <c r="AC16" s="118"/>
      <c r="AD16" s="118"/>
      <c r="AE16" s="118"/>
      <c r="AF16" s="118"/>
      <c r="AG16" s="118"/>
      <c r="AH16" s="118"/>
      <c r="AI16" s="121"/>
      <c r="AQ16" s="496" t="s">
        <v>611</v>
      </c>
      <c r="AR16" s="496">
        <f>ROUNDDOWN(AA13/$AL$58,1)</f>
        <v>0</v>
      </c>
    </row>
    <row r="17" spans="2:44" ht="18" customHeight="1">
      <c r="B17" s="338"/>
      <c r="C17" s="319"/>
      <c r="D17" s="319"/>
      <c r="E17" s="319"/>
      <c r="F17" s="319"/>
      <c r="G17" s="319"/>
      <c r="H17" s="131" t="s">
        <v>43</v>
      </c>
      <c r="I17" s="118"/>
      <c r="J17" s="938"/>
      <c r="K17" s="938"/>
      <c r="L17" s="938"/>
      <c r="M17" s="938"/>
      <c r="N17" s="118" t="s">
        <v>179</v>
      </c>
      <c r="O17" s="118"/>
      <c r="P17" s="596" t="s">
        <v>181</v>
      </c>
      <c r="Q17" s="596"/>
      <c r="R17" s="596"/>
      <c r="S17" s="939"/>
      <c r="T17" s="939"/>
      <c r="U17" s="939"/>
      <c r="V17" s="939"/>
      <c r="W17" s="939"/>
      <c r="X17" s="939"/>
      <c r="Y17" s="939"/>
      <c r="Z17" s="119"/>
      <c r="AA17" s="596" t="s">
        <v>116</v>
      </c>
      <c r="AB17" s="596"/>
      <c r="AC17" s="596"/>
      <c r="AD17" s="129" t="s">
        <v>84</v>
      </c>
      <c r="AE17" s="968"/>
      <c r="AF17" s="968"/>
      <c r="AG17" s="968"/>
      <c r="AH17" s="968"/>
      <c r="AI17" s="147" t="s">
        <v>182</v>
      </c>
      <c r="AR17" s="500">
        <f>SUM(AR13:AR16)</f>
        <v>0</v>
      </c>
    </row>
    <row r="18" spans="2:44" ht="18" customHeight="1">
      <c r="B18" s="337"/>
      <c r="C18" s="321"/>
      <c r="D18" s="321"/>
      <c r="E18" s="321"/>
      <c r="F18" s="321"/>
      <c r="G18" s="321"/>
      <c r="H18" s="958" t="s">
        <v>15</v>
      </c>
      <c r="I18" s="959"/>
      <c r="J18" s="969"/>
      <c r="K18" s="969"/>
      <c r="L18" s="959"/>
      <c r="M18" s="757" t="s">
        <v>569</v>
      </c>
      <c r="N18" s="757"/>
      <c r="O18" s="149"/>
      <c r="P18" s="125" t="s">
        <v>84</v>
      </c>
      <c r="Q18" s="149"/>
      <c r="R18" s="125" t="s">
        <v>100</v>
      </c>
      <c r="S18" s="149"/>
      <c r="T18" s="125" t="s">
        <v>121</v>
      </c>
      <c r="U18" s="125"/>
      <c r="V18" s="125" t="s">
        <v>183</v>
      </c>
      <c r="W18" s="125"/>
      <c r="X18" s="125"/>
      <c r="Y18" s="757" t="s">
        <v>76</v>
      </c>
      <c r="Z18" s="757"/>
      <c r="AA18" s="149"/>
      <c r="AB18" s="125" t="s">
        <v>84</v>
      </c>
      <c r="AC18" s="125" t="s">
        <v>66</v>
      </c>
      <c r="AD18" s="757" t="s">
        <v>76</v>
      </c>
      <c r="AE18" s="757"/>
      <c r="AF18" s="149"/>
      <c r="AG18" s="125" t="s">
        <v>84</v>
      </c>
      <c r="AH18" s="125" t="s">
        <v>186</v>
      </c>
      <c r="AI18" s="126"/>
    </row>
    <row r="19" spans="2:44" ht="18" customHeight="1">
      <c r="B19" s="338" t="s">
        <v>527</v>
      </c>
      <c r="C19" s="548" t="s">
        <v>32</v>
      </c>
      <c r="D19" s="548"/>
      <c r="E19" s="548"/>
      <c r="F19" s="548"/>
      <c r="G19" s="549"/>
      <c r="H19" s="770"/>
      <c r="I19" s="639"/>
      <c r="J19" s="741" t="s">
        <v>76</v>
      </c>
      <c r="K19" s="741"/>
      <c r="L19" s="150"/>
      <c r="M19" s="118" t="s">
        <v>167</v>
      </c>
      <c r="N19" s="118"/>
      <c r="O19" s="118"/>
      <c r="P19" s="118"/>
      <c r="Q19" s="118"/>
      <c r="R19" s="118" t="s">
        <v>504</v>
      </c>
      <c r="S19" s="118"/>
      <c r="T19" s="970"/>
      <c r="U19" s="970"/>
      <c r="V19" s="970"/>
      <c r="W19" s="970"/>
      <c r="X19" s="970"/>
      <c r="Y19" s="971"/>
      <c r="Z19" s="118" t="s">
        <v>187</v>
      </c>
      <c r="AA19" s="972"/>
      <c r="AB19" s="972"/>
      <c r="AC19" s="118" t="s">
        <v>191</v>
      </c>
      <c r="AD19" s="118"/>
      <c r="AE19" s="118" t="s">
        <v>507</v>
      </c>
      <c r="AF19" s="118"/>
      <c r="AG19" s="118"/>
      <c r="AH19" s="118"/>
      <c r="AI19" s="121"/>
    </row>
    <row r="20" spans="2:44" ht="18" customHeight="1">
      <c r="B20" s="338"/>
      <c r="C20" s="319"/>
      <c r="D20" s="319"/>
      <c r="E20" s="319"/>
      <c r="F20" s="319"/>
      <c r="G20" s="319"/>
      <c r="H20" s="151" t="s">
        <v>193</v>
      </c>
      <c r="I20" s="119"/>
      <c r="J20" s="119"/>
      <c r="K20" s="119"/>
      <c r="L20" s="939"/>
      <c r="M20" s="939"/>
      <c r="N20" s="939"/>
      <c r="O20" s="939"/>
      <c r="P20" s="939"/>
      <c r="Q20" s="939"/>
      <c r="R20" s="939"/>
      <c r="S20" s="939"/>
      <c r="T20" s="939"/>
      <c r="U20" s="939"/>
      <c r="V20" s="939"/>
      <c r="W20" s="939"/>
      <c r="X20" s="119"/>
      <c r="Y20" s="118" t="s">
        <v>123</v>
      </c>
      <c r="Z20" s="118"/>
      <c r="AA20" s="118"/>
      <c r="AB20" s="118"/>
      <c r="AC20" s="118" t="s">
        <v>84</v>
      </c>
      <c r="AD20" s="963"/>
      <c r="AE20" s="963"/>
      <c r="AF20" s="963"/>
      <c r="AG20" s="963"/>
      <c r="AH20" s="963"/>
      <c r="AI20" s="121" t="s">
        <v>182</v>
      </c>
    </row>
    <row r="21" spans="2:44" ht="18" customHeight="1">
      <c r="B21" s="338"/>
      <c r="C21" s="319"/>
      <c r="D21" s="319"/>
      <c r="E21" s="319"/>
      <c r="F21" s="319"/>
      <c r="G21" s="319"/>
      <c r="H21" s="152" t="s">
        <v>23</v>
      </c>
      <c r="I21" s="125"/>
      <c r="J21" s="125"/>
      <c r="K21" s="125"/>
      <c r="L21" s="125"/>
      <c r="M21" s="125"/>
      <c r="N21" s="125"/>
      <c r="O21" s="125"/>
      <c r="P21" s="125"/>
      <c r="Q21" s="125"/>
      <c r="R21" s="674"/>
      <c r="S21" s="675"/>
      <c r="T21" s="153"/>
      <c r="U21" s="103" t="s">
        <v>62</v>
      </c>
      <c r="V21" s="153"/>
      <c r="W21" s="153"/>
      <c r="X21" s="125"/>
      <c r="Y21" s="125"/>
      <c r="Z21" s="125"/>
      <c r="AA21" s="125"/>
      <c r="AB21" s="125"/>
      <c r="AC21" s="125"/>
      <c r="AD21" s="154"/>
      <c r="AE21" s="154"/>
      <c r="AF21" s="154"/>
      <c r="AG21" s="154"/>
      <c r="AH21" s="154"/>
      <c r="AI21" s="126"/>
    </row>
    <row r="22" spans="2:44" ht="18" customHeight="1">
      <c r="B22" s="338"/>
      <c r="C22" s="319"/>
      <c r="D22" s="319"/>
      <c r="E22" s="319"/>
      <c r="F22" s="319"/>
      <c r="G22" s="319"/>
      <c r="H22" s="605" t="s">
        <v>508</v>
      </c>
      <c r="I22" s="606"/>
      <c r="J22" s="606"/>
      <c r="K22" s="607"/>
      <c r="L22" s="964" t="s">
        <v>195</v>
      </c>
      <c r="M22" s="607"/>
      <c r="N22" s="964" t="s">
        <v>196</v>
      </c>
      <c r="O22" s="606"/>
      <c r="P22" s="606"/>
      <c r="Q22" s="607"/>
      <c r="R22" s="964" t="s">
        <v>465</v>
      </c>
      <c r="S22" s="606"/>
      <c r="T22" s="606"/>
      <c r="U22" s="606"/>
      <c r="V22" s="606"/>
      <c r="W22" s="606"/>
      <c r="X22" s="606"/>
      <c r="Y22" s="606"/>
      <c r="Z22" s="606"/>
      <c r="AA22" s="606"/>
      <c r="AB22" s="606"/>
      <c r="AC22" s="606"/>
      <c r="AD22" s="606"/>
      <c r="AE22" s="606"/>
      <c r="AF22" s="606"/>
      <c r="AG22" s="606"/>
      <c r="AH22" s="606"/>
      <c r="AI22" s="965"/>
    </row>
    <row r="23" spans="2:44" ht="18" customHeight="1">
      <c r="B23" s="338"/>
      <c r="C23" s="319"/>
      <c r="D23" s="319"/>
      <c r="E23" s="319"/>
      <c r="F23" s="319"/>
      <c r="G23" s="319"/>
      <c r="H23" s="738" t="s">
        <v>197</v>
      </c>
      <c r="I23" s="739"/>
      <c r="J23" s="739"/>
      <c r="K23" s="852"/>
      <c r="L23" s="966"/>
      <c r="M23" s="967"/>
      <c r="N23" s="961">
        <f>S23+Y23+AE23</f>
        <v>0</v>
      </c>
      <c r="O23" s="962"/>
      <c r="P23" s="962"/>
      <c r="Q23" s="118" t="s">
        <v>179</v>
      </c>
      <c r="R23" s="155" t="s">
        <v>166</v>
      </c>
      <c r="S23" s="950"/>
      <c r="T23" s="950"/>
      <c r="U23" s="118" t="s">
        <v>179</v>
      </c>
      <c r="V23" s="266"/>
      <c r="W23" s="119" t="s">
        <v>146</v>
      </c>
      <c r="X23" s="156" t="s">
        <v>199</v>
      </c>
      <c r="Y23" s="950"/>
      <c r="Z23" s="950"/>
      <c r="AA23" s="118" t="s">
        <v>179</v>
      </c>
      <c r="AB23" s="266"/>
      <c r="AC23" s="157" t="s">
        <v>146</v>
      </c>
      <c r="AD23" s="156" t="s">
        <v>200</v>
      </c>
      <c r="AE23" s="950"/>
      <c r="AF23" s="950"/>
      <c r="AG23" s="118" t="s">
        <v>179</v>
      </c>
      <c r="AH23" s="266"/>
      <c r="AI23" s="158" t="s">
        <v>146</v>
      </c>
      <c r="AK23" s="496" t="s">
        <v>612</v>
      </c>
    </row>
    <row r="24" spans="2:44" ht="18" customHeight="1">
      <c r="B24" s="338"/>
      <c r="C24" s="319"/>
      <c r="D24" s="319"/>
      <c r="E24" s="319"/>
      <c r="F24" s="319"/>
      <c r="G24" s="319"/>
      <c r="H24" s="159"/>
      <c r="I24" s="103"/>
      <c r="J24" s="103"/>
      <c r="K24" s="160"/>
      <c r="L24" s="161"/>
      <c r="M24" s="162"/>
      <c r="N24" s="163"/>
      <c r="O24" s="164"/>
      <c r="P24" s="164"/>
      <c r="Q24" s="125"/>
      <c r="R24" s="165"/>
      <c r="S24" s="166" t="s">
        <v>149</v>
      </c>
      <c r="T24" s="957" t="str">
        <f>IF(V23="","",ROUNDDOWN(S23/V23,2))</f>
        <v/>
      </c>
      <c r="U24" s="957"/>
      <c r="V24" s="167" t="s">
        <v>507</v>
      </c>
      <c r="W24" s="148"/>
      <c r="X24" s="165"/>
      <c r="Y24" s="166" t="s">
        <v>149</v>
      </c>
      <c r="Z24" s="951" t="str">
        <f>IF(AB23="","",ROUNDDOWN(Y23/AB23,2))</f>
        <v/>
      </c>
      <c r="AA24" s="951"/>
      <c r="AB24" s="167" t="s">
        <v>507</v>
      </c>
      <c r="AC24" s="168"/>
      <c r="AD24" s="165"/>
      <c r="AE24" s="166" t="s">
        <v>149</v>
      </c>
      <c r="AF24" s="951" t="str">
        <f>IF(AH23="","",ROUNDDOWN(AE23/AH23,2))</f>
        <v/>
      </c>
      <c r="AG24" s="951"/>
      <c r="AH24" s="167" t="s">
        <v>507</v>
      </c>
      <c r="AI24" s="169"/>
    </row>
    <row r="25" spans="2:44" ht="18" customHeight="1">
      <c r="B25" s="338"/>
      <c r="C25" s="319"/>
      <c r="D25" s="319"/>
      <c r="E25" s="319"/>
      <c r="F25" s="319"/>
      <c r="G25" s="319"/>
      <c r="H25" s="770" t="s">
        <v>202</v>
      </c>
      <c r="I25" s="639"/>
      <c r="J25" s="639"/>
      <c r="K25" s="771"/>
      <c r="L25" s="935"/>
      <c r="M25" s="936"/>
      <c r="N25" s="961">
        <f>S25+Y25+AE25</f>
        <v>0</v>
      </c>
      <c r="O25" s="962"/>
      <c r="P25" s="962"/>
      <c r="Q25" s="118" t="s">
        <v>179</v>
      </c>
      <c r="R25" s="155" t="s">
        <v>166</v>
      </c>
      <c r="S25" s="950"/>
      <c r="T25" s="950"/>
      <c r="U25" s="118" t="s">
        <v>179</v>
      </c>
      <c r="V25" s="266"/>
      <c r="W25" s="119" t="s">
        <v>146</v>
      </c>
      <c r="X25" s="155" t="s">
        <v>199</v>
      </c>
      <c r="Y25" s="950"/>
      <c r="Z25" s="950"/>
      <c r="AA25" s="118" t="s">
        <v>179</v>
      </c>
      <c r="AB25" s="266"/>
      <c r="AC25" s="157" t="s">
        <v>146</v>
      </c>
      <c r="AD25" s="155" t="s">
        <v>200</v>
      </c>
      <c r="AE25" s="950"/>
      <c r="AF25" s="950"/>
      <c r="AG25" s="118" t="s">
        <v>179</v>
      </c>
      <c r="AH25" s="266"/>
      <c r="AI25" s="147" t="s">
        <v>146</v>
      </c>
    </row>
    <row r="26" spans="2:44" ht="18" customHeight="1">
      <c r="B26" s="338"/>
      <c r="C26" s="319"/>
      <c r="D26" s="319"/>
      <c r="E26" s="319"/>
      <c r="F26" s="319"/>
      <c r="G26" s="319"/>
      <c r="H26" s="958" t="s">
        <v>509</v>
      </c>
      <c r="I26" s="959"/>
      <c r="J26" s="959"/>
      <c r="K26" s="960"/>
      <c r="L26" s="161"/>
      <c r="M26" s="162"/>
      <c r="N26" s="163"/>
      <c r="O26" s="164"/>
      <c r="P26" s="164"/>
      <c r="Q26" s="125"/>
      <c r="R26" s="165"/>
      <c r="S26" s="166" t="s">
        <v>149</v>
      </c>
      <c r="T26" s="957" t="str">
        <f>IF(V25="","",ROUNDDOWN(S25/V25,2))</f>
        <v/>
      </c>
      <c r="U26" s="957"/>
      <c r="V26" s="167" t="s">
        <v>507</v>
      </c>
      <c r="W26" s="148"/>
      <c r="X26" s="165"/>
      <c r="Y26" s="166" t="s">
        <v>149</v>
      </c>
      <c r="Z26" s="951" t="str">
        <f>IF(AB25="","",ROUNDDOWN(Y25/AB25,2))</f>
        <v/>
      </c>
      <c r="AA26" s="951"/>
      <c r="AB26" s="167" t="s">
        <v>507</v>
      </c>
      <c r="AC26" s="168"/>
      <c r="AD26" s="165"/>
      <c r="AE26" s="166" t="s">
        <v>149</v>
      </c>
      <c r="AF26" s="951" t="str">
        <f>IF(AH25="","",ROUNDDOWN(AE25/AH25,2))</f>
        <v/>
      </c>
      <c r="AG26" s="951"/>
      <c r="AH26" s="167" t="s">
        <v>507</v>
      </c>
      <c r="AI26" s="169"/>
    </row>
    <row r="27" spans="2:44" ht="18" customHeight="1">
      <c r="B27" s="338"/>
      <c r="C27" s="319"/>
      <c r="D27" s="319"/>
      <c r="E27" s="319"/>
      <c r="F27" s="319"/>
      <c r="G27" s="319"/>
      <c r="H27" s="770" t="s">
        <v>203</v>
      </c>
      <c r="I27" s="639"/>
      <c r="J27" s="639"/>
      <c r="K27" s="771"/>
      <c r="L27" s="935"/>
      <c r="M27" s="936"/>
      <c r="N27" s="961">
        <f>S27+Y27+AE27+S29+Y29+AE29+S31+Y31+AE31</f>
        <v>0</v>
      </c>
      <c r="O27" s="962"/>
      <c r="P27" s="962"/>
      <c r="Q27" s="118" t="s">
        <v>179</v>
      </c>
      <c r="R27" s="155" t="s">
        <v>166</v>
      </c>
      <c r="S27" s="950"/>
      <c r="T27" s="950"/>
      <c r="U27" s="118" t="s">
        <v>179</v>
      </c>
      <c r="V27" s="266"/>
      <c r="W27" s="119" t="s">
        <v>146</v>
      </c>
      <c r="X27" s="155" t="s">
        <v>199</v>
      </c>
      <c r="Y27" s="950"/>
      <c r="Z27" s="950"/>
      <c r="AA27" s="118" t="s">
        <v>179</v>
      </c>
      <c r="AB27" s="266"/>
      <c r="AC27" s="157" t="s">
        <v>146</v>
      </c>
      <c r="AD27" s="129" t="s">
        <v>200</v>
      </c>
      <c r="AE27" s="950"/>
      <c r="AF27" s="950"/>
      <c r="AG27" s="118" t="s">
        <v>179</v>
      </c>
      <c r="AH27" s="266"/>
      <c r="AI27" s="121" t="s">
        <v>146</v>
      </c>
    </row>
    <row r="28" spans="2:44" ht="18" customHeight="1">
      <c r="B28" s="338"/>
      <c r="C28" s="319"/>
      <c r="D28" s="319"/>
      <c r="E28" s="319"/>
      <c r="F28" s="319"/>
      <c r="G28" s="319"/>
      <c r="H28" s="595" t="s">
        <v>510</v>
      </c>
      <c r="I28" s="596"/>
      <c r="J28" s="596"/>
      <c r="K28" s="956"/>
      <c r="L28" s="170"/>
      <c r="M28" s="171"/>
      <c r="N28" s="762" t="s">
        <v>29</v>
      </c>
      <c r="O28" s="763"/>
      <c r="P28" s="763"/>
      <c r="Q28" s="764"/>
      <c r="R28" s="165"/>
      <c r="S28" s="166" t="s">
        <v>149</v>
      </c>
      <c r="T28" s="957" t="str">
        <f>IF(V27="","",ROUNDDOWN(S27/V27,2))</f>
        <v/>
      </c>
      <c r="U28" s="957"/>
      <c r="V28" s="167" t="s">
        <v>507</v>
      </c>
      <c r="W28" s="148"/>
      <c r="X28" s="165"/>
      <c r="Y28" s="166" t="s">
        <v>149</v>
      </c>
      <c r="Z28" s="951" t="str">
        <f>IF(AB27="","",ROUNDDOWN(Y27/AB27,2))</f>
        <v/>
      </c>
      <c r="AA28" s="951"/>
      <c r="AB28" s="167" t="s">
        <v>507</v>
      </c>
      <c r="AC28" s="168"/>
      <c r="AD28" s="103"/>
      <c r="AE28" s="166" t="s">
        <v>149</v>
      </c>
      <c r="AF28" s="951" t="str">
        <f>IF(AH27="","",ROUNDDOWN(AE27/AH27,2))</f>
        <v/>
      </c>
      <c r="AG28" s="951"/>
      <c r="AH28" s="167" t="s">
        <v>507</v>
      </c>
      <c r="AI28" s="126"/>
    </row>
    <row r="29" spans="2:44" ht="18" customHeight="1">
      <c r="B29" s="338"/>
      <c r="C29" s="319"/>
      <c r="D29" s="319"/>
      <c r="E29" s="319"/>
      <c r="F29" s="319"/>
      <c r="G29" s="319"/>
      <c r="H29" s="116"/>
      <c r="I29" s="129"/>
      <c r="J29" s="129"/>
      <c r="K29" s="172"/>
      <c r="L29" s="170"/>
      <c r="M29" s="171"/>
      <c r="N29" s="762"/>
      <c r="O29" s="763"/>
      <c r="P29" s="763"/>
      <c r="Q29" s="764"/>
      <c r="R29" s="155" t="s">
        <v>204</v>
      </c>
      <c r="S29" s="950"/>
      <c r="T29" s="950"/>
      <c r="U29" s="118" t="s">
        <v>179</v>
      </c>
      <c r="V29" s="266"/>
      <c r="W29" s="119" t="s">
        <v>146</v>
      </c>
      <c r="X29" s="155" t="s">
        <v>208</v>
      </c>
      <c r="Y29" s="950"/>
      <c r="Z29" s="950"/>
      <c r="AA29" s="118" t="s">
        <v>179</v>
      </c>
      <c r="AB29" s="266"/>
      <c r="AC29" s="157" t="s">
        <v>146</v>
      </c>
      <c r="AD29" s="129" t="s">
        <v>211</v>
      </c>
      <c r="AE29" s="950"/>
      <c r="AF29" s="950"/>
      <c r="AG29" s="118" t="s">
        <v>179</v>
      </c>
      <c r="AH29" s="266"/>
      <c r="AI29" s="121" t="s">
        <v>146</v>
      </c>
    </row>
    <row r="30" spans="2:44" ht="18" customHeight="1">
      <c r="B30" s="338"/>
      <c r="C30" s="319"/>
      <c r="D30" s="319"/>
      <c r="E30" s="319"/>
      <c r="F30" s="319"/>
      <c r="G30" s="319"/>
      <c r="H30" s="116"/>
      <c r="I30" s="129"/>
      <c r="J30" s="129"/>
      <c r="K30" s="172"/>
      <c r="L30" s="170"/>
      <c r="M30" s="171"/>
      <c r="N30" s="762"/>
      <c r="O30" s="763"/>
      <c r="P30" s="763"/>
      <c r="Q30" s="764"/>
      <c r="R30" s="165"/>
      <c r="S30" s="166" t="s">
        <v>149</v>
      </c>
      <c r="T30" s="951" t="str">
        <f>IF(V29="","",ROUNDDOWN(S29/V29,2))</f>
        <v/>
      </c>
      <c r="U30" s="951"/>
      <c r="V30" s="167" t="s">
        <v>507</v>
      </c>
      <c r="W30" s="148"/>
      <c r="X30" s="165"/>
      <c r="Y30" s="166" t="s">
        <v>149</v>
      </c>
      <c r="Z30" s="951" t="str">
        <f>IF(AB29="","",ROUNDDOWN(Y29/AB29,2))</f>
        <v/>
      </c>
      <c r="AA30" s="951"/>
      <c r="AB30" s="167" t="s">
        <v>507</v>
      </c>
      <c r="AC30" s="168"/>
      <c r="AD30" s="103"/>
      <c r="AE30" s="166" t="s">
        <v>149</v>
      </c>
      <c r="AF30" s="951" t="str">
        <f>IF(AH29="","",ROUNDDOWN(AE29/AH29,2))</f>
        <v/>
      </c>
      <c r="AG30" s="951"/>
      <c r="AH30" s="167" t="s">
        <v>507</v>
      </c>
      <c r="AI30" s="126"/>
    </row>
    <row r="31" spans="2:44" ht="18" customHeight="1">
      <c r="B31" s="338"/>
      <c r="C31" s="319"/>
      <c r="D31" s="319"/>
      <c r="E31" s="319"/>
      <c r="F31" s="319"/>
      <c r="G31" s="319"/>
      <c r="H31" s="116"/>
      <c r="I31" s="129"/>
      <c r="J31" s="129"/>
      <c r="K31" s="172"/>
      <c r="L31" s="170"/>
      <c r="M31" s="171"/>
      <c r="N31" s="762"/>
      <c r="O31" s="763"/>
      <c r="P31" s="763"/>
      <c r="Q31" s="764"/>
      <c r="R31" s="155" t="s">
        <v>190</v>
      </c>
      <c r="S31" s="950"/>
      <c r="T31" s="950"/>
      <c r="U31" s="118" t="s">
        <v>179</v>
      </c>
      <c r="V31" s="266"/>
      <c r="W31" s="119" t="s">
        <v>146</v>
      </c>
      <c r="X31" s="155" t="s">
        <v>137</v>
      </c>
      <c r="Y31" s="950"/>
      <c r="Z31" s="950"/>
      <c r="AA31" s="118" t="s">
        <v>179</v>
      </c>
      <c r="AB31" s="266"/>
      <c r="AC31" s="157" t="s">
        <v>146</v>
      </c>
      <c r="AD31" s="129" t="s">
        <v>110</v>
      </c>
      <c r="AE31" s="950"/>
      <c r="AF31" s="950"/>
      <c r="AG31" s="118" t="s">
        <v>179</v>
      </c>
      <c r="AH31" s="266"/>
      <c r="AI31" s="286" t="s">
        <v>146</v>
      </c>
    </row>
    <row r="32" spans="2:44" ht="18" customHeight="1">
      <c r="B32" s="338"/>
      <c r="C32" s="319"/>
      <c r="D32" s="319"/>
      <c r="E32" s="319"/>
      <c r="F32" s="319"/>
      <c r="G32" s="319"/>
      <c r="H32" s="159"/>
      <c r="I32" s="103"/>
      <c r="J32" s="103"/>
      <c r="K32" s="160"/>
      <c r="L32" s="161"/>
      <c r="M32" s="162"/>
      <c r="N32" s="765"/>
      <c r="O32" s="766"/>
      <c r="P32" s="766"/>
      <c r="Q32" s="767"/>
      <c r="R32" s="165"/>
      <c r="S32" s="166" t="s">
        <v>149</v>
      </c>
      <c r="T32" s="951" t="str">
        <f>IF(V31="","",ROUNDDOWN(S31/V31,2))</f>
        <v/>
      </c>
      <c r="U32" s="951"/>
      <c r="V32" s="167" t="s">
        <v>507</v>
      </c>
      <c r="W32" s="148"/>
      <c r="X32" s="165"/>
      <c r="Y32" s="166" t="s">
        <v>149</v>
      </c>
      <c r="Z32" s="951" t="str">
        <f>IF(AB31="","",ROUNDDOWN(Y31/AB31,2))</f>
        <v/>
      </c>
      <c r="AA32" s="951"/>
      <c r="AB32" s="167" t="s">
        <v>507</v>
      </c>
      <c r="AC32" s="168"/>
      <c r="AD32" s="103"/>
      <c r="AE32" s="166" t="s">
        <v>149</v>
      </c>
      <c r="AF32" s="951" t="str">
        <f>IF(AH31="","",ROUNDDOWN(AE31/AH31,2))</f>
        <v/>
      </c>
      <c r="AG32" s="951"/>
      <c r="AH32" s="167" t="s">
        <v>507</v>
      </c>
      <c r="AI32" s="126"/>
    </row>
    <row r="33" spans="2:42" ht="18" customHeight="1">
      <c r="B33" s="338"/>
      <c r="C33" s="319"/>
      <c r="D33" s="319"/>
      <c r="E33" s="319"/>
      <c r="F33" s="319"/>
      <c r="G33" s="319"/>
      <c r="H33" s="605" t="s">
        <v>70</v>
      </c>
      <c r="I33" s="606"/>
      <c r="J33" s="606"/>
      <c r="K33" s="607"/>
      <c r="L33" s="790"/>
      <c r="M33" s="952"/>
      <c r="N33" s="784">
        <f>S33+Y33</f>
        <v>0</v>
      </c>
      <c r="O33" s="785"/>
      <c r="P33" s="785"/>
      <c r="Q33" s="113" t="s">
        <v>179</v>
      </c>
      <c r="R33" s="173" t="s">
        <v>166</v>
      </c>
      <c r="S33" s="953"/>
      <c r="T33" s="953"/>
      <c r="U33" s="113" t="s">
        <v>179</v>
      </c>
      <c r="V33" s="141"/>
      <c r="W33" s="174"/>
      <c r="X33" s="173" t="s">
        <v>199</v>
      </c>
      <c r="Y33" s="953"/>
      <c r="Z33" s="954"/>
      <c r="AA33" s="113" t="s">
        <v>179</v>
      </c>
      <c r="AB33" s="141"/>
      <c r="AC33" s="174"/>
      <c r="AD33" s="142" t="s">
        <v>149</v>
      </c>
      <c r="AE33" s="955" t="str">
        <f>IF((K56+K57+K58+K59)=0,"",ROUNDDOWN((S33+Y33)/(K56+K57+K58+K59),2))</f>
        <v/>
      </c>
      <c r="AF33" s="955"/>
      <c r="AG33" s="113" t="s">
        <v>507</v>
      </c>
      <c r="AH33" s="141"/>
      <c r="AI33" s="114"/>
    </row>
    <row r="34" spans="2:42" ht="18" customHeight="1">
      <c r="B34" s="338"/>
      <c r="C34" s="319"/>
      <c r="D34" s="319"/>
      <c r="E34" s="319"/>
      <c r="F34" s="319"/>
      <c r="G34" s="319"/>
      <c r="H34" s="941" t="s">
        <v>216</v>
      </c>
      <c r="I34" s="942"/>
      <c r="J34" s="942"/>
      <c r="K34" s="943"/>
      <c r="L34" s="944"/>
      <c r="M34" s="945"/>
      <c r="N34" s="946"/>
      <c r="O34" s="947"/>
      <c r="P34" s="947"/>
      <c r="Q34" s="175" t="s">
        <v>179</v>
      </c>
      <c r="R34" s="176"/>
      <c r="S34" s="95" t="s">
        <v>189</v>
      </c>
      <c r="T34" s="118"/>
      <c r="U34" s="118"/>
      <c r="V34" s="118"/>
      <c r="W34" s="118"/>
      <c r="X34" s="118"/>
      <c r="Y34" s="118"/>
      <c r="Z34" s="177"/>
      <c r="AA34" s="178"/>
      <c r="AB34" s="178"/>
      <c r="AE34" s="674"/>
      <c r="AF34" s="675"/>
      <c r="AG34" s="118"/>
      <c r="AH34" s="118"/>
      <c r="AI34" s="121"/>
    </row>
    <row r="35" spans="2:42" ht="18" customHeight="1">
      <c r="B35" s="338"/>
      <c r="C35" s="319"/>
      <c r="D35" s="319"/>
      <c r="E35" s="319"/>
      <c r="F35" s="319"/>
      <c r="G35" s="319"/>
      <c r="H35" s="792" t="s">
        <v>192</v>
      </c>
      <c r="I35" s="793"/>
      <c r="J35" s="793"/>
      <c r="K35" s="794"/>
      <c r="L35" s="948"/>
      <c r="M35" s="949"/>
      <c r="N35" s="788"/>
      <c r="O35" s="789"/>
      <c r="P35" s="789"/>
      <c r="Q35" s="179" t="s">
        <v>179</v>
      </c>
      <c r="R35" s="176"/>
      <c r="S35" s="95" t="s">
        <v>218</v>
      </c>
      <c r="T35" s="118"/>
      <c r="U35" s="118"/>
      <c r="V35" s="118"/>
      <c r="W35" s="118"/>
      <c r="X35" s="129"/>
      <c r="Y35" s="118"/>
      <c r="Z35" s="118"/>
      <c r="AA35" s="118"/>
      <c r="AB35" s="118"/>
      <c r="AI35" s="180"/>
    </row>
    <row r="36" spans="2:42" ht="18" customHeight="1">
      <c r="B36" s="338"/>
      <c r="C36" s="319"/>
      <c r="D36" s="319"/>
      <c r="E36" s="319"/>
      <c r="F36" s="319"/>
      <c r="G36" s="319"/>
      <c r="H36" s="605" t="s">
        <v>221</v>
      </c>
      <c r="I36" s="606"/>
      <c r="J36" s="606"/>
      <c r="K36" s="607"/>
      <c r="L36" s="948"/>
      <c r="M36" s="949"/>
      <c r="N36" s="797"/>
      <c r="O36" s="798"/>
      <c r="P36" s="798"/>
      <c r="Q36" s="181" t="s">
        <v>179</v>
      </c>
      <c r="R36" s="176"/>
      <c r="S36" s="95" t="s">
        <v>225</v>
      </c>
      <c r="T36" s="118"/>
      <c r="U36" s="118"/>
      <c r="V36" s="118"/>
      <c r="W36" s="128"/>
      <c r="X36" s="95" t="s">
        <v>228</v>
      </c>
      <c r="AA36" s="128"/>
      <c r="AB36" s="95" t="s">
        <v>231</v>
      </c>
      <c r="AC36" s="118"/>
      <c r="AE36" s="128"/>
      <c r="AF36" s="95" t="s">
        <v>21</v>
      </c>
      <c r="AG36" s="118"/>
      <c r="AH36" s="118"/>
      <c r="AI36" s="121"/>
    </row>
    <row r="37" spans="2:42" ht="18" customHeight="1">
      <c r="B37" s="338"/>
      <c r="C37" s="319"/>
      <c r="D37" s="319"/>
      <c r="E37" s="319"/>
      <c r="F37" s="319"/>
      <c r="G37" s="319"/>
      <c r="H37" s="738" t="s">
        <v>233</v>
      </c>
      <c r="I37" s="739"/>
      <c r="J37" s="739"/>
      <c r="K37" s="852"/>
      <c r="L37" s="935"/>
      <c r="M37" s="936"/>
      <c r="N37" s="937"/>
      <c r="O37" s="938"/>
      <c r="P37" s="938"/>
      <c r="Q37" s="118" t="s">
        <v>179</v>
      </c>
      <c r="R37" s="176"/>
      <c r="S37" s="129"/>
      <c r="U37" s="118"/>
      <c r="V37" s="118"/>
      <c r="W37" s="128"/>
      <c r="X37" s="95" t="s">
        <v>505</v>
      </c>
      <c r="AA37" s="939"/>
      <c r="AB37" s="940"/>
      <c r="AC37" s="940"/>
      <c r="AD37" s="940"/>
      <c r="AE37" s="940"/>
      <c r="AF37" s="940"/>
      <c r="AG37" s="940"/>
      <c r="AH37" s="940"/>
      <c r="AI37" s="121" t="s">
        <v>507</v>
      </c>
    </row>
    <row r="38" spans="2:42" ht="18" customHeight="1">
      <c r="B38" s="338"/>
      <c r="C38" s="319"/>
      <c r="D38" s="319"/>
      <c r="E38" s="319"/>
      <c r="F38" s="319"/>
      <c r="G38" s="319"/>
      <c r="H38" s="932" t="s">
        <v>238</v>
      </c>
      <c r="I38" s="933"/>
      <c r="J38" s="933"/>
      <c r="K38" s="934"/>
      <c r="L38" s="927"/>
      <c r="M38" s="928"/>
      <c r="N38" s="929"/>
      <c r="O38" s="930"/>
      <c r="P38" s="930"/>
      <c r="Q38" s="182" t="s">
        <v>179</v>
      </c>
      <c r="R38" s="176"/>
      <c r="S38" s="118"/>
      <c r="T38" s="118"/>
      <c r="U38" s="118"/>
      <c r="V38" s="118"/>
      <c r="AA38" s="118"/>
      <c r="AB38" s="118"/>
      <c r="AC38" s="118"/>
      <c r="AD38" s="118"/>
      <c r="AE38" s="118"/>
      <c r="AF38" s="118"/>
      <c r="AG38" s="118"/>
      <c r="AH38" s="118"/>
      <c r="AI38" s="121"/>
    </row>
    <row r="39" spans="2:42" ht="18" customHeight="1">
      <c r="B39" s="338"/>
      <c r="C39" s="319"/>
      <c r="D39" s="319"/>
      <c r="E39" s="319"/>
      <c r="F39" s="319"/>
      <c r="G39" s="319"/>
      <c r="H39" s="932" t="s">
        <v>240</v>
      </c>
      <c r="I39" s="933"/>
      <c r="J39" s="933"/>
      <c r="K39" s="934"/>
      <c r="L39" s="927"/>
      <c r="M39" s="928"/>
      <c r="N39" s="929"/>
      <c r="O39" s="930"/>
      <c r="P39" s="930"/>
      <c r="Q39" s="182" t="s">
        <v>179</v>
      </c>
      <c r="R39" s="176"/>
      <c r="S39" s="118" t="s">
        <v>78</v>
      </c>
      <c r="T39" s="118"/>
      <c r="U39" s="118"/>
      <c r="V39" s="118"/>
      <c r="W39" s="118"/>
      <c r="AE39" s="183"/>
      <c r="AF39" s="183"/>
      <c r="AG39" s="183"/>
      <c r="AH39" s="183"/>
      <c r="AI39" s="121"/>
    </row>
    <row r="40" spans="2:42" ht="18" customHeight="1">
      <c r="B40" s="338"/>
      <c r="C40" s="319"/>
      <c r="D40" s="319"/>
      <c r="E40" s="319"/>
      <c r="F40" s="319"/>
      <c r="G40" s="319"/>
      <c r="H40" s="799"/>
      <c r="I40" s="690"/>
      <c r="J40" s="690"/>
      <c r="K40" s="723"/>
      <c r="L40" s="927"/>
      <c r="M40" s="928"/>
      <c r="N40" s="929"/>
      <c r="O40" s="930"/>
      <c r="P40" s="930"/>
      <c r="Q40" s="182" t="s">
        <v>179</v>
      </c>
      <c r="R40" s="176"/>
      <c r="S40" s="931" t="s">
        <v>76</v>
      </c>
      <c r="T40" s="931"/>
      <c r="U40" s="133"/>
      <c r="V40" s="118" t="s">
        <v>84</v>
      </c>
      <c r="W40" s="133"/>
      <c r="X40" s="118" t="s">
        <v>67</v>
      </c>
      <c r="Y40" s="133"/>
      <c r="Z40" s="118" t="s">
        <v>121</v>
      </c>
      <c r="AA40" s="118"/>
      <c r="AB40" s="118"/>
      <c r="AC40" s="118"/>
      <c r="AD40" s="118"/>
      <c r="AE40" s="118"/>
      <c r="AF40" s="118"/>
      <c r="AG40" s="118"/>
      <c r="AI40" s="121"/>
    </row>
    <row r="41" spans="2:42" ht="18" customHeight="1">
      <c r="B41" s="338"/>
      <c r="C41" s="319"/>
      <c r="D41" s="319"/>
      <c r="E41" s="319"/>
      <c r="F41" s="319"/>
      <c r="G41" s="319"/>
      <c r="H41" s="799"/>
      <c r="I41" s="690"/>
      <c r="J41" s="690"/>
      <c r="K41" s="723"/>
      <c r="L41" s="927"/>
      <c r="M41" s="928"/>
      <c r="N41" s="929"/>
      <c r="O41" s="930"/>
      <c r="P41" s="930"/>
      <c r="Q41" s="182" t="s">
        <v>179</v>
      </c>
      <c r="R41" s="176"/>
      <c r="S41" s="768" t="s">
        <v>129</v>
      </c>
      <c r="T41" s="768"/>
      <c r="U41" s="769"/>
      <c r="V41" s="769"/>
      <c r="W41" s="769"/>
      <c r="X41" s="769"/>
      <c r="Y41" s="769"/>
      <c r="Z41" s="769"/>
      <c r="AA41" s="769"/>
      <c r="AB41" s="769"/>
      <c r="AC41" s="769"/>
      <c r="AD41" s="769"/>
      <c r="AE41" s="769"/>
      <c r="AF41" s="769"/>
      <c r="AG41" s="769"/>
      <c r="AH41" s="769"/>
      <c r="AI41" s="121"/>
      <c r="AK41" s="498"/>
      <c r="AL41" s="498"/>
      <c r="AM41" s="498"/>
      <c r="AN41" s="498"/>
      <c r="AO41" s="498"/>
      <c r="AP41" s="498"/>
    </row>
    <row r="42" spans="2:42" ht="18" customHeight="1">
      <c r="B42" s="338"/>
      <c r="C42" s="319"/>
      <c r="D42" s="319"/>
      <c r="E42" s="319"/>
      <c r="F42" s="319"/>
      <c r="G42" s="319"/>
      <c r="H42" s="932" t="s">
        <v>241</v>
      </c>
      <c r="I42" s="933"/>
      <c r="J42" s="933"/>
      <c r="K42" s="934"/>
      <c r="L42" s="927"/>
      <c r="M42" s="928"/>
      <c r="N42" s="929"/>
      <c r="O42" s="930"/>
      <c r="P42" s="930"/>
      <c r="Q42" s="182" t="s">
        <v>179</v>
      </c>
      <c r="R42" s="176"/>
      <c r="S42" s="768"/>
      <c r="T42" s="768"/>
      <c r="U42" s="769"/>
      <c r="V42" s="769"/>
      <c r="W42" s="769"/>
      <c r="X42" s="769"/>
      <c r="Y42" s="769"/>
      <c r="Z42" s="769"/>
      <c r="AA42" s="769"/>
      <c r="AB42" s="769"/>
      <c r="AC42" s="769"/>
      <c r="AD42" s="769"/>
      <c r="AE42" s="769"/>
      <c r="AF42" s="769"/>
      <c r="AG42" s="769"/>
      <c r="AH42" s="769"/>
      <c r="AI42" s="121"/>
    </row>
    <row r="43" spans="2:42" ht="18" customHeight="1">
      <c r="B43" s="338"/>
      <c r="C43" s="319"/>
      <c r="D43" s="319"/>
      <c r="E43" s="319"/>
      <c r="F43" s="319"/>
      <c r="G43" s="319"/>
      <c r="H43" s="681" t="s">
        <v>244</v>
      </c>
      <c r="I43" s="682"/>
      <c r="J43" s="682"/>
      <c r="K43" s="780"/>
      <c r="L43" s="786"/>
      <c r="M43" s="787"/>
      <c r="N43" s="788"/>
      <c r="O43" s="789"/>
      <c r="P43" s="789"/>
      <c r="Q43" s="184" t="s">
        <v>179</v>
      </c>
      <c r="R43" s="176"/>
      <c r="S43" s="185"/>
      <c r="T43" s="185"/>
      <c r="U43" s="186"/>
      <c r="V43" s="186"/>
      <c r="W43" s="186"/>
      <c r="X43" s="186"/>
      <c r="Y43" s="186"/>
      <c r="Z43" s="186"/>
      <c r="AA43" s="186"/>
      <c r="AB43" s="186"/>
      <c r="AC43" s="186"/>
      <c r="AD43" s="186"/>
      <c r="AE43" s="186"/>
      <c r="AF43" s="186"/>
      <c r="AG43" s="186"/>
      <c r="AH43" s="186"/>
      <c r="AI43" s="121"/>
    </row>
    <row r="44" spans="2:42" ht="18" customHeight="1">
      <c r="B44" s="338"/>
      <c r="C44" s="319"/>
      <c r="D44" s="319"/>
      <c r="E44" s="319"/>
      <c r="F44" s="319"/>
      <c r="G44" s="319"/>
      <c r="H44" s="605" t="s">
        <v>247</v>
      </c>
      <c r="I44" s="606"/>
      <c r="J44" s="606"/>
      <c r="K44" s="607"/>
      <c r="L44" s="790"/>
      <c r="M44" s="791"/>
      <c r="N44" s="788"/>
      <c r="O44" s="789"/>
      <c r="P44" s="789"/>
      <c r="Q44" s="181" t="s">
        <v>179</v>
      </c>
      <c r="R44" s="176"/>
      <c r="V44" s="186"/>
      <c r="W44" s="186"/>
      <c r="X44" s="186"/>
      <c r="Y44" s="186"/>
      <c r="Z44" s="186"/>
      <c r="AA44" s="186"/>
      <c r="AB44" s="186"/>
      <c r="AC44" s="186"/>
      <c r="AD44" s="186"/>
      <c r="AE44" s="186"/>
      <c r="AF44" s="186"/>
      <c r="AG44" s="186"/>
      <c r="AH44" s="186"/>
      <c r="AI44" s="121"/>
      <c r="AK44" s="498"/>
      <c r="AL44" s="498"/>
      <c r="AM44" s="498"/>
      <c r="AN44" s="498"/>
      <c r="AO44" s="498"/>
      <c r="AP44" s="498"/>
    </row>
    <row r="45" spans="2:42" ht="18" customHeight="1">
      <c r="B45" s="338"/>
      <c r="C45" s="319"/>
      <c r="D45" s="319"/>
      <c r="E45" s="319"/>
      <c r="F45" s="319"/>
      <c r="G45" s="319"/>
      <c r="H45" s="792" t="s">
        <v>209</v>
      </c>
      <c r="I45" s="793"/>
      <c r="J45" s="793"/>
      <c r="K45" s="794"/>
      <c r="L45" s="795"/>
      <c r="M45" s="796"/>
      <c r="N45" s="797"/>
      <c r="O45" s="798"/>
      <c r="P45" s="798"/>
      <c r="Q45" s="125" t="s">
        <v>179</v>
      </c>
      <c r="R45" s="176"/>
      <c r="S45" s="118" t="s">
        <v>248</v>
      </c>
      <c r="T45" s="118"/>
      <c r="U45" s="118"/>
      <c r="V45" s="118"/>
      <c r="W45" s="118"/>
      <c r="AE45" s="186"/>
      <c r="AF45" s="186"/>
      <c r="AG45" s="186"/>
      <c r="AH45" s="186"/>
      <c r="AI45" s="121"/>
    </row>
    <row r="46" spans="2:42" ht="18" customHeight="1">
      <c r="B46" s="338"/>
      <c r="C46" s="319"/>
      <c r="D46" s="319"/>
      <c r="E46" s="319"/>
      <c r="F46" s="319"/>
      <c r="G46" s="319"/>
      <c r="H46" s="605" t="s">
        <v>246</v>
      </c>
      <c r="I46" s="606"/>
      <c r="J46" s="606"/>
      <c r="K46" s="607"/>
      <c r="L46" s="782"/>
      <c r="M46" s="783"/>
      <c r="N46" s="784">
        <f>N23+N25+N27+SUM(N33:P45)</f>
        <v>0</v>
      </c>
      <c r="O46" s="785"/>
      <c r="P46" s="785"/>
      <c r="Q46" s="181" t="s">
        <v>179</v>
      </c>
      <c r="R46" s="176"/>
      <c r="S46" s="752" t="s">
        <v>76</v>
      </c>
      <c r="T46" s="752"/>
      <c r="U46" s="133"/>
      <c r="V46" s="118" t="s">
        <v>84</v>
      </c>
      <c r="W46" s="133"/>
      <c r="X46" s="118" t="s">
        <v>67</v>
      </c>
      <c r="Y46" s="133"/>
      <c r="Z46" s="118" t="s">
        <v>121</v>
      </c>
      <c r="AA46" s="118"/>
      <c r="AB46" s="118"/>
      <c r="AC46" s="118"/>
      <c r="AD46" s="118"/>
      <c r="AE46" s="118"/>
      <c r="AF46" s="118"/>
      <c r="AG46" s="118"/>
      <c r="AH46" s="186"/>
      <c r="AI46" s="121"/>
    </row>
    <row r="47" spans="2:42" ht="18" customHeight="1">
      <c r="B47" s="338"/>
      <c r="C47" s="319"/>
      <c r="D47" s="319"/>
      <c r="E47" s="319"/>
      <c r="F47" s="319"/>
      <c r="G47" s="319"/>
      <c r="H47" s="770" t="s">
        <v>249</v>
      </c>
      <c r="I47" s="639"/>
      <c r="J47" s="639"/>
      <c r="K47" s="771"/>
      <c r="L47" s="775" t="s">
        <v>250</v>
      </c>
      <c r="M47" s="771"/>
      <c r="N47" s="187" t="s">
        <v>251</v>
      </c>
      <c r="O47" s="188"/>
      <c r="P47" s="189"/>
      <c r="Q47" s="190" t="s">
        <v>252</v>
      </c>
      <c r="R47" s="176"/>
      <c r="S47" s="768" t="s">
        <v>129</v>
      </c>
      <c r="T47" s="768"/>
      <c r="U47" s="778"/>
      <c r="V47" s="778"/>
      <c r="W47" s="778"/>
      <c r="X47" s="778"/>
      <c r="Y47" s="778"/>
      <c r="Z47" s="778"/>
      <c r="AA47" s="778"/>
      <c r="AB47" s="778"/>
      <c r="AC47" s="778"/>
      <c r="AD47" s="778"/>
      <c r="AE47" s="778"/>
      <c r="AF47" s="778"/>
      <c r="AG47" s="778"/>
      <c r="AH47" s="778"/>
      <c r="AI47" s="121"/>
    </row>
    <row r="48" spans="2:42" ht="18" customHeight="1">
      <c r="B48" s="338"/>
      <c r="C48" s="319"/>
      <c r="D48" s="319"/>
      <c r="E48" s="319"/>
      <c r="F48" s="319"/>
      <c r="G48" s="319"/>
      <c r="H48" s="770"/>
      <c r="I48" s="639"/>
      <c r="J48" s="639"/>
      <c r="K48" s="771"/>
      <c r="L48" s="776"/>
      <c r="M48" s="777"/>
      <c r="N48" s="187" t="s">
        <v>255</v>
      </c>
      <c r="O48" s="188"/>
      <c r="P48" s="189"/>
      <c r="Q48" s="190" t="s">
        <v>252</v>
      </c>
      <c r="R48" s="176"/>
      <c r="S48" s="768"/>
      <c r="T48" s="768"/>
      <c r="U48" s="778"/>
      <c r="V48" s="778"/>
      <c r="W48" s="778"/>
      <c r="X48" s="778"/>
      <c r="Y48" s="778"/>
      <c r="Z48" s="778"/>
      <c r="AA48" s="778"/>
      <c r="AB48" s="778"/>
      <c r="AC48" s="778"/>
      <c r="AD48" s="778"/>
      <c r="AE48" s="778"/>
      <c r="AF48" s="778"/>
      <c r="AG48" s="778"/>
      <c r="AH48" s="778"/>
      <c r="AI48" s="121"/>
    </row>
    <row r="49" spans="2:48" ht="18" customHeight="1">
      <c r="B49" s="338"/>
      <c r="C49" s="319"/>
      <c r="D49" s="319"/>
      <c r="E49" s="319"/>
      <c r="F49" s="319"/>
      <c r="G49" s="319"/>
      <c r="H49" s="770"/>
      <c r="I49" s="639"/>
      <c r="J49" s="639"/>
      <c r="K49" s="771"/>
      <c r="L49" s="779" t="s">
        <v>257</v>
      </c>
      <c r="M49" s="780"/>
      <c r="N49" s="191" t="s">
        <v>251</v>
      </c>
      <c r="O49" s="192"/>
      <c r="P49" s="193"/>
      <c r="Q49" s="182" t="s">
        <v>252</v>
      </c>
      <c r="R49" s="176"/>
      <c r="S49" s="185"/>
      <c r="T49" s="185"/>
      <c r="U49" s="194"/>
      <c r="V49" s="194"/>
      <c r="W49" s="194"/>
      <c r="X49" s="194"/>
      <c r="Y49" s="194"/>
      <c r="Z49" s="194"/>
      <c r="AA49" s="194"/>
      <c r="AB49" s="194"/>
      <c r="AC49" s="194"/>
      <c r="AD49" s="194"/>
      <c r="AE49" s="194"/>
      <c r="AF49" s="194"/>
      <c r="AG49" s="194"/>
      <c r="AH49" s="194"/>
      <c r="AI49" s="121"/>
    </row>
    <row r="50" spans="2:48" ht="18" customHeight="1" thickBot="1">
      <c r="B50" s="339"/>
      <c r="C50" s="322"/>
      <c r="D50" s="322"/>
      <c r="E50" s="322"/>
      <c r="F50" s="322"/>
      <c r="G50" s="322"/>
      <c r="H50" s="772"/>
      <c r="I50" s="773"/>
      <c r="J50" s="773"/>
      <c r="K50" s="774"/>
      <c r="L50" s="781"/>
      <c r="M50" s="774"/>
      <c r="N50" s="197" t="s">
        <v>255</v>
      </c>
      <c r="O50" s="198"/>
      <c r="P50" s="199"/>
      <c r="Q50" s="200" t="s">
        <v>252</v>
      </c>
      <c r="R50" s="201"/>
      <c r="S50" s="202"/>
      <c r="T50" s="202"/>
      <c r="U50" s="203"/>
      <c r="V50" s="203"/>
      <c r="W50" s="203"/>
      <c r="X50" s="203"/>
      <c r="Y50" s="203"/>
      <c r="Z50" s="203"/>
      <c r="AA50" s="203"/>
      <c r="AB50" s="203"/>
      <c r="AC50" s="203"/>
      <c r="AD50" s="203"/>
      <c r="AE50" s="203"/>
      <c r="AF50" s="203"/>
      <c r="AG50" s="203"/>
      <c r="AH50" s="203"/>
      <c r="AI50" s="204"/>
    </row>
    <row r="51" spans="2:48" ht="27" customHeight="1">
      <c r="B51" s="340" t="s">
        <v>528</v>
      </c>
      <c r="C51" s="544" t="s">
        <v>462</v>
      </c>
      <c r="D51" s="544"/>
      <c r="E51" s="544"/>
      <c r="F51" s="544"/>
      <c r="G51" s="545"/>
      <c r="H51" s="907" t="s">
        <v>429</v>
      </c>
      <c r="I51" s="908"/>
      <c r="J51" s="908"/>
      <c r="K51" s="911" t="s">
        <v>511</v>
      </c>
      <c r="L51" s="912"/>
      <c r="M51" s="912"/>
      <c r="N51" s="911" t="s">
        <v>512</v>
      </c>
      <c r="O51" s="911"/>
      <c r="P51" s="911"/>
      <c r="Q51" s="917" t="s">
        <v>513</v>
      </c>
      <c r="R51" s="918"/>
      <c r="S51" s="919"/>
      <c r="T51" s="924" t="s">
        <v>514</v>
      </c>
      <c r="U51" s="918"/>
      <c r="V51" s="918"/>
      <c r="W51" s="891" t="s">
        <v>614</v>
      </c>
      <c r="X51" s="892"/>
      <c r="Y51" s="892"/>
      <c r="Z51" s="892"/>
      <c r="AA51" s="892"/>
      <c r="AB51" s="892"/>
      <c r="AC51" s="892"/>
      <c r="AD51" s="892"/>
      <c r="AE51" s="892"/>
      <c r="AF51" s="892"/>
      <c r="AG51" s="892"/>
      <c r="AH51" s="892"/>
      <c r="AI51" s="893"/>
      <c r="AJ51" s="205"/>
      <c r="AK51" s="501"/>
    </row>
    <row r="52" spans="2:48" ht="27" customHeight="1">
      <c r="B52" s="338"/>
      <c r="C52" s="284"/>
      <c r="D52" s="284"/>
      <c r="E52" s="284"/>
      <c r="F52" s="284"/>
      <c r="G52" s="285"/>
      <c r="H52" s="909"/>
      <c r="I52" s="768"/>
      <c r="J52" s="768"/>
      <c r="K52" s="913"/>
      <c r="L52" s="913"/>
      <c r="M52" s="913"/>
      <c r="N52" s="915"/>
      <c r="O52" s="915"/>
      <c r="P52" s="915"/>
      <c r="Q52" s="920"/>
      <c r="R52" s="920"/>
      <c r="S52" s="921"/>
      <c r="T52" s="925"/>
      <c r="U52" s="920"/>
      <c r="V52" s="920"/>
      <c r="W52" s="727" t="s">
        <v>440</v>
      </c>
      <c r="X52" s="728"/>
      <c r="Y52" s="729"/>
      <c r="Z52" s="730" t="s">
        <v>311</v>
      </c>
      <c r="AA52" s="728"/>
      <c r="AB52" s="731"/>
      <c r="AC52" s="732" t="s">
        <v>515</v>
      </c>
      <c r="AD52" s="733"/>
      <c r="AE52" s="733"/>
      <c r="AF52" s="733"/>
      <c r="AG52" s="733"/>
      <c r="AH52" s="733"/>
      <c r="AI52" s="734"/>
      <c r="AJ52" s="205"/>
      <c r="AK52" s="501"/>
    </row>
    <row r="53" spans="2:48" ht="18" customHeight="1">
      <c r="B53" s="338"/>
      <c r="C53" s="319"/>
      <c r="D53" s="319"/>
      <c r="E53" s="319"/>
      <c r="F53" s="319"/>
      <c r="G53" s="319"/>
      <c r="H53" s="910"/>
      <c r="I53" s="736"/>
      <c r="J53" s="736"/>
      <c r="K53" s="914"/>
      <c r="L53" s="914"/>
      <c r="M53" s="914"/>
      <c r="N53" s="916"/>
      <c r="O53" s="916"/>
      <c r="P53" s="916"/>
      <c r="Q53" s="922"/>
      <c r="R53" s="922"/>
      <c r="S53" s="923"/>
      <c r="T53" s="926"/>
      <c r="U53" s="922"/>
      <c r="V53" s="922"/>
      <c r="W53" s="894" t="s">
        <v>329</v>
      </c>
      <c r="X53" s="895"/>
      <c r="Y53" s="896"/>
      <c r="Z53" s="897" t="s">
        <v>441</v>
      </c>
      <c r="AA53" s="895"/>
      <c r="AB53" s="898"/>
      <c r="AC53" s="735"/>
      <c r="AD53" s="736"/>
      <c r="AE53" s="736"/>
      <c r="AF53" s="736"/>
      <c r="AG53" s="736"/>
      <c r="AH53" s="736"/>
      <c r="AI53" s="737"/>
      <c r="AJ53" s="205"/>
      <c r="AK53" s="501"/>
    </row>
    <row r="54" spans="2:48" ht="24" customHeight="1">
      <c r="B54" s="338"/>
      <c r="C54" s="323"/>
      <c r="D54" s="323"/>
      <c r="E54" s="323"/>
      <c r="F54" s="323"/>
      <c r="G54" s="323"/>
      <c r="H54" s="738" t="s">
        <v>430</v>
      </c>
      <c r="I54" s="739"/>
      <c r="J54" s="739"/>
      <c r="K54" s="740"/>
      <c r="L54" s="741"/>
      <c r="M54" s="742"/>
      <c r="N54" s="743" t="s">
        <v>271</v>
      </c>
      <c r="O54" s="743"/>
      <c r="P54" s="743"/>
      <c r="Q54" s="744">
        <f>ROUNDDOWN(K54/3,1)</f>
        <v>0</v>
      </c>
      <c r="R54" s="745"/>
      <c r="S54" s="746"/>
      <c r="T54" s="747">
        <f>SUM(W54:AB54)</f>
        <v>0</v>
      </c>
      <c r="U54" s="748"/>
      <c r="V54" s="748"/>
      <c r="W54" s="749"/>
      <c r="X54" s="750"/>
      <c r="Y54" s="751"/>
      <c r="Z54" s="750"/>
      <c r="AA54" s="750"/>
      <c r="AB54" s="750"/>
      <c r="AC54" s="749"/>
      <c r="AD54" s="750"/>
      <c r="AE54" s="750"/>
      <c r="AF54" s="750"/>
      <c r="AG54" s="750"/>
      <c r="AH54" s="750"/>
      <c r="AI54" s="899"/>
      <c r="AJ54" s="205"/>
      <c r="AK54" s="501"/>
    </row>
    <row r="55" spans="2:48" ht="24" customHeight="1">
      <c r="B55" s="338"/>
      <c r="C55" s="323"/>
      <c r="D55" s="323"/>
      <c r="E55" s="323"/>
      <c r="F55" s="323"/>
      <c r="G55" s="323"/>
      <c r="H55" s="681" t="s">
        <v>65</v>
      </c>
      <c r="I55" s="682"/>
      <c r="J55" s="682"/>
      <c r="K55" s="704"/>
      <c r="L55" s="705"/>
      <c r="M55" s="706"/>
      <c r="N55" s="900" t="s">
        <v>154</v>
      </c>
      <c r="O55" s="901"/>
      <c r="P55" s="902"/>
      <c r="Q55" s="713">
        <f>ROUNDDOWN(SUM(K55:M56)/6,1)</f>
        <v>0</v>
      </c>
      <c r="R55" s="714"/>
      <c r="S55" s="715"/>
      <c r="T55" s="719">
        <f>SUM(W55:AB56)</f>
        <v>0</v>
      </c>
      <c r="U55" s="714"/>
      <c r="V55" s="720"/>
      <c r="W55" s="689"/>
      <c r="X55" s="690"/>
      <c r="Y55" s="691"/>
      <c r="Z55" s="690"/>
      <c r="AA55" s="690"/>
      <c r="AB55" s="690"/>
      <c r="AC55" s="689"/>
      <c r="AD55" s="690"/>
      <c r="AE55" s="690"/>
      <c r="AF55" s="690"/>
      <c r="AG55" s="690"/>
      <c r="AH55" s="690"/>
      <c r="AI55" s="692"/>
      <c r="AJ55" s="205"/>
      <c r="AK55" s="501"/>
    </row>
    <row r="56" spans="2:48" ht="24" customHeight="1">
      <c r="B56" s="338"/>
      <c r="C56" s="323"/>
      <c r="D56" s="323"/>
      <c r="E56" s="323"/>
      <c r="F56" s="323"/>
      <c r="G56" s="323"/>
      <c r="H56" s="681" t="s">
        <v>431</v>
      </c>
      <c r="I56" s="682"/>
      <c r="J56" s="682"/>
      <c r="K56" s="704"/>
      <c r="L56" s="705"/>
      <c r="M56" s="706"/>
      <c r="N56" s="903"/>
      <c r="O56" s="904"/>
      <c r="P56" s="905"/>
      <c r="Q56" s="716"/>
      <c r="R56" s="717"/>
      <c r="S56" s="718"/>
      <c r="T56" s="721"/>
      <c r="U56" s="717"/>
      <c r="V56" s="722"/>
      <c r="W56" s="724"/>
      <c r="X56" s="725"/>
      <c r="Y56" s="726"/>
      <c r="Z56" s="725"/>
      <c r="AA56" s="725"/>
      <c r="AB56" s="725"/>
      <c r="AC56" s="724"/>
      <c r="AD56" s="725"/>
      <c r="AE56" s="725"/>
      <c r="AF56" s="725"/>
      <c r="AG56" s="725"/>
      <c r="AH56" s="725"/>
      <c r="AI56" s="906"/>
      <c r="AJ56" s="205"/>
      <c r="AK56" s="501"/>
    </row>
    <row r="57" spans="2:48" ht="24" customHeight="1">
      <c r="B57" s="338"/>
      <c r="C57" s="323"/>
      <c r="D57" s="323"/>
      <c r="E57" s="323"/>
      <c r="F57" s="323"/>
      <c r="G57" s="323"/>
      <c r="H57" s="681" t="s">
        <v>432</v>
      </c>
      <c r="I57" s="682"/>
      <c r="J57" s="682"/>
      <c r="K57" s="704"/>
      <c r="L57" s="705"/>
      <c r="M57" s="706"/>
      <c r="N57" s="758" t="s">
        <v>551</v>
      </c>
      <c r="O57" s="758"/>
      <c r="P57" s="758"/>
      <c r="Q57" s="759">
        <f>ROUNDDOWN(K57/AL57,1)</f>
        <v>0</v>
      </c>
      <c r="R57" s="748"/>
      <c r="S57" s="760"/>
      <c r="T57" s="747">
        <f>SUM(W57:AB57)</f>
        <v>0</v>
      </c>
      <c r="U57" s="748"/>
      <c r="V57" s="748"/>
      <c r="W57" s="689"/>
      <c r="X57" s="690"/>
      <c r="Y57" s="691"/>
      <c r="Z57" s="690"/>
      <c r="AA57" s="690"/>
      <c r="AB57" s="690"/>
      <c r="AC57" s="689"/>
      <c r="AD57" s="690"/>
      <c r="AE57" s="690"/>
      <c r="AF57" s="690"/>
      <c r="AG57" s="690"/>
      <c r="AH57" s="690"/>
      <c r="AI57" s="692"/>
      <c r="AJ57" s="205"/>
      <c r="AK57" s="502"/>
      <c r="AL57" s="525">
        <f>IF(N57=AM57,15,20)</f>
        <v>15</v>
      </c>
      <c r="AM57" s="503" t="s">
        <v>552</v>
      </c>
      <c r="AN57" s="503" t="s">
        <v>554</v>
      </c>
    </row>
    <row r="58" spans="2:48" ht="24" customHeight="1">
      <c r="B58" s="338"/>
      <c r="C58" s="323"/>
      <c r="D58" s="323"/>
      <c r="E58" s="323"/>
      <c r="F58" s="323"/>
      <c r="G58" s="323"/>
      <c r="H58" s="681" t="s">
        <v>261</v>
      </c>
      <c r="I58" s="682"/>
      <c r="J58" s="682"/>
      <c r="K58" s="704"/>
      <c r="L58" s="705"/>
      <c r="M58" s="706"/>
      <c r="N58" s="707" t="s">
        <v>555</v>
      </c>
      <c r="O58" s="708"/>
      <c r="P58" s="709"/>
      <c r="Q58" s="713">
        <f>ROUNDDOWN(SUM(K58:M59)/$AL$58,1)</f>
        <v>0</v>
      </c>
      <c r="R58" s="714"/>
      <c r="S58" s="715"/>
      <c r="T58" s="719">
        <f>SUM(W58:AB59)</f>
        <v>0</v>
      </c>
      <c r="U58" s="714"/>
      <c r="V58" s="720"/>
      <c r="W58" s="689"/>
      <c r="X58" s="690"/>
      <c r="Y58" s="691"/>
      <c r="Z58" s="690"/>
      <c r="AA58" s="690"/>
      <c r="AB58" s="723"/>
      <c r="AC58" s="689"/>
      <c r="AD58" s="690"/>
      <c r="AE58" s="690"/>
      <c r="AF58" s="690"/>
      <c r="AG58" s="690"/>
      <c r="AH58" s="690"/>
      <c r="AI58" s="692"/>
      <c r="AJ58" s="205"/>
      <c r="AK58" s="502"/>
      <c r="AL58" s="525">
        <f>IF(N58=AM58,25,30)</f>
        <v>25</v>
      </c>
      <c r="AM58" s="503" t="s">
        <v>556</v>
      </c>
      <c r="AN58" s="503" t="s">
        <v>553</v>
      </c>
    </row>
    <row r="59" spans="2:48" ht="24" customHeight="1">
      <c r="B59" s="338"/>
      <c r="C59" s="323"/>
      <c r="D59" s="323"/>
      <c r="E59" s="323"/>
      <c r="F59" s="323"/>
      <c r="G59" s="323"/>
      <c r="H59" s="681" t="s">
        <v>213</v>
      </c>
      <c r="I59" s="682"/>
      <c r="J59" s="682"/>
      <c r="K59" s="704"/>
      <c r="L59" s="705"/>
      <c r="M59" s="706"/>
      <c r="N59" s="710"/>
      <c r="O59" s="711"/>
      <c r="P59" s="712"/>
      <c r="Q59" s="716"/>
      <c r="R59" s="717"/>
      <c r="S59" s="718"/>
      <c r="T59" s="721"/>
      <c r="U59" s="717"/>
      <c r="V59" s="722"/>
      <c r="W59" s="724"/>
      <c r="X59" s="725"/>
      <c r="Y59" s="726"/>
      <c r="Z59" s="725"/>
      <c r="AA59" s="725"/>
      <c r="AB59" s="725"/>
      <c r="AC59" s="689"/>
      <c r="AD59" s="690"/>
      <c r="AE59" s="690"/>
      <c r="AF59" s="690"/>
      <c r="AG59" s="690"/>
      <c r="AH59" s="690"/>
      <c r="AI59" s="692"/>
      <c r="AJ59" s="205"/>
      <c r="AK59" s="502"/>
    </row>
    <row r="60" spans="2:48" ht="24" customHeight="1">
      <c r="B60" s="338"/>
      <c r="C60" s="323"/>
      <c r="D60" s="323"/>
      <c r="E60" s="323"/>
      <c r="F60" s="323"/>
      <c r="G60" s="323"/>
      <c r="H60" s="681" t="s">
        <v>433</v>
      </c>
      <c r="I60" s="682"/>
      <c r="J60" s="682"/>
      <c r="K60" s="683"/>
      <c r="L60" s="683"/>
      <c r="M60" s="683"/>
      <c r="N60" s="684"/>
      <c r="O60" s="684"/>
      <c r="P60" s="684"/>
      <c r="Q60" s="683"/>
      <c r="R60" s="683"/>
      <c r="S60" s="685"/>
      <c r="T60" s="686">
        <f>W60+Z60</f>
        <v>0</v>
      </c>
      <c r="U60" s="687"/>
      <c r="V60" s="688"/>
      <c r="W60" s="689"/>
      <c r="X60" s="690"/>
      <c r="Y60" s="691"/>
      <c r="Z60" s="690"/>
      <c r="AA60" s="690"/>
      <c r="AB60" s="690"/>
      <c r="AC60" s="689"/>
      <c r="AD60" s="690"/>
      <c r="AE60" s="690"/>
      <c r="AF60" s="690"/>
      <c r="AG60" s="690"/>
      <c r="AH60" s="690"/>
      <c r="AI60" s="692"/>
      <c r="AJ60" s="205"/>
      <c r="AK60" s="502"/>
    </row>
    <row r="61" spans="2:48" ht="24" customHeight="1">
      <c r="B61" s="338"/>
      <c r="C61" s="323"/>
      <c r="D61" s="323"/>
      <c r="E61" s="323"/>
      <c r="F61" s="323"/>
      <c r="G61" s="323"/>
      <c r="H61" s="657" t="s">
        <v>157</v>
      </c>
      <c r="I61" s="693"/>
      <c r="J61" s="693"/>
      <c r="K61" s="658">
        <f>SUM(K54:K59)</f>
        <v>0</v>
      </c>
      <c r="L61" s="659"/>
      <c r="M61" s="659"/>
      <c r="N61" s="694"/>
      <c r="O61" s="694"/>
      <c r="P61" s="694"/>
      <c r="Q61" s="695">
        <f>ROUND(SUM(Q54:Q59),0)</f>
        <v>0</v>
      </c>
      <c r="R61" s="696"/>
      <c r="S61" s="697"/>
      <c r="T61" s="698">
        <f>SUM(T54:T60)</f>
        <v>0</v>
      </c>
      <c r="U61" s="696"/>
      <c r="V61" s="699"/>
      <c r="W61" s="658">
        <f>SUM(W54:W60)</f>
        <v>0</v>
      </c>
      <c r="X61" s="659"/>
      <c r="Y61" s="700"/>
      <c r="Z61" s="696">
        <f>SUM(Z54:Z60)</f>
        <v>0</v>
      </c>
      <c r="AA61" s="696"/>
      <c r="AB61" s="696"/>
      <c r="AC61" s="701"/>
      <c r="AD61" s="702"/>
      <c r="AE61" s="702"/>
      <c r="AF61" s="702"/>
      <c r="AG61" s="702"/>
      <c r="AH61" s="702"/>
      <c r="AI61" s="703"/>
      <c r="AJ61" s="205"/>
      <c r="AK61" s="502"/>
    </row>
    <row r="62" spans="2:48" ht="18" customHeight="1">
      <c r="B62" s="338"/>
      <c r="C62" s="323"/>
      <c r="D62" s="323"/>
      <c r="E62" s="323"/>
      <c r="F62" s="323"/>
      <c r="G62" s="323"/>
      <c r="H62" s="131" t="s">
        <v>434</v>
      </c>
      <c r="I62" s="526" t="s">
        <v>613</v>
      </c>
      <c r="J62" s="207"/>
      <c r="K62" s="207"/>
      <c r="L62" s="207"/>
      <c r="M62" s="207"/>
      <c r="N62" s="207"/>
      <c r="O62" s="207"/>
      <c r="P62" s="207"/>
      <c r="Q62" s="207"/>
      <c r="R62" s="207"/>
      <c r="S62" s="207"/>
      <c r="T62" s="207"/>
      <c r="U62" s="207"/>
      <c r="V62" s="207"/>
      <c r="W62" s="207"/>
      <c r="X62" s="208"/>
      <c r="Y62" s="208"/>
      <c r="Z62" s="208"/>
      <c r="AA62" s="208"/>
      <c r="AB62" s="208"/>
      <c r="AC62" s="208"/>
      <c r="AD62" s="208"/>
      <c r="AE62" s="208"/>
      <c r="AF62" s="208"/>
      <c r="AG62" s="208"/>
      <c r="AH62" s="208"/>
      <c r="AI62" s="209"/>
      <c r="AJ62" s="205"/>
      <c r="AK62" s="502"/>
    </row>
    <row r="63" spans="2:48" ht="78" customHeight="1">
      <c r="B63" s="338"/>
      <c r="C63" s="323"/>
      <c r="D63" s="323"/>
      <c r="E63" s="323"/>
      <c r="F63" s="323"/>
      <c r="G63" s="323"/>
      <c r="H63" s="131"/>
      <c r="I63" s="872" t="s">
        <v>529</v>
      </c>
      <c r="J63" s="872"/>
      <c r="K63" s="872"/>
      <c r="L63" s="872"/>
      <c r="M63" s="872"/>
      <c r="N63" s="872"/>
      <c r="O63" s="872"/>
      <c r="P63" s="872"/>
      <c r="Q63" s="872"/>
      <c r="R63" s="872"/>
      <c r="S63" s="872"/>
      <c r="T63" s="872"/>
      <c r="U63" s="872"/>
      <c r="V63" s="872"/>
      <c r="W63" s="872"/>
      <c r="X63" s="872"/>
      <c r="Y63" s="872"/>
      <c r="Z63" s="872"/>
      <c r="AA63" s="872"/>
      <c r="AB63" s="872"/>
      <c r="AC63" s="872"/>
      <c r="AD63" s="872"/>
      <c r="AE63" s="872"/>
      <c r="AF63" s="872"/>
      <c r="AG63" s="872"/>
      <c r="AH63" s="872"/>
      <c r="AI63" s="873"/>
      <c r="AJ63" s="205"/>
      <c r="AK63" s="494"/>
      <c r="AL63" s="494"/>
      <c r="AM63" s="494"/>
      <c r="AN63" s="494"/>
      <c r="AO63" s="494"/>
      <c r="AP63" s="494"/>
      <c r="AQ63" s="494"/>
      <c r="AR63" s="494"/>
      <c r="AS63" s="494"/>
      <c r="AT63" s="494"/>
      <c r="AU63" s="494"/>
      <c r="AV63" s="494"/>
    </row>
    <row r="64" spans="2:48" ht="18" customHeight="1">
      <c r="B64" s="338"/>
      <c r="C64" s="323"/>
      <c r="D64" s="323"/>
      <c r="E64" s="323"/>
      <c r="F64" s="323"/>
      <c r="G64" s="323"/>
      <c r="H64" s="131" t="s">
        <v>434</v>
      </c>
      <c r="I64" s="210" t="s">
        <v>436</v>
      </c>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09"/>
      <c r="AJ64" s="205"/>
      <c r="AK64" s="504"/>
      <c r="AL64" s="504"/>
      <c r="AM64" s="504"/>
      <c r="AN64" s="504"/>
      <c r="AO64" s="504"/>
      <c r="AP64" s="504"/>
      <c r="AQ64" s="504"/>
      <c r="AR64" s="504"/>
      <c r="AS64" s="504"/>
      <c r="AT64" s="504"/>
      <c r="AU64" s="504"/>
      <c r="AV64" s="504"/>
    </row>
    <row r="65" spans="2:48" ht="78" customHeight="1">
      <c r="B65" s="338"/>
      <c r="C65" s="323"/>
      <c r="D65" s="323"/>
      <c r="E65" s="323"/>
      <c r="F65" s="323"/>
      <c r="G65" s="323"/>
      <c r="H65" s="131"/>
      <c r="I65" s="872" t="s">
        <v>615</v>
      </c>
      <c r="J65" s="872"/>
      <c r="K65" s="872"/>
      <c r="L65" s="872"/>
      <c r="M65" s="872"/>
      <c r="N65" s="872"/>
      <c r="O65" s="872"/>
      <c r="P65" s="872"/>
      <c r="Q65" s="872"/>
      <c r="R65" s="872"/>
      <c r="S65" s="872"/>
      <c r="T65" s="872"/>
      <c r="U65" s="872"/>
      <c r="V65" s="872"/>
      <c r="W65" s="872"/>
      <c r="X65" s="872"/>
      <c r="Y65" s="872"/>
      <c r="Z65" s="872"/>
      <c r="AA65" s="872"/>
      <c r="AB65" s="872"/>
      <c r="AC65" s="872"/>
      <c r="AD65" s="872"/>
      <c r="AE65" s="872"/>
      <c r="AF65" s="872"/>
      <c r="AG65" s="872"/>
      <c r="AH65" s="872"/>
      <c r="AI65" s="873"/>
      <c r="AJ65" s="205"/>
      <c r="AK65" s="504"/>
      <c r="AL65" s="504"/>
      <c r="AM65" s="504"/>
      <c r="AN65" s="504"/>
      <c r="AO65" s="504"/>
      <c r="AP65" s="504"/>
      <c r="AQ65" s="504"/>
      <c r="AR65" s="504"/>
      <c r="AS65" s="504"/>
      <c r="AT65" s="504"/>
      <c r="AU65" s="504"/>
      <c r="AV65" s="504"/>
    </row>
    <row r="66" spans="2:48" ht="47.25" customHeight="1">
      <c r="B66" s="338"/>
      <c r="C66" s="323"/>
      <c r="D66" s="323"/>
      <c r="E66" s="323"/>
      <c r="F66" s="323"/>
      <c r="G66" s="323"/>
      <c r="H66" s="883" t="s">
        <v>616</v>
      </c>
      <c r="I66" s="733"/>
      <c r="J66" s="733"/>
      <c r="K66" s="733"/>
      <c r="L66" s="733"/>
      <c r="M66" s="733"/>
      <c r="N66" s="733"/>
      <c r="O66" s="884" t="s">
        <v>549</v>
      </c>
      <c r="P66" s="739"/>
      <c r="Q66" s="852"/>
      <c r="R66" s="884" t="s">
        <v>516</v>
      </c>
      <c r="S66" s="733"/>
      <c r="T66" s="733"/>
      <c r="U66" s="733"/>
      <c r="V66" s="733"/>
      <c r="W66" s="733"/>
      <c r="X66" s="733"/>
      <c r="Y66" s="733"/>
      <c r="Z66" s="733"/>
      <c r="AA66" s="733"/>
      <c r="AB66" s="733"/>
      <c r="AC66" s="885"/>
      <c r="AD66" s="208"/>
      <c r="AE66" s="208"/>
      <c r="AF66" s="208"/>
      <c r="AG66" s="208"/>
      <c r="AH66" s="208"/>
      <c r="AI66" s="209"/>
      <c r="AJ66" s="205"/>
      <c r="AK66" s="502"/>
    </row>
    <row r="67" spans="2:48" ht="24" customHeight="1">
      <c r="B67" s="338"/>
      <c r="C67" s="323"/>
      <c r="D67" s="323"/>
      <c r="E67" s="323"/>
      <c r="F67" s="323"/>
      <c r="G67" s="323"/>
      <c r="H67" s="886" t="s">
        <v>435</v>
      </c>
      <c r="I67" s="887"/>
      <c r="J67" s="887"/>
      <c r="K67" s="887"/>
      <c r="L67" s="887"/>
      <c r="M67" s="887"/>
      <c r="N67" s="887"/>
      <c r="O67" s="888"/>
      <c r="P67" s="889"/>
      <c r="Q67" s="890"/>
      <c r="R67" s="889"/>
      <c r="S67" s="889"/>
      <c r="T67" s="889"/>
      <c r="U67" s="889"/>
      <c r="V67" s="889"/>
      <c r="W67" s="889"/>
      <c r="X67" s="889"/>
      <c r="Y67" s="889"/>
      <c r="Z67" s="889"/>
      <c r="AA67" s="889"/>
      <c r="AB67" s="889"/>
      <c r="AC67" s="890"/>
      <c r="AD67" s="127"/>
      <c r="AE67" s="127"/>
      <c r="AF67" s="127"/>
      <c r="AG67" s="127"/>
      <c r="AH67" s="127"/>
      <c r="AI67" s="209"/>
      <c r="AJ67" s="205"/>
      <c r="AK67" s="502"/>
      <c r="AL67" s="505"/>
      <c r="AM67" s="505"/>
    </row>
    <row r="68" spans="2:48" ht="24" customHeight="1">
      <c r="B68" s="338"/>
      <c r="C68" s="323"/>
      <c r="D68" s="323"/>
      <c r="E68" s="323"/>
      <c r="F68" s="323"/>
      <c r="G68" s="323"/>
      <c r="H68" s="652" t="s">
        <v>287</v>
      </c>
      <c r="I68" s="653"/>
      <c r="J68" s="653"/>
      <c r="K68" s="653"/>
      <c r="L68" s="653"/>
      <c r="M68" s="653"/>
      <c r="N68" s="653"/>
      <c r="O68" s="654"/>
      <c r="P68" s="655"/>
      <c r="Q68" s="656"/>
      <c r="R68" s="655"/>
      <c r="S68" s="655"/>
      <c r="T68" s="655"/>
      <c r="U68" s="655"/>
      <c r="V68" s="655"/>
      <c r="W68" s="655"/>
      <c r="X68" s="655"/>
      <c r="Y68" s="655"/>
      <c r="Z68" s="655"/>
      <c r="AA68" s="655"/>
      <c r="AB68" s="655"/>
      <c r="AC68" s="656"/>
      <c r="AD68" s="127"/>
      <c r="AE68" s="127"/>
      <c r="AF68" s="127"/>
      <c r="AG68" s="127"/>
      <c r="AH68" s="127"/>
      <c r="AI68" s="209"/>
      <c r="AJ68" s="205"/>
      <c r="AK68" s="502"/>
      <c r="AL68" s="505"/>
      <c r="AM68" s="505"/>
    </row>
    <row r="69" spans="2:48" ht="24" customHeight="1">
      <c r="B69" s="338"/>
      <c r="C69" s="323"/>
      <c r="D69" s="323"/>
      <c r="E69" s="323"/>
      <c r="F69" s="323"/>
      <c r="G69" s="323"/>
      <c r="H69" s="652" t="s">
        <v>343</v>
      </c>
      <c r="I69" s="653"/>
      <c r="J69" s="653"/>
      <c r="K69" s="653"/>
      <c r="L69" s="653"/>
      <c r="M69" s="653"/>
      <c r="N69" s="653"/>
      <c r="O69" s="654"/>
      <c r="P69" s="655"/>
      <c r="Q69" s="656"/>
      <c r="R69" s="655"/>
      <c r="S69" s="655"/>
      <c r="T69" s="655"/>
      <c r="U69" s="655"/>
      <c r="V69" s="655"/>
      <c r="W69" s="655"/>
      <c r="X69" s="655"/>
      <c r="Y69" s="655"/>
      <c r="Z69" s="655"/>
      <c r="AA69" s="655"/>
      <c r="AB69" s="655"/>
      <c r="AC69" s="656"/>
      <c r="AD69" s="127"/>
      <c r="AE69" s="127"/>
      <c r="AF69" s="127"/>
      <c r="AG69" s="127"/>
      <c r="AH69" s="127"/>
      <c r="AI69" s="209"/>
      <c r="AJ69" s="205"/>
      <c r="AK69" s="502"/>
      <c r="AL69" s="505"/>
      <c r="AM69" s="505"/>
    </row>
    <row r="70" spans="2:48" ht="24" customHeight="1">
      <c r="B70" s="338"/>
      <c r="C70" s="323"/>
      <c r="D70" s="323"/>
      <c r="E70" s="323"/>
      <c r="F70" s="323"/>
      <c r="G70" s="323"/>
      <c r="H70" s="657" t="s">
        <v>157</v>
      </c>
      <c r="I70" s="606"/>
      <c r="J70" s="606"/>
      <c r="K70" s="606"/>
      <c r="L70" s="606"/>
      <c r="M70" s="606"/>
      <c r="N70" s="606"/>
      <c r="O70" s="658">
        <f>SUM(O67:Q69)</f>
        <v>0</v>
      </c>
      <c r="P70" s="659"/>
      <c r="Q70" s="660"/>
      <c r="R70" s="661"/>
      <c r="S70" s="662"/>
      <c r="T70" s="662"/>
      <c r="U70" s="662"/>
      <c r="V70" s="662"/>
      <c r="W70" s="662"/>
      <c r="X70" s="662"/>
      <c r="Y70" s="662"/>
      <c r="Z70" s="662"/>
      <c r="AA70" s="662"/>
      <c r="AB70" s="662"/>
      <c r="AC70" s="663"/>
      <c r="AD70" s="212"/>
      <c r="AE70" s="208"/>
      <c r="AF70" s="208"/>
      <c r="AG70" s="208"/>
      <c r="AH70" s="208"/>
      <c r="AI70" s="121"/>
      <c r="AJ70" s="205"/>
      <c r="AK70" s="502"/>
      <c r="AN70" s="505"/>
      <c r="AO70" s="505"/>
      <c r="AP70" s="505"/>
      <c r="AQ70" s="505"/>
    </row>
    <row r="71" spans="2:48" ht="18" customHeight="1">
      <c r="B71" s="338"/>
      <c r="C71" s="323"/>
      <c r="D71" s="323"/>
      <c r="E71" s="323"/>
      <c r="F71" s="323"/>
      <c r="G71" s="323"/>
      <c r="H71" s="131" t="s">
        <v>434</v>
      </c>
      <c r="I71" s="527" t="s">
        <v>617</v>
      </c>
      <c r="J71" s="205"/>
      <c r="K71" s="205"/>
      <c r="L71" s="205"/>
      <c r="M71" s="205"/>
      <c r="N71" s="205"/>
      <c r="O71" s="205"/>
      <c r="P71" s="205"/>
      <c r="Q71" s="205"/>
      <c r="R71" s="205"/>
      <c r="S71" s="205"/>
      <c r="T71" s="205"/>
      <c r="U71" s="205"/>
      <c r="V71" s="205"/>
      <c r="W71" s="205"/>
      <c r="X71" s="205"/>
      <c r="Y71" s="118"/>
      <c r="Z71" s="118"/>
      <c r="AA71" s="118"/>
      <c r="AB71" s="118"/>
      <c r="AC71" s="118"/>
      <c r="AD71" s="118"/>
      <c r="AE71" s="118"/>
      <c r="AF71" s="118"/>
      <c r="AG71" s="118"/>
      <c r="AH71" s="118"/>
      <c r="AI71" s="121"/>
      <c r="AJ71" s="205"/>
      <c r="AK71" s="502"/>
      <c r="AN71" s="505"/>
      <c r="AO71" s="505"/>
      <c r="AP71" s="505"/>
      <c r="AQ71" s="505"/>
    </row>
    <row r="72" spans="2:48" ht="18" customHeight="1">
      <c r="B72" s="338"/>
      <c r="C72" s="323"/>
      <c r="D72" s="323"/>
      <c r="E72" s="323"/>
      <c r="F72" s="323"/>
      <c r="G72" s="323"/>
      <c r="H72" s="131"/>
      <c r="I72" s="609" t="s">
        <v>435</v>
      </c>
      <c r="J72" s="213" t="s">
        <v>609</v>
      </c>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5"/>
      <c r="AJ72" s="205"/>
      <c r="AK72" s="502"/>
      <c r="AN72" s="505"/>
      <c r="AO72" s="505"/>
      <c r="AP72" s="505"/>
      <c r="AQ72" s="505"/>
    </row>
    <row r="73" spans="2:48" ht="39" customHeight="1">
      <c r="B73" s="338"/>
      <c r="C73" s="323"/>
      <c r="D73" s="323"/>
      <c r="E73" s="323"/>
      <c r="F73" s="323"/>
      <c r="G73" s="323"/>
      <c r="H73" s="131"/>
      <c r="I73" s="610"/>
      <c r="J73" s="874" t="s">
        <v>621</v>
      </c>
      <c r="K73" s="875"/>
      <c r="L73" s="875"/>
      <c r="M73" s="875"/>
      <c r="N73" s="875"/>
      <c r="O73" s="875"/>
      <c r="P73" s="875"/>
      <c r="Q73" s="875"/>
      <c r="R73" s="875"/>
      <c r="S73" s="875"/>
      <c r="T73" s="875"/>
      <c r="U73" s="875"/>
      <c r="V73" s="875"/>
      <c r="W73" s="875"/>
      <c r="X73" s="875"/>
      <c r="Y73" s="875"/>
      <c r="Z73" s="875"/>
      <c r="AA73" s="875"/>
      <c r="AB73" s="875"/>
      <c r="AC73" s="875"/>
      <c r="AD73" s="875"/>
      <c r="AE73" s="875"/>
      <c r="AF73" s="875"/>
      <c r="AG73" s="875"/>
      <c r="AH73" s="875"/>
      <c r="AI73" s="876"/>
      <c r="AJ73" s="205"/>
      <c r="AK73" s="502"/>
      <c r="AN73" s="505"/>
      <c r="AO73" s="505"/>
      <c r="AP73" s="505"/>
      <c r="AQ73" s="505"/>
    </row>
    <row r="74" spans="2:48" ht="18" customHeight="1">
      <c r="B74" s="338"/>
      <c r="C74" s="323"/>
      <c r="D74" s="323"/>
      <c r="E74" s="323"/>
      <c r="F74" s="323"/>
      <c r="G74" s="323"/>
      <c r="H74" s="131"/>
      <c r="I74" s="609" t="s">
        <v>287</v>
      </c>
      <c r="J74" s="213" t="s">
        <v>438</v>
      </c>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5"/>
      <c r="AJ74" s="205"/>
      <c r="AK74" s="502"/>
    </row>
    <row r="75" spans="2:48" ht="18" customHeight="1">
      <c r="B75" s="338"/>
      <c r="C75" s="323"/>
      <c r="D75" s="323"/>
      <c r="E75" s="323"/>
      <c r="F75" s="323"/>
      <c r="G75" s="323"/>
      <c r="H75" s="131"/>
      <c r="I75" s="610"/>
      <c r="J75" s="877" t="s">
        <v>620</v>
      </c>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9"/>
      <c r="AJ75" s="205"/>
      <c r="AK75" s="502"/>
    </row>
    <row r="76" spans="2:48" ht="18" customHeight="1">
      <c r="B76" s="338"/>
      <c r="C76" s="323"/>
      <c r="D76" s="323"/>
      <c r="E76" s="323"/>
      <c r="F76" s="323"/>
      <c r="G76" s="323"/>
      <c r="H76" s="131"/>
      <c r="I76" s="609" t="s">
        <v>343</v>
      </c>
      <c r="J76" s="213" t="s">
        <v>439</v>
      </c>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5"/>
      <c r="AJ76" s="205"/>
      <c r="AK76" s="502"/>
    </row>
    <row r="77" spans="2:48" ht="54" customHeight="1">
      <c r="B77" s="338"/>
      <c r="C77" s="323"/>
      <c r="D77" s="323"/>
      <c r="E77" s="323"/>
      <c r="F77" s="323"/>
      <c r="G77" s="323"/>
      <c r="H77" s="131"/>
      <c r="I77" s="610"/>
      <c r="J77" s="874" t="s">
        <v>622</v>
      </c>
      <c r="K77" s="875"/>
      <c r="L77" s="875"/>
      <c r="M77" s="875"/>
      <c r="N77" s="875"/>
      <c r="O77" s="875"/>
      <c r="P77" s="875"/>
      <c r="Q77" s="875"/>
      <c r="R77" s="875"/>
      <c r="S77" s="875"/>
      <c r="T77" s="875"/>
      <c r="U77" s="875"/>
      <c r="V77" s="875"/>
      <c r="W77" s="875"/>
      <c r="X77" s="875"/>
      <c r="Y77" s="875"/>
      <c r="Z77" s="875"/>
      <c r="AA77" s="875"/>
      <c r="AB77" s="875"/>
      <c r="AC77" s="875"/>
      <c r="AD77" s="875"/>
      <c r="AE77" s="875"/>
      <c r="AF77" s="875"/>
      <c r="AG77" s="875"/>
      <c r="AH77" s="875"/>
      <c r="AI77" s="876"/>
      <c r="AJ77" s="205"/>
      <c r="AK77" s="502"/>
    </row>
    <row r="78" spans="2:48" ht="18" customHeight="1">
      <c r="B78" s="338"/>
      <c r="C78" s="323"/>
      <c r="D78" s="323"/>
      <c r="E78" s="323"/>
      <c r="F78" s="323"/>
      <c r="G78" s="323"/>
      <c r="H78" s="131" t="s">
        <v>434</v>
      </c>
      <c r="I78" s="527" t="s">
        <v>618</v>
      </c>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121"/>
      <c r="AJ78" s="205"/>
      <c r="AK78" s="502"/>
    </row>
    <row r="79" spans="2:48" ht="27" customHeight="1">
      <c r="B79" s="338"/>
      <c r="C79" s="323"/>
      <c r="D79" s="323"/>
      <c r="E79" s="323"/>
      <c r="F79" s="323"/>
      <c r="G79" s="323"/>
      <c r="H79" s="131"/>
      <c r="I79" s="880"/>
      <c r="J79" s="881"/>
      <c r="K79" s="881"/>
      <c r="L79" s="881"/>
      <c r="M79" s="881"/>
      <c r="N79" s="881"/>
      <c r="O79" s="881"/>
      <c r="P79" s="881"/>
      <c r="Q79" s="881"/>
      <c r="R79" s="881"/>
      <c r="S79" s="881"/>
      <c r="T79" s="881"/>
      <c r="U79" s="881"/>
      <c r="V79" s="881"/>
      <c r="W79" s="881"/>
      <c r="X79" s="881"/>
      <c r="Y79" s="881"/>
      <c r="Z79" s="881"/>
      <c r="AA79" s="881"/>
      <c r="AB79" s="881"/>
      <c r="AC79" s="881"/>
      <c r="AD79" s="881"/>
      <c r="AE79" s="881"/>
      <c r="AF79" s="881"/>
      <c r="AG79" s="881"/>
      <c r="AH79" s="882"/>
      <c r="AI79" s="121"/>
      <c r="AJ79" s="205"/>
      <c r="AK79" s="502"/>
    </row>
    <row r="80" spans="2:48" ht="18" customHeight="1">
      <c r="B80" s="338"/>
      <c r="C80" s="319"/>
      <c r="D80" s="319"/>
      <c r="E80" s="319"/>
      <c r="F80" s="319"/>
      <c r="G80" s="319"/>
      <c r="H80" s="131"/>
      <c r="I80" s="118" t="s">
        <v>535</v>
      </c>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21"/>
      <c r="AJ80" s="205"/>
      <c r="AK80" s="502"/>
    </row>
    <row r="81" spans="2:43" ht="18" customHeight="1" thickBot="1">
      <c r="B81" s="339"/>
      <c r="C81" s="322"/>
      <c r="D81" s="322"/>
      <c r="E81" s="322"/>
      <c r="F81" s="322"/>
      <c r="G81" s="322"/>
      <c r="H81" s="195"/>
      <c r="I81" s="196"/>
      <c r="J81" s="196"/>
      <c r="K81" s="196" t="s">
        <v>619</v>
      </c>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204"/>
      <c r="AJ81" s="205"/>
      <c r="AK81" s="502"/>
    </row>
    <row r="82" spans="2:43" ht="18" customHeight="1" thickBot="1">
      <c r="B82" s="546" t="s">
        <v>550</v>
      </c>
      <c r="C82" s="544" t="s">
        <v>243</v>
      </c>
      <c r="D82" s="611"/>
      <c r="E82" s="611"/>
      <c r="F82" s="611"/>
      <c r="G82" s="612"/>
      <c r="H82" s="216"/>
      <c r="I82" s="217" t="s">
        <v>20</v>
      </c>
      <c r="J82" s="217"/>
      <c r="K82" s="217"/>
      <c r="L82" s="217"/>
      <c r="M82" s="217"/>
      <c r="N82" s="217"/>
      <c r="O82" s="217"/>
      <c r="P82" s="217"/>
      <c r="Q82" s="217"/>
      <c r="R82" s="217"/>
      <c r="S82" s="217"/>
      <c r="T82" s="217"/>
      <c r="U82" s="217"/>
      <c r="V82" s="217"/>
      <c r="W82" s="217"/>
      <c r="X82" s="217"/>
      <c r="Y82" s="217"/>
      <c r="Z82" s="217"/>
      <c r="AA82" s="217"/>
      <c r="AB82" s="217"/>
      <c r="AC82" s="217"/>
      <c r="AD82" s="217"/>
      <c r="AE82" s="218"/>
      <c r="AF82" s="218"/>
      <c r="AG82" s="218"/>
      <c r="AH82" s="218"/>
      <c r="AI82" s="219"/>
      <c r="AK82" s="502"/>
      <c r="AL82" s="496" t="s">
        <v>536</v>
      </c>
    </row>
    <row r="83" spans="2:43" ht="18" customHeight="1">
      <c r="B83" s="543"/>
      <c r="C83" s="578"/>
      <c r="D83" s="578"/>
      <c r="E83" s="578"/>
      <c r="F83" s="578"/>
      <c r="G83" s="594"/>
      <c r="H83" s="556" t="s">
        <v>346</v>
      </c>
      <c r="I83" s="842" t="s">
        <v>449</v>
      </c>
      <c r="J83" s="842"/>
      <c r="K83" s="842"/>
      <c r="L83" s="842"/>
      <c r="M83" s="843" t="s">
        <v>214</v>
      </c>
      <c r="N83" s="844"/>
      <c r="O83" s="844" t="s">
        <v>295</v>
      </c>
      <c r="P83" s="844"/>
      <c r="Q83" s="844" t="s">
        <v>450</v>
      </c>
      <c r="R83" s="844"/>
      <c r="S83" s="844" t="s">
        <v>36</v>
      </c>
      <c r="T83" s="844"/>
      <c r="U83" s="844" t="s">
        <v>451</v>
      </c>
      <c r="V83" s="844"/>
      <c r="W83" s="844" t="s">
        <v>452</v>
      </c>
      <c r="X83" s="845"/>
      <c r="Y83" s="846" t="s">
        <v>157</v>
      </c>
      <c r="Z83" s="846"/>
      <c r="AA83" s="846" t="s">
        <v>80</v>
      </c>
      <c r="AB83" s="847"/>
      <c r="AC83" s="206"/>
      <c r="AD83" s="220"/>
      <c r="AE83" s="220"/>
      <c r="AF83" s="848" t="s">
        <v>53</v>
      </c>
      <c r="AG83" s="849"/>
      <c r="AH83" s="850"/>
      <c r="AI83" s="221"/>
      <c r="AK83" s="502"/>
      <c r="AL83" s="506" t="s">
        <v>214</v>
      </c>
      <c r="AM83" s="507" t="s">
        <v>437</v>
      </c>
      <c r="AN83" s="508" t="s">
        <v>36</v>
      </c>
      <c r="AO83" s="509" t="s">
        <v>125</v>
      </c>
      <c r="AP83" s="510" t="s">
        <v>454</v>
      </c>
    </row>
    <row r="84" spans="2:43" ht="18" customHeight="1">
      <c r="B84" s="338"/>
      <c r="C84" s="319"/>
      <c r="D84" s="324"/>
      <c r="E84" s="324"/>
      <c r="F84" s="324"/>
      <c r="G84" s="324"/>
      <c r="H84" s="557"/>
      <c r="I84" s="835" t="s">
        <v>404</v>
      </c>
      <c r="J84" s="835"/>
      <c r="K84" s="835"/>
      <c r="L84" s="835"/>
      <c r="M84" s="858"/>
      <c r="N84" s="859"/>
      <c r="O84" s="859"/>
      <c r="P84" s="859"/>
      <c r="Q84" s="859"/>
      <c r="R84" s="859"/>
      <c r="S84" s="859"/>
      <c r="T84" s="859"/>
      <c r="U84" s="859"/>
      <c r="V84" s="859"/>
      <c r="W84" s="859"/>
      <c r="X84" s="860"/>
      <c r="Y84" s="839">
        <f t="shared" ref="Y84:Y90" si="0">SUM(M84:W84)</f>
        <v>0</v>
      </c>
      <c r="Z84" s="839"/>
      <c r="AA84" s="839">
        <f>Y84</f>
        <v>0</v>
      </c>
      <c r="AB84" s="840"/>
      <c r="AC84" s="222"/>
      <c r="AD84" s="223"/>
      <c r="AE84" s="223"/>
      <c r="AF84" s="648">
        <f>IF(AQ84&gt;=1,AQ84,IF(AA84&gt;0,1,0))</f>
        <v>0</v>
      </c>
      <c r="AG84" s="649"/>
      <c r="AH84" s="650"/>
      <c r="AI84" s="221"/>
      <c r="AK84" s="502"/>
      <c r="AL84" s="511">
        <f>ROUNDDOWN(SUM($M$84:M84)/3,1)</f>
        <v>0</v>
      </c>
      <c r="AM84" s="512">
        <f>ROUNDDOWN(SUM($O$84:R84)/6,1)</f>
        <v>0</v>
      </c>
      <c r="AN84" s="512">
        <f>ROUNDDOWN(SUM($S$84:S84)/$AL$57,1)</f>
        <v>0</v>
      </c>
      <c r="AO84" s="513">
        <f>ROUNDDOWN(SUM($U$84:X84)/$AL$58,1)</f>
        <v>0</v>
      </c>
      <c r="AP84" s="514">
        <f t="shared" ref="AP84:AP90" si="1">SUM(AL84:AO84)</f>
        <v>0</v>
      </c>
      <c r="AQ84" s="496">
        <f>ROUND(AP84,0)</f>
        <v>0</v>
      </c>
    </row>
    <row r="85" spans="2:43" ht="18" customHeight="1">
      <c r="B85" s="338"/>
      <c r="C85" s="324"/>
      <c r="D85" s="325"/>
      <c r="E85" s="325"/>
      <c r="F85" s="325"/>
      <c r="G85" s="326"/>
      <c r="H85" s="557"/>
      <c r="I85" s="835" t="s">
        <v>133</v>
      </c>
      <c r="J85" s="835"/>
      <c r="K85" s="835"/>
      <c r="L85" s="835"/>
      <c r="M85" s="858"/>
      <c r="N85" s="859"/>
      <c r="O85" s="859"/>
      <c r="P85" s="859"/>
      <c r="Q85" s="859"/>
      <c r="R85" s="859"/>
      <c r="S85" s="859"/>
      <c r="T85" s="859"/>
      <c r="U85" s="859"/>
      <c r="V85" s="859"/>
      <c r="W85" s="859"/>
      <c r="X85" s="860"/>
      <c r="Y85" s="839">
        <f t="shared" si="0"/>
        <v>0</v>
      </c>
      <c r="Z85" s="839"/>
      <c r="AA85" s="839">
        <f>AA84+Y85</f>
        <v>0</v>
      </c>
      <c r="AB85" s="840"/>
      <c r="AC85" s="118"/>
      <c r="AD85" s="223"/>
      <c r="AE85" s="223"/>
      <c r="AF85" s="648">
        <f t="shared" ref="AF85:AF90" si="2">IF(AQ85&gt;=1,AQ85,IF(AA85&gt;0,1,0))</f>
        <v>0</v>
      </c>
      <c r="AG85" s="649"/>
      <c r="AH85" s="650"/>
      <c r="AI85" s="221"/>
      <c r="AK85" s="502"/>
      <c r="AL85" s="511">
        <f>ROUNDDOWN(SUM($M$84:M85)/3,1)</f>
        <v>0</v>
      </c>
      <c r="AM85" s="512">
        <f>ROUNDDOWN(SUM($O$84:R85)/6,1)</f>
        <v>0</v>
      </c>
      <c r="AN85" s="512">
        <f>ROUNDDOWN(SUM($S$84:S85)/$AL$57,1)</f>
        <v>0</v>
      </c>
      <c r="AO85" s="513">
        <f>ROUNDDOWN(SUM($U$84:X85)/$AL$58,1)</f>
        <v>0</v>
      </c>
      <c r="AP85" s="514">
        <f t="shared" si="1"/>
        <v>0</v>
      </c>
      <c r="AQ85" s="496">
        <f t="shared" ref="AQ85:AQ90" si="3">ROUND(AP85,0)</f>
        <v>0</v>
      </c>
    </row>
    <row r="86" spans="2:43" ht="18" customHeight="1">
      <c r="B86" s="338"/>
      <c r="C86" s="325"/>
      <c r="D86" s="325"/>
      <c r="E86" s="325"/>
      <c r="F86" s="325"/>
      <c r="G86" s="326"/>
      <c r="H86" s="557"/>
      <c r="I86" s="835" t="s">
        <v>448</v>
      </c>
      <c r="J86" s="835"/>
      <c r="K86" s="835"/>
      <c r="L86" s="835"/>
      <c r="M86" s="858"/>
      <c r="N86" s="859"/>
      <c r="O86" s="859"/>
      <c r="P86" s="859"/>
      <c r="Q86" s="859"/>
      <c r="R86" s="859"/>
      <c r="S86" s="859"/>
      <c r="T86" s="859"/>
      <c r="U86" s="859"/>
      <c r="V86" s="859"/>
      <c r="W86" s="859"/>
      <c r="X86" s="860"/>
      <c r="Y86" s="839">
        <f t="shared" si="0"/>
        <v>0</v>
      </c>
      <c r="Z86" s="839"/>
      <c r="AA86" s="839">
        <f>AA85+Y86</f>
        <v>0</v>
      </c>
      <c r="AB86" s="840"/>
      <c r="AC86" s="118"/>
      <c r="AD86" s="223"/>
      <c r="AE86" s="223"/>
      <c r="AF86" s="648">
        <f t="shared" si="2"/>
        <v>0</v>
      </c>
      <c r="AG86" s="649"/>
      <c r="AH86" s="650"/>
      <c r="AI86" s="221"/>
      <c r="AK86" s="502"/>
      <c r="AL86" s="511">
        <f>ROUNDDOWN(SUM($M$84:M86)/3,1)</f>
        <v>0</v>
      </c>
      <c r="AM86" s="512">
        <f>ROUNDDOWN(SUM($O$84:R86)/6,1)</f>
        <v>0</v>
      </c>
      <c r="AN86" s="512">
        <f>ROUNDDOWN(SUM($S$84:S86)/$AL$57,1)</f>
        <v>0</v>
      </c>
      <c r="AO86" s="513">
        <f>ROUNDDOWN(SUM($U$84:X86)/$AL$58,1)</f>
        <v>0</v>
      </c>
      <c r="AP86" s="514">
        <f t="shared" si="1"/>
        <v>0</v>
      </c>
      <c r="AQ86" s="496">
        <f t="shared" si="3"/>
        <v>0</v>
      </c>
    </row>
    <row r="87" spans="2:43" ht="18" customHeight="1">
      <c r="B87" s="338"/>
      <c r="C87" s="325"/>
      <c r="D87" s="325"/>
      <c r="E87" s="325"/>
      <c r="F87" s="325"/>
      <c r="G87" s="326"/>
      <c r="H87" s="557"/>
      <c r="I87" s="835" t="s">
        <v>447</v>
      </c>
      <c r="J87" s="835"/>
      <c r="K87" s="835"/>
      <c r="L87" s="835"/>
      <c r="M87" s="858"/>
      <c r="N87" s="859"/>
      <c r="O87" s="859"/>
      <c r="P87" s="859"/>
      <c r="Q87" s="859"/>
      <c r="R87" s="859"/>
      <c r="S87" s="859"/>
      <c r="T87" s="859"/>
      <c r="U87" s="859"/>
      <c r="V87" s="859"/>
      <c r="W87" s="859"/>
      <c r="X87" s="860"/>
      <c r="Y87" s="839">
        <f t="shared" si="0"/>
        <v>0</v>
      </c>
      <c r="Z87" s="839"/>
      <c r="AA87" s="839">
        <f t="shared" ref="AA87:AA89" si="4">AA86+Y87</f>
        <v>0</v>
      </c>
      <c r="AB87" s="840"/>
      <c r="AC87" s="118"/>
      <c r="AD87" s="223"/>
      <c r="AE87" s="223"/>
      <c r="AF87" s="648">
        <f t="shared" si="2"/>
        <v>0</v>
      </c>
      <c r="AG87" s="649"/>
      <c r="AH87" s="650"/>
      <c r="AI87" s="221"/>
      <c r="AK87" s="502"/>
      <c r="AL87" s="511">
        <f>ROUNDDOWN(SUM($M$84:M87)/3,1)</f>
        <v>0</v>
      </c>
      <c r="AM87" s="512">
        <f>ROUNDDOWN(SUM($O$84:R87)/6,1)</f>
        <v>0</v>
      </c>
      <c r="AN87" s="512">
        <f>ROUNDDOWN(SUM($S$84:S87)/$AL$57,1)</f>
        <v>0</v>
      </c>
      <c r="AO87" s="513">
        <f>ROUNDDOWN(SUM($U$84:X87)/$AL$58,1)</f>
        <v>0</v>
      </c>
      <c r="AP87" s="514">
        <f t="shared" si="1"/>
        <v>0</v>
      </c>
      <c r="AQ87" s="496">
        <f t="shared" si="3"/>
        <v>0</v>
      </c>
    </row>
    <row r="88" spans="2:43" ht="18" customHeight="1">
      <c r="B88" s="338"/>
      <c r="C88" s="325"/>
      <c r="D88" s="325"/>
      <c r="E88" s="325"/>
      <c r="F88" s="325"/>
      <c r="G88" s="326"/>
      <c r="H88" s="557"/>
      <c r="I88" s="835" t="s">
        <v>557</v>
      </c>
      <c r="J88" s="835"/>
      <c r="K88" s="835"/>
      <c r="L88" s="835"/>
      <c r="M88" s="858"/>
      <c r="N88" s="859"/>
      <c r="O88" s="859"/>
      <c r="P88" s="859"/>
      <c r="Q88" s="859"/>
      <c r="R88" s="859"/>
      <c r="S88" s="859"/>
      <c r="T88" s="859"/>
      <c r="U88" s="859"/>
      <c r="V88" s="859"/>
      <c r="W88" s="859"/>
      <c r="X88" s="860"/>
      <c r="Y88" s="839">
        <f t="shared" si="0"/>
        <v>0</v>
      </c>
      <c r="Z88" s="839"/>
      <c r="AA88" s="839">
        <f t="shared" si="4"/>
        <v>0</v>
      </c>
      <c r="AB88" s="840"/>
      <c r="AC88" s="118"/>
      <c r="AD88" s="223"/>
      <c r="AE88" s="223"/>
      <c r="AF88" s="648">
        <f t="shared" si="2"/>
        <v>0</v>
      </c>
      <c r="AG88" s="649"/>
      <c r="AH88" s="650"/>
      <c r="AI88" s="221"/>
      <c r="AK88" s="502"/>
      <c r="AL88" s="511">
        <f>ROUNDDOWN(SUM($M$84:M88)/3,1)</f>
        <v>0</v>
      </c>
      <c r="AM88" s="512">
        <f>ROUNDDOWN(SUM($O$84:R88)/6,1)</f>
        <v>0</v>
      </c>
      <c r="AN88" s="512">
        <f>ROUNDDOWN(SUM($S$84:S88)/$AL$57,1)</f>
        <v>0</v>
      </c>
      <c r="AO88" s="513">
        <f>ROUNDDOWN(SUM($U$84:X88)/$AL$58,1)</f>
        <v>0</v>
      </c>
      <c r="AP88" s="514">
        <f t="shared" si="1"/>
        <v>0</v>
      </c>
      <c r="AQ88" s="496">
        <f t="shared" si="3"/>
        <v>0</v>
      </c>
    </row>
    <row r="89" spans="2:43" ht="18" customHeight="1">
      <c r="B89" s="338"/>
      <c r="C89" s="325"/>
      <c r="D89" s="325"/>
      <c r="E89" s="325"/>
      <c r="F89" s="325"/>
      <c r="G89" s="326"/>
      <c r="H89" s="557"/>
      <c r="I89" s="835" t="s">
        <v>446</v>
      </c>
      <c r="J89" s="835"/>
      <c r="K89" s="835"/>
      <c r="L89" s="835"/>
      <c r="M89" s="858"/>
      <c r="N89" s="859"/>
      <c r="O89" s="859"/>
      <c r="P89" s="859"/>
      <c r="Q89" s="859"/>
      <c r="R89" s="859"/>
      <c r="S89" s="859"/>
      <c r="T89" s="859"/>
      <c r="U89" s="859"/>
      <c r="V89" s="859"/>
      <c r="W89" s="859"/>
      <c r="X89" s="860"/>
      <c r="Y89" s="839">
        <f t="shared" si="0"/>
        <v>0</v>
      </c>
      <c r="Z89" s="839"/>
      <c r="AA89" s="839">
        <f t="shared" si="4"/>
        <v>0</v>
      </c>
      <c r="AB89" s="840"/>
      <c r="AC89" s="118"/>
      <c r="AD89" s="223"/>
      <c r="AE89" s="223"/>
      <c r="AF89" s="648">
        <f t="shared" si="2"/>
        <v>0</v>
      </c>
      <c r="AG89" s="649"/>
      <c r="AH89" s="650"/>
      <c r="AI89" s="221"/>
      <c r="AL89" s="511">
        <f>ROUNDDOWN(SUM($M$84:M89)/3,1)</f>
        <v>0</v>
      </c>
      <c r="AM89" s="512">
        <f>ROUNDDOWN(SUM($O$84:R89)/6,1)</f>
        <v>0</v>
      </c>
      <c r="AN89" s="512">
        <f>ROUNDDOWN(SUM($S$84:S89)/$AL$57,1)</f>
        <v>0</v>
      </c>
      <c r="AO89" s="513">
        <f>ROUNDDOWN(SUM($U$84:X89)/$AL$58,1)</f>
        <v>0</v>
      </c>
      <c r="AP89" s="514">
        <f t="shared" si="1"/>
        <v>0</v>
      </c>
      <c r="AQ89" s="496">
        <f t="shared" si="3"/>
        <v>0</v>
      </c>
    </row>
    <row r="90" spans="2:43" ht="18" customHeight="1" thickBot="1">
      <c r="B90" s="338"/>
      <c r="C90" s="325"/>
      <c r="D90" s="325"/>
      <c r="E90" s="325"/>
      <c r="F90" s="325"/>
      <c r="G90" s="326"/>
      <c r="H90" s="557"/>
      <c r="I90" s="835" t="s">
        <v>326</v>
      </c>
      <c r="J90" s="835"/>
      <c r="K90" s="835"/>
      <c r="L90" s="835"/>
      <c r="M90" s="836"/>
      <c r="N90" s="837"/>
      <c r="O90" s="837"/>
      <c r="P90" s="837"/>
      <c r="Q90" s="837"/>
      <c r="R90" s="837"/>
      <c r="S90" s="837"/>
      <c r="T90" s="837"/>
      <c r="U90" s="837"/>
      <c r="V90" s="837"/>
      <c r="W90" s="837"/>
      <c r="X90" s="838"/>
      <c r="Y90" s="839">
        <f t="shared" si="0"/>
        <v>0</v>
      </c>
      <c r="Z90" s="839"/>
      <c r="AA90" s="839">
        <f>AA89+Y90</f>
        <v>0</v>
      </c>
      <c r="AB90" s="840"/>
      <c r="AC90" s="118"/>
      <c r="AD90" s="223"/>
      <c r="AE90" s="223"/>
      <c r="AF90" s="832">
        <f t="shared" si="2"/>
        <v>0</v>
      </c>
      <c r="AG90" s="833"/>
      <c r="AH90" s="834"/>
      <c r="AI90" s="221"/>
      <c r="AL90" s="511">
        <f>ROUNDDOWN(SUM($M$84:M90)/3,1)</f>
        <v>0</v>
      </c>
      <c r="AM90" s="512">
        <f>ROUNDDOWN(SUM($O$84:R90)/6,1)</f>
        <v>0</v>
      </c>
      <c r="AN90" s="512">
        <f>ROUNDDOWN(SUM($S$84:S90)/$AL$57,1)</f>
        <v>0</v>
      </c>
      <c r="AO90" s="513">
        <f>ROUNDDOWN(SUM($U$84:X90)/$AL$58,1)</f>
        <v>0</v>
      </c>
      <c r="AP90" s="514">
        <f t="shared" si="1"/>
        <v>0</v>
      </c>
      <c r="AQ90" s="496">
        <f t="shared" si="3"/>
        <v>0</v>
      </c>
    </row>
    <row r="91" spans="2:43" ht="18" customHeight="1" thickBot="1">
      <c r="B91" s="338"/>
      <c r="C91" s="325"/>
      <c r="D91" s="325"/>
      <c r="E91" s="325"/>
      <c r="F91" s="325"/>
      <c r="G91" s="326"/>
      <c r="H91" s="557"/>
      <c r="I91" s="851" t="s">
        <v>157</v>
      </c>
      <c r="J91" s="739"/>
      <c r="K91" s="739"/>
      <c r="L91" s="852"/>
      <c r="M91" s="853">
        <f>SUM(M84:N90)</f>
        <v>0</v>
      </c>
      <c r="N91" s="854"/>
      <c r="O91" s="854">
        <f>SUM(O84:P90)</f>
        <v>0</v>
      </c>
      <c r="P91" s="854"/>
      <c r="Q91" s="854">
        <f>SUM(Q84:R90)</f>
        <v>0</v>
      </c>
      <c r="R91" s="854"/>
      <c r="S91" s="854">
        <f>SUM(S84:T90)</f>
        <v>0</v>
      </c>
      <c r="T91" s="854"/>
      <c r="U91" s="854">
        <f>SUM(U84:V90)</f>
        <v>0</v>
      </c>
      <c r="V91" s="854"/>
      <c r="W91" s="854">
        <f>SUM(W84:X90)</f>
        <v>0</v>
      </c>
      <c r="X91" s="855"/>
      <c r="Y91" s="854">
        <f>SUM(Y84:Z90)</f>
        <v>0</v>
      </c>
      <c r="Z91" s="855"/>
      <c r="AA91" s="870"/>
      <c r="AB91" s="871"/>
      <c r="AC91" s="224" t="s">
        <v>156</v>
      </c>
      <c r="AD91" s="223"/>
      <c r="AE91" s="223"/>
      <c r="AF91" s="642"/>
      <c r="AG91" s="642"/>
      <c r="AH91" s="642"/>
      <c r="AI91" s="221"/>
      <c r="AL91" s="502"/>
      <c r="AM91" s="502"/>
      <c r="AN91" s="502"/>
      <c r="AO91" s="502"/>
      <c r="AP91" s="515"/>
    </row>
    <row r="92" spans="2:43" ht="18" customHeight="1">
      <c r="B92" s="338"/>
      <c r="C92" s="325"/>
      <c r="D92" s="325"/>
      <c r="E92" s="325"/>
      <c r="F92" s="325"/>
      <c r="G92" s="326"/>
      <c r="H92" s="557"/>
      <c r="I92" s="842" t="s">
        <v>105</v>
      </c>
      <c r="J92" s="842"/>
      <c r="K92" s="842"/>
      <c r="L92" s="842"/>
      <c r="M92" s="843" t="s">
        <v>214</v>
      </c>
      <c r="N92" s="844"/>
      <c r="O92" s="844" t="s">
        <v>295</v>
      </c>
      <c r="P92" s="844"/>
      <c r="Q92" s="844" t="s">
        <v>450</v>
      </c>
      <c r="R92" s="844"/>
      <c r="S92" s="844" t="s">
        <v>36</v>
      </c>
      <c r="T92" s="844"/>
      <c r="U92" s="844" t="s">
        <v>451</v>
      </c>
      <c r="V92" s="844"/>
      <c r="W92" s="844" t="s">
        <v>452</v>
      </c>
      <c r="X92" s="845"/>
      <c r="Y92" s="846" t="s">
        <v>157</v>
      </c>
      <c r="Z92" s="846"/>
      <c r="AA92" s="846" t="s">
        <v>80</v>
      </c>
      <c r="AB92" s="847"/>
      <c r="AC92" s="225"/>
      <c r="AD92" s="226"/>
      <c r="AE92" s="220"/>
      <c r="AF92" s="848" t="s">
        <v>53</v>
      </c>
      <c r="AG92" s="849"/>
      <c r="AH92" s="850"/>
      <c r="AI92" s="221"/>
      <c r="AL92" s="502"/>
      <c r="AM92" s="502"/>
      <c r="AN92" s="502"/>
      <c r="AO92" s="502"/>
      <c r="AP92" s="515"/>
    </row>
    <row r="93" spans="2:43" ht="18" customHeight="1">
      <c r="B93" s="338"/>
      <c r="C93" s="325"/>
      <c r="D93" s="325"/>
      <c r="E93" s="325"/>
      <c r="F93" s="325"/>
      <c r="G93" s="326"/>
      <c r="H93" s="557"/>
      <c r="I93" s="835" t="s">
        <v>198</v>
      </c>
      <c r="J93" s="835"/>
      <c r="K93" s="835"/>
      <c r="L93" s="835"/>
      <c r="M93" s="836"/>
      <c r="N93" s="837"/>
      <c r="O93" s="837"/>
      <c r="P93" s="837"/>
      <c r="Q93" s="837"/>
      <c r="R93" s="837"/>
      <c r="S93" s="837"/>
      <c r="T93" s="837"/>
      <c r="U93" s="837"/>
      <c r="V93" s="837"/>
      <c r="W93" s="837"/>
      <c r="X93" s="838"/>
      <c r="Y93" s="839">
        <f t="shared" ref="Y93:Y102" si="5">SUM(M93:W93)</f>
        <v>0</v>
      </c>
      <c r="Z93" s="839"/>
      <c r="AA93" s="839">
        <f>Y91</f>
        <v>0</v>
      </c>
      <c r="AB93" s="840"/>
      <c r="AC93" s="225"/>
      <c r="AD93" s="226"/>
      <c r="AE93" s="220"/>
      <c r="AF93" s="648">
        <f t="shared" ref="AF93:AF102" si="6">IF(AQ93&gt;=1,AQ93,IF(AA93&gt;0,1,0))</f>
        <v>0</v>
      </c>
      <c r="AG93" s="649"/>
      <c r="AH93" s="650"/>
      <c r="AI93" s="221"/>
      <c r="AL93" s="516">
        <f>ROUNDDOWN($M$91/3,1)</f>
        <v>0</v>
      </c>
      <c r="AM93" s="517">
        <f>ROUNDDOWN(SUM($O$91:$R$91)/6,1)</f>
        <v>0</v>
      </c>
      <c r="AN93" s="517">
        <f>ROUNDDOWN($S$91/$AL$57,1)</f>
        <v>0</v>
      </c>
      <c r="AO93" s="518">
        <f>ROUNDDOWN(SUM($U$91:$X$91)/$AL$58,1)</f>
        <v>0</v>
      </c>
      <c r="AP93" s="514">
        <f t="shared" ref="AP93:AP102" si="7">SUM(AL93:AO93)</f>
        <v>0</v>
      </c>
      <c r="AQ93" s="496">
        <f t="shared" ref="AQ93:AQ102" si="8">ROUND(AP93,0)</f>
        <v>0</v>
      </c>
    </row>
    <row r="94" spans="2:43" ht="18" customHeight="1">
      <c r="B94" s="338"/>
      <c r="C94" s="319"/>
      <c r="D94" s="324"/>
      <c r="E94" s="324"/>
      <c r="F94" s="324"/>
      <c r="G94" s="324"/>
      <c r="H94" s="557"/>
      <c r="I94" s="835" t="s">
        <v>445</v>
      </c>
      <c r="J94" s="835"/>
      <c r="K94" s="835"/>
      <c r="L94" s="835"/>
      <c r="M94" s="836"/>
      <c r="N94" s="837"/>
      <c r="O94" s="837"/>
      <c r="P94" s="837"/>
      <c r="Q94" s="837"/>
      <c r="R94" s="837"/>
      <c r="S94" s="837"/>
      <c r="T94" s="837"/>
      <c r="U94" s="837"/>
      <c r="V94" s="837"/>
      <c r="W94" s="837"/>
      <c r="X94" s="838"/>
      <c r="Y94" s="839">
        <f t="shared" si="5"/>
        <v>0</v>
      </c>
      <c r="Z94" s="839"/>
      <c r="AA94" s="868">
        <f>AA93-Y93</f>
        <v>0</v>
      </c>
      <c r="AB94" s="869"/>
      <c r="AC94" s="225"/>
      <c r="AD94" s="227"/>
      <c r="AE94" s="223"/>
      <c r="AF94" s="648">
        <f t="shared" si="6"/>
        <v>0</v>
      </c>
      <c r="AG94" s="649"/>
      <c r="AH94" s="650"/>
      <c r="AI94" s="221"/>
      <c r="AL94" s="516">
        <f>ROUNDDOWN(($M$91-SUM($M$93:M93))/3,1)</f>
        <v>0</v>
      </c>
      <c r="AM94" s="517">
        <f>ROUNDDOWN((SUM($O$91:$R$91)-SUM($O$93:R93))/6,1)</f>
        <v>0</v>
      </c>
      <c r="AN94" s="517">
        <f>ROUNDDOWN(($S$91-SUM($S$93:S93))/$AL$57,1)</f>
        <v>0</v>
      </c>
      <c r="AO94" s="518">
        <f>ROUNDDOWN((SUM($U$91:$X$91)-SUM($U$93:X93))/$AL$58,1)</f>
        <v>0</v>
      </c>
      <c r="AP94" s="514">
        <f t="shared" si="7"/>
        <v>0</v>
      </c>
      <c r="AQ94" s="496">
        <f t="shared" si="8"/>
        <v>0</v>
      </c>
    </row>
    <row r="95" spans="2:43" ht="18" customHeight="1">
      <c r="B95" s="338"/>
      <c r="C95" s="319"/>
      <c r="D95" s="324"/>
      <c r="E95" s="324"/>
      <c r="F95" s="324"/>
      <c r="G95" s="324"/>
      <c r="H95" s="557"/>
      <c r="I95" s="841" t="s">
        <v>444</v>
      </c>
      <c r="J95" s="835"/>
      <c r="K95" s="835"/>
      <c r="L95" s="835"/>
      <c r="M95" s="836"/>
      <c r="N95" s="837"/>
      <c r="O95" s="837"/>
      <c r="P95" s="837"/>
      <c r="Q95" s="837"/>
      <c r="R95" s="837"/>
      <c r="S95" s="837"/>
      <c r="T95" s="837"/>
      <c r="U95" s="837"/>
      <c r="V95" s="837"/>
      <c r="W95" s="837"/>
      <c r="X95" s="838"/>
      <c r="Y95" s="839">
        <f t="shared" si="5"/>
        <v>0</v>
      </c>
      <c r="Z95" s="839"/>
      <c r="AA95" s="868">
        <f t="shared" ref="AA95:AA102" si="9">AA94-Y94</f>
        <v>0</v>
      </c>
      <c r="AB95" s="869"/>
      <c r="AC95" s="225"/>
      <c r="AD95" s="227"/>
      <c r="AE95" s="223"/>
      <c r="AF95" s="648">
        <f t="shared" si="6"/>
        <v>0</v>
      </c>
      <c r="AG95" s="649"/>
      <c r="AH95" s="650"/>
      <c r="AI95" s="221"/>
      <c r="AL95" s="516">
        <f>ROUNDDOWN(($M$91-SUM($M$93:M94))/3,1)</f>
        <v>0</v>
      </c>
      <c r="AM95" s="517">
        <f>ROUNDDOWN((SUM($O$91:$R$91)-SUM($O$93:R94))/6,1)</f>
        <v>0</v>
      </c>
      <c r="AN95" s="517">
        <f>ROUNDDOWN(($S$91-(SUM($S$93:S94)))/$AL$57,1)</f>
        <v>0</v>
      </c>
      <c r="AO95" s="518">
        <f>ROUNDDOWN((SUM($U$91:$X$91)-SUM($U$93:X94))/$AL$58,1)</f>
        <v>0</v>
      </c>
      <c r="AP95" s="514">
        <f t="shared" si="7"/>
        <v>0</v>
      </c>
      <c r="AQ95" s="496">
        <f t="shared" si="8"/>
        <v>0</v>
      </c>
    </row>
    <row r="96" spans="2:43" ht="18" customHeight="1">
      <c r="B96" s="338"/>
      <c r="C96" s="319"/>
      <c r="D96" s="324"/>
      <c r="E96" s="324"/>
      <c r="F96" s="324"/>
      <c r="G96" s="324"/>
      <c r="H96" s="557"/>
      <c r="I96" s="835" t="s">
        <v>253</v>
      </c>
      <c r="J96" s="835"/>
      <c r="K96" s="835"/>
      <c r="L96" s="835"/>
      <c r="M96" s="836"/>
      <c r="N96" s="837"/>
      <c r="O96" s="837"/>
      <c r="P96" s="837"/>
      <c r="Q96" s="837"/>
      <c r="R96" s="837"/>
      <c r="S96" s="837"/>
      <c r="T96" s="837"/>
      <c r="U96" s="837"/>
      <c r="V96" s="837"/>
      <c r="W96" s="837"/>
      <c r="X96" s="838"/>
      <c r="Y96" s="839">
        <f t="shared" si="5"/>
        <v>0</v>
      </c>
      <c r="Z96" s="839"/>
      <c r="AA96" s="868">
        <f t="shared" si="9"/>
        <v>0</v>
      </c>
      <c r="AB96" s="869"/>
      <c r="AC96" s="225"/>
      <c r="AD96" s="227"/>
      <c r="AE96" s="223"/>
      <c r="AF96" s="648">
        <f t="shared" si="6"/>
        <v>0</v>
      </c>
      <c r="AG96" s="649"/>
      <c r="AH96" s="650"/>
      <c r="AI96" s="221"/>
      <c r="AL96" s="516">
        <f>ROUNDDOWN(($M$91-SUM($M$93:M95))/3,1)</f>
        <v>0</v>
      </c>
      <c r="AM96" s="517">
        <f>ROUNDDOWN((SUM($O$91:$R$91)-SUM($O$93:R95))/6,1)</f>
        <v>0</v>
      </c>
      <c r="AN96" s="517">
        <f>ROUNDDOWN(($S$91-(SUM($S$93:S95)))/$AL$57,1)</f>
        <v>0</v>
      </c>
      <c r="AO96" s="518">
        <f>ROUNDDOWN((SUM($U$91:$X$91)-SUM($U$93:X95))/$AL$58,1)</f>
        <v>0</v>
      </c>
      <c r="AP96" s="514">
        <f t="shared" si="7"/>
        <v>0</v>
      </c>
      <c r="AQ96" s="496">
        <f t="shared" si="8"/>
        <v>0</v>
      </c>
    </row>
    <row r="97" spans="2:43" ht="18" customHeight="1">
      <c r="B97" s="338"/>
      <c r="C97" s="319"/>
      <c r="D97" s="324"/>
      <c r="E97" s="324"/>
      <c r="F97" s="324"/>
      <c r="G97" s="324"/>
      <c r="H97" s="557"/>
      <c r="I97" s="835" t="s">
        <v>226</v>
      </c>
      <c r="J97" s="835"/>
      <c r="K97" s="835"/>
      <c r="L97" s="835"/>
      <c r="M97" s="836"/>
      <c r="N97" s="837"/>
      <c r="O97" s="837"/>
      <c r="P97" s="837"/>
      <c r="Q97" s="837"/>
      <c r="R97" s="837"/>
      <c r="S97" s="837"/>
      <c r="T97" s="837"/>
      <c r="U97" s="837"/>
      <c r="V97" s="837"/>
      <c r="W97" s="837"/>
      <c r="X97" s="838"/>
      <c r="Y97" s="839">
        <f t="shared" si="5"/>
        <v>0</v>
      </c>
      <c r="Z97" s="839"/>
      <c r="AA97" s="868">
        <f t="shared" si="9"/>
        <v>0</v>
      </c>
      <c r="AB97" s="869"/>
      <c r="AC97" s="225"/>
      <c r="AD97" s="227"/>
      <c r="AE97" s="223"/>
      <c r="AF97" s="648">
        <f t="shared" si="6"/>
        <v>0</v>
      </c>
      <c r="AG97" s="649"/>
      <c r="AH97" s="650"/>
      <c r="AI97" s="221"/>
      <c r="AL97" s="516">
        <f>ROUNDDOWN(($M$91-SUM($M$93:M96))/3,1)</f>
        <v>0</v>
      </c>
      <c r="AM97" s="517">
        <f>ROUNDDOWN((SUM($O$91:$R$91)-SUM($O$93:R96))/6,1)</f>
        <v>0</v>
      </c>
      <c r="AN97" s="517">
        <f>ROUNDDOWN(($S$91-(SUM($S$93:S96)))/$AL$57,1)</f>
        <v>0</v>
      </c>
      <c r="AO97" s="518">
        <f>ROUNDDOWN((SUM($U$91:$X$91)-SUM($U$93:X96))/$AL$58,1)</f>
        <v>0</v>
      </c>
      <c r="AP97" s="514">
        <f t="shared" si="7"/>
        <v>0</v>
      </c>
      <c r="AQ97" s="496">
        <f t="shared" si="8"/>
        <v>0</v>
      </c>
    </row>
    <row r="98" spans="2:43" ht="18" customHeight="1">
      <c r="B98" s="338"/>
      <c r="C98" s="319"/>
      <c r="D98" s="324"/>
      <c r="E98" s="324"/>
      <c r="F98" s="324"/>
      <c r="G98" s="324"/>
      <c r="H98" s="557"/>
      <c r="I98" s="835" t="s">
        <v>443</v>
      </c>
      <c r="J98" s="835"/>
      <c r="K98" s="835"/>
      <c r="L98" s="835"/>
      <c r="M98" s="836"/>
      <c r="N98" s="837"/>
      <c r="O98" s="837"/>
      <c r="P98" s="837"/>
      <c r="Q98" s="837"/>
      <c r="R98" s="837"/>
      <c r="S98" s="837"/>
      <c r="T98" s="837"/>
      <c r="U98" s="837"/>
      <c r="V98" s="837"/>
      <c r="W98" s="837"/>
      <c r="X98" s="838"/>
      <c r="Y98" s="839">
        <f t="shared" si="5"/>
        <v>0</v>
      </c>
      <c r="Z98" s="839"/>
      <c r="AA98" s="868">
        <f t="shared" si="9"/>
        <v>0</v>
      </c>
      <c r="AB98" s="869"/>
      <c r="AC98" s="228" t="str">
        <f>IF(Y91=Y103,"一致OK","不一致エラー")</f>
        <v>一致OK</v>
      </c>
      <c r="AD98" s="229"/>
      <c r="AE98" s="223"/>
      <c r="AF98" s="648">
        <f t="shared" si="6"/>
        <v>0</v>
      </c>
      <c r="AG98" s="649"/>
      <c r="AH98" s="650"/>
      <c r="AI98" s="221"/>
      <c r="AL98" s="516">
        <f>ROUNDDOWN(($M$91-SUM($M$93:M97))/3,1)</f>
        <v>0</v>
      </c>
      <c r="AM98" s="517">
        <f>ROUNDDOWN((SUM($O$91:$R$91)-SUM($O$93:R97))/6,1)</f>
        <v>0</v>
      </c>
      <c r="AN98" s="517">
        <f>ROUNDDOWN(($S$91-(SUM($S$93:S97)))/$AL$57,1)</f>
        <v>0</v>
      </c>
      <c r="AO98" s="518">
        <f>ROUNDDOWN((SUM($U$91:$X$91)-SUM($U$93:X97))/$AL$58,1)</f>
        <v>0</v>
      </c>
      <c r="AP98" s="514">
        <f t="shared" si="7"/>
        <v>0</v>
      </c>
      <c r="AQ98" s="496">
        <f t="shared" si="8"/>
        <v>0</v>
      </c>
    </row>
    <row r="99" spans="2:43" ht="18" customHeight="1">
      <c r="B99" s="338"/>
      <c r="C99" s="319"/>
      <c r="D99" s="324"/>
      <c r="E99" s="324"/>
      <c r="F99" s="324"/>
      <c r="G99" s="324"/>
      <c r="H99" s="557"/>
      <c r="I99" s="835" t="s">
        <v>324</v>
      </c>
      <c r="J99" s="835"/>
      <c r="K99" s="835"/>
      <c r="L99" s="835"/>
      <c r="M99" s="836"/>
      <c r="N99" s="837"/>
      <c r="O99" s="837"/>
      <c r="P99" s="837"/>
      <c r="Q99" s="837"/>
      <c r="R99" s="837"/>
      <c r="S99" s="837"/>
      <c r="T99" s="837"/>
      <c r="U99" s="837"/>
      <c r="V99" s="837"/>
      <c r="W99" s="837"/>
      <c r="X99" s="838"/>
      <c r="Y99" s="839">
        <f t="shared" si="5"/>
        <v>0</v>
      </c>
      <c r="Z99" s="839"/>
      <c r="AA99" s="868">
        <f t="shared" si="9"/>
        <v>0</v>
      </c>
      <c r="AB99" s="869"/>
      <c r="AC99" s="225"/>
      <c r="AD99" s="227"/>
      <c r="AE99" s="223"/>
      <c r="AF99" s="648">
        <f t="shared" si="6"/>
        <v>0</v>
      </c>
      <c r="AG99" s="649"/>
      <c r="AH99" s="650"/>
      <c r="AI99" s="221"/>
      <c r="AL99" s="516">
        <f>ROUNDDOWN(($M$91-SUM($M$93:M98))/3,1)</f>
        <v>0</v>
      </c>
      <c r="AM99" s="517">
        <f>ROUNDDOWN((SUM($O$91:$R$91)-SUM($O$93:R98))/6,1)</f>
        <v>0</v>
      </c>
      <c r="AN99" s="517">
        <f>ROUNDDOWN(($S$91-(SUM($S$93:S98)))/$AL$57,1)</f>
        <v>0</v>
      </c>
      <c r="AO99" s="518">
        <f>ROUNDDOWN((SUM($U$91:$X$91)-SUM($U$93:X98))/$AL$58,1)</f>
        <v>0</v>
      </c>
      <c r="AP99" s="514">
        <f t="shared" si="7"/>
        <v>0</v>
      </c>
      <c r="AQ99" s="496">
        <f t="shared" si="8"/>
        <v>0</v>
      </c>
    </row>
    <row r="100" spans="2:43" ht="18" customHeight="1">
      <c r="B100" s="338"/>
      <c r="C100" s="319"/>
      <c r="D100" s="324"/>
      <c r="E100" s="324"/>
      <c r="F100" s="324"/>
      <c r="G100" s="324"/>
      <c r="H100" s="557"/>
      <c r="I100" s="841" t="s">
        <v>385</v>
      </c>
      <c r="J100" s="835"/>
      <c r="K100" s="835"/>
      <c r="L100" s="835"/>
      <c r="M100" s="836"/>
      <c r="N100" s="837"/>
      <c r="O100" s="837"/>
      <c r="P100" s="837"/>
      <c r="Q100" s="837"/>
      <c r="R100" s="837"/>
      <c r="S100" s="837"/>
      <c r="T100" s="837"/>
      <c r="U100" s="837"/>
      <c r="V100" s="837"/>
      <c r="W100" s="837"/>
      <c r="X100" s="838"/>
      <c r="Y100" s="839">
        <f t="shared" si="5"/>
        <v>0</v>
      </c>
      <c r="Z100" s="839"/>
      <c r="AA100" s="868">
        <f t="shared" si="9"/>
        <v>0</v>
      </c>
      <c r="AB100" s="869"/>
      <c r="AC100" s="225"/>
      <c r="AD100" s="227"/>
      <c r="AE100" s="223"/>
      <c r="AF100" s="648">
        <f t="shared" si="6"/>
        <v>0</v>
      </c>
      <c r="AG100" s="649"/>
      <c r="AH100" s="650"/>
      <c r="AI100" s="221"/>
      <c r="AL100" s="516">
        <f>ROUNDDOWN(($M$91-SUM($M$93:M99))/3,1)</f>
        <v>0</v>
      </c>
      <c r="AM100" s="517">
        <f>ROUNDDOWN((SUM($O$91:$R$91)-SUM($O$93:R99))/6,1)</f>
        <v>0</v>
      </c>
      <c r="AN100" s="517">
        <f>ROUNDDOWN(($S$91-(SUM($S$93:S99)))/$AL$57,1)</f>
        <v>0</v>
      </c>
      <c r="AO100" s="518">
        <f>ROUNDDOWN((SUM($U$91:$X$91)-SUM($U$93:X99))/$AL$58,1)</f>
        <v>0</v>
      </c>
      <c r="AP100" s="514">
        <f t="shared" si="7"/>
        <v>0</v>
      </c>
      <c r="AQ100" s="496">
        <f t="shared" si="8"/>
        <v>0</v>
      </c>
    </row>
    <row r="101" spans="2:43" ht="18" customHeight="1">
      <c r="B101" s="338"/>
      <c r="C101" s="319"/>
      <c r="D101" s="324"/>
      <c r="E101" s="324"/>
      <c r="F101" s="324"/>
      <c r="G101" s="324"/>
      <c r="H101" s="557"/>
      <c r="I101" s="835" t="s">
        <v>442</v>
      </c>
      <c r="J101" s="835"/>
      <c r="K101" s="835"/>
      <c r="L101" s="835"/>
      <c r="M101" s="836"/>
      <c r="N101" s="837"/>
      <c r="O101" s="837"/>
      <c r="P101" s="837"/>
      <c r="Q101" s="837"/>
      <c r="R101" s="837"/>
      <c r="S101" s="837"/>
      <c r="T101" s="837"/>
      <c r="U101" s="837"/>
      <c r="V101" s="837"/>
      <c r="W101" s="837"/>
      <c r="X101" s="838"/>
      <c r="Y101" s="839">
        <f t="shared" si="5"/>
        <v>0</v>
      </c>
      <c r="Z101" s="839"/>
      <c r="AA101" s="868">
        <f t="shared" si="9"/>
        <v>0</v>
      </c>
      <c r="AB101" s="869"/>
      <c r="AC101" s="225"/>
      <c r="AD101" s="227"/>
      <c r="AE101" s="223"/>
      <c r="AF101" s="648">
        <f t="shared" si="6"/>
        <v>0</v>
      </c>
      <c r="AG101" s="649"/>
      <c r="AH101" s="650"/>
      <c r="AI101" s="221"/>
      <c r="AL101" s="516">
        <f>ROUNDDOWN(($M$91-SUM($M$93:M100))/3,1)</f>
        <v>0</v>
      </c>
      <c r="AM101" s="517">
        <f>ROUNDDOWN((SUM($O$91:$R$91)-SUM($O$93:R100))/6,1)</f>
        <v>0</v>
      </c>
      <c r="AN101" s="517">
        <f>ROUNDDOWN(($S$91-(SUM($S$93:S100)))/$AL$57,1)</f>
        <v>0</v>
      </c>
      <c r="AO101" s="518">
        <f>ROUNDDOWN((SUM($U$91:$X$91)-SUM($U$93:X100))/$AL$58,1)</f>
        <v>0</v>
      </c>
      <c r="AP101" s="514">
        <f t="shared" si="7"/>
        <v>0</v>
      </c>
      <c r="AQ101" s="496">
        <f t="shared" si="8"/>
        <v>0</v>
      </c>
    </row>
    <row r="102" spans="2:43" ht="18" customHeight="1" thickBot="1">
      <c r="B102" s="338"/>
      <c r="C102" s="319"/>
      <c r="D102" s="324"/>
      <c r="E102" s="324"/>
      <c r="F102" s="324"/>
      <c r="G102" s="324"/>
      <c r="H102" s="557"/>
      <c r="I102" s="651" t="s">
        <v>398</v>
      </c>
      <c r="J102" s="651"/>
      <c r="K102" s="651"/>
      <c r="L102" s="651"/>
      <c r="M102" s="826"/>
      <c r="N102" s="827"/>
      <c r="O102" s="827"/>
      <c r="P102" s="827"/>
      <c r="Q102" s="827"/>
      <c r="R102" s="827"/>
      <c r="S102" s="827"/>
      <c r="T102" s="827"/>
      <c r="U102" s="827"/>
      <c r="V102" s="827"/>
      <c r="W102" s="827"/>
      <c r="X102" s="828"/>
      <c r="Y102" s="830">
        <f t="shared" si="5"/>
        <v>0</v>
      </c>
      <c r="Z102" s="830"/>
      <c r="AA102" s="866">
        <f t="shared" si="9"/>
        <v>0</v>
      </c>
      <c r="AB102" s="867"/>
      <c r="AC102" s="225"/>
      <c r="AD102" s="227"/>
      <c r="AE102" s="223"/>
      <c r="AF102" s="832">
        <f t="shared" si="6"/>
        <v>0</v>
      </c>
      <c r="AG102" s="833"/>
      <c r="AH102" s="834"/>
      <c r="AI102" s="221"/>
      <c r="AL102" s="516">
        <f>ROUNDDOWN(($M$91-SUM($M$93:M101))/3,1)</f>
        <v>0</v>
      </c>
      <c r="AM102" s="517">
        <f>ROUNDDOWN((SUM($O$91:$R$91)-SUM($O$93:R101))/6,1)</f>
        <v>0</v>
      </c>
      <c r="AN102" s="517">
        <f>ROUNDDOWN(($S$91-(SUM($S$93:S101)))/$AL$57,1)</f>
        <v>0</v>
      </c>
      <c r="AO102" s="518">
        <f>ROUNDDOWN((SUM($U$91:$X$91)-SUM($U$93:X101))/$AL$58,1)</f>
        <v>0</v>
      </c>
      <c r="AP102" s="514">
        <f t="shared" si="7"/>
        <v>0</v>
      </c>
      <c r="AQ102" s="496">
        <f t="shared" si="8"/>
        <v>0</v>
      </c>
    </row>
    <row r="103" spans="2:43" ht="18" customHeight="1" thickBot="1">
      <c r="B103" s="338"/>
      <c r="C103" s="319"/>
      <c r="D103" s="324"/>
      <c r="E103" s="324"/>
      <c r="F103" s="324"/>
      <c r="G103" s="324"/>
      <c r="H103" s="558"/>
      <c r="I103" s="678" t="s">
        <v>157</v>
      </c>
      <c r="J103" s="679"/>
      <c r="K103" s="679"/>
      <c r="L103" s="861"/>
      <c r="M103" s="680">
        <f>SUM(M93:N102)</f>
        <v>0</v>
      </c>
      <c r="N103" s="643"/>
      <c r="O103" s="862">
        <f t="shared" ref="O103" si="10">SUM(O93:P102)</f>
        <v>0</v>
      </c>
      <c r="P103" s="645"/>
      <c r="Q103" s="862">
        <f>SUM(Q93:R102)</f>
        <v>0</v>
      </c>
      <c r="R103" s="645"/>
      <c r="S103" s="862">
        <f t="shared" ref="S103" si="11">SUM(S93:T102)</f>
        <v>0</v>
      </c>
      <c r="T103" s="645"/>
      <c r="U103" s="862">
        <f t="shared" ref="U103" si="12">SUM(U93:V102)</f>
        <v>0</v>
      </c>
      <c r="V103" s="645"/>
      <c r="W103" s="862">
        <f t="shared" ref="W103" si="13">SUM(W93:X102)</f>
        <v>0</v>
      </c>
      <c r="X103" s="863"/>
      <c r="Y103" s="864">
        <f>SUM(Y93:Z102)</f>
        <v>0</v>
      </c>
      <c r="Z103" s="865"/>
      <c r="AA103" s="856"/>
      <c r="AB103" s="857"/>
      <c r="AC103" s="230" t="s">
        <v>156</v>
      </c>
      <c r="AD103" s="223"/>
      <c r="AE103" s="223"/>
      <c r="AF103" s="642"/>
      <c r="AG103" s="642"/>
      <c r="AH103" s="642"/>
      <c r="AI103" s="221"/>
    </row>
    <row r="104" spans="2:43" ht="18" customHeight="1" thickBot="1">
      <c r="B104" s="338"/>
      <c r="C104" s="327"/>
      <c r="D104" s="324"/>
      <c r="E104" s="324"/>
      <c r="F104" s="324"/>
      <c r="G104" s="324"/>
      <c r="H104" s="131"/>
      <c r="I104" s="212"/>
      <c r="J104" s="289"/>
      <c r="K104" s="212"/>
      <c r="L104" s="212"/>
      <c r="M104" s="212"/>
      <c r="N104" s="212"/>
      <c r="O104" s="212"/>
      <c r="P104" s="212"/>
      <c r="Q104" s="212"/>
      <c r="R104" s="212"/>
      <c r="S104" s="212"/>
      <c r="T104" s="212"/>
      <c r="U104" s="212"/>
      <c r="V104" s="212"/>
      <c r="W104" s="212"/>
      <c r="X104" s="212"/>
      <c r="Y104" s="212"/>
      <c r="Z104" s="212"/>
      <c r="AA104" s="212"/>
      <c r="AB104" s="212"/>
      <c r="AC104" s="212"/>
      <c r="AD104" s="212"/>
      <c r="AE104" s="222"/>
      <c r="AF104" s="212"/>
      <c r="AG104" s="290"/>
      <c r="AH104" s="290"/>
      <c r="AI104" s="221"/>
    </row>
    <row r="105" spans="2:43" ht="18" customHeight="1">
      <c r="B105" s="338"/>
      <c r="C105" s="327"/>
      <c r="D105" s="324"/>
      <c r="E105" s="324"/>
      <c r="F105" s="324"/>
      <c r="G105" s="324"/>
      <c r="H105" s="559" t="s">
        <v>25</v>
      </c>
      <c r="I105" s="842" t="s">
        <v>449</v>
      </c>
      <c r="J105" s="842"/>
      <c r="K105" s="842"/>
      <c r="L105" s="842"/>
      <c r="M105" s="843" t="s">
        <v>214</v>
      </c>
      <c r="N105" s="844"/>
      <c r="O105" s="844" t="s">
        <v>295</v>
      </c>
      <c r="P105" s="844"/>
      <c r="Q105" s="844" t="s">
        <v>450</v>
      </c>
      <c r="R105" s="844"/>
      <c r="S105" s="844" t="s">
        <v>36</v>
      </c>
      <c r="T105" s="844"/>
      <c r="U105" s="844" t="s">
        <v>451</v>
      </c>
      <c r="V105" s="844"/>
      <c r="W105" s="844" t="s">
        <v>452</v>
      </c>
      <c r="X105" s="845"/>
      <c r="Y105" s="846" t="s">
        <v>157</v>
      </c>
      <c r="Z105" s="846"/>
      <c r="AA105" s="846" t="s">
        <v>80</v>
      </c>
      <c r="AB105" s="847"/>
      <c r="AC105" s="231"/>
      <c r="AD105" s="220"/>
      <c r="AE105" s="220"/>
      <c r="AF105" s="848" t="s">
        <v>53</v>
      </c>
      <c r="AG105" s="849"/>
      <c r="AH105" s="850"/>
      <c r="AI105" s="221"/>
      <c r="AL105" s="506" t="s">
        <v>214</v>
      </c>
      <c r="AM105" s="507" t="s">
        <v>437</v>
      </c>
      <c r="AN105" s="508" t="s">
        <v>36</v>
      </c>
      <c r="AO105" s="509" t="s">
        <v>125</v>
      </c>
      <c r="AP105" s="510" t="s">
        <v>454</v>
      </c>
    </row>
    <row r="106" spans="2:43" ht="18" customHeight="1">
      <c r="B106" s="338"/>
      <c r="C106" s="327"/>
      <c r="D106" s="324"/>
      <c r="E106" s="324"/>
      <c r="F106" s="324"/>
      <c r="G106" s="324"/>
      <c r="H106" s="560"/>
      <c r="I106" s="835" t="s">
        <v>404</v>
      </c>
      <c r="J106" s="835"/>
      <c r="K106" s="835"/>
      <c r="L106" s="835"/>
      <c r="M106" s="858"/>
      <c r="N106" s="859"/>
      <c r="O106" s="859"/>
      <c r="P106" s="859"/>
      <c r="Q106" s="859"/>
      <c r="R106" s="859"/>
      <c r="S106" s="859"/>
      <c r="T106" s="859"/>
      <c r="U106" s="859"/>
      <c r="V106" s="859"/>
      <c r="W106" s="859"/>
      <c r="X106" s="860"/>
      <c r="Y106" s="839">
        <f t="shared" ref="Y106:Y112" si="14">SUM(M106:W106)</f>
        <v>0</v>
      </c>
      <c r="Z106" s="839"/>
      <c r="AA106" s="839">
        <f>Y106</f>
        <v>0</v>
      </c>
      <c r="AB106" s="840"/>
      <c r="AC106" s="118"/>
      <c r="AD106" s="223"/>
      <c r="AE106" s="223"/>
      <c r="AF106" s="648">
        <f t="shared" ref="AF106:AF112" si="15">IF(AQ106&gt;=1,AQ106,IF(AA106&gt;0,1,0))</f>
        <v>0</v>
      </c>
      <c r="AG106" s="649"/>
      <c r="AH106" s="650"/>
      <c r="AI106" s="221"/>
      <c r="AL106" s="511">
        <f>ROUNDDOWN(SUM($M$106:M106)/3,1)</f>
        <v>0</v>
      </c>
      <c r="AM106" s="512">
        <f>ROUNDDOWN(SUM($O$106:R106)/6,1)</f>
        <v>0</v>
      </c>
      <c r="AN106" s="512">
        <f>ROUNDDOWN(SUM($S$106:S106)/$AL$57,1)</f>
        <v>0</v>
      </c>
      <c r="AO106" s="513">
        <f>ROUNDDOWN(SUM($U$106:X106)/$AL$58,1)</f>
        <v>0</v>
      </c>
      <c r="AP106" s="514">
        <f t="shared" ref="AP106:AP112" si="16">SUM(AL106:AO106)</f>
        <v>0</v>
      </c>
      <c r="AQ106" s="496">
        <f>ROUND(AP106,0)</f>
        <v>0</v>
      </c>
    </row>
    <row r="107" spans="2:43" ht="18" customHeight="1">
      <c r="B107" s="338"/>
      <c r="C107" s="327"/>
      <c r="D107" s="324"/>
      <c r="E107" s="324"/>
      <c r="F107" s="324"/>
      <c r="G107" s="324"/>
      <c r="H107" s="560"/>
      <c r="I107" s="835" t="s">
        <v>133</v>
      </c>
      <c r="J107" s="835"/>
      <c r="K107" s="835"/>
      <c r="L107" s="835"/>
      <c r="M107" s="858"/>
      <c r="N107" s="859"/>
      <c r="O107" s="859"/>
      <c r="P107" s="859"/>
      <c r="Q107" s="859"/>
      <c r="R107" s="859"/>
      <c r="S107" s="859"/>
      <c r="T107" s="859"/>
      <c r="U107" s="859"/>
      <c r="V107" s="859"/>
      <c r="W107" s="859"/>
      <c r="X107" s="860"/>
      <c r="Y107" s="839">
        <f t="shared" si="14"/>
        <v>0</v>
      </c>
      <c r="Z107" s="839"/>
      <c r="AA107" s="839">
        <f t="shared" ref="AA107:AA112" si="17">AA106+Y107</f>
        <v>0</v>
      </c>
      <c r="AB107" s="840"/>
      <c r="AC107" s="118"/>
      <c r="AD107" s="223"/>
      <c r="AE107" s="223"/>
      <c r="AF107" s="648">
        <f t="shared" si="15"/>
        <v>0</v>
      </c>
      <c r="AG107" s="649"/>
      <c r="AH107" s="650"/>
      <c r="AI107" s="221"/>
      <c r="AL107" s="511">
        <f>ROUNDDOWN(SUM($M$106:M107)/3,1)</f>
        <v>0</v>
      </c>
      <c r="AM107" s="512">
        <f>ROUNDDOWN(SUM($O$106:R107)/6,1)</f>
        <v>0</v>
      </c>
      <c r="AN107" s="512">
        <f>ROUNDDOWN(SUM($S$106:S107)/$AL$57,1)</f>
        <v>0</v>
      </c>
      <c r="AO107" s="513">
        <f>ROUNDDOWN(SUM($U$106:X107)/$AL$58,1)</f>
        <v>0</v>
      </c>
      <c r="AP107" s="514">
        <f t="shared" si="16"/>
        <v>0</v>
      </c>
      <c r="AQ107" s="496">
        <f t="shared" ref="AQ107:AQ112" si="18">ROUND(AP107,0)</f>
        <v>0</v>
      </c>
    </row>
    <row r="108" spans="2:43" ht="18" customHeight="1">
      <c r="B108" s="338"/>
      <c r="C108" s="327"/>
      <c r="D108" s="324"/>
      <c r="E108" s="324"/>
      <c r="F108" s="324"/>
      <c r="G108" s="324"/>
      <c r="H108" s="560"/>
      <c r="I108" s="835" t="s">
        <v>448</v>
      </c>
      <c r="J108" s="835"/>
      <c r="K108" s="835"/>
      <c r="L108" s="835"/>
      <c r="M108" s="858"/>
      <c r="N108" s="859"/>
      <c r="O108" s="859"/>
      <c r="P108" s="859"/>
      <c r="Q108" s="859"/>
      <c r="R108" s="859"/>
      <c r="S108" s="859"/>
      <c r="T108" s="859"/>
      <c r="U108" s="859"/>
      <c r="V108" s="859"/>
      <c r="W108" s="859"/>
      <c r="X108" s="860"/>
      <c r="Y108" s="839">
        <f t="shared" si="14"/>
        <v>0</v>
      </c>
      <c r="Z108" s="839"/>
      <c r="AA108" s="839">
        <f t="shared" si="17"/>
        <v>0</v>
      </c>
      <c r="AB108" s="840"/>
      <c r="AC108" s="118"/>
      <c r="AD108" s="223"/>
      <c r="AE108" s="223"/>
      <c r="AF108" s="648">
        <f t="shared" si="15"/>
        <v>0</v>
      </c>
      <c r="AG108" s="649"/>
      <c r="AH108" s="650"/>
      <c r="AI108" s="221"/>
      <c r="AL108" s="511">
        <f>ROUNDDOWN(SUM($M$106:M108)/3,1)</f>
        <v>0</v>
      </c>
      <c r="AM108" s="512">
        <f>ROUNDDOWN(SUM($O$106:R108)/6,1)</f>
        <v>0</v>
      </c>
      <c r="AN108" s="512">
        <f>ROUNDDOWN(SUM($S$106:S108)/$AL$57,1)</f>
        <v>0</v>
      </c>
      <c r="AO108" s="513">
        <f>ROUNDDOWN(SUM($U$106:X108)/$AL$58,1)</f>
        <v>0</v>
      </c>
      <c r="AP108" s="514">
        <f t="shared" si="16"/>
        <v>0</v>
      </c>
      <c r="AQ108" s="496">
        <f t="shared" si="18"/>
        <v>0</v>
      </c>
    </row>
    <row r="109" spans="2:43" ht="18" customHeight="1">
      <c r="B109" s="338"/>
      <c r="C109" s="327"/>
      <c r="D109" s="324"/>
      <c r="E109" s="324"/>
      <c r="F109" s="324"/>
      <c r="G109" s="324"/>
      <c r="H109" s="560"/>
      <c r="I109" s="835" t="s">
        <v>447</v>
      </c>
      <c r="J109" s="835"/>
      <c r="K109" s="835"/>
      <c r="L109" s="835"/>
      <c r="M109" s="858"/>
      <c r="N109" s="859"/>
      <c r="O109" s="859"/>
      <c r="P109" s="859"/>
      <c r="Q109" s="859"/>
      <c r="R109" s="859"/>
      <c r="S109" s="859"/>
      <c r="T109" s="859"/>
      <c r="U109" s="859"/>
      <c r="V109" s="859"/>
      <c r="W109" s="859"/>
      <c r="X109" s="860"/>
      <c r="Y109" s="839">
        <f t="shared" si="14"/>
        <v>0</v>
      </c>
      <c r="Z109" s="839"/>
      <c r="AA109" s="839">
        <f t="shared" si="17"/>
        <v>0</v>
      </c>
      <c r="AB109" s="840"/>
      <c r="AC109" s="118"/>
      <c r="AD109" s="223"/>
      <c r="AE109" s="223"/>
      <c r="AF109" s="648">
        <f t="shared" si="15"/>
        <v>0</v>
      </c>
      <c r="AG109" s="649"/>
      <c r="AH109" s="650"/>
      <c r="AI109" s="221"/>
      <c r="AL109" s="511">
        <f>ROUNDDOWN(SUM($M$106:M109)/3,1)</f>
        <v>0</v>
      </c>
      <c r="AM109" s="512">
        <f>ROUNDDOWN(SUM($O$106:R109)/6,1)</f>
        <v>0</v>
      </c>
      <c r="AN109" s="512">
        <f>ROUNDDOWN(SUM($S$106:S109)/$AL$57,1)</f>
        <v>0</v>
      </c>
      <c r="AO109" s="513">
        <f>ROUNDDOWN(SUM($U$106:X109)/$AL$58,1)</f>
        <v>0</v>
      </c>
      <c r="AP109" s="514">
        <f t="shared" si="16"/>
        <v>0</v>
      </c>
      <c r="AQ109" s="496">
        <f t="shared" si="18"/>
        <v>0</v>
      </c>
    </row>
    <row r="110" spans="2:43" ht="18" customHeight="1">
      <c r="B110" s="338"/>
      <c r="C110" s="327"/>
      <c r="D110" s="324"/>
      <c r="E110" s="324"/>
      <c r="F110" s="324"/>
      <c r="G110" s="324"/>
      <c r="H110" s="560"/>
      <c r="I110" s="835" t="s">
        <v>35</v>
      </c>
      <c r="J110" s="835"/>
      <c r="K110" s="835"/>
      <c r="L110" s="835"/>
      <c r="M110" s="858"/>
      <c r="N110" s="859"/>
      <c r="O110" s="859"/>
      <c r="P110" s="859"/>
      <c r="Q110" s="859"/>
      <c r="R110" s="859"/>
      <c r="S110" s="859"/>
      <c r="T110" s="859"/>
      <c r="U110" s="859"/>
      <c r="V110" s="859"/>
      <c r="W110" s="859"/>
      <c r="X110" s="860"/>
      <c r="Y110" s="839">
        <f t="shared" si="14"/>
        <v>0</v>
      </c>
      <c r="Z110" s="839"/>
      <c r="AA110" s="839">
        <f t="shared" si="17"/>
        <v>0</v>
      </c>
      <c r="AB110" s="840"/>
      <c r="AC110" s="118"/>
      <c r="AD110" s="223"/>
      <c r="AE110" s="223"/>
      <c r="AF110" s="648">
        <f t="shared" si="15"/>
        <v>0</v>
      </c>
      <c r="AG110" s="649"/>
      <c r="AH110" s="650"/>
      <c r="AI110" s="221"/>
      <c r="AL110" s="511">
        <f>ROUNDDOWN(SUM($M$106:M110)/3,1)</f>
        <v>0</v>
      </c>
      <c r="AM110" s="512">
        <f>ROUNDDOWN(SUM($O$106:R110)/6,1)</f>
        <v>0</v>
      </c>
      <c r="AN110" s="512">
        <f>ROUNDDOWN(SUM($S$106:S110)/$AL$57,1)</f>
        <v>0</v>
      </c>
      <c r="AO110" s="513">
        <f>ROUNDDOWN(SUM($U$106:X110)/$AL$58,1)</f>
        <v>0</v>
      </c>
      <c r="AP110" s="514">
        <f t="shared" si="16"/>
        <v>0</v>
      </c>
      <c r="AQ110" s="496">
        <f t="shared" si="18"/>
        <v>0</v>
      </c>
    </row>
    <row r="111" spans="2:43" ht="18" customHeight="1">
      <c r="B111" s="338"/>
      <c r="C111" s="327"/>
      <c r="D111" s="324"/>
      <c r="E111" s="324"/>
      <c r="F111" s="324"/>
      <c r="G111" s="324"/>
      <c r="H111" s="560"/>
      <c r="I111" s="835" t="s">
        <v>446</v>
      </c>
      <c r="J111" s="835"/>
      <c r="K111" s="835"/>
      <c r="L111" s="835"/>
      <c r="M111" s="858"/>
      <c r="N111" s="859"/>
      <c r="O111" s="859"/>
      <c r="P111" s="859"/>
      <c r="Q111" s="859"/>
      <c r="R111" s="859"/>
      <c r="S111" s="859"/>
      <c r="T111" s="859"/>
      <c r="U111" s="859"/>
      <c r="V111" s="859"/>
      <c r="W111" s="859"/>
      <c r="X111" s="860"/>
      <c r="Y111" s="839">
        <f t="shared" si="14"/>
        <v>0</v>
      </c>
      <c r="Z111" s="839"/>
      <c r="AA111" s="839">
        <f t="shared" si="17"/>
        <v>0</v>
      </c>
      <c r="AB111" s="840"/>
      <c r="AC111" s="118"/>
      <c r="AD111" s="223"/>
      <c r="AE111" s="223"/>
      <c r="AF111" s="648">
        <f t="shared" si="15"/>
        <v>0</v>
      </c>
      <c r="AG111" s="649"/>
      <c r="AH111" s="650"/>
      <c r="AI111" s="221"/>
      <c r="AL111" s="511">
        <f>ROUNDDOWN(SUM($M$106:M111)/3,1)</f>
        <v>0</v>
      </c>
      <c r="AM111" s="512">
        <f>ROUNDDOWN(SUM($O$106:R111)/6,1)</f>
        <v>0</v>
      </c>
      <c r="AN111" s="512">
        <f>ROUNDDOWN(SUM($S$106:S111)/$AL$57,1)</f>
        <v>0</v>
      </c>
      <c r="AO111" s="513">
        <f>ROUNDDOWN(SUM($U$106:X111)/$AL$58,1)</f>
        <v>0</v>
      </c>
      <c r="AP111" s="514">
        <f t="shared" si="16"/>
        <v>0</v>
      </c>
      <c r="AQ111" s="496">
        <f t="shared" si="18"/>
        <v>0</v>
      </c>
    </row>
    <row r="112" spans="2:43" ht="18" customHeight="1" thickBot="1">
      <c r="B112" s="338"/>
      <c r="C112" s="327"/>
      <c r="D112" s="324"/>
      <c r="E112" s="324"/>
      <c r="F112" s="324"/>
      <c r="G112" s="324"/>
      <c r="H112" s="560"/>
      <c r="I112" s="835" t="s">
        <v>326</v>
      </c>
      <c r="J112" s="835"/>
      <c r="K112" s="835"/>
      <c r="L112" s="835"/>
      <c r="M112" s="836"/>
      <c r="N112" s="837"/>
      <c r="O112" s="837"/>
      <c r="P112" s="837"/>
      <c r="Q112" s="837"/>
      <c r="R112" s="837"/>
      <c r="S112" s="837"/>
      <c r="T112" s="837"/>
      <c r="U112" s="837"/>
      <c r="V112" s="837"/>
      <c r="W112" s="837"/>
      <c r="X112" s="838"/>
      <c r="Y112" s="839">
        <f t="shared" si="14"/>
        <v>0</v>
      </c>
      <c r="Z112" s="839"/>
      <c r="AA112" s="839">
        <f t="shared" si="17"/>
        <v>0</v>
      </c>
      <c r="AB112" s="840"/>
      <c r="AC112" s="118"/>
      <c r="AD112" s="223"/>
      <c r="AE112" s="223"/>
      <c r="AF112" s="832">
        <f t="shared" si="15"/>
        <v>0</v>
      </c>
      <c r="AG112" s="833"/>
      <c r="AH112" s="834"/>
      <c r="AI112" s="221"/>
      <c r="AL112" s="511">
        <f>ROUNDDOWN(SUM($M$106:M112)/3,1)</f>
        <v>0</v>
      </c>
      <c r="AM112" s="512">
        <f>ROUNDDOWN(SUM($O$106:R112)/6,1)</f>
        <v>0</v>
      </c>
      <c r="AN112" s="512">
        <f>ROUNDDOWN(SUM($S$106:S112)/$AL$57,1)</f>
        <v>0</v>
      </c>
      <c r="AO112" s="513">
        <f>ROUNDDOWN(SUM($U$106:X112)/$AL$58,1)</f>
        <v>0</v>
      </c>
      <c r="AP112" s="514">
        <f t="shared" si="16"/>
        <v>0</v>
      </c>
      <c r="AQ112" s="496">
        <f t="shared" si="18"/>
        <v>0</v>
      </c>
    </row>
    <row r="113" spans="2:43" ht="18" customHeight="1" thickBot="1">
      <c r="B113" s="338"/>
      <c r="C113" s="327"/>
      <c r="D113" s="324"/>
      <c r="E113" s="324"/>
      <c r="F113" s="324"/>
      <c r="G113" s="324"/>
      <c r="H113" s="560"/>
      <c r="I113" s="851" t="s">
        <v>157</v>
      </c>
      <c r="J113" s="739"/>
      <c r="K113" s="739"/>
      <c r="L113" s="852"/>
      <c r="M113" s="853">
        <f>SUM(M106:N112)</f>
        <v>0</v>
      </c>
      <c r="N113" s="854"/>
      <c r="O113" s="854">
        <f>SUM(O106:P112)</f>
        <v>0</v>
      </c>
      <c r="P113" s="854"/>
      <c r="Q113" s="854">
        <f>SUM(Q106:R112)</f>
        <v>0</v>
      </c>
      <c r="R113" s="854"/>
      <c r="S113" s="854">
        <f>SUM(S106:T112)</f>
        <v>0</v>
      </c>
      <c r="T113" s="854"/>
      <c r="U113" s="854">
        <f>SUM(U106:V112)</f>
        <v>0</v>
      </c>
      <c r="V113" s="854"/>
      <c r="W113" s="854">
        <f>SUM(W106:X112)</f>
        <v>0</v>
      </c>
      <c r="X113" s="855"/>
      <c r="Y113" s="854">
        <f>SUM(Y106:Z112)</f>
        <v>0</v>
      </c>
      <c r="Z113" s="855"/>
      <c r="AA113" s="856"/>
      <c r="AB113" s="857"/>
      <c r="AC113" s="224" t="s">
        <v>156</v>
      </c>
      <c r="AD113" s="223"/>
      <c r="AE113" s="223"/>
      <c r="AF113" s="642"/>
      <c r="AG113" s="642"/>
      <c r="AH113" s="642"/>
      <c r="AI113" s="221"/>
    </row>
    <row r="114" spans="2:43" ht="18" customHeight="1">
      <c r="B114" s="338"/>
      <c r="C114" s="327"/>
      <c r="D114" s="324"/>
      <c r="E114" s="324"/>
      <c r="F114" s="324"/>
      <c r="G114" s="324"/>
      <c r="H114" s="560"/>
      <c r="I114" s="842" t="s">
        <v>105</v>
      </c>
      <c r="J114" s="842"/>
      <c r="K114" s="842"/>
      <c r="L114" s="842"/>
      <c r="M114" s="843" t="s">
        <v>214</v>
      </c>
      <c r="N114" s="844"/>
      <c r="O114" s="844" t="s">
        <v>295</v>
      </c>
      <c r="P114" s="844"/>
      <c r="Q114" s="844" t="s">
        <v>450</v>
      </c>
      <c r="R114" s="844"/>
      <c r="S114" s="844" t="s">
        <v>36</v>
      </c>
      <c r="T114" s="844"/>
      <c r="U114" s="844" t="s">
        <v>451</v>
      </c>
      <c r="V114" s="844"/>
      <c r="W114" s="844" t="s">
        <v>452</v>
      </c>
      <c r="X114" s="845"/>
      <c r="Y114" s="846" t="s">
        <v>157</v>
      </c>
      <c r="Z114" s="846"/>
      <c r="AA114" s="846" t="s">
        <v>80</v>
      </c>
      <c r="AB114" s="847"/>
      <c r="AC114" s="225"/>
      <c r="AD114" s="226"/>
      <c r="AE114" s="220"/>
      <c r="AF114" s="848" t="s">
        <v>53</v>
      </c>
      <c r="AG114" s="849"/>
      <c r="AH114" s="850"/>
      <c r="AI114" s="221"/>
    </row>
    <row r="115" spans="2:43" ht="18" customHeight="1">
      <c r="B115" s="338"/>
      <c r="C115" s="327"/>
      <c r="D115" s="324"/>
      <c r="E115" s="324"/>
      <c r="F115" s="324"/>
      <c r="G115" s="324"/>
      <c r="H115" s="560"/>
      <c r="I115" s="835" t="s">
        <v>198</v>
      </c>
      <c r="J115" s="835"/>
      <c r="K115" s="835"/>
      <c r="L115" s="835"/>
      <c r="M115" s="836"/>
      <c r="N115" s="837"/>
      <c r="O115" s="837"/>
      <c r="P115" s="837"/>
      <c r="Q115" s="837"/>
      <c r="R115" s="837"/>
      <c r="S115" s="837"/>
      <c r="T115" s="837"/>
      <c r="U115" s="837"/>
      <c r="V115" s="837"/>
      <c r="W115" s="837"/>
      <c r="X115" s="838"/>
      <c r="Y115" s="839">
        <f t="shared" ref="Y115:Y124" si="19">SUM(M115:W115)</f>
        <v>0</v>
      </c>
      <c r="Z115" s="839"/>
      <c r="AA115" s="839">
        <f>Y113</f>
        <v>0</v>
      </c>
      <c r="AB115" s="840"/>
      <c r="AC115" s="225"/>
      <c r="AD115" s="226"/>
      <c r="AE115" s="220"/>
      <c r="AF115" s="648">
        <f t="shared" ref="AF115:AF123" si="20">IF(AQ115&gt;=1,AQ115,IF(AA115&gt;0,1,0))</f>
        <v>0</v>
      </c>
      <c r="AG115" s="649"/>
      <c r="AH115" s="650"/>
      <c r="AI115" s="221"/>
      <c r="AL115" s="519">
        <f>ROUNDDOWN($M$113/3,1)</f>
        <v>0</v>
      </c>
      <c r="AM115" s="520">
        <f>ROUNDDOWN(SUM($O$113:$R$113)/6,1)</f>
        <v>0</v>
      </c>
      <c r="AN115" s="520">
        <f>ROUNDDOWN($S$113/$AL$57,1)</f>
        <v>0</v>
      </c>
      <c r="AO115" s="520">
        <f>ROUNDDOWN(SUM($U$113:$X$113)/$AL$58,1)</f>
        <v>0</v>
      </c>
      <c r="AP115" s="514">
        <f t="shared" ref="AP115:AP124" si="21">SUM(AL115:AO115)</f>
        <v>0</v>
      </c>
      <c r="AQ115" s="496">
        <f t="shared" ref="AQ115:AQ124" si="22">ROUND(AP115,0)</f>
        <v>0</v>
      </c>
    </row>
    <row r="116" spans="2:43" ht="18" customHeight="1">
      <c r="B116" s="338"/>
      <c r="C116" s="319"/>
      <c r="D116" s="324"/>
      <c r="E116" s="324"/>
      <c r="F116" s="324"/>
      <c r="G116" s="324"/>
      <c r="H116" s="560"/>
      <c r="I116" s="835" t="s">
        <v>445</v>
      </c>
      <c r="J116" s="835"/>
      <c r="K116" s="835"/>
      <c r="L116" s="835"/>
      <c r="M116" s="836"/>
      <c r="N116" s="837"/>
      <c r="O116" s="837"/>
      <c r="P116" s="837"/>
      <c r="Q116" s="837"/>
      <c r="R116" s="837"/>
      <c r="S116" s="837"/>
      <c r="T116" s="837"/>
      <c r="U116" s="837"/>
      <c r="V116" s="837"/>
      <c r="W116" s="837"/>
      <c r="X116" s="838"/>
      <c r="Y116" s="839">
        <f t="shared" si="19"/>
        <v>0</v>
      </c>
      <c r="Z116" s="839"/>
      <c r="AA116" s="839">
        <f>AA115-Y115</f>
        <v>0</v>
      </c>
      <c r="AB116" s="840"/>
      <c r="AC116" s="225"/>
      <c r="AD116" s="227"/>
      <c r="AE116" s="223"/>
      <c r="AF116" s="648">
        <f t="shared" si="20"/>
        <v>0</v>
      </c>
      <c r="AG116" s="649"/>
      <c r="AH116" s="650"/>
      <c r="AI116" s="221"/>
      <c r="AL116" s="516">
        <f>ROUNDDOWN(($M$113-SUM($M$115:M115))/3,1)</f>
        <v>0</v>
      </c>
      <c r="AM116" s="517">
        <f>ROUNDDOWN((SUM($O$113:$R$113)-SUM($O$115:R115))/6,1)</f>
        <v>0</v>
      </c>
      <c r="AN116" s="517">
        <f>ROUNDDOWN(($S$113-SUM($S$115:S115))/$AL$57,1)</f>
        <v>0</v>
      </c>
      <c r="AO116" s="518">
        <f>ROUNDDOWN((SUM($U$113:$X$113)-SUM($U$115:X115))/$AL$58,1)</f>
        <v>0</v>
      </c>
      <c r="AP116" s="521">
        <f t="shared" si="21"/>
        <v>0</v>
      </c>
      <c r="AQ116" s="496">
        <f t="shared" si="22"/>
        <v>0</v>
      </c>
    </row>
    <row r="117" spans="2:43" ht="18" customHeight="1">
      <c r="B117" s="338"/>
      <c r="C117" s="327"/>
      <c r="D117" s="324"/>
      <c r="E117" s="324"/>
      <c r="F117" s="324"/>
      <c r="G117" s="324"/>
      <c r="H117" s="560"/>
      <c r="I117" s="841" t="s">
        <v>444</v>
      </c>
      <c r="J117" s="835"/>
      <c r="K117" s="835"/>
      <c r="L117" s="835"/>
      <c r="M117" s="836"/>
      <c r="N117" s="837"/>
      <c r="O117" s="837"/>
      <c r="P117" s="837"/>
      <c r="Q117" s="837"/>
      <c r="R117" s="837"/>
      <c r="S117" s="837"/>
      <c r="T117" s="837"/>
      <c r="U117" s="837"/>
      <c r="V117" s="837"/>
      <c r="W117" s="837"/>
      <c r="X117" s="838"/>
      <c r="Y117" s="839">
        <f t="shared" si="19"/>
        <v>0</v>
      </c>
      <c r="Z117" s="839"/>
      <c r="AA117" s="839">
        <f t="shared" ref="AA117:AA124" si="23">AA116-Y116</f>
        <v>0</v>
      </c>
      <c r="AB117" s="840"/>
      <c r="AC117" s="225"/>
      <c r="AD117" s="227"/>
      <c r="AE117" s="223"/>
      <c r="AF117" s="648">
        <f t="shared" si="20"/>
        <v>0</v>
      </c>
      <c r="AG117" s="649"/>
      <c r="AH117" s="650"/>
      <c r="AI117" s="221"/>
      <c r="AL117" s="516">
        <f>ROUNDDOWN(($M$113-SUM($M$115:M116))/3,1)</f>
        <v>0</v>
      </c>
      <c r="AM117" s="517">
        <f>ROUNDDOWN((SUM($O$113:$R$113)-SUM($O$115:R116))/6,1)</f>
        <v>0</v>
      </c>
      <c r="AN117" s="517">
        <f>ROUNDDOWN(($S$113-SUM($S$115:S116))/$AL$57,1)</f>
        <v>0</v>
      </c>
      <c r="AO117" s="518">
        <f>ROUNDDOWN((SUM($U$113:$X$113)-SUM($U$115:X116))/$AL$58,1)</f>
        <v>0</v>
      </c>
      <c r="AP117" s="521">
        <f t="shared" si="21"/>
        <v>0</v>
      </c>
      <c r="AQ117" s="496">
        <f t="shared" si="22"/>
        <v>0</v>
      </c>
    </row>
    <row r="118" spans="2:43" ht="18" customHeight="1">
      <c r="B118" s="338"/>
      <c r="C118" s="327"/>
      <c r="D118" s="324"/>
      <c r="E118" s="324"/>
      <c r="F118" s="324"/>
      <c r="G118" s="324"/>
      <c r="H118" s="560"/>
      <c r="I118" s="835" t="s">
        <v>253</v>
      </c>
      <c r="J118" s="835"/>
      <c r="K118" s="835"/>
      <c r="L118" s="835"/>
      <c r="M118" s="836"/>
      <c r="N118" s="837"/>
      <c r="O118" s="837"/>
      <c r="P118" s="837"/>
      <c r="Q118" s="837"/>
      <c r="R118" s="837"/>
      <c r="S118" s="837"/>
      <c r="T118" s="837"/>
      <c r="U118" s="837"/>
      <c r="V118" s="837"/>
      <c r="W118" s="837"/>
      <c r="X118" s="838"/>
      <c r="Y118" s="839">
        <f t="shared" si="19"/>
        <v>0</v>
      </c>
      <c r="Z118" s="839"/>
      <c r="AA118" s="839">
        <f t="shared" si="23"/>
        <v>0</v>
      </c>
      <c r="AB118" s="840"/>
      <c r="AC118" s="225"/>
      <c r="AD118" s="227"/>
      <c r="AE118" s="223"/>
      <c r="AF118" s="648">
        <f t="shared" si="20"/>
        <v>0</v>
      </c>
      <c r="AG118" s="649"/>
      <c r="AH118" s="650"/>
      <c r="AI118" s="221"/>
      <c r="AL118" s="516">
        <f>ROUNDDOWN(($M$113-SUM($M$115:M117))/3,1)</f>
        <v>0</v>
      </c>
      <c r="AM118" s="517">
        <f>ROUNDDOWN((SUM($O$113:$R$113)-SUM($O$115:R117))/6,1)</f>
        <v>0</v>
      </c>
      <c r="AN118" s="517">
        <f>ROUNDDOWN(($S$113-SUM($S$115:S117))/$AL$57,1)</f>
        <v>0</v>
      </c>
      <c r="AO118" s="518">
        <f>ROUNDDOWN((SUM($U$113:$X$113)-SUM($U$115:X117))/$AL$58,1)</f>
        <v>0</v>
      </c>
      <c r="AP118" s="521">
        <f t="shared" si="21"/>
        <v>0</v>
      </c>
      <c r="AQ118" s="496">
        <f t="shared" si="22"/>
        <v>0</v>
      </c>
    </row>
    <row r="119" spans="2:43" ht="18" customHeight="1">
      <c r="B119" s="338"/>
      <c r="C119" s="327"/>
      <c r="D119" s="324"/>
      <c r="E119" s="324"/>
      <c r="F119" s="324"/>
      <c r="G119" s="324"/>
      <c r="H119" s="560"/>
      <c r="I119" s="835" t="s">
        <v>226</v>
      </c>
      <c r="J119" s="835"/>
      <c r="K119" s="835"/>
      <c r="L119" s="835"/>
      <c r="M119" s="836"/>
      <c r="N119" s="837"/>
      <c r="O119" s="837"/>
      <c r="P119" s="837"/>
      <c r="Q119" s="837"/>
      <c r="R119" s="837"/>
      <c r="S119" s="837"/>
      <c r="T119" s="837"/>
      <c r="U119" s="837"/>
      <c r="V119" s="837"/>
      <c r="W119" s="837"/>
      <c r="X119" s="838"/>
      <c r="Y119" s="839">
        <f t="shared" si="19"/>
        <v>0</v>
      </c>
      <c r="Z119" s="839"/>
      <c r="AA119" s="839">
        <f t="shared" si="23"/>
        <v>0</v>
      </c>
      <c r="AB119" s="840"/>
      <c r="AC119" s="225"/>
      <c r="AD119" s="227"/>
      <c r="AE119" s="223"/>
      <c r="AF119" s="648">
        <f t="shared" si="20"/>
        <v>0</v>
      </c>
      <c r="AG119" s="649"/>
      <c r="AH119" s="650"/>
      <c r="AI119" s="221"/>
      <c r="AL119" s="516">
        <f>ROUNDDOWN(($M$113-SUM($M$115:M118))/3,1)</f>
        <v>0</v>
      </c>
      <c r="AM119" s="517">
        <f>ROUNDDOWN((SUM($O$113:$R$113)-SUM($O$115:R118))/6,1)</f>
        <v>0</v>
      </c>
      <c r="AN119" s="517">
        <f>ROUNDDOWN(($S$113-SUM($S$115:S118))/$AL$57,1)</f>
        <v>0</v>
      </c>
      <c r="AO119" s="518">
        <f>ROUNDDOWN((SUM($U$113:$X$113)-SUM($U$115:X118))/$AL$58,1)</f>
        <v>0</v>
      </c>
      <c r="AP119" s="521">
        <f t="shared" si="21"/>
        <v>0</v>
      </c>
      <c r="AQ119" s="496">
        <f t="shared" si="22"/>
        <v>0</v>
      </c>
    </row>
    <row r="120" spans="2:43" ht="18" customHeight="1">
      <c r="B120" s="338"/>
      <c r="C120" s="327"/>
      <c r="D120" s="324"/>
      <c r="E120" s="324"/>
      <c r="F120" s="324"/>
      <c r="G120" s="324"/>
      <c r="H120" s="560"/>
      <c r="I120" s="835" t="s">
        <v>443</v>
      </c>
      <c r="J120" s="835"/>
      <c r="K120" s="835"/>
      <c r="L120" s="835"/>
      <c r="M120" s="836"/>
      <c r="N120" s="837"/>
      <c r="O120" s="837"/>
      <c r="P120" s="837"/>
      <c r="Q120" s="837"/>
      <c r="R120" s="837"/>
      <c r="S120" s="837"/>
      <c r="T120" s="837"/>
      <c r="U120" s="837"/>
      <c r="V120" s="837"/>
      <c r="W120" s="837"/>
      <c r="X120" s="838"/>
      <c r="Y120" s="839">
        <f t="shared" si="19"/>
        <v>0</v>
      </c>
      <c r="Z120" s="839"/>
      <c r="AA120" s="839">
        <f t="shared" si="23"/>
        <v>0</v>
      </c>
      <c r="AB120" s="840"/>
      <c r="AC120" s="228" t="str">
        <f>IF(Y113=Y125,"一致OK","不一致エラー")</f>
        <v>一致OK</v>
      </c>
      <c r="AD120" s="232"/>
      <c r="AE120" s="223"/>
      <c r="AF120" s="648">
        <f t="shared" si="20"/>
        <v>0</v>
      </c>
      <c r="AG120" s="649"/>
      <c r="AH120" s="650"/>
      <c r="AI120" s="221"/>
      <c r="AL120" s="516">
        <f>ROUNDDOWN(($M$113-SUM($M$115:M119))/3,1)</f>
        <v>0</v>
      </c>
      <c r="AM120" s="517">
        <f>ROUNDDOWN((SUM($O$113:$R$113)-SUM($O$115:R119))/6,1)</f>
        <v>0</v>
      </c>
      <c r="AN120" s="517">
        <f>ROUNDDOWN(($S$113-SUM($S$115:S119))/$AL$57,1)</f>
        <v>0</v>
      </c>
      <c r="AO120" s="518">
        <f>ROUNDDOWN((SUM($U$113:$X$113)-SUM($U$115:X119))/$AL$58,1)</f>
        <v>0</v>
      </c>
      <c r="AP120" s="521">
        <f t="shared" si="21"/>
        <v>0</v>
      </c>
      <c r="AQ120" s="496">
        <f t="shared" si="22"/>
        <v>0</v>
      </c>
    </row>
    <row r="121" spans="2:43" ht="18" customHeight="1">
      <c r="B121" s="338"/>
      <c r="C121" s="327"/>
      <c r="D121" s="324"/>
      <c r="E121" s="324"/>
      <c r="F121" s="324"/>
      <c r="G121" s="324"/>
      <c r="H121" s="560"/>
      <c r="I121" s="835" t="s">
        <v>324</v>
      </c>
      <c r="J121" s="835"/>
      <c r="K121" s="835"/>
      <c r="L121" s="835"/>
      <c r="M121" s="836"/>
      <c r="N121" s="837"/>
      <c r="O121" s="837"/>
      <c r="P121" s="837"/>
      <c r="Q121" s="837"/>
      <c r="R121" s="837"/>
      <c r="S121" s="837"/>
      <c r="T121" s="837"/>
      <c r="U121" s="837"/>
      <c r="V121" s="837"/>
      <c r="W121" s="837"/>
      <c r="X121" s="838"/>
      <c r="Y121" s="839">
        <f t="shared" si="19"/>
        <v>0</v>
      </c>
      <c r="Z121" s="839"/>
      <c r="AA121" s="839">
        <f t="shared" si="23"/>
        <v>0</v>
      </c>
      <c r="AB121" s="840"/>
      <c r="AC121" s="225"/>
      <c r="AD121" s="227"/>
      <c r="AE121" s="223"/>
      <c r="AF121" s="648">
        <f t="shared" si="20"/>
        <v>0</v>
      </c>
      <c r="AG121" s="649"/>
      <c r="AH121" s="650"/>
      <c r="AI121" s="221"/>
      <c r="AL121" s="516">
        <f>ROUNDDOWN(($M$113-SUM($M$115:M120))/3,1)</f>
        <v>0</v>
      </c>
      <c r="AM121" s="517">
        <f>ROUNDDOWN((SUM($O$113:$R$113)-SUM($O$115:R120))/6,1)</f>
        <v>0</v>
      </c>
      <c r="AN121" s="517">
        <f>ROUNDDOWN(($S$113-SUM($S$115:S120))/$AL$57,1)</f>
        <v>0</v>
      </c>
      <c r="AO121" s="518">
        <f>ROUNDDOWN((SUM($U$113:$X$113)-SUM($U$115:X120))/$AL$58,1)</f>
        <v>0</v>
      </c>
      <c r="AP121" s="521">
        <f t="shared" si="21"/>
        <v>0</v>
      </c>
      <c r="AQ121" s="496">
        <f t="shared" si="22"/>
        <v>0</v>
      </c>
    </row>
    <row r="122" spans="2:43" ht="18" customHeight="1">
      <c r="B122" s="338"/>
      <c r="C122" s="327"/>
      <c r="D122" s="324"/>
      <c r="E122" s="324"/>
      <c r="F122" s="324"/>
      <c r="G122" s="324"/>
      <c r="H122" s="560"/>
      <c r="I122" s="841" t="s">
        <v>385</v>
      </c>
      <c r="J122" s="835"/>
      <c r="K122" s="835"/>
      <c r="L122" s="835"/>
      <c r="M122" s="836"/>
      <c r="N122" s="837"/>
      <c r="O122" s="837"/>
      <c r="P122" s="837"/>
      <c r="Q122" s="837"/>
      <c r="R122" s="837"/>
      <c r="S122" s="837"/>
      <c r="T122" s="837"/>
      <c r="U122" s="837"/>
      <c r="V122" s="837"/>
      <c r="W122" s="837"/>
      <c r="X122" s="838"/>
      <c r="Y122" s="839">
        <f t="shared" si="19"/>
        <v>0</v>
      </c>
      <c r="Z122" s="839"/>
      <c r="AA122" s="839">
        <f t="shared" si="23"/>
        <v>0</v>
      </c>
      <c r="AB122" s="840"/>
      <c r="AC122" s="225"/>
      <c r="AD122" s="227"/>
      <c r="AE122" s="223"/>
      <c r="AF122" s="648">
        <f t="shared" si="20"/>
        <v>0</v>
      </c>
      <c r="AG122" s="649"/>
      <c r="AH122" s="650"/>
      <c r="AI122" s="221"/>
      <c r="AL122" s="516">
        <f>ROUNDDOWN(($M$113-SUM($M$115:M121))/3,1)</f>
        <v>0</v>
      </c>
      <c r="AM122" s="517">
        <f>ROUNDDOWN((SUM($O$113:$R$113)-SUM($O$115:R121))/6,1)</f>
        <v>0</v>
      </c>
      <c r="AN122" s="517">
        <f>ROUNDDOWN(($S$113-SUM($S$115:S121))/$AL$57,1)</f>
        <v>0</v>
      </c>
      <c r="AO122" s="518">
        <f>ROUNDDOWN((SUM($U$113:$X$113)-SUM($U$115:X121))/$AL$58,1)</f>
        <v>0</v>
      </c>
      <c r="AP122" s="521">
        <f t="shared" si="21"/>
        <v>0</v>
      </c>
      <c r="AQ122" s="496">
        <f t="shared" si="22"/>
        <v>0</v>
      </c>
    </row>
    <row r="123" spans="2:43" ht="18" customHeight="1">
      <c r="B123" s="338"/>
      <c r="C123" s="327"/>
      <c r="D123" s="324"/>
      <c r="E123" s="324"/>
      <c r="F123" s="324"/>
      <c r="G123" s="324"/>
      <c r="H123" s="560"/>
      <c r="I123" s="835" t="s">
        <v>442</v>
      </c>
      <c r="J123" s="835"/>
      <c r="K123" s="835"/>
      <c r="L123" s="835"/>
      <c r="M123" s="836"/>
      <c r="N123" s="837"/>
      <c r="O123" s="837"/>
      <c r="P123" s="837"/>
      <c r="Q123" s="837"/>
      <c r="R123" s="837"/>
      <c r="S123" s="837"/>
      <c r="T123" s="837"/>
      <c r="U123" s="837"/>
      <c r="V123" s="837"/>
      <c r="W123" s="837"/>
      <c r="X123" s="838"/>
      <c r="Y123" s="839">
        <f t="shared" si="19"/>
        <v>0</v>
      </c>
      <c r="Z123" s="839"/>
      <c r="AA123" s="839">
        <f t="shared" si="23"/>
        <v>0</v>
      </c>
      <c r="AB123" s="840"/>
      <c r="AC123" s="225"/>
      <c r="AD123" s="227"/>
      <c r="AE123" s="223"/>
      <c r="AF123" s="648">
        <f t="shared" si="20"/>
        <v>0</v>
      </c>
      <c r="AG123" s="649"/>
      <c r="AH123" s="650"/>
      <c r="AI123" s="221"/>
      <c r="AL123" s="516">
        <f>ROUNDDOWN(($M$113-SUM($M$115:M122))/3,1)</f>
        <v>0</v>
      </c>
      <c r="AM123" s="517">
        <f>ROUNDDOWN((SUM($O$113:$R$113)-SUM($O$115:R122))/6,1)</f>
        <v>0</v>
      </c>
      <c r="AN123" s="517">
        <f>ROUNDDOWN(($S$113-SUM($S$115:S122))/$AL$57,1)</f>
        <v>0</v>
      </c>
      <c r="AO123" s="518">
        <f>ROUNDDOWN((SUM($U$113:$X$113)-SUM($U$115:X122))/$AL$58,1)</f>
        <v>0</v>
      </c>
      <c r="AP123" s="521">
        <f t="shared" si="21"/>
        <v>0</v>
      </c>
      <c r="AQ123" s="496">
        <f t="shared" si="22"/>
        <v>0</v>
      </c>
    </row>
    <row r="124" spans="2:43" ht="18" customHeight="1" thickBot="1">
      <c r="B124" s="338"/>
      <c r="C124" s="327"/>
      <c r="D124" s="324"/>
      <c r="E124" s="324"/>
      <c r="F124" s="324"/>
      <c r="G124" s="324"/>
      <c r="H124" s="560"/>
      <c r="I124" s="651" t="s">
        <v>398</v>
      </c>
      <c r="J124" s="651"/>
      <c r="K124" s="651"/>
      <c r="L124" s="651"/>
      <c r="M124" s="826"/>
      <c r="N124" s="827"/>
      <c r="O124" s="827"/>
      <c r="P124" s="827"/>
      <c r="Q124" s="827"/>
      <c r="R124" s="827"/>
      <c r="S124" s="827"/>
      <c r="T124" s="827"/>
      <c r="U124" s="827"/>
      <c r="V124" s="827"/>
      <c r="W124" s="827"/>
      <c r="X124" s="828"/>
      <c r="Y124" s="829">
        <f t="shared" si="19"/>
        <v>0</v>
      </c>
      <c r="Z124" s="829"/>
      <c r="AA124" s="830">
        <f t="shared" si="23"/>
        <v>0</v>
      </c>
      <c r="AB124" s="831"/>
      <c r="AC124" s="225"/>
      <c r="AD124" s="227"/>
      <c r="AE124" s="223"/>
      <c r="AF124" s="832">
        <f>IF(AQ124&gt;=1,AQ124,IF(AA124&gt;0,1,0))</f>
        <v>0</v>
      </c>
      <c r="AG124" s="833"/>
      <c r="AH124" s="834"/>
      <c r="AI124" s="221"/>
      <c r="AL124" s="516">
        <f>ROUNDDOWN(($M$113-SUM($M$115:M123))/3,1)</f>
        <v>0</v>
      </c>
      <c r="AM124" s="517">
        <f>ROUNDDOWN((SUM($O$113:$R$113)-SUM($O$115:R123))/6,1)</f>
        <v>0</v>
      </c>
      <c r="AN124" s="517">
        <f>ROUNDDOWN(($S$113-SUM($S$115:S123))/$AL$57,1)</f>
        <v>0</v>
      </c>
      <c r="AO124" s="518">
        <f>ROUNDDOWN((SUM($U$113:$X$113)-SUM($U$115:X123))/$AL$58,1)</f>
        <v>0</v>
      </c>
      <c r="AP124" s="521">
        <f t="shared" si="21"/>
        <v>0</v>
      </c>
      <c r="AQ124" s="496">
        <f t="shared" si="22"/>
        <v>0</v>
      </c>
    </row>
    <row r="125" spans="2:43" ht="18" customHeight="1" thickBot="1">
      <c r="B125" s="338"/>
      <c r="C125" s="327"/>
      <c r="D125" s="324"/>
      <c r="E125" s="324"/>
      <c r="F125" s="324"/>
      <c r="G125" s="324"/>
      <c r="H125" s="561"/>
      <c r="I125" s="678" t="s">
        <v>157</v>
      </c>
      <c r="J125" s="679"/>
      <c r="K125" s="679"/>
      <c r="L125" s="679"/>
      <c r="M125" s="680">
        <f>SUM(M115:N124)</f>
        <v>0</v>
      </c>
      <c r="N125" s="643"/>
      <c r="O125" s="643">
        <f>SUM(O115:P124)</f>
        <v>0</v>
      </c>
      <c r="P125" s="643"/>
      <c r="Q125" s="643">
        <f>SUM(Q115:R124)</f>
        <v>0</v>
      </c>
      <c r="R125" s="643"/>
      <c r="S125" s="643">
        <f>SUM(S115:T124)</f>
        <v>0</v>
      </c>
      <c r="T125" s="643"/>
      <c r="U125" s="643">
        <f>SUM(U115:V124)</f>
        <v>0</v>
      </c>
      <c r="V125" s="643"/>
      <c r="W125" s="643">
        <f>SUM(W115:X124)</f>
        <v>0</v>
      </c>
      <c r="X125" s="644"/>
      <c r="Y125" s="645">
        <f>SUM(Y115:Z124)</f>
        <v>0</v>
      </c>
      <c r="Z125" s="644"/>
      <c r="AA125" s="646"/>
      <c r="AB125" s="647"/>
      <c r="AC125" s="230" t="s">
        <v>156</v>
      </c>
      <c r="AD125" s="223"/>
      <c r="AE125" s="223"/>
      <c r="AF125" s="642"/>
      <c r="AG125" s="642"/>
      <c r="AH125" s="642"/>
      <c r="AI125" s="221"/>
    </row>
    <row r="126" spans="2:43" ht="18" customHeight="1">
      <c r="B126" s="338"/>
      <c r="C126" s="324"/>
      <c r="D126" s="324"/>
      <c r="E126" s="324"/>
      <c r="F126" s="324"/>
      <c r="G126" s="328"/>
      <c r="H126" s="234"/>
      <c r="I126" s="234"/>
      <c r="J126" s="234"/>
      <c r="K126" s="234"/>
      <c r="L126" s="234"/>
      <c r="M126" s="234"/>
      <c r="N126" s="234"/>
      <c r="O126" s="212"/>
      <c r="P126" s="212"/>
      <c r="Q126" s="212"/>
      <c r="R126" s="212"/>
      <c r="S126" s="212"/>
      <c r="T126" s="212"/>
      <c r="U126" s="235"/>
      <c r="V126" s="235"/>
      <c r="W126" s="235"/>
      <c r="X126" s="235"/>
      <c r="Y126" s="235"/>
      <c r="Z126" s="235"/>
      <c r="AA126" s="235"/>
      <c r="AB126" s="235"/>
      <c r="AC126" s="234"/>
      <c r="AD126" s="234"/>
      <c r="AE126" s="234"/>
      <c r="AF126" s="234"/>
      <c r="AG126" s="212"/>
      <c r="AH126" s="212"/>
      <c r="AI126" s="180"/>
    </row>
    <row r="127" spans="2:43" ht="18" customHeight="1">
      <c r="B127" s="336" t="s">
        <v>304</v>
      </c>
      <c r="C127" s="579" t="s">
        <v>494</v>
      </c>
      <c r="D127" s="579"/>
      <c r="E127" s="579"/>
      <c r="F127" s="579"/>
      <c r="G127" s="580"/>
      <c r="H127" s="613" t="s">
        <v>45</v>
      </c>
      <c r="I127" s="616"/>
      <c r="J127" s="617"/>
      <c r="K127" s="617"/>
      <c r="L127" s="617"/>
      <c r="M127" s="617"/>
      <c r="N127" s="617"/>
      <c r="O127" s="617"/>
      <c r="P127" s="617"/>
      <c r="Q127" s="617"/>
      <c r="R127" s="617"/>
      <c r="S127" s="617"/>
      <c r="T127" s="617"/>
      <c r="U127" s="617"/>
      <c r="V127" s="617"/>
      <c r="W127" s="617"/>
      <c r="X127" s="617"/>
      <c r="Y127" s="617"/>
      <c r="Z127" s="617"/>
      <c r="AA127" s="617"/>
      <c r="AB127" s="617"/>
      <c r="AC127" s="617"/>
      <c r="AD127" s="617"/>
      <c r="AE127" s="617"/>
      <c r="AF127" s="617"/>
      <c r="AG127" s="617"/>
      <c r="AH127" s="617"/>
      <c r="AI127" s="618"/>
    </row>
    <row r="128" spans="2:43" ht="18" customHeight="1">
      <c r="B128" s="338"/>
      <c r="C128" s="581"/>
      <c r="D128" s="581"/>
      <c r="E128" s="581"/>
      <c r="F128" s="581"/>
      <c r="G128" s="582"/>
      <c r="H128" s="614"/>
      <c r="I128" s="619"/>
      <c r="J128" s="620"/>
      <c r="K128" s="620"/>
      <c r="L128" s="620"/>
      <c r="M128" s="620"/>
      <c r="N128" s="620"/>
      <c r="O128" s="620"/>
      <c r="P128" s="620"/>
      <c r="Q128" s="620"/>
      <c r="R128" s="620"/>
      <c r="S128" s="620"/>
      <c r="T128" s="620"/>
      <c r="U128" s="620"/>
      <c r="V128" s="620"/>
      <c r="W128" s="620"/>
      <c r="X128" s="620"/>
      <c r="Y128" s="620"/>
      <c r="Z128" s="620"/>
      <c r="AA128" s="620"/>
      <c r="AB128" s="620"/>
      <c r="AC128" s="620"/>
      <c r="AD128" s="620"/>
      <c r="AE128" s="620"/>
      <c r="AF128" s="620"/>
      <c r="AG128" s="620"/>
      <c r="AH128" s="620"/>
      <c r="AI128" s="621"/>
    </row>
    <row r="129" spans="1:42" ht="18" customHeight="1">
      <c r="B129" s="338"/>
      <c r="C129" s="581"/>
      <c r="D129" s="581"/>
      <c r="E129" s="581"/>
      <c r="F129" s="581"/>
      <c r="G129" s="582"/>
      <c r="H129" s="615"/>
      <c r="I129" s="622"/>
      <c r="J129" s="623"/>
      <c r="K129" s="623"/>
      <c r="L129" s="623"/>
      <c r="M129" s="623"/>
      <c r="N129" s="623"/>
      <c r="O129" s="623"/>
      <c r="P129" s="623"/>
      <c r="Q129" s="623"/>
      <c r="R129" s="623"/>
      <c r="S129" s="623"/>
      <c r="T129" s="623"/>
      <c r="U129" s="623"/>
      <c r="V129" s="623"/>
      <c r="W129" s="623"/>
      <c r="X129" s="623"/>
      <c r="Y129" s="623"/>
      <c r="Z129" s="623"/>
      <c r="AA129" s="623"/>
      <c r="AB129" s="623"/>
      <c r="AC129" s="623"/>
      <c r="AD129" s="623"/>
      <c r="AE129" s="623"/>
      <c r="AF129" s="623"/>
      <c r="AG129" s="623"/>
      <c r="AH129" s="623"/>
      <c r="AI129" s="624"/>
    </row>
    <row r="130" spans="1:42" ht="18" customHeight="1">
      <c r="B130" s="338"/>
      <c r="C130" s="581"/>
      <c r="D130" s="581"/>
      <c r="E130" s="581"/>
      <c r="F130" s="581"/>
      <c r="G130" s="582"/>
      <c r="H130" s="613" t="s">
        <v>310</v>
      </c>
      <c r="I130" s="625"/>
      <c r="J130" s="626"/>
      <c r="K130" s="626"/>
      <c r="L130" s="626"/>
      <c r="M130" s="626"/>
      <c r="N130" s="626"/>
      <c r="O130" s="626"/>
      <c r="P130" s="626"/>
      <c r="Q130" s="626"/>
      <c r="R130" s="626"/>
      <c r="S130" s="626"/>
      <c r="T130" s="626"/>
      <c r="U130" s="626"/>
      <c r="V130" s="626"/>
      <c r="W130" s="626"/>
      <c r="X130" s="626"/>
      <c r="Y130" s="626"/>
      <c r="Z130" s="626"/>
      <c r="AA130" s="626"/>
      <c r="AB130" s="626"/>
      <c r="AC130" s="626"/>
      <c r="AD130" s="626"/>
      <c r="AE130" s="626"/>
      <c r="AF130" s="626"/>
      <c r="AG130" s="626"/>
      <c r="AH130" s="626"/>
      <c r="AI130" s="627"/>
    </row>
    <row r="131" spans="1:42" ht="18" customHeight="1">
      <c r="B131" s="338"/>
      <c r="C131" s="287"/>
      <c r="D131" s="287"/>
      <c r="E131" s="287"/>
      <c r="F131" s="287"/>
      <c r="G131" s="288"/>
      <c r="H131" s="614"/>
      <c r="I131" s="628"/>
      <c r="J131" s="629"/>
      <c r="K131" s="629"/>
      <c r="L131" s="629"/>
      <c r="M131" s="629"/>
      <c r="N131" s="629"/>
      <c r="O131" s="629"/>
      <c r="P131" s="629"/>
      <c r="Q131" s="629"/>
      <c r="R131" s="629"/>
      <c r="S131" s="629"/>
      <c r="T131" s="629"/>
      <c r="U131" s="629"/>
      <c r="V131" s="629"/>
      <c r="W131" s="629"/>
      <c r="X131" s="629"/>
      <c r="Y131" s="629"/>
      <c r="Z131" s="629"/>
      <c r="AA131" s="629"/>
      <c r="AB131" s="629"/>
      <c r="AC131" s="629"/>
      <c r="AD131" s="629"/>
      <c r="AE131" s="629"/>
      <c r="AF131" s="629"/>
      <c r="AG131" s="629"/>
      <c r="AH131" s="629"/>
      <c r="AI131" s="630"/>
    </row>
    <row r="132" spans="1:42" ht="18" customHeight="1">
      <c r="B132" s="338"/>
      <c r="C132" s="324"/>
      <c r="D132" s="324"/>
      <c r="E132" s="324"/>
      <c r="F132" s="324"/>
      <c r="G132" s="328"/>
      <c r="H132" s="615"/>
      <c r="I132" s="631"/>
      <c r="J132" s="632"/>
      <c r="K132" s="632"/>
      <c r="L132" s="632"/>
      <c r="M132" s="632"/>
      <c r="N132" s="632"/>
      <c r="O132" s="632"/>
      <c r="P132" s="632"/>
      <c r="Q132" s="632"/>
      <c r="R132" s="632"/>
      <c r="S132" s="632"/>
      <c r="T132" s="632"/>
      <c r="U132" s="632"/>
      <c r="V132" s="632"/>
      <c r="W132" s="632"/>
      <c r="X132" s="632"/>
      <c r="Y132" s="632"/>
      <c r="Z132" s="632"/>
      <c r="AA132" s="632"/>
      <c r="AB132" s="632"/>
      <c r="AC132" s="632"/>
      <c r="AD132" s="632"/>
      <c r="AE132" s="632"/>
      <c r="AF132" s="632"/>
      <c r="AG132" s="632"/>
      <c r="AH132" s="632"/>
      <c r="AI132" s="633"/>
    </row>
    <row r="133" spans="1:42" ht="18" customHeight="1" thickBot="1">
      <c r="B133" s="339"/>
      <c r="C133" s="329"/>
      <c r="D133" s="329"/>
      <c r="E133" s="329"/>
      <c r="F133" s="329"/>
      <c r="G133" s="330"/>
      <c r="H133" s="97"/>
      <c r="I133" s="97"/>
      <c r="J133" s="97"/>
      <c r="K133" s="97"/>
      <c r="L133" s="97"/>
      <c r="M133" s="97"/>
      <c r="N133" s="97"/>
      <c r="O133" s="291"/>
      <c r="P133" s="291"/>
      <c r="Q133" s="291"/>
      <c r="R133" s="291"/>
      <c r="S133" s="291"/>
      <c r="T133" s="291"/>
      <c r="U133" s="292"/>
      <c r="V133" s="292"/>
      <c r="W133" s="292"/>
      <c r="X133" s="292"/>
      <c r="Y133" s="292"/>
      <c r="Z133" s="292"/>
      <c r="AA133" s="292"/>
      <c r="AB133" s="292"/>
      <c r="AC133" s="97"/>
      <c r="AD133" s="97"/>
      <c r="AE133" s="97"/>
      <c r="AF133" s="97"/>
      <c r="AG133" s="291"/>
      <c r="AH133" s="291"/>
      <c r="AI133" s="281"/>
    </row>
    <row r="134" spans="1:42" ht="18" customHeight="1">
      <c r="B134" s="340" t="s">
        <v>55</v>
      </c>
      <c r="C134" s="611" t="s">
        <v>495</v>
      </c>
      <c r="D134" s="611"/>
      <c r="E134" s="611"/>
      <c r="F134" s="611"/>
      <c r="G134" s="612"/>
      <c r="H134" s="295"/>
      <c r="I134" s="296" t="s">
        <v>141</v>
      </c>
      <c r="J134" s="296"/>
      <c r="K134" s="297"/>
      <c r="L134" s="298"/>
      <c r="M134" s="298"/>
      <c r="N134" s="298"/>
      <c r="O134" s="298"/>
      <c r="P134" s="298"/>
      <c r="Q134" s="298"/>
      <c r="R134" s="298"/>
      <c r="S134" s="298"/>
      <c r="T134" s="218"/>
      <c r="U134" s="217" t="s">
        <v>301</v>
      </c>
      <c r="V134" s="217"/>
      <c r="W134" s="297"/>
      <c r="X134" s="217"/>
      <c r="Y134" s="217"/>
      <c r="Z134" s="668"/>
      <c r="AA134" s="669"/>
      <c r="AB134" s="296"/>
      <c r="AC134" s="296"/>
      <c r="AD134" s="296"/>
      <c r="AE134" s="296"/>
      <c r="AF134" s="296"/>
      <c r="AG134" s="670" t="s">
        <v>188</v>
      </c>
      <c r="AH134" s="670"/>
      <c r="AI134" s="671"/>
    </row>
    <row r="135" spans="1:42" ht="18" customHeight="1">
      <c r="B135" s="341"/>
      <c r="C135" s="578"/>
      <c r="D135" s="578"/>
      <c r="E135" s="578"/>
      <c r="F135" s="578"/>
      <c r="G135" s="594"/>
      <c r="H135" s="128"/>
      <c r="I135" s="212" t="s">
        <v>289</v>
      </c>
      <c r="J135" s="212"/>
      <c r="K135" s="24"/>
      <c r="L135" s="123"/>
      <c r="M135" s="123"/>
      <c r="N135" s="123"/>
      <c r="O135" s="123" t="s">
        <v>302</v>
      </c>
      <c r="P135" s="123"/>
      <c r="Q135" s="123"/>
      <c r="R135" s="672"/>
      <c r="S135" s="673"/>
      <c r="T135" s="234"/>
      <c r="U135" s="118" t="s">
        <v>301</v>
      </c>
      <c r="V135" s="212"/>
      <c r="W135" s="212"/>
      <c r="X135" s="234"/>
      <c r="Y135" s="234"/>
      <c r="Z135" s="674"/>
      <c r="AA135" s="675"/>
      <c r="AB135" s="676" t="s">
        <v>530</v>
      </c>
      <c r="AC135" s="677"/>
      <c r="AD135" s="677"/>
      <c r="AE135" s="677"/>
      <c r="AF135" s="677"/>
      <c r="AG135" s="677"/>
      <c r="AH135" s="237"/>
      <c r="AI135" s="238" t="s">
        <v>537</v>
      </c>
      <c r="AK135" s="495"/>
      <c r="AP135" s="495"/>
    </row>
    <row r="136" spans="1:42" ht="18" customHeight="1">
      <c r="A136" s="180"/>
      <c r="B136" s="341"/>
      <c r="C136" s="578"/>
      <c r="D136" s="578"/>
      <c r="E136" s="578"/>
      <c r="F136" s="578"/>
      <c r="G136" s="594"/>
      <c r="H136" s="128"/>
      <c r="I136" s="212" t="s">
        <v>266</v>
      </c>
      <c r="J136" s="212"/>
      <c r="K136" s="24"/>
      <c r="L136" s="123"/>
      <c r="M136" s="123"/>
      <c r="N136" s="123"/>
      <c r="O136" s="123" t="s">
        <v>302</v>
      </c>
      <c r="P136" s="123"/>
      <c r="Q136" s="123"/>
      <c r="R136" s="672"/>
      <c r="S136" s="673"/>
      <c r="T136" s="212"/>
      <c r="U136" s="118" t="s">
        <v>301</v>
      </c>
      <c r="V136" s="212"/>
      <c r="W136" s="212"/>
      <c r="X136" s="234"/>
      <c r="Y136" s="234"/>
      <c r="Z136" s="674"/>
      <c r="AA136" s="675"/>
      <c r="AB136" s="676" t="s">
        <v>530</v>
      </c>
      <c r="AC136" s="677"/>
      <c r="AD136" s="677"/>
      <c r="AE136" s="677"/>
      <c r="AF136" s="677"/>
      <c r="AG136" s="677"/>
      <c r="AH136" s="237"/>
      <c r="AI136" s="238" t="s">
        <v>537</v>
      </c>
      <c r="AK136" s="495"/>
      <c r="AP136" s="495"/>
    </row>
    <row r="137" spans="1:42" ht="18" customHeight="1">
      <c r="A137" s="180"/>
      <c r="B137" s="341"/>
      <c r="C137" s="578"/>
      <c r="D137" s="578"/>
      <c r="E137" s="578"/>
      <c r="F137" s="578"/>
      <c r="G137" s="594"/>
      <c r="H137" s="128"/>
      <c r="I137" s="212" t="s">
        <v>201</v>
      </c>
      <c r="J137" s="212"/>
      <c r="K137" s="24"/>
      <c r="L137" s="123"/>
      <c r="M137" s="123"/>
      <c r="N137" s="123"/>
      <c r="O137" s="123"/>
      <c r="P137" s="123"/>
      <c r="Q137" s="123"/>
      <c r="R137" s="123"/>
      <c r="S137" s="123"/>
      <c r="T137" s="212"/>
      <c r="U137" s="118" t="s">
        <v>301</v>
      </c>
      <c r="V137" s="118"/>
      <c r="W137" s="118"/>
      <c r="X137" s="234"/>
      <c r="Y137" s="234"/>
      <c r="Z137" s="674"/>
      <c r="AA137" s="675"/>
      <c r="AB137" s="676" t="s">
        <v>530</v>
      </c>
      <c r="AC137" s="677"/>
      <c r="AD137" s="677"/>
      <c r="AE137" s="677"/>
      <c r="AF137" s="677"/>
      <c r="AG137" s="677"/>
      <c r="AH137" s="237"/>
      <c r="AI137" s="238" t="s">
        <v>537</v>
      </c>
      <c r="AK137" s="495"/>
      <c r="AP137" s="495"/>
    </row>
    <row r="138" spans="1:42" ht="18" customHeight="1">
      <c r="A138" s="180"/>
      <c r="B138" s="337"/>
      <c r="C138" s="634"/>
      <c r="D138" s="634"/>
      <c r="E138" s="634"/>
      <c r="F138" s="634"/>
      <c r="G138" s="635"/>
      <c r="H138" s="128"/>
      <c r="I138" s="299" t="s">
        <v>531</v>
      </c>
      <c r="J138" s="299"/>
      <c r="K138" s="300"/>
      <c r="L138" s="124"/>
      <c r="M138" s="124"/>
      <c r="N138" s="301"/>
      <c r="O138" s="301"/>
      <c r="P138" s="301"/>
      <c r="Q138" s="301"/>
      <c r="R138" s="301"/>
      <c r="S138" s="301"/>
      <c r="T138" s="101" t="s">
        <v>507</v>
      </c>
      <c r="U138" s="125" t="s">
        <v>301</v>
      </c>
      <c r="V138" s="125"/>
      <c r="W138" s="125"/>
      <c r="X138" s="125"/>
      <c r="Y138" s="302"/>
      <c r="Z138" s="674"/>
      <c r="AA138" s="675"/>
      <c r="AB138" s="815" t="s">
        <v>530</v>
      </c>
      <c r="AC138" s="816"/>
      <c r="AD138" s="816"/>
      <c r="AE138" s="816"/>
      <c r="AF138" s="816"/>
      <c r="AG138" s="816"/>
      <c r="AH138" s="303"/>
      <c r="AI138" s="304" t="s">
        <v>537</v>
      </c>
      <c r="AK138" s="495"/>
      <c r="AP138" s="495"/>
    </row>
    <row r="139" spans="1:42" ht="18" customHeight="1">
      <c r="B139" s="542" t="s">
        <v>547</v>
      </c>
      <c r="C139" s="578" t="s">
        <v>548</v>
      </c>
      <c r="D139" s="578"/>
      <c r="E139" s="578"/>
      <c r="F139" s="578"/>
      <c r="G139" s="594"/>
      <c r="H139" s="817" t="s">
        <v>305</v>
      </c>
      <c r="I139" s="818"/>
      <c r="J139" s="818"/>
      <c r="K139" s="818"/>
      <c r="L139" s="818"/>
      <c r="M139" s="818"/>
      <c r="N139" s="818"/>
      <c r="O139" s="818"/>
      <c r="P139" s="819"/>
      <c r="Q139" s="820" t="s">
        <v>306</v>
      </c>
      <c r="R139" s="818"/>
      <c r="S139" s="818"/>
      <c r="T139" s="818"/>
      <c r="U139" s="818"/>
      <c r="V139" s="818"/>
      <c r="W139" s="818"/>
      <c r="X139" s="818"/>
      <c r="Y139" s="819"/>
      <c r="Z139" s="293"/>
      <c r="AA139" s="294"/>
      <c r="AB139" s="294"/>
      <c r="AC139" s="294"/>
      <c r="AD139" s="294"/>
      <c r="AE139" s="294"/>
      <c r="AF139" s="294"/>
      <c r="AG139" s="294"/>
      <c r="AH139" s="294"/>
      <c r="AI139" s="180"/>
    </row>
    <row r="140" spans="1:42" ht="18" customHeight="1">
      <c r="B140" s="543"/>
      <c r="C140" s="578"/>
      <c r="D140" s="578"/>
      <c r="E140" s="578"/>
      <c r="F140" s="578"/>
      <c r="G140" s="594"/>
      <c r="H140" s="241"/>
      <c r="I140" s="144"/>
      <c r="J140" s="144"/>
      <c r="K140" s="144"/>
      <c r="L140" s="144"/>
      <c r="M140" s="791"/>
      <c r="N140" s="791"/>
      <c r="O140" s="821" t="s">
        <v>146</v>
      </c>
      <c r="P140" s="822"/>
      <c r="Q140" s="242"/>
      <c r="R140" s="144"/>
      <c r="S140" s="144"/>
      <c r="T140" s="144"/>
      <c r="U140" s="144"/>
      <c r="V140" s="791"/>
      <c r="W140" s="791"/>
      <c r="X140" s="821" t="s">
        <v>146</v>
      </c>
      <c r="Y140" s="822"/>
      <c r="Z140" s="243"/>
      <c r="AA140" s="244"/>
      <c r="AB140" s="244"/>
      <c r="AC140" s="244"/>
      <c r="AD140" s="244"/>
      <c r="AE140" s="244"/>
      <c r="AF140" s="244"/>
      <c r="AG140" s="244"/>
      <c r="AH140" s="244"/>
      <c r="AI140" s="245"/>
    </row>
    <row r="141" spans="1:42" ht="18" customHeight="1">
      <c r="B141" s="341"/>
      <c r="C141" s="327"/>
      <c r="D141" s="324"/>
      <c r="E141" s="324"/>
      <c r="F141" s="324"/>
      <c r="G141" s="324"/>
      <c r="H141" s="233" t="s">
        <v>88</v>
      </c>
      <c r="I141" s="212"/>
      <c r="J141" s="212"/>
      <c r="K141" s="212"/>
      <c r="L141" s="212"/>
      <c r="M141" s="257"/>
      <c r="N141" s="257"/>
      <c r="O141" s="257"/>
      <c r="P141" s="257"/>
      <c r="Q141" s="212"/>
      <c r="R141" s="212"/>
      <c r="S141" s="212"/>
      <c r="T141" s="212"/>
      <c r="U141" s="212"/>
      <c r="V141" s="257"/>
      <c r="W141" s="257"/>
      <c r="X141" s="257"/>
      <c r="Y141" s="257"/>
      <c r="Z141" s="212"/>
      <c r="AA141" s="212"/>
      <c r="AB141" s="212"/>
      <c r="AC141" s="212"/>
      <c r="AD141" s="212"/>
      <c r="AE141" s="212"/>
      <c r="AF141" s="257"/>
      <c r="AG141" s="257"/>
      <c r="AH141" s="246"/>
      <c r="AI141" s="247"/>
    </row>
    <row r="142" spans="1:42" ht="18" customHeight="1">
      <c r="B142" s="341"/>
      <c r="C142" s="327"/>
      <c r="D142" s="324"/>
      <c r="E142" s="324"/>
      <c r="F142" s="324"/>
      <c r="G142" s="324"/>
      <c r="H142" s="233"/>
      <c r="I142" s="128"/>
      <c r="J142" s="212" t="s">
        <v>13</v>
      </c>
      <c r="K142" s="212"/>
      <c r="L142" s="601" t="s">
        <v>72</v>
      </c>
      <c r="M142" s="601"/>
      <c r="N142" s="601"/>
      <c r="O142" s="601"/>
      <c r="P142" s="601"/>
      <c r="Q142" s="601"/>
      <c r="R142" s="601"/>
      <c r="S142" s="601"/>
      <c r="T142" s="601"/>
      <c r="U142" s="601"/>
      <c r="V142" s="601"/>
      <c r="W142" s="601"/>
      <c r="X142" s="601"/>
      <c r="Y142" s="601"/>
      <c r="Z142" s="601"/>
      <c r="AA142" s="601"/>
      <c r="AB142" s="601"/>
      <c r="AC142" s="601"/>
      <c r="AD142" s="601"/>
      <c r="AE142" s="601"/>
      <c r="AF142" s="601"/>
      <c r="AG142" s="601"/>
      <c r="AH142" s="601"/>
      <c r="AI142" s="636"/>
    </row>
    <row r="143" spans="1:42" ht="18" customHeight="1">
      <c r="B143" s="337"/>
      <c r="C143" s="321"/>
      <c r="D143" s="331"/>
      <c r="E143" s="331"/>
      <c r="F143" s="331"/>
      <c r="G143" s="331"/>
      <c r="H143" s="248"/>
      <c r="I143" s="128"/>
      <c r="J143" s="244" t="s">
        <v>171</v>
      </c>
      <c r="K143" s="244"/>
      <c r="L143" s="244" t="s">
        <v>149</v>
      </c>
      <c r="M143" s="637"/>
      <c r="N143" s="637"/>
      <c r="O143" s="637"/>
      <c r="P143" s="637"/>
      <c r="Q143" s="637"/>
      <c r="R143" s="637"/>
      <c r="S143" s="637"/>
      <c r="T143" s="637"/>
      <c r="U143" s="637"/>
      <c r="V143" s="637"/>
      <c r="W143" s="637"/>
      <c r="X143" s="637"/>
      <c r="Y143" s="637"/>
      <c r="Z143" s="637"/>
      <c r="AA143" s="637"/>
      <c r="AB143" s="637"/>
      <c r="AC143" s="637"/>
      <c r="AD143" s="637"/>
      <c r="AE143" s="637"/>
      <c r="AF143" s="637"/>
      <c r="AG143" s="637"/>
      <c r="AH143" s="637"/>
      <c r="AI143" s="249" t="s">
        <v>507</v>
      </c>
    </row>
    <row r="144" spans="1:42" ht="18" customHeight="1">
      <c r="B144" s="341" t="s">
        <v>230</v>
      </c>
      <c r="C144" s="548" t="s">
        <v>492</v>
      </c>
      <c r="D144" s="548"/>
      <c r="E144" s="548"/>
      <c r="F144" s="548"/>
      <c r="G144" s="549"/>
      <c r="H144" s="131" t="s">
        <v>122</v>
      </c>
      <c r="I144" s="212"/>
      <c r="J144" s="118" t="s">
        <v>480</v>
      </c>
      <c r="K144" s="212"/>
      <c r="L144" s="212"/>
      <c r="M144" s="212"/>
      <c r="N144" s="212"/>
      <c r="O144" s="212"/>
      <c r="P144" s="212"/>
      <c r="Q144" s="212"/>
      <c r="R144" s="212"/>
      <c r="S144" s="118" t="s">
        <v>140</v>
      </c>
      <c r="T144" s="118"/>
      <c r="U144" s="212"/>
      <c r="V144" s="250"/>
      <c r="W144" s="118" t="s">
        <v>275</v>
      </c>
      <c r="X144" s="250"/>
      <c r="Y144" s="118" t="s">
        <v>308</v>
      </c>
      <c r="Z144" s="118" t="s">
        <v>66</v>
      </c>
      <c r="AA144" s="250"/>
      <c r="AB144" s="118" t="s">
        <v>275</v>
      </c>
      <c r="AC144" s="250"/>
      <c r="AD144" s="118" t="s">
        <v>308</v>
      </c>
      <c r="AE144" s="212"/>
      <c r="AF144" s="212"/>
      <c r="AG144" s="212"/>
      <c r="AH144" s="212"/>
      <c r="AI144" s="180"/>
    </row>
    <row r="145" spans="2:35" ht="18" customHeight="1">
      <c r="B145" s="341"/>
      <c r="C145" s="324"/>
      <c r="D145" s="324"/>
      <c r="E145" s="324"/>
      <c r="F145" s="324"/>
      <c r="G145" s="324"/>
      <c r="H145" s="131"/>
      <c r="I145" s="118"/>
      <c r="J145" s="212"/>
      <c r="K145" s="212"/>
      <c r="L145" s="212"/>
      <c r="M145" s="212"/>
      <c r="N145" s="212"/>
      <c r="O145" s="212"/>
      <c r="P145" s="212"/>
      <c r="Q145" s="212"/>
      <c r="R145" s="290" t="s">
        <v>149</v>
      </c>
      <c r="S145" s="118" t="s">
        <v>25</v>
      </c>
      <c r="T145" s="212"/>
      <c r="U145" s="212"/>
      <c r="V145" s="250"/>
      <c r="W145" s="118" t="s">
        <v>275</v>
      </c>
      <c r="X145" s="250"/>
      <c r="Y145" s="118" t="s">
        <v>308</v>
      </c>
      <c r="Z145" s="118" t="s">
        <v>66</v>
      </c>
      <c r="AA145" s="250"/>
      <c r="AB145" s="118" t="s">
        <v>275</v>
      </c>
      <c r="AC145" s="250"/>
      <c r="AD145" s="118" t="s">
        <v>308</v>
      </c>
      <c r="AE145" s="118" t="s">
        <v>507</v>
      </c>
      <c r="AF145" s="118"/>
      <c r="AG145" s="212"/>
      <c r="AH145" s="212"/>
      <c r="AI145" s="180"/>
    </row>
    <row r="146" spans="2:35" ht="18" customHeight="1">
      <c r="B146" s="341"/>
      <c r="C146" s="324"/>
      <c r="D146" s="324"/>
      <c r="E146" s="324"/>
      <c r="F146" s="324"/>
      <c r="G146" s="324"/>
      <c r="H146" s="131" t="s">
        <v>284</v>
      </c>
      <c r="I146" s="212"/>
      <c r="J146" s="118" t="s">
        <v>309</v>
      </c>
      <c r="K146" s="212"/>
      <c r="L146" s="212"/>
      <c r="M146" s="212"/>
      <c r="N146" s="212"/>
      <c r="O146" s="212"/>
      <c r="P146" s="212"/>
      <c r="Q146" s="212"/>
      <c r="R146" s="212"/>
      <c r="S146" s="118" t="s">
        <v>45</v>
      </c>
      <c r="T146" s="118"/>
      <c r="U146" s="212"/>
      <c r="V146" s="250"/>
      <c r="W146" s="118" t="s">
        <v>275</v>
      </c>
      <c r="X146" s="250"/>
      <c r="Y146" s="118" t="s">
        <v>308</v>
      </c>
      <c r="Z146" s="118" t="s">
        <v>66</v>
      </c>
      <c r="AA146" s="250"/>
      <c r="AB146" s="118" t="s">
        <v>275</v>
      </c>
      <c r="AC146" s="250"/>
      <c r="AD146" s="118" t="s">
        <v>308</v>
      </c>
      <c r="AE146" s="212"/>
      <c r="AF146" s="212"/>
      <c r="AG146" s="212"/>
      <c r="AH146" s="212"/>
      <c r="AI146" s="180"/>
    </row>
    <row r="147" spans="2:35" ht="18" customHeight="1">
      <c r="B147" s="341"/>
      <c r="C147" s="324"/>
      <c r="D147" s="324"/>
      <c r="E147" s="324"/>
      <c r="F147" s="324"/>
      <c r="G147" s="324"/>
      <c r="H147" s="131"/>
      <c r="I147" s="212"/>
      <c r="J147" s="212"/>
      <c r="K147" s="212"/>
      <c r="L147" s="212"/>
      <c r="M147" s="212"/>
      <c r="N147" s="212"/>
      <c r="O147" s="212"/>
      <c r="P147" s="212"/>
      <c r="Q147" s="212"/>
      <c r="R147" s="212"/>
      <c r="S147" s="118" t="s">
        <v>310</v>
      </c>
      <c r="T147" s="118"/>
      <c r="U147" s="212"/>
      <c r="V147" s="250"/>
      <c r="W147" s="118" t="s">
        <v>275</v>
      </c>
      <c r="X147" s="250"/>
      <c r="Y147" s="118" t="s">
        <v>308</v>
      </c>
      <c r="Z147" s="118" t="s">
        <v>66</v>
      </c>
      <c r="AA147" s="250"/>
      <c r="AB147" s="118" t="s">
        <v>275</v>
      </c>
      <c r="AC147" s="250"/>
      <c r="AD147" s="118" t="s">
        <v>308</v>
      </c>
      <c r="AE147" s="212"/>
      <c r="AF147" s="212"/>
      <c r="AG147" s="212"/>
      <c r="AH147" s="212"/>
      <c r="AI147" s="180"/>
    </row>
    <row r="148" spans="2:35" ht="18" customHeight="1">
      <c r="B148" s="341"/>
      <c r="C148" s="324"/>
      <c r="D148" s="324"/>
      <c r="E148" s="324"/>
      <c r="F148" s="324"/>
      <c r="G148" s="324"/>
      <c r="H148" s="131" t="s">
        <v>313</v>
      </c>
      <c r="I148" s="212"/>
      <c r="J148" s="118" t="s">
        <v>314</v>
      </c>
      <c r="K148" s="212"/>
      <c r="L148" s="212"/>
      <c r="M148" s="212"/>
      <c r="N148" s="212"/>
      <c r="O148" s="128" t="s">
        <v>62</v>
      </c>
      <c r="P148" s="251" t="s">
        <v>171</v>
      </c>
      <c r="Q148" s="128" t="s">
        <v>62</v>
      </c>
      <c r="R148" s="251" t="s">
        <v>13</v>
      </c>
      <c r="S148" s="118" t="s">
        <v>532</v>
      </c>
      <c r="T148" s="212"/>
      <c r="U148" s="252"/>
      <c r="V148" s="118" t="s">
        <v>67</v>
      </c>
      <c r="W148" s="252"/>
      <c r="X148" s="118" t="s">
        <v>121</v>
      </c>
      <c r="Y148" s="118" t="s">
        <v>66</v>
      </c>
      <c r="Z148" s="252"/>
      <c r="AA148" s="118" t="s">
        <v>67</v>
      </c>
      <c r="AB148" s="252"/>
      <c r="AC148" s="118" t="s">
        <v>538</v>
      </c>
      <c r="AD148" s="212"/>
      <c r="AE148" s="212"/>
      <c r="AF148" s="212"/>
      <c r="AG148" s="212"/>
      <c r="AH148" s="212"/>
      <c r="AI148" s="180"/>
    </row>
    <row r="149" spans="2:35" ht="18" customHeight="1">
      <c r="B149" s="341"/>
      <c r="C149" s="324"/>
      <c r="D149" s="324"/>
      <c r="E149" s="324"/>
      <c r="F149" s="324"/>
      <c r="G149" s="324"/>
      <c r="H149" s="131" t="s">
        <v>61</v>
      </c>
      <c r="I149" s="212"/>
      <c r="J149" s="118" t="s">
        <v>317</v>
      </c>
      <c r="K149" s="212"/>
      <c r="L149" s="212"/>
      <c r="M149" s="212"/>
      <c r="N149" s="212"/>
      <c r="O149" s="212"/>
      <c r="P149" s="212"/>
      <c r="Q149" s="212"/>
      <c r="R149" s="212"/>
      <c r="S149" s="118" t="s">
        <v>532</v>
      </c>
      <c r="T149" s="212"/>
      <c r="U149" s="252"/>
      <c r="V149" s="118" t="s">
        <v>67</v>
      </c>
      <c r="W149" s="252"/>
      <c r="X149" s="118" t="s">
        <v>121</v>
      </c>
      <c r="Y149" s="118" t="s">
        <v>66</v>
      </c>
      <c r="Z149" s="252"/>
      <c r="AA149" s="118" t="s">
        <v>67</v>
      </c>
      <c r="AB149" s="252"/>
      <c r="AC149" s="118" t="s">
        <v>538</v>
      </c>
      <c r="AD149" s="212"/>
      <c r="AE149" s="212"/>
      <c r="AF149" s="212"/>
      <c r="AG149" s="212"/>
      <c r="AH149" s="212"/>
      <c r="AI149" s="180"/>
    </row>
    <row r="150" spans="2:35" ht="18" customHeight="1">
      <c r="B150" s="337"/>
      <c r="C150" s="331"/>
      <c r="D150" s="331"/>
      <c r="E150" s="331"/>
      <c r="F150" s="331"/>
      <c r="G150" s="331"/>
      <c r="H150" s="122" t="s">
        <v>318</v>
      </c>
      <c r="I150" s="244"/>
      <c r="J150" s="125" t="s">
        <v>320</v>
      </c>
      <c r="K150" s="244"/>
      <c r="L150" s="244"/>
      <c r="M150" s="244"/>
      <c r="N150" s="244"/>
      <c r="O150" s="125"/>
      <c r="P150" s="244"/>
      <c r="Q150" s="244"/>
      <c r="R150" s="148"/>
      <c r="S150" s="638"/>
      <c r="T150" s="638"/>
      <c r="U150" s="638"/>
      <c r="V150" s="638"/>
      <c r="W150" s="638"/>
      <c r="X150" s="638"/>
      <c r="Y150" s="638"/>
      <c r="Z150" s="638"/>
      <c r="AA150" s="638"/>
      <c r="AB150" s="638"/>
      <c r="AC150" s="638"/>
      <c r="AD150" s="638"/>
      <c r="AE150" s="638"/>
      <c r="AF150" s="638"/>
      <c r="AG150" s="638"/>
      <c r="AH150" s="638"/>
      <c r="AI150" s="253"/>
    </row>
    <row r="151" spans="2:35" ht="18" customHeight="1">
      <c r="B151" s="341" t="s">
        <v>39</v>
      </c>
      <c r="C151" s="579" t="s">
        <v>458</v>
      </c>
      <c r="D151" s="579"/>
      <c r="E151" s="579"/>
      <c r="F151" s="579"/>
      <c r="G151" s="580"/>
      <c r="H151" s="233"/>
      <c r="I151" s="289" t="s">
        <v>459</v>
      </c>
      <c r="J151" s="289"/>
      <c r="K151" s="289"/>
      <c r="L151" s="289"/>
      <c r="M151" s="289"/>
      <c r="N151" s="289"/>
      <c r="O151" s="254" t="s">
        <v>62</v>
      </c>
      <c r="P151" s="251" t="s">
        <v>171</v>
      </c>
      <c r="Q151" s="254"/>
      <c r="R151" s="251" t="s">
        <v>13</v>
      </c>
      <c r="S151" s="118"/>
      <c r="T151" s="664" t="s">
        <v>483</v>
      </c>
      <c r="U151" s="664"/>
      <c r="V151" s="664"/>
      <c r="W151" s="664"/>
      <c r="X151" s="664"/>
      <c r="Y151" s="664"/>
      <c r="Z151" s="664"/>
      <c r="AA151" s="664"/>
      <c r="AB151" s="664"/>
      <c r="AC151" s="664"/>
      <c r="AD151" s="664"/>
      <c r="AE151" s="664"/>
      <c r="AF151" s="664"/>
      <c r="AG151" s="664"/>
      <c r="AH151" s="664"/>
      <c r="AI151" s="665"/>
    </row>
    <row r="152" spans="2:35" ht="18" customHeight="1">
      <c r="B152" s="341"/>
      <c r="C152" s="581"/>
      <c r="D152" s="581"/>
      <c r="E152" s="581"/>
      <c r="F152" s="581"/>
      <c r="G152" s="582"/>
      <c r="H152" s="233"/>
      <c r="I152" s="289"/>
      <c r="J152" s="289"/>
      <c r="K152" s="289"/>
      <c r="L152" s="289"/>
      <c r="M152" s="289"/>
      <c r="N152" s="289"/>
      <c r="O152" s="639" t="s">
        <v>272</v>
      </c>
      <c r="P152" s="639"/>
      <c r="Q152" s="254"/>
      <c r="R152" s="311" t="s">
        <v>461</v>
      </c>
      <c r="S152" s="118"/>
      <c r="T152" s="666"/>
      <c r="U152" s="666"/>
      <c r="V152" s="666"/>
      <c r="W152" s="666"/>
      <c r="X152" s="666"/>
      <c r="Y152" s="666"/>
      <c r="Z152" s="666"/>
      <c r="AA152" s="666"/>
      <c r="AB152" s="666"/>
      <c r="AC152" s="666"/>
      <c r="AD152" s="666"/>
      <c r="AE152" s="666"/>
      <c r="AF152" s="666"/>
      <c r="AG152" s="666"/>
      <c r="AH152" s="666"/>
      <c r="AI152" s="667"/>
    </row>
    <row r="153" spans="2:35" ht="9" customHeight="1">
      <c r="B153" s="341"/>
      <c r="C153" s="581"/>
      <c r="D153" s="581"/>
      <c r="E153" s="581"/>
      <c r="F153" s="581"/>
      <c r="G153" s="582"/>
      <c r="H153" s="233"/>
      <c r="I153" s="212"/>
      <c r="J153" s="212"/>
      <c r="K153" s="212"/>
      <c r="L153" s="212"/>
      <c r="M153" s="212"/>
      <c r="N153" s="212"/>
      <c r="O153" s="212"/>
      <c r="P153" s="212"/>
      <c r="Q153" s="212"/>
      <c r="R153" s="289"/>
      <c r="S153" s="118"/>
      <c r="T153" s="118"/>
      <c r="U153" s="118"/>
      <c r="V153" s="118"/>
      <c r="W153" s="118"/>
      <c r="X153" s="118"/>
      <c r="Y153" s="118"/>
      <c r="Z153" s="118"/>
      <c r="AA153" s="118"/>
      <c r="AB153" s="118"/>
      <c r="AC153" s="118"/>
      <c r="AD153" s="118"/>
      <c r="AE153" s="118"/>
      <c r="AF153" s="118"/>
      <c r="AG153" s="118"/>
      <c r="AH153" s="118"/>
      <c r="AI153" s="180"/>
    </row>
    <row r="154" spans="2:35" ht="18" customHeight="1">
      <c r="B154" s="341"/>
      <c r="C154" s="312"/>
      <c r="D154" s="312"/>
      <c r="E154" s="312"/>
      <c r="F154" s="312"/>
      <c r="G154" s="282"/>
      <c r="H154" s="233"/>
      <c r="I154" s="212"/>
      <c r="J154" s="212" t="s">
        <v>539</v>
      </c>
      <c r="K154" s="212"/>
      <c r="L154" s="212"/>
      <c r="M154" s="212"/>
      <c r="N154" s="212"/>
      <c r="O154" s="212"/>
      <c r="P154" s="212"/>
      <c r="Q154" s="212"/>
      <c r="R154" s="289"/>
      <c r="S154" s="289"/>
      <c r="T154" s="289"/>
      <c r="U154" s="289"/>
      <c r="V154" s="289"/>
      <c r="W154" s="289"/>
      <c r="X154" s="289"/>
      <c r="Y154" s="289"/>
      <c r="Z154" s="289"/>
      <c r="AA154" s="289"/>
      <c r="AB154" s="289"/>
      <c r="AC154" s="289"/>
      <c r="AD154" s="289"/>
      <c r="AE154" s="289"/>
      <c r="AF154" s="289"/>
      <c r="AG154" s="289"/>
      <c r="AH154" s="289"/>
      <c r="AI154" s="180"/>
    </row>
    <row r="155" spans="2:35" ht="27" customHeight="1">
      <c r="B155" s="341"/>
      <c r="C155" s="312"/>
      <c r="D155" s="312"/>
      <c r="E155" s="312"/>
      <c r="F155" s="312"/>
      <c r="G155" s="282"/>
      <c r="H155" s="233"/>
      <c r="I155" s="305">
        <v>1</v>
      </c>
      <c r="J155" s="625"/>
      <c r="K155" s="626"/>
      <c r="L155" s="626"/>
      <c r="M155" s="626"/>
      <c r="N155" s="626"/>
      <c r="O155" s="626"/>
      <c r="P155" s="626"/>
      <c r="Q155" s="626"/>
      <c r="R155" s="626"/>
      <c r="S155" s="626"/>
      <c r="T155" s="626"/>
      <c r="U155" s="626"/>
      <c r="V155" s="626"/>
      <c r="W155" s="626"/>
      <c r="X155" s="626"/>
      <c r="Y155" s="626"/>
      <c r="Z155" s="626"/>
      <c r="AA155" s="626"/>
      <c r="AB155" s="626"/>
      <c r="AC155" s="626"/>
      <c r="AD155" s="626"/>
      <c r="AE155" s="626"/>
      <c r="AF155" s="626"/>
      <c r="AG155" s="626"/>
      <c r="AH155" s="626"/>
      <c r="AI155" s="627"/>
    </row>
    <row r="156" spans="2:35" ht="27" customHeight="1">
      <c r="B156" s="341"/>
      <c r="C156" s="312"/>
      <c r="D156" s="312"/>
      <c r="E156" s="312"/>
      <c r="F156" s="312"/>
      <c r="G156" s="282"/>
      <c r="H156" s="233"/>
      <c r="I156" s="305">
        <v>2</v>
      </c>
      <c r="J156" s="625"/>
      <c r="K156" s="626"/>
      <c r="L156" s="626"/>
      <c r="M156" s="626"/>
      <c r="N156" s="626"/>
      <c r="O156" s="626"/>
      <c r="P156" s="626"/>
      <c r="Q156" s="626"/>
      <c r="R156" s="626"/>
      <c r="S156" s="626"/>
      <c r="T156" s="626"/>
      <c r="U156" s="626"/>
      <c r="V156" s="626"/>
      <c r="W156" s="626"/>
      <c r="X156" s="626"/>
      <c r="Y156" s="626"/>
      <c r="Z156" s="626"/>
      <c r="AA156" s="626"/>
      <c r="AB156" s="626"/>
      <c r="AC156" s="626"/>
      <c r="AD156" s="626"/>
      <c r="AE156" s="626"/>
      <c r="AF156" s="626"/>
      <c r="AG156" s="626"/>
      <c r="AH156" s="626"/>
      <c r="AI156" s="627"/>
    </row>
    <row r="157" spans="2:35" ht="27" customHeight="1">
      <c r="B157" s="341"/>
      <c r="C157" s="313"/>
      <c r="D157" s="313"/>
      <c r="E157" s="313"/>
      <c r="F157" s="313"/>
      <c r="G157" s="283"/>
      <c r="H157" s="233"/>
      <c r="I157" s="306">
        <v>3</v>
      </c>
      <c r="J157" s="823"/>
      <c r="K157" s="824"/>
      <c r="L157" s="824"/>
      <c r="M157" s="824"/>
      <c r="N157" s="824"/>
      <c r="O157" s="824"/>
      <c r="P157" s="824"/>
      <c r="Q157" s="824"/>
      <c r="R157" s="824"/>
      <c r="S157" s="824"/>
      <c r="T157" s="824"/>
      <c r="U157" s="824"/>
      <c r="V157" s="824"/>
      <c r="W157" s="824"/>
      <c r="X157" s="824"/>
      <c r="Y157" s="824"/>
      <c r="Z157" s="824"/>
      <c r="AA157" s="824"/>
      <c r="AB157" s="824"/>
      <c r="AC157" s="824"/>
      <c r="AD157" s="824"/>
      <c r="AE157" s="824"/>
      <c r="AF157" s="824"/>
      <c r="AG157" s="824"/>
      <c r="AH157" s="824"/>
      <c r="AI157" s="825"/>
    </row>
    <row r="158" spans="2:35" ht="9" customHeight="1">
      <c r="B158" s="341"/>
      <c r="C158" s="313"/>
      <c r="D158" s="313"/>
      <c r="E158" s="313"/>
      <c r="F158" s="313"/>
      <c r="G158" s="313"/>
      <c r="H158" s="233"/>
      <c r="I158" s="212"/>
      <c r="J158" s="212"/>
      <c r="K158" s="212"/>
      <c r="L158" s="212"/>
      <c r="M158" s="212"/>
      <c r="N158" s="212"/>
      <c r="O158" s="212"/>
      <c r="P158" s="212"/>
      <c r="Q158" s="212"/>
      <c r="R158" s="289"/>
      <c r="S158" s="118"/>
      <c r="T158" s="118"/>
      <c r="U158" s="118"/>
      <c r="V158" s="118"/>
      <c r="W158" s="118"/>
      <c r="X158" s="118"/>
      <c r="Y158" s="118"/>
      <c r="Z158" s="118"/>
      <c r="AA158" s="118"/>
      <c r="AB158" s="118"/>
      <c r="AC158" s="118"/>
      <c r="AD158" s="118"/>
      <c r="AE158" s="118"/>
      <c r="AF158" s="118"/>
      <c r="AG158" s="118"/>
      <c r="AH158" s="118"/>
      <c r="AI158" s="180"/>
    </row>
    <row r="159" spans="2:35" ht="18" customHeight="1">
      <c r="B159" s="341"/>
      <c r="C159" s="324"/>
      <c r="D159" s="324"/>
      <c r="E159" s="324"/>
      <c r="F159" s="324"/>
      <c r="G159" s="324"/>
      <c r="H159" s="233"/>
      <c r="I159" s="212" t="s">
        <v>460</v>
      </c>
      <c r="J159" s="212"/>
      <c r="K159" s="212"/>
      <c r="L159" s="212"/>
      <c r="M159" s="212"/>
      <c r="N159" s="212"/>
      <c r="O159" s="128" t="s">
        <v>62</v>
      </c>
      <c r="P159" s="251" t="s">
        <v>171</v>
      </c>
      <c r="Q159" s="128"/>
      <c r="R159" s="251" t="s">
        <v>13</v>
      </c>
      <c r="S159" s="118"/>
      <c r="T159" s="118"/>
      <c r="U159" s="118"/>
      <c r="V159" s="118"/>
      <c r="W159" s="118"/>
      <c r="X159" s="118"/>
      <c r="Y159" s="118"/>
      <c r="Z159" s="118"/>
      <c r="AA159" s="118"/>
      <c r="AB159" s="118"/>
      <c r="AC159" s="118"/>
      <c r="AD159" s="118"/>
      <c r="AE159" s="118"/>
      <c r="AF159" s="118"/>
      <c r="AG159" s="118"/>
      <c r="AH159" s="118"/>
      <c r="AI159" s="180"/>
    </row>
    <row r="160" spans="2:35" ht="9" customHeight="1">
      <c r="B160" s="337"/>
      <c r="C160" s="331"/>
      <c r="D160" s="331"/>
      <c r="E160" s="331"/>
      <c r="F160" s="331"/>
      <c r="G160" s="331"/>
      <c r="H160" s="248"/>
      <c r="I160" s="244"/>
      <c r="J160" s="244"/>
      <c r="K160" s="244"/>
      <c r="L160" s="244"/>
      <c r="M160" s="244"/>
      <c r="N160" s="244"/>
      <c r="O160" s="244"/>
      <c r="P160" s="244"/>
      <c r="Q160" s="244"/>
      <c r="R160" s="125"/>
      <c r="S160" s="125"/>
      <c r="T160" s="125"/>
      <c r="U160" s="125"/>
      <c r="V160" s="125"/>
      <c r="W160" s="125"/>
      <c r="X160" s="125"/>
      <c r="Y160" s="125"/>
      <c r="Z160" s="125"/>
      <c r="AA160" s="125"/>
      <c r="AB160" s="125"/>
      <c r="AC160" s="125"/>
      <c r="AD160" s="125"/>
      <c r="AE160" s="125"/>
      <c r="AF160" s="125"/>
      <c r="AG160" s="125"/>
      <c r="AH160" s="125"/>
      <c r="AI160" s="253"/>
    </row>
    <row r="161" spans="2:42" ht="18" customHeight="1">
      <c r="B161" s="336" t="s">
        <v>334</v>
      </c>
      <c r="C161" s="547" t="s">
        <v>229</v>
      </c>
      <c r="D161" s="574"/>
      <c r="E161" s="574"/>
      <c r="F161" s="574"/>
      <c r="G161" s="575"/>
      <c r="H161" s="255" t="s">
        <v>138</v>
      </c>
      <c r="I161" s="236"/>
      <c r="J161" s="236"/>
      <c r="K161" s="236"/>
      <c r="L161" s="236"/>
      <c r="M161" s="236"/>
      <c r="N161" s="236"/>
      <c r="O161" s="236"/>
      <c r="P161" s="236"/>
      <c r="Q161" s="236"/>
      <c r="R161" s="236"/>
      <c r="S161" s="640"/>
      <c r="T161" s="640"/>
      <c r="U161" s="236"/>
      <c r="V161" s="236"/>
      <c r="W161" s="236"/>
      <c r="X161" s="236"/>
      <c r="Y161" s="236"/>
      <c r="Z161" s="236"/>
      <c r="AA161" s="236"/>
      <c r="AB161" s="236"/>
      <c r="AC161" s="236"/>
      <c r="AD161" s="236"/>
      <c r="AE161" s="640"/>
      <c r="AF161" s="640"/>
      <c r="AG161" s="236"/>
      <c r="AH161" s="236"/>
      <c r="AI161" s="256"/>
    </row>
    <row r="162" spans="2:42" ht="18" customHeight="1">
      <c r="B162" s="341"/>
      <c r="C162" s="576"/>
      <c r="D162" s="576"/>
      <c r="E162" s="576"/>
      <c r="F162" s="576"/>
      <c r="G162" s="577"/>
      <c r="H162" s="233" t="s">
        <v>69</v>
      </c>
      <c r="I162" s="212"/>
      <c r="J162" s="212"/>
      <c r="K162" s="252"/>
      <c r="L162" s="212" t="s">
        <v>100</v>
      </c>
      <c r="M162" s="252"/>
      <c r="N162" s="212" t="s">
        <v>121</v>
      </c>
      <c r="O162" s="212" t="s">
        <v>533</v>
      </c>
      <c r="P162" s="212"/>
      <c r="Q162" s="212"/>
      <c r="R162" s="212"/>
      <c r="S162" s="641"/>
      <c r="T162" s="641"/>
      <c r="U162" s="212" t="s">
        <v>537</v>
      </c>
      <c r="V162" s="212"/>
      <c r="W162" s="252"/>
      <c r="X162" s="212" t="s">
        <v>100</v>
      </c>
      <c r="Y162" s="252"/>
      <c r="Z162" s="212" t="s">
        <v>121</v>
      </c>
      <c r="AA162" s="212" t="s">
        <v>533</v>
      </c>
      <c r="AB162" s="212"/>
      <c r="AC162" s="212"/>
      <c r="AD162" s="212"/>
      <c r="AE162" s="641"/>
      <c r="AF162" s="641"/>
      <c r="AG162" s="212" t="s">
        <v>507</v>
      </c>
      <c r="AH162" s="212"/>
      <c r="AI162" s="180"/>
    </row>
    <row r="163" spans="2:42" ht="18" customHeight="1">
      <c r="B163" s="341"/>
      <c r="C163" s="319"/>
      <c r="D163" s="319"/>
      <c r="E163" s="319"/>
      <c r="F163" s="319"/>
      <c r="G163" s="319"/>
      <c r="H163" s="233" t="s">
        <v>7</v>
      </c>
      <c r="I163" s="212"/>
      <c r="J163" s="212"/>
      <c r="K163" s="252"/>
      <c r="L163" s="212" t="s">
        <v>100</v>
      </c>
      <c r="M163" s="252"/>
      <c r="N163" s="212" t="s">
        <v>121</v>
      </c>
      <c r="O163" s="212" t="s">
        <v>533</v>
      </c>
      <c r="P163" s="212"/>
      <c r="Q163" s="212"/>
      <c r="R163" s="212"/>
      <c r="S163" s="641"/>
      <c r="T163" s="641"/>
      <c r="U163" s="212" t="s">
        <v>537</v>
      </c>
      <c r="V163" s="212"/>
      <c r="W163" s="252"/>
      <c r="X163" s="212" t="s">
        <v>100</v>
      </c>
      <c r="Y163" s="252"/>
      <c r="Z163" s="212" t="s">
        <v>121</v>
      </c>
      <c r="AA163" s="212" t="s">
        <v>533</v>
      </c>
      <c r="AB163" s="212"/>
      <c r="AC163" s="212"/>
      <c r="AD163" s="212"/>
      <c r="AE163" s="641"/>
      <c r="AF163" s="641"/>
      <c r="AG163" s="212" t="s">
        <v>507</v>
      </c>
      <c r="AH163" s="212"/>
      <c r="AI163" s="180"/>
    </row>
    <row r="164" spans="2:42" ht="18" customHeight="1">
      <c r="B164" s="341"/>
      <c r="C164" s="319"/>
      <c r="D164" s="319"/>
      <c r="E164" s="319"/>
      <c r="F164" s="319"/>
      <c r="G164" s="319"/>
      <c r="H164" s="233" t="s">
        <v>207</v>
      </c>
      <c r="I164" s="212"/>
      <c r="J164" s="212"/>
      <c r="K164" s="212"/>
      <c r="L164" s="212"/>
      <c r="M164" s="806" t="s">
        <v>540</v>
      </c>
      <c r="N164" s="806"/>
      <c r="O164" s="806"/>
      <c r="P164" s="212"/>
      <c r="Q164" s="252"/>
      <c r="R164" s="212" t="s">
        <v>100</v>
      </c>
      <c r="S164" s="252"/>
      <c r="T164" s="212" t="s">
        <v>121</v>
      </c>
      <c r="U164" s="807" t="s">
        <v>66</v>
      </c>
      <c r="V164" s="807"/>
      <c r="W164" s="252"/>
      <c r="X164" s="212" t="s">
        <v>100</v>
      </c>
      <c r="Y164" s="252"/>
      <c r="Z164" s="212" t="s">
        <v>121</v>
      </c>
      <c r="AA164" s="212"/>
      <c r="AB164" s="212" t="s">
        <v>330</v>
      </c>
      <c r="AC164" s="212"/>
      <c r="AD164" s="212"/>
      <c r="AE164" s="212"/>
      <c r="AF164" s="258"/>
      <c r="AG164" s="212" t="s">
        <v>146</v>
      </c>
      <c r="AH164" s="212"/>
      <c r="AI164" s="180"/>
    </row>
    <row r="165" spans="2:42" ht="18" customHeight="1">
      <c r="B165" s="337"/>
      <c r="C165" s="321"/>
      <c r="D165" s="321"/>
      <c r="E165" s="321"/>
      <c r="F165" s="321"/>
      <c r="G165" s="321"/>
      <c r="H165" s="248" t="s">
        <v>207</v>
      </c>
      <c r="I165" s="244"/>
      <c r="J165" s="244"/>
      <c r="K165" s="244"/>
      <c r="L165" s="244"/>
      <c r="M165" s="808" t="s">
        <v>541</v>
      </c>
      <c r="N165" s="808"/>
      <c r="O165" s="808"/>
      <c r="P165" s="244" t="s">
        <v>331</v>
      </c>
      <c r="Q165" s="244"/>
      <c r="R165" s="244"/>
      <c r="S165" s="259"/>
      <c r="T165" s="244" t="s">
        <v>146</v>
      </c>
      <c r="U165" s="166" t="s">
        <v>149</v>
      </c>
      <c r="V165" s="148" t="s">
        <v>332</v>
      </c>
      <c r="W165" s="125"/>
      <c r="X165" s="125"/>
      <c r="Y165" s="125"/>
      <c r="Z165" s="125"/>
      <c r="AA165" s="125"/>
      <c r="AB165" s="125"/>
      <c r="AC165" s="125"/>
      <c r="AD165" s="125"/>
      <c r="AE165" s="125"/>
      <c r="AF165" s="260"/>
      <c r="AG165" s="125" t="s">
        <v>146</v>
      </c>
      <c r="AH165" s="125" t="s">
        <v>507</v>
      </c>
      <c r="AI165" s="253"/>
    </row>
    <row r="166" spans="2:42" ht="18" customHeight="1">
      <c r="B166" s="341" t="s">
        <v>22</v>
      </c>
      <c r="C166" s="547" t="s">
        <v>215</v>
      </c>
      <c r="D166" s="574"/>
      <c r="E166" s="574"/>
      <c r="F166" s="574"/>
      <c r="G166" s="575"/>
      <c r="H166" s="131" t="s">
        <v>263</v>
      </c>
      <c r="I166" s="289"/>
      <c r="J166" s="289"/>
      <c r="K166" s="289"/>
      <c r="L166" s="289"/>
      <c r="M166" s="289"/>
      <c r="N166" s="741"/>
      <c r="O166" s="741"/>
      <c r="P166" s="289" t="s">
        <v>325</v>
      </c>
      <c r="Q166" s="289"/>
      <c r="R166" s="289"/>
      <c r="S166" s="289"/>
      <c r="T166" s="289"/>
      <c r="U166" s="289" t="s">
        <v>319</v>
      </c>
      <c r="V166" s="289"/>
      <c r="W166" s="289"/>
      <c r="X166" s="289"/>
      <c r="Y166" s="289"/>
      <c r="Z166" s="289"/>
      <c r="AA166" s="289"/>
      <c r="AB166" s="289"/>
      <c r="AC166" s="741"/>
      <c r="AD166" s="741"/>
      <c r="AE166" s="289" t="s">
        <v>325</v>
      </c>
      <c r="AF166" s="289"/>
      <c r="AG166" s="289"/>
      <c r="AH166" s="289"/>
      <c r="AI166" s="121"/>
    </row>
    <row r="167" spans="2:42" ht="18" customHeight="1">
      <c r="B167" s="341"/>
      <c r="C167" s="576"/>
      <c r="D167" s="576"/>
      <c r="E167" s="576"/>
      <c r="F167" s="576"/>
      <c r="G167" s="577"/>
      <c r="H167" s="131" t="s">
        <v>542</v>
      </c>
      <c r="I167" s="289"/>
      <c r="J167" s="289"/>
      <c r="K167" s="289"/>
      <c r="L167" s="289"/>
      <c r="M167" s="289"/>
      <c r="N167" s="289"/>
      <c r="O167" s="289"/>
      <c r="P167" s="289"/>
      <c r="Q167" s="289"/>
      <c r="R167" s="289"/>
      <c r="S167" s="289"/>
      <c r="T167" s="289"/>
      <c r="U167" s="289"/>
      <c r="V167" s="289"/>
      <c r="W167" s="289"/>
      <c r="X167" s="289"/>
      <c r="Y167" s="289"/>
      <c r="Z167" s="289"/>
      <c r="AA167" s="289"/>
      <c r="AB167" s="289"/>
      <c r="AC167" s="289"/>
      <c r="AD167" s="289"/>
      <c r="AE167" s="289"/>
      <c r="AF167" s="289"/>
      <c r="AG167" s="289"/>
      <c r="AH167" s="289"/>
      <c r="AI167" s="121"/>
    </row>
    <row r="168" spans="2:42" ht="18" customHeight="1">
      <c r="B168" s="337"/>
      <c r="C168" s="321"/>
      <c r="D168" s="321"/>
      <c r="E168" s="321"/>
      <c r="F168" s="321"/>
      <c r="G168" s="321"/>
      <c r="H168" s="122"/>
      <c r="I168" s="809"/>
      <c r="J168" s="809"/>
      <c r="K168" s="125" t="s">
        <v>325</v>
      </c>
      <c r="L168" s="125"/>
      <c r="M168" s="125" t="s">
        <v>534</v>
      </c>
      <c r="N168" s="125"/>
      <c r="O168" s="125"/>
      <c r="P168" s="125"/>
      <c r="Q168" s="125"/>
      <c r="R168" s="810"/>
      <c r="S168" s="810"/>
      <c r="T168" s="810"/>
      <c r="U168" s="810"/>
      <c r="V168" s="810"/>
      <c r="W168" s="810"/>
      <c r="X168" s="810"/>
      <c r="Y168" s="810"/>
      <c r="Z168" s="810"/>
      <c r="AA168" s="810"/>
      <c r="AB168" s="810"/>
      <c r="AC168" s="810"/>
      <c r="AD168" s="810"/>
      <c r="AE168" s="810"/>
      <c r="AF168" s="810"/>
      <c r="AG168" s="810"/>
      <c r="AH168" s="148" t="s">
        <v>507</v>
      </c>
      <c r="AI168" s="126"/>
    </row>
    <row r="169" spans="2:42" ht="18" customHeight="1">
      <c r="B169" s="352" t="s">
        <v>8</v>
      </c>
      <c r="C169" s="566" t="s">
        <v>294</v>
      </c>
      <c r="D169" s="566"/>
      <c r="E169" s="566"/>
      <c r="F169" s="566"/>
      <c r="G169" s="567"/>
      <c r="H169" s="261" t="s">
        <v>62</v>
      </c>
      <c r="I169" s="125" t="s">
        <v>278</v>
      </c>
      <c r="J169" s="125"/>
      <c r="K169" s="125"/>
      <c r="L169" s="125"/>
      <c r="M169" s="262"/>
      <c r="N169" s="125" t="s">
        <v>252</v>
      </c>
      <c r="O169" s="125"/>
      <c r="P169" s="263" t="s">
        <v>62</v>
      </c>
      <c r="Q169" s="125" t="s">
        <v>168</v>
      </c>
      <c r="R169" s="125"/>
      <c r="S169" s="125"/>
      <c r="T169" s="125"/>
      <c r="U169" s="125"/>
      <c r="V169" s="263" t="s">
        <v>62</v>
      </c>
      <c r="W169" s="125" t="s">
        <v>194</v>
      </c>
      <c r="X169" s="125"/>
      <c r="Y169" s="125"/>
      <c r="Z169" s="125"/>
      <c r="AA169" s="125"/>
      <c r="AB169" s="125"/>
      <c r="AC169" s="263" t="s">
        <v>62</v>
      </c>
      <c r="AD169" s="125" t="s">
        <v>90</v>
      </c>
      <c r="AE169" s="125"/>
      <c r="AF169" s="125"/>
      <c r="AG169" s="125"/>
      <c r="AH169" s="125"/>
      <c r="AI169" s="126"/>
      <c r="AK169" s="498"/>
      <c r="AP169" s="498"/>
    </row>
    <row r="170" spans="2:42" ht="18" customHeight="1">
      <c r="B170" s="348" t="s">
        <v>267</v>
      </c>
      <c r="C170" s="566" t="s">
        <v>493</v>
      </c>
      <c r="D170" s="566"/>
      <c r="E170" s="566"/>
      <c r="F170" s="566"/>
      <c r="G170" s="567"/>
      <c r="H170" s="264" t="s">
        <v>62</v>
      </c>
      <c r="I170" s="113" t="s">
        <v>336</v>
      </c>
      <c r="J170" s="113"/>
      <c r="K170" s="113"/>
      <c r="L170" s="113"/>
      <c r="M170" s="128" t="s">
        <v>62</v>
      </c>
      <c r="N170" s="113" t="s">
        <v>236</v>
      </c>
      <c r="O170" s="113"/>
      <c r="P170" s="125"/>
      <c r="Q170" s="113"/>
      <c r="R170" s="128" t="s">
        <v>62</v>
      </c>
      <c r="S170" s="113" t="s">
        <v>338</v>
      </c>
      <c r="T170" s="113"/>
      <c r="U170" s="113"/>
      <c r="V170" s="125"/>
      <c r="W170" s="128" t="s">
        <v>62</v>
      </c>
      <c r="X170" s="113" t="s">
        <v>2</v>
      </c>
      <c r="Y170" s="113"/>
      <c r="Z170" s="113"/>
      <c r="AA170" s="113"/>
      <c r="AB170" s="113"/>
      <c r="AC170" s="128" t="s">
        <v>62</v>
      </c>
      <c r="AD170" s="113" t="s">
        <v>242</v>
      </c>
      <c r="AE170" s="113"/>
      <c r="AF170" s="113"/>
      <c r="AG170" s="113"/>
      <c r="AH170" s="113"/>
      <c r="AI170" s="114"/>
      <c r="AK170" s="498"/>
      <c r="AP170" s="498"/>
    </row>
    <row r="171" spans="2:42" ht="18" customHeight="1">
      <c r="B171" s="351" t="s">
        <v>11</v>
      </c>
      <c r="C171" s="564" t="s">
        <v>9</v>
      </c>
      <c r="D171" s="564"/>
      <c r="E171" s="564"/>
      <c r="F171" s="564"/>
      <c r="G171" s="565"/>
      <c r="H171" s="432" t="s">
        <v>104</v>
      </c>
      <c r="I171" s="433"/>
      <c r="J171" s="434"/>
      <c r="K171" s="434"/>
      <c r="L171" s="434"/>
      <c r="M171" s="434"/>
      <c r="N171" s="434"/>
      <c r="O171" s="434"/>
      <c r="P171" s="434"/>
      <c r="Q171" s="434"/>
      <c r="R171" s="434"/>
      <c r="S171" s="435"/>
      <c r="T171" s="813" t="s">
        <v>574</v>
      </c>
      <c r="U171" s="814"/>
      <c r="V171" s="814"/>
      <c r="W171" s="814"/>
      <c r="X171" s="814"/>
      <c r="Y171" s="814"/>
      <c r="Z171" s="814"/>
      <c r="AA171" s="811" t="s">
        <v>570</v>
      </c>
      <c r="AB171" s="812"/>
      <c r="AC171" s="436"/>
      <c r="AD171" s="437" t="s">
        <v>84</v>
      </c>
      <c r="AE171" s="436"/>
      <c r="AF171" s="438" t="s">
        <v>100</v>
      </c>
      <c r="AG171" s="436"/>
      <c r="AH171" s="438" t="s">
        <v>121</v>
      </c>
      <c r="AI171" s="439"/>
    </row>
    <row r="172" spans="2:42" ht="18" customHeight="1">
      <c r="B172" s="336" t="s">
        <v>132</v>
      </c>
      <c r="C172" s="317" t="s">
        <v>315</v>
      </c>
      <c r="D172" s="317"/>
      <c r="E172" s="317"/>
      <c r="F172" s="317"/>
      <c r="G172" s="317"/>
      <c r="H172" s="440"/>
      <c r="I172" s="117"/>
      <c r="J172" s="117"/>
      <c r="K172" s="117"/>
      <c r="L172" s="265"/>
      <c r="M172" s="117"/>
      <c r="N172" s="741" t="s">
        <v>76</v>
      </c>
      <c r="O172" s="741"/>
      <c r="P172" s="441"/>
      <c r="Q172" s="117" t="s">
        <v>84</v>
      </c>
      <c r="R172" s="441"/>
      <c r="S172" s="117" t="s">
        <v>67</v>
      </c>
      <c r="T172" s="441"/>
      <c r="U172" s="117" t="s">
        <v>121</v>
      </c>
      <c r="V172" s="117"/>
      <c r="W172" s="117"/>
      <c r="X172" s="267" t="s">
        <v>342</v>
      </c>
      <c r="Y172" s="267"/>
      <c r="Z172" s="268"/>
      <c r="AA172" s="268"/>
      <c r="AB172" s="268"/>
      <c r="AC172" s="268"/>
      <c r="AD172" s="268"/>
      <c r="AE172" s="268"/>
      <c r="AF172" s="268"/>
      <c r="AG172" s="804"/>
      <c r="AH172" s="804"/>
      <c r="AI172" s="442" t="s">
        <v>254</v>
      </c>
    </row>
    <row r="173" spans="2:42" ht="18" customHeight="1">
      <c r="B173" s="337"/>
      <c r="C173" s="321" t="s">
        <v>119</v>
      </c>
      <c r="D173" s="321"/>
      <c r="E173" s="321"/>
      <c r="F173" s="321"/>
      <c r="G173" s="321"/>
      <c r="H173" s="122"/>
      <c r="I173" s="125"/>
      <c r="J173" s="125"/>
      <c r="K173" s="125"/>
      <c r="L173" s="179"/>
      <c r="M173" s="166" t="s">
        <v>149</v>
      </c>
      <c r="N173" s="757" t="s">
        <v>76</v>
      </c>
      <c r="O173" s="757"/>
      <c r="P173" s="136"/>
      <c r="Q173" s="125" t="s">
        <v>84</v>
      </c>
      <c r="R173" s="136"/>
      <c r="S173" s="125" t="s">
        <v>67</v>
      </c>
      <c r="T173" s="136"/>
      <c r="U173" s="125" t="s">
        <v>121</v>
      </c>
      <c r="V173" s="125" t="s">
        <v>507</v>
      </c>
      <c r="W173" s="125"/>
      <c r="X173" s="269" t="s">
        <v>347</v>
      </c>
      <c r="Y173" s="269"/>
      <c r="Z173" s="244"/>
      <c r="AA173" s="244"/>
      <c r="AB173" s="244"/>
      <c r="AC173" s="244"/>
      <c r="AD173" s="244"/>
      <c r="AE173" s="244"/>
      <c r="AF173" s="244"/>
      <c r="AG173" s="805"/>
      <c r="AH173" s="805"/>
      <c r="AI173" s="443" t="s">
        <v>254</v>
      </c>
    </row>
    <row r="174" spans="2:42" ht="18" customHeight="1">
      <c r="B174" s="341" t="s">
        <v>98</v>
      </c>
      <c r="C174" s="578" t="s">
        <v>288</v>
      </c>
      <c r="D174" s="576"/>
      <c r="E174" s="576"/>
      <c r="F174" s="576"/>
      <c r="G174" s="577"/>
      <c r="H174" s="801" t="s">
        <v>348</v>
      </c>
      <c r="I174" s="793"/>
      <c r="J174" s="793"/>
      <c r="K174" s="793"/>
      <c r="L174" s="794"/>
      <c r="M174" s="802" t="s">
        <v>349</v>
      </c>
      <c r="N174" s="793"/>
      <c r="O174" s="793"/>
      <c r="P174" s="793"/>
      <c r="Q174" s="793"/>
      <c r="R174" s="793"/>
      <c r="S174" s="793"/>
      <c r="T174" s="793"/>
      <c r="U174" s="793"/>
      <c r="V174" s="793"/>
      <c r="W174" s="794"/>
      <c r="X174" s="802" t="s">
        <v>286</v>
      </c>
      <c r="Y174" s="793"/>
      <c r="Z174" s="793"/>
      <c r="AA174" s="793"/>
      <c r="AB174" s="793"/>
      <c r="AC174" s="793"/>
      <c r="AD174" s="793"/>
      <c r="AE174" s="793"/>
      <c r="AF174" s="793"/>
      <c r="AG174" s="793"/>
      <c r="AH174" s="793"/>
      <c r="AI174" s="803"/>
    </row>
    <row r="175" spans="2:42" ht="18" customHeight="1">
      <c r="B175" s="341"/>
      <c r="C175" s="576"/>
      <c r="D175" s="576"/>
      <c r="E175" s="576"/>
      <c r="F175" s="576"/>
      <c r="G175" s="577"/>
      <c r="H175" s="605" t="s">
        <v>351</v>
      </c>
      <c r="I175" s="606"/>
      <c r="J175" s="606"/>
      <c r="K175" s="606"/>
      <c r="L175" s="607"/>
      <c r="M175" s="270"/>
      <c r="N175" s="113"/>
      <c r="O175" s="113"/>
      <c r="P175" s="349" t="s">
        <v>352</v>
      </c>
      <c r="Q175" s="608"/>
      <c r="R175" s="608"/>
      <c r="S175" s="608"/>
      <c r="T175" s="349" t="s">
        <v>103</v>
      </c>
      <c r="U175" s="113"/>
      <c r="V175" s="113"/>
      <c r="W175" s="113"/>
      <c r="X175" s="270"/>
      <c r="Y175" s="113"/>
      <c r="Z175" s="113"/>
      <c r="AA175" s="349" t="s">
        <v>352</v>
      </c>
      <c r="AB175" s="608"/>
      <c r="AC175" s="608"/>
      <c r="AD175" s="608"/>
      <c r="AE175" s="349" t="s">
        <v>103</v>
      </c>
      <c r="AF175" s="349"/>
      <c r="AG175" s="113"/>
      <c r="AH175" s="113"/>
      <c r="AI175" s="114"/>
    </row>
    <row r="176" spans="2:42" ht="18" customHeight="1">
      <c r="B176" s="341"/>
      <c r="C176" s="319"/>
      <c r="D176" s="319"/>
      <c r="E176" s="319"/>
      <c r="F176" s="319"/>
      <c r="G176" s="319"/>
      <c r="H176" s="605" t="s">
        <v>353</v>
      </c>
      <c r="I176" s="606"/>
      <c r="J176" s="606"/>
      <c r="K176" s="606"/>
      <c r="L176" s="607"/>
      <c r="M176" s="270"/>
      <c r="N176" s="113"/>
      <c r="O176" s="113"/>
      <c r="P176" s="349" t="s">
        <v>352</v>
      </c>
      <c r="Q176" s="608"/>
      <c r="R176" s="608"/>
      <c r="S176" s="608"/>
      <c r="T176" s="349" t="s">
        <v>103</v>
      </c>
      <c r="U176" s="113"/>
      <c r="V176" s="113"/>
      <c r="W176" s="113"/>
      <c r="X176" s="270"/>
      <c r="Y176" s="113"/>
      <c r="Z176" s="113"/>
      <c r="AA176" s="349" t="s">
        <v>352</v>
      </c>
      <c r="AB176" s="608"/>
      <c r="AC176" s="608"/>
      <c r="AD176" s="608"/>
      <c r="AE176" s="349" t="s">
        <v>103</v>
      </c>
      <c r="AF176" s="349"/>
      <c r="AG176" s="113"/>
      <c r="AH176" s="113"/>
      <c r="AI176" s="114"/>
    </row>
    <row r="177" spans="2:42" ht="18" customHeight="1">
      <c r="B177" s="341"/>
      <c r="C177" s="319"/>
      <c r="D177" s="319"/>
      <c r="E177" s="319"/>
      <c r="F177" s="319"/>
      <c r="G177" s="319"/>
      <c r="H177" s="605" t="s">
        <v>345</v>
      </c>
      <c r="I177" s="606"/>
      <c r="J177" s="606"/>
      <c r="K177" s="606"/>
      <c r="L177" s="607"/>
      <c r="M177" s="270"/>
      <c r="N177" s="113"/>
      <c r="O177" s="113"/>
      <c r="P177" s="349" t="s">
        <v>352</v>
      </c>
      <c r="Q177" s="608"/>
      <c r="R177" s="608"/>
      <c r="S177" s="608"/>
      <c r="T177" s="349" t="s">
        <v>103</v>
      </c>
      <c r="U177" s="113"/>
      <c r="V177" s="113"/>
      <c r="W177" s="113"/>
      <c r="X177" s="270"/>
      <c r="Y177" s="113"/>
      <c r="Z177" s="113"/>
      <c r="AA177" s="349" t="s">
        <v>352</v>
      </c>
      <c r="AB177" s="608"/>
      <c r="AC177" s="608"/>
      <c r="AD177" s="608"/>
      <c r="AE177" s="349" t="s">
        <v>103</v>
      </c>
      <c r="AF177" s="349"/>
      <c r="AG177" s="113"/>
      <c r="AH177" s="113"/>
      <c r="AI177" s="114"/>
    </row>
    <row r="178" spans="2:42" ht="18" customHeight="1">
      <c r="B178" s="341"/>
      <c r="C178" s="319"/>
      <c r="D178" s="319"/>
      <c r="E178" s="319"/>
      <c r="F178" s="319"/>
      <c r="G178" s="319"/>
      <c r="H178" s="605" t="s">
        <v>282</v>
      </c>
      <c r="I178" s="606"/>
      <c r="J178" s="606"/>
      <c r="K178" s="606"/>
      <c r="L178" s="607"/>
      <c r="M178" s="270"/>
      <c r="N178" s="113"/>
      <c r="O178" s="113"/>
      <c r="P178" s="349" t="s">
        <v>352</v>
      </c>
      <c r="Q178" s="608"/>
      <c r="R178" s="608"/>
      <c r="S178" s="608"/>
      <c r="T178" s="349" t="s">
        <v>103</v>
      </c>
      <c r="U178" s="113"/>
      <c r="V178" s="113"/>
      <c r="W178" s="113"/>
      <c r="X178" s="270"/>
      <c r="Y178" s="113"/>
      <c r="Z178" s="113"/>
      <c r="AA178" s="349" t="s">
        <v>352</v>
      </c>
      <c r="AB178" s="608"/>
      <c r="AC178" s="608"/>
      <c r="AD178" s="608"/>
      <c r="AE178" s="349" t="s">
        <v>103</v>
      </c>
      <c r="AF178" s="349"/>
      <c r="AG178" s="113"/>
      <c r="AH178" s="113"/>
      <c r="AI178" s="114"/>
    </row>
    <row r="179" spans="2:42" ht="18" customHeight="1">
      <c r="B179" s="341"/>
      <c r="C179" s="319"/>
      <c r="D179" s="319"/>
      <c r="E179" s="319"/>
      <c r="F179" s="319"/>
      <c r="G179" s="319"/>
      <c r="H179" s="605" t="s">
        <v>95</v>
      </c>
      <c r="I179" s="606"/>
      <c r="J179" s="606"/>
      <c r="K179" s="606"/>
      <c r="L179" s="607"/>
      <c r="M179" s="270"/>
      <c r="N179" s="113"/>
      <c r="O179" s="113"/>
      <c r="P179" s="349" t="s">
        <v>352</v>
      </c>
      <c r="Q179" s="608"/>
      <c r="R179" s="608"/>
      <c r="S179" s="608"/>
      <c r="T179" s="349" t="s">
        <v>103</v>
      </c>
      <c r="U179" s="113"/>
      <c r="V179" s="113"/>
      <c r="W179" s="113"/>
      <c r="X179" s="270"/>
      <c r="Y179" s="113"/>
      <c r="Z179" s="113"/>
      <c r="AA179" s="349" t="s">
        <v>352</v>
      </c>
      <c r="AB179" s="608"/>
      <c r="AC179" s="608"/>
      <c r="AD179" s="608"/>
      <c r="AE179" s="349" t="s">
        <v>103</v>
      </c>
      <c r="AF179" s="349"/>
      <c r="AG179" s="113"/>
      <c r="AH179" s="113"/>
      <c r="AI179" s="114"/>
    </row>
    <row r="180" spans="2:42" ht="18" customHeight="1">
      <c r="B180" s="337"/>
      <c r="C180" s="321"/>
      <c r="D180" s="321"/>
      <c r="E180" s="321"/>
      <c r="F180" s="321"/>
      <c r="G180" s="350"/>
      <c r="H180" s="605" t="s">
        <v>300</v>
      </c>
      <c r="I180" s="739"/>
      <c r="J180" s="606"/>
      <c r="K180" s="606"/>
      <c r="L180" s="607"/>
      <c r="M180" s="270"/>
      <c r="N180" s="113"/>
      <c r="O180" s="113"/>
      <c r="P180" s="349" t="s">
        <v>100</v>
      </c>
      <c r="Q180" s="608"/>
      <c r="R180" s="608"/>
      <c r="S180" s="608"/>
      <c r="T180" s="349" t="s">
        <v>103</v>
      </c>
      <c r="U180" s="113"/>
      <c r="V180" s="113"/>
      <c r="W180" s="113"/>
      <c r="X180" s="270"/>
      <c r="Y180" s="113"/>
      <c r="Z180" s="113"/>
      <c r="AA180" s="349" t="s">
        <v>100</v>
      </c>
      <c r="AB180" s="608"/>
      <c r="AC180" s="608"/>
      <c r="AD180" s="608"/>
      <c r="AE180" s="349" t="s">
        <v>103</v>
      </c>
      <c r="AF180" s="349"/>
      <c r="AG180" s="113"/>
      <c r="AH180" s="113"/>
      <c r="AI180" s="114"/>
      <c r="AL180" s="522"/>
      <c r="AM180" s="522"/>
    </row>
    <row r="181" spans="2:42" ht="18" customHeight="1">
      <c r="B181" s="336" t="s">
        <v>464</v>
      </c>
      <c r="C181" s="579" t="s">
        <v>496</v>
      </c>
      <c r="D181" s="579"/>
      <c r="E181" s="579"/>
      <c r="F181" s="579"/>
      <c r="G181" s="580"/>
      <c r="H181" s="264" t="s">
        <v>62</v>
      </c>
      <c r="I181" s="120" t="s">
        <v>222</v>
      </c>
      <c r="J181" s="120"/>
      <c r="K181" s="120"/>
      <c r="L181" s="120"/>
      <c r="M181" s="120"/>
      <c r="N181" s="128" t="s">
        <v>62</v>
      </c>
      <c r="O181" s="289" t="s">
        <v>355</v>
      </c>
      <c r="P181" s="289"/>
      <c r="Q181" s="289"/>
      <c r="R181" s="289"/>
      <c r="S181" s="263" t="s">
        <v>62</v>
      </c>
      <c r="T181" s="289" t="s">
        <v>59</v>
      </c>
      <c r="U181" s="289"/>
      <c r="V181" s="289"/>
      <c r="W181" s="289"/>
      <c r="X181" s="263" t="s">
        <v>62</v>
      </c>
      <c r="Y181" s="289" t="s">
        <v>356</v>
      </c>
      <c r="Z181" s="289"/>
      <c r="AA181" s="289"/>
      <c r="AB181" s="289"/>
      <c r="AC181" s="128" t="s">
        <v>62</v>
      </c>
      <c r="AD181" s="118" t="s">
        <v>357</v>
      </c>
      <c r="AE181" s="289"/>
      <c r="AF181" s="289"/>
      <c r="AG181" s="289"/>
      <c r="AH181" s="289"/>
      <c r="AI181" s="121"/>
      <c r="AK181" s="498"/>
      <c r="AP181" s="498"/>
    </row>
    <row r="182" spans="2:42" ht="18" customHeight="1">
      <c r="B182" s="341"/>
      <c r="C182" s="581"/>
      <c r="D182" s="581"/>
      <c r="E182" s="581"/>
      <c r="F182" s="581"/>
      <c r="G182" s="582"/>
      <c r="H182" s="264" t="s">
        <v>62</v>
      </c>
      <c r="I182" s="119" t="s">
        <v>79</v>
      </c>
      <c r="J182" s="119"/>
      <c r="K182" s="119"/>
      <c r="L182" s="119"/>
      <c r="M182" s="119"/>
      <c r="N182" s="128" t="s">
        <v>62</v>
      </c>
      <c r="O182" s="289" t="s">
        <v>268</v>
      </c>
      <c r="P182" s="289"/>
      <c r="Q182" s="289"/>
      <c r="R182" s="289"/>
      <c r="S182" s="289"/>
      <c r="T182" s="128" t="s">
        <v>62</v>
      </c>
      <c r="U182" s="289" t="s">
        <v>297</v>
      </c>
      <c r="V182" s="289"/>
      <c r="W182" s="289"/>
      <c r="X182" s="289"/>
      <c r="Y182" s="128" t="s">
        <v>62</v>
      </c>
      <c r="Z182" s="289" t="s">
        <v>19</v>
      </c>
      <c r="AA182" s="289"/>
      <c r="AB182" s="289"/>
      <c r="AC182" s="289"/>
      <c r="AD182" s="128" t="s">
        <v>62</v>
      </c>
      <c r="AE182" s="289" t="s">
        <v>279</v>
      </c>
      <c r="AF182" s="289"/>
      <c r="AG182" s="289"/>
      <c r="AH182" s="289"/>
      <c r="AI182" s="121"/>
      <c r="AK182" s="522"/>
      <c r="AL182" s="522"/>
      <c r="AM182" s="522"/>
      <c r="AP182" s="522"/>
    </row>
    <row r="183" spans="2:42" ht="18" customHeight="1">
      <c r="B183" s="342"/>
      <c r="C183" s="583"/>
      <c r="D183" s="583"/>
      <c r="E183" s="583"/>
      <c r="F183" s="583"/>
      <c r="G183" s="584"/>
      <c r="H183" s="264" t="s">
        <v>62</v>
      </c>
      <c r="I183" s="125" t="s">
        <v>543</v>
      </c>
      <c r="J183" s="125"/>
      <c r="K183" s="125"/>
      <c r="L183" s="125"/>
      <c r="M183" s="125"/>
      <c r="N183" s="125"/>
      <c r="O183" s="125"/>
      <c r="P183" s="289"/>
      <c r="Q183" s="125"/>
      <c r="R183" s="125"/>
      <c r="S183" s="125"/>
      <c r="T183" s="128" t="s">
        <v>62</v>
      </c>
      <c r="U183" s="125" t="s">
        <v>142</v>
      </c>
      <c r="V183" s="125"/>
      <c r="W183" s="125"/>
      <c r="X183" s="125"/>
      <c r="Y183" s="128" t="s">
        <v>62</v>
      </c>
      <c r="Z183" s="125" t="s">
        <v>358</v>
      </c>
      <c r="AA183" s="289"/>
      <c r="AB183" s="125"/>
      <c r="AC183" s="125"/>
      <c r="AD183" s="128" t="s">
        <v>62</v>
      </c>
      <c r="AE183" s="125" t="s">
        <v>75</v>
      </c>
      <c r="AF183" s="125"/>
      <c r="AG183" s="125"/>
      <c r="AH183" s="125"/>
      <c r="AI183" s="126"/>
      <c r="AL183" s="522"/>
      <c r="AM183" s="522"/>
    </row>
    <row r="184" spans="2:42" ht="18" customHeight="1">
      <c r="B184" s="341" t="s">
        <v>169</v>
      </c>
      <c r="C184" s="579" t="s">
        <v>497</v>
      </c>
      <c r="D184" s="579"/>
      <c r="E184" s="579"/>
      <c r="F184" s="579"/>
      <c r="G184" s="580"/>
      <c r="H184" s="264" t="s">
        <v>62</v>
      </c>
      <c r="I184" s="289" t="s">
        <v>359</v>
      </c>
      <c r="J184" s="289"/>
      <c r="K184" s="289"/>
      <c r="L184" s="289"/>
      <c r="M184" s="289"/>
      <c r="N184" s="289"/>
      <c r="O184" s="289"/>
      <c r="P184" s="128" t="s">
        <v>62</v>
      </c>
      <c r="Q184" s="289" t="s">
        <v>360</v>
      </c>
      <c r="R184" s="289"/>
      <c r="S184" s="289"/>
      <c r="T184" s="128" t="s">
        <v>62</v>
      </c>
      <c r="U184" s="289" t="s">
        <v>361</v>
      </c>
      <c r="V184" s="289"/>
      <c r="W184" s="289"/>
      <c r="X184" s="289"/>
      <c r="Y184" s="289"/>
      <c r="Z184" s="289"/>
      <c r="AA184" s="128" t="s">
        <v>62</v>
      </c>
      <c r="AB184" s="289" t="s">
        <v>283</v>
      </c>
      <c r="AC184" s="289"/>
      <c r="AD184" s="289"/>
      <c r="AE184" s="289"/>
      <c r="AF184" s="289"/>
      <c r="AG184" s="289"/>
      <c r="AH184" s="289"/>
      <c r="AI184" s="121"/>
      <c r="AK184" s="498"/>
      <c r="AP184" s="498"/>
    </row>
    <row r="185" spans="2:42" ht="18" customHeight="1">
      <c r="B185" s="343"/>
      <c r="C185" s="581"/>
      <c r="D185" s="581"/>
      <c r="E185" s="581"/>
      <c r="F185" s="581"/>
      <c r="G185" s="582"/>
      <c r="H185" s="264" t="s">
        <v>62</v>
      </c>
      <c r="I185" s="289" t="s">
        <v>210</v>
      </c>
      <c r="J185" s="289"/>
      <c r="K185" s="289"/>
      <c r="L185" s="289"/>
      <c r="M185" s="289"/>
      <c r="N185" s="289"/>
      <c r="O185" s="289"/>
      <c r="P185" s="128" t="s">
        <v>62</v>
      </c>
      <c r="Q185" s="289" t="s">
        <v>303</v>
      </c>
      <c r="R185" s="289"/>
      <c r="S185" s="289"/>
      <c r="T185" s="128" t="s">
        <v>62</v>
      </c>
      <c r="U185" s="289" t="s">
        <v>184</v>
      </c>
      <c r="V185" s="289"/>
      <c r="W185" s="289"/>
      <c r="X185" s="289"/>
      <c r="Y185" s="128" t="s">
        <v>62</v>
      </c>
      <c r="Z185" s="289" t="s">
        <v>89</v>
      </c>
      <c r="AA185" s="289"/>
      <c r="AB185" s="289"/>
      <c r="AC185" s="289"/>
      <c r="AD185" s="289"/>
      <c r="AE185" s="289"/>
      <c r="AF185" s="289"/>
      <c r="AG185" s="289"/>
      <c r="AH185" s="289"/>
      <c r="AI185" s="121"/>
      <c r="AK185" s="522"/>
      <c r="AL185" s="522"/>
      <c r="AM185" s="522"/>
      <c r="AP185" s="522"/>
    </row>
    <row r="186" spans="2:42" ht="18" customHeight="1" thickBot="1">
      <c r="B186" s="344"/>
      <c r="C186" s="585"/>
      <c r="D186" s="585"/>
      <c r="E186" s="585"/>
      <c r="F186" s="585"/>
      <c r="G186" s="586"/>
      <c r="H186" s="314" t="s">
        <v>62</v>
      </c>
      <c r="I186" s="196" t="s">
        <v>86</v>
      </c>
      <c r="J186" s="196"/>
      <c r="K186" s="196"/>
      <c r="L186" s="196"/>
      <c r="M186" s="196"/>
      <c r="N186" s="196"/>
      <c r="O186" s="315"/>
      <c r="P186" s="196"/>
      <c r="Q186" s="196"/>
      <c r="R186" s="239" t="s">
        <v>62</v>
      </c>
      <c r="S186" s="196" t="s">
        <v>362</v>
      </c>
      <c r="T186" s="196"/>
      <c r="U186" s="196"/>
      <c r="V186" s="315"/>
      <c r="W186" s="196"/>
      <c r="X186" s="196"/>
      <c r="Y186" s="196"/>
      <c r="Z186" s="196"/>
      <c r="AA186" s="196"/>
      <c r="AB186" s="196"/>
      <c r="AC186" s="239" t="s">
        <v>62</v>
      </c>
      <c r="AD186" s="196" t="s">
        <v>136</v>
      </c>
      <c r="AE186" s="196"/>
      <c r="AF186" s="196"/>
      <c r="AG186" s="196"/>
      <c r="AH186" s="196"/>
      <c r="AI186" s="204"/>
      <c r="AL186" s="522"/>
      <c r="AM186" s="522"/>
    </row>
    <row r="187" spans="2:42" ht="18" customHeight="1">
      <c r="B187" s="340" t="s">
        <v>118</v>
      </c>
      <c r="C187" s="587" t="s">
        <v>498</v>
      </c>
      <c r="D187" s="587"/>
      <c r="E187" s="587"/>
      <c r="F187" s="587"/>
      <c r="G187" s="588"/>
      <c r="H187" s="307"/>
      <c r="I187" s="217" t="s">
        <v>41</v>
      </c>
      <c r="J187" s="217"/>
      <c r="K187" s="217"/>
      <c r="L187" s="217"/>
      <c r="M187" s="217"/>
      <c r="N187" s="218" t="s">
        <v>149</v>
      </c>
      <c r="O187" s="800" t="s">
        <v>76</v>
      </c>
      <c r="P187" s="800"/>
      <c r="Q187" s="308"/>
      <c r="R187" s="217" t="s">
        <v>84</v>
      </c>
      <c r="S187" s="308"/>
      <c r="T187" s="217" t="s">
        <v>100</v>
      </c>
      <c r="U187" s="308"/>
      <c r="V187" s="217" t="s">
        <v>544</v>
      </c>
      <c r="W187" s="217"/>
      <c r="X187" s="217"/>
      <c r="Y187" s="309"/>
      <c r="Z187" s="217"/>
      <c r="AA187" s="217"/>
      <c r="AB187" s="217"/>
      <c r="AC187" s="217"/>
      <c r="AD187" s="310"/>
      <c r="AE187" s="217"/>
      <c r="AF187" s="217"/>
      <c r="AG187" s="217"/>
      <c r="AH187" s="217"/>
      <c r="AI187" s="240"/>
      <c r="AK187" s="523"/>
      <c r="AL187" s="522"/>
      <c r="AM187" s="522"/>
      <c r="AP187" s="498"/>
    </row>
    <row r="188" spans="2:42" ht="18" customHeight="1">
      <c r="B188" s="341"/>
      <c r="C188" s="589"/>
      <c r="D188" s="589"/>
      <c r="E188" s="589"/>
      <c r="F188" s="589"/>
      <c r="G188" s="590"/>
      <c r="H188" s="264"/>
      <c r="I188" s="289" t="s">
        <v>101</v>
      </c>
      <c r="J188" s="289"/>
      <c r="K188" s="289"/>
      <c r="L188" s="222"/>
      <c r="M188" s="222"/>
      <c r="N188" s="222" t="s">
        <v>149</v>
      </c>
      <c r="O188" s="752" t="s">
        <v>76</v>
      </c>
      <c r="P188" s="752"/>
      <c r="Q188" s="271"/>
      <c r="R188" s="289" t="s">
        <v>84</v>
      </c>
      <c r="S188" s="271"/>
      <c r="T188" s="289" t="s">
        <v>100</v>
      </c>
      <c r="U188" s="271"/>
      <c r="V188" s="289" t="s">
        <v>545</v>
      </c>
      <c r="W188" s="289"/>
      <c r="X188" s="132"/>
      <c r="Y188" s="289"/>
      <c r="Z188" s="289"/>
      <c r="AA188" s="289"/>
      <c r="AB188" s="289"/>
      <c r="AC188" s="289"/>
      <c r="AD188" s="289"/>
      <c r="AE188" s="289"/>
      <c r="AF188" s="289"/>
      <c r="AG188" s="289"/>
      <c r="AH188" s="289"/>
      <c r="AI188" s="180"/>
      <c r="AK188" s="523"/>
      <c r="AP188" s="522"/>
    </row>
    <row r="189" spans="2:42" ht="18" customHeight="1">
      <c r="B189" s="341"/>
      <c r="C189" s="589"/>
      <c r="D189" s="589"/>
      <c r="E189" s="589"/>
      <c r="F189" s="589"/>
      <c r="G189" s="590"/>
      <c r="H189" s="264"/>
      <c r="I189" s="289" t="s">
        <v>363</v>
      </c>
      <c r="J189" s="289"/>
      <c r="K189" s="289"/>
      <c r="L189" s="222"/>
      <c r="M189" s="222"/>
      <c r="N189" s="222" t="s">
        <v>149</v>
      </c>
      <c r="O189" s="752" t="s">
        <v>76</v>
      </c>
      <c r="P189" s="752"/>
      <c r="Q189" s="271"/>
      <c r="R189" s="289" t="s">
        <v>84</v>
      </c>
      <c r="S189" s="271"/>
      <c r="T189" s="289" t="s">
        <v>100</v>
      </c>
      <c r="U189" s="271"/>
      <c r="V189" s="289" t="s">
        <v>546</v>
      </c>
      <c r="W189" s="289"/>
      <c r="X189" s="132"/>
      <c r="Y189" s="289"/>
      <c r="Z189" s="289"/>
      <c r="AA189" s="289"/>
      <c r="AB189" s="289"/>
      <c r="AC189" s="289"/>
      <c r="AD189" s="289"/>
      <c r="AE189" s="289"/>
      <c r="AF189" s="289"/>
      <c r="AG189" s="289"/>
      <c r="AH189" s="289"/>
      <c r="AI189" s="180"/>
      <c r="AK189" s="523"/>
      <c r="AL189" s="522"/>
      <c r="AM189" s="522"/>
      <c r="AP189" s="522"/>
    </row>
    <row r="190" spans="2:42" ht="18" customHeight="1">
      <c r="B190" s="341"/>
      <c r="C190" s="589"/>
      <c r="D190" s="589"/>
      <c r="E190" s="589"/>
      <c r="F190" s="589"/>
      <c r="G190" s="590"/>
      <c r="H190" s="264"/>
      <c r="I190" s="289" t="s">
        <v>364</v>
      </c>
      <c r="J190" s="289"/>
      <c r="K190" s="289"/>
      <c r="L190" s="289"/>
      <c r="M190" s="289"/>
      <c r="N190" s="222" t="s">
        <v>149</v>
      </c>
      <c r="O190" s="752" t="s">
        <v>76</v>
      </c>
      <c r="P190" s="752"/>
      <c r="Q190" s="271"/>
      <c r="R190" s="289" t="s">
        <v>84</v>
      </c>
      <c r="S190" s="271"/>
      <c r="T190" s="289" t="s">
        <v>100</v>
      </c>
      <c r="U190" s="271"/>
      <c r="V190" s="289" t="s">
        <v>365</v>
      </c>
      <c r="W190" s="289"/>
      <c r="X190" s="289"/>
      <c r="Y190" s="752" t="s">
        <v>76</v>
      </c>
      <c r="Z190" s="752"/>
      <c r="AA190" s="271"/>
      <c r="AB190" s="289" t="s">
        <v>84</v>
      </c>
      <c r="AC190" s="271"/>
      <c r="AD190" s="289" t="s">
        <v>100</v>
      </c>
      <c r="AE190" s="271"/>
      <c r="AF190" s="289" t="s">
        <v>544</v>
      </c>
      <c r="AG190" s="289"/>
      <c r="AH190" s="289"/>
      <c r="AI190" s="180"/>
      <c r="AK190" s="523"/>
    </row>
    <row r="191" spans="2:42" ht="24" customHeight="1">
      <c r="B191" s="341"/>
      <c r="C191" s="589"/>
      <c r="D191" s="589"/>
      <c r="E191" s="589"/>
      <c r="F191" s="589"/>
      <c r="G191" s="590"/>
      <c r="H191" s="264"/>
      <c r="I191" s="753" t="s">
        <v>212</v>
      </c>
      <c r="J191" s="754"/>
      <c r="K191" s="754"/>
      <c r="L191" s="754"/>
      <c r="M191" s="754"/>
      <c r="N191" s="222" t="s">
        <v>149</v>
      </c>
      <c r="O191" s="752" t="s">
        <v>76</v>
      </c>
      <c r="P191" s="752"/>
      <c r="Q191" s="271"/>
      <c r="R191" s="289" t="s">
        <v>84</v>
      </c>
      <c r="S191" s="271"/>
      <c r="T191" s="289" t="s">
        <v>100</v>
      </c>
      <c r="U191" s="271"/>
      <c r="V191" s="289" t="s">
        <v>365</v>
      </c>
      <c r="W191" s="289"/>
      <c r="X191" s="132"/>
      <c r="Y191" s="752" t="s">
        <v>76</v>
      </c>
      <c r="Z191" s="752"/>
      <c r="AA191" s="271"/>
      <c r="AB191" s="289" t="s">
        <v>84</v>
      </c>
      <c r="AC191" s="271"/>
      <c r="AD191" s="289" t="s">
        <v>100</v>
      </c>
      <c r="AE191" s="271"/>
      <c r="AF191" s="289" t="s">
        <v>544</v>
      </c>
      <c r="AG191" s="289"/>
      <c r="AH191" s="289"/>
      <c r="AI191" s="180"/>
      <c r="AK191" s="523"/>
      <c r="AL191" s="522"/>
      <c r="AM191" s="522"/>
      <c r="AN191" s="522"/>
      <c r="AP191" s="522"/>
    </row>
    <row r="192" spans="2:42" ht="24" customHeight="1">
      <c r="B192" s="337"/>
      <c r="C192" s="591"/>
      <c r="D192" s="591"/>
      <c r="E192" s="591"/>
      <c r="F192" s="591"/>
      <c r="G192" s="592"/>
      <c r="H192" s="264"/>
      <c r="I192" s="755" t="s">
        <v>340</v>
      </c>
      <c r="J192" s="756"/>
      <c r="K192" s="756"/>
      <c r="L192" s="756"/>
      <c r="M192" s="756"/>
      <c r="N192" s="166" t="s">
        <v>149</v>
      </c>
      <c r="O192" s="757" t="s">
        <v>76</v>
      </c>
      <c r="P192" s="757"/>
      <c r="Q192" s="272"/>
      <c r="R192" s="125" t="s">
        <v>84</v>
      </c>
      <c r="S192" s="272"/>
      <c r="T192" s="125" t="s">
        <v>100</v>
      </c>
      <c r="U192" s="272"/>
      <c r="V192" s="125" t="s">
        <v>365</v>
      </c>
      <c r="W192" s="125"/>
      <c r="X192" s="125"/>
      <c r="Y192" s="757" t="s">
        <v>76</v>
      </c>
      <c r="Z192" s="757"/>
      <c r="AA192" s="272"/>
      <c r="AB192" s="125" t="s">
        <v>84</v>
      </c>
      <c r="AC192" s="272"/>
      <c r="AD192" s="125" t="s">
        <v>100</v>
      </c>
      <c r="AE192" s="272"/>
      <c r="AF192" s="125" t="s">
        <v>544</v>
      </c>
      <c r="AG192" s="125"/>
      <c r="AH192" s="125"/>
      <c r="AI192" s="253"/>
      <c r="AK192" s="523"/>
    </row>
    <row r="193" spans="2:42" ht="18" customHeight="1">
      <c r="B193" s="341" t="s">
        <v>270</v>
      </c>
      <c r="C193" s="547" t="s">
        <v>258</v>
      </c>
      <c r="D193" s="547"/>
      <c r="E193" s="547"/>
      <c r="F193" s="547"/>
      <c r="G193" s="593"/>
      <c r="H193" s="599" t="s">
        <v>276</v>
      </c>
      <c r="I193" s="602"/>
      <c r="J193" s="602"/>
      <c r="K193" s="602"/>
      <c r="L193" s="603" t="s">
        <v>234</v>
      </c>
      <c r="M193" s="603"/>
      <c r="N193" s="273"/>
      <c r="O193" s="277" t="s">
        <v>481</v>
      </c>
      <c r="P193" s="277"/>
      <c r="Q193" s="603" t="s">
        <v>482</v>
      </c>
      <c r="R193" s="603"/>
      <c r="S193" s="274"/>
      <c r="T193" s="275" t="s">
        <v>481</v>
      </c>
      <c r="U193" s="275"/>
      <c r="V193" s="604" t="s">
        <v>479</v>
      </c>
      <c r="W193" s="604"/>
      <c r="X193" s="604"/>
      <c r="Y193" s="601"/>
      <c r="Z193" s="570" t="s">
        <v>234</v>
      </c>
      <c r="AA193" s="603"/>
      <c r="AB193" s="273"/>
      <c r="AC193" s="275" t="s">
        <v>481</v>
      </c>
      <c r="AD193" s="212"/>
      <c r="AE193" s="603" t="s">
        <v>482</v>
      </c>
      <c r="AF193" s="603"/>
      <c r="AG193" s="274"/>
      <c r="AH193" s="275" t="s">
        <v>481</v>
      </c>
      <c r="AI193" s="276"/>
      <c r="AK193" s="498"/>
      <c r="AL193" s="498"/>
      <c r="AM193" s="498"/>
      <c r="AN193" s="498"/>
      <c r="AO193" s="498"/>
      <c r="AP193" s="498"/>
    </row>
    <row r="194" spans="2:42" ht="18" customHeight="1">
      <c r="B194" s="341"/>
      <c r="C194" s="578"/>
      <c r="D194" s="578"/>
      <c r="E194" s="578"/>
      <c r="F194" s="578"/>
      <c r="G194" s="594"/>
      <c r="H194" s="599" t="s">
        <v>34</v>
      </c>
      <c r="I194" s="600"/>
      <c r="J194" s="600"/>
      <c r="K194" s="600"/>
      <c r="L194" s="570" t="s">
        <v>234</v>
      </c>
      <c r="M194" s="570"/>
      <c r="N194" s="273"/>
      <c r="O194" s="277" t="s">
        <v>481</v>
      </c>
      <c r="P194" s="277"/>
      <c r="Q194" s="570" t="s">
        <v>482</v>
      </c>
      <c r="R194" s="570"/>
      <c r="S194" s="274"/>
      <c r="T194" s="278" t="s">
        <v>481</v>
      </c>
      <c r="U194" s="278"/>
      <c r="V194" s="601" t="s">
        <v>386</v>
      </c>
      <c r="W194" s="601"/>
      <c r="X194" s="601"/>
      <c r="Y194" s="601"/>
      <c r="Z194" s="570" t="s">
        <v>234</v>
      </c>
      <c r="AA194" s="570"/>
      <c r="AB194" s="273"/>
      <c r="AC194" s="278" t="s">
        <v>481</v>
      </c>
      <c r="AD194" s="212"/>
      <c r="AE194" s="570" t="s">
        <v>482</v>
      </c>
      <c r="AF194" s="570"/>
      <c r="AG194" s="274"/>
      <c r="AH194" s="278" t="s">
        <v>481</v>
      </c>
      <c r="AI194" s="276"/>
    </row>
    <row r="195" spans="2:42" ht="18" customHeight="1">
      <c r="B195" s="341"/>
      <c r="C195" s="578"/>
      <c r="D195" s="578"/>
      <c r="E195" s="578"/>
      <c r="F195" s="578"/>
      <c r="G195" s="594"/>
      <c r="H195" s="595" t="s">
        <v>367</v>
      </c>
      <c r="I195" s="596"/>
      <c r="J195" s="596"/>
      <c r="K195" s="596"/>
      <c r="L195" s="570" t="s">
        <v>234</v>
      </c>
      <c r="M195" s="570"/>
      <c r="N195" s="552"/>
      <c r="O195" s="568" t="s">
        <v>481</v>
      </c>
      <c r="P195" s="277"/>
      <c r="Q195" s="570" t="s">
        <v>482</v>
      </c>
      <c r="R195" s="570"/>
      <c r="S195" s="552"/>
      <c r="T195" s="554" t="s">
        <v>481</v>
      </c>
      <c r="U195" s="278"/>
      <c r="V195" s="572" t="s">
        <v>128</v>
      </c>
      <c r="W195" s="572"/>
      <c r="X195" s="572"/>
      <c r="Y195" s="572"/>
      <c r="Z195" s="570" t="s">
        <v>234</v>
      </c>
      <c r="AA195" s="570"/>
      <c r="AB195" s="552"/>
      <c r="AC195" s="554" t="s">
        <v>481</v>
      </c>
      <c r="AD195" s="212"/>
      <c r="AE195" s="570" t="s">
        <v>482</v>
      </c>
      <c r="AF195" s="570"/>
      <c r="AG195" s="552"/>
      <c r="AH195" s="554" t="s">
        <v>481</v>
      </c>
      <c r="AI195" s="276"/>
    </row>
    <row r="196" spans="2:42" ht="18" customHeight="1" thickBot="1">
      <c r="B196" s="339"/>
      <c r="C196" s="332"/>
      <c r="D196" s="316"/>
      <c r="E196" s="316"/>
      <c r="F196" s="316"/>
      <c r="G196" s="316"/>
      <c r="H196" s="597"/>
      <c r="I196" s="598"/>
      <c r="J196" s="598"/>
      <c r="K196" s="598"/>
      <c r="L196" s="571"/>
      <c r="M196" s="571"/>
      <c r="N196" s="553"/>
      <c r="O196" s="569"/>
      <c r="P196" s="279"/>
      <c r="Q196" s="571"/>
      <c r="R196" s="571"/>
      <c r="S196" s="553"/>
      <c r="T196" s="555"/>
      <c r="U196" s="280"/>
      <c r="V196" s="573"/>
      <c r="W196" s="573"/>
      <c r="X196" s="573"/>
      <c r="Y196" s="573"/>
      <c r="Z196" s="571"/>
      <c r="AA196" s="571"/>
      <c r="AB196" s="553"/>
      <c r="AC196" s="555"/>
      <c r="AD196" s="96"/>
      <c r="AE196" s="571"/>
      <c r="AF196" s="571"/>
      <c r="AG196" s="553"/>
      <c r="AH196" s="555"/>
      <c r="AI196" s="281"/>
    </row>
  </sheetData>
  <mergeCells count="808">
    <mergeCell ref="B1:AI1"/>
    <mergeCell ref="C3:G3"/>
    <mergeCell ref="I3:Q3"/>
    <mergeCell ref="T3:U3"/>
    <mergeCell ref="Y3:Z3"/>
    <mergeCell ref="AB3:AC3"/>
    <mergeCell ref="AG3:AH3"/>
    <mergeCell ref="C4:G4"/>
    <mergeCell ref="I4:AH4"/>
    <mergeCell ref="AK7:AP7"/>
    <mergeCell ref="I8:J8"/>
    <mergeCell ref="P9:Q9"/>
    <mergeCell ref="M11:N11"/>
    <mergeCell ref="Q11:R11"/>
    <mergeCell ref="C5:G5"/>
    <mergeCell ref="K5:Q5"/>
    <mergeCell ref="T5:Z5"/>
    <mergeCell ref="C6:G6"/>
    <mergeCell ref="K6:T6"/>
    <mergeCell ref="Z6:AI6"/>
    <mergeCell ref="C7:G7"/>
    <mergeCell ref="K7:T7"/>
    <mergeCell ref="Z7:AI7"/>
    <mergeCell ref="I9:O9"/>
    <mergeCell ref="Q12:R12"/>
    <mergeCell ref="C13:G13"/>
    <mergeCell ref="H13:J13"/>
    <mergeCell ref="K13:L13"/>
    <mergeCell ref="AD13:AG13"/>
    <mergeCell ref="AH13:AI13"/>
    <mergeCell ref="H14:J14"/>
    <mergeCell ref="K14:L14"/>
    <mergeCell ref="O14:P14"/>
    <mergeCell ref="T14:U14"/>
    <mergeCell ref="Y14:Z14"/>
    <mergeCell ref="AD14:AG14"/>
    <mergeCell ref="AH14:AI14"/>
    <mergeCell ref="C15:G15"/>
    <mergeCell ref="I15:J15"/>
    <mergeCell ref="L15:P15"/>
    <mergeCell ref="J16:M16"/>
    <mergeCell ref="U16:X16"/>
    <mergeCell ref="J17:M17"/>
    <mergeCell ref="P17:R17"/>
    <mergeCell ref="S17:Y17"/>
    <mergeCell ref="AA17:AC17"/>
    <mergeCell ref="AE17:AH17"/>
    <mergeCell ref="H18:L18"/>
    <mergeCell ref="M18:N18"/>
    <mergeCell ref="Y18:Z18"/>
    <mergeCell ref="AD18:AE18"/>
    <mergeCell ref="H19:I19"/>
    <mergeCell ref="J19:K19"/>
    <mergeCell ref="T19:Y19"/>
    <mergeCell ref="AA19:AB19"/>
    <mergeCell ref="L20:W20"/>
    <mergeCell ref="AD20:AH20"/>
    <mergeCell ref="R21:S21"/>
    <mergeCell ref="H22:K22"/>
    <mergeCell ref="L22:M22"/>
    <mergeCell ref="N22:Q22"/>
    <mergeCell ref="R22:AI22"/>
    <mergeCell ref="H23:K23"/>
    <mergeCell ref="L23:M23"/>
    <mergeCell ref="N23:P23"/>
    <mergeCell ref="S23:T23"/>
    <mergeCell ref="Y23:Z23"/>
    <mergeCell ref="AE23:AF23"/>
    <mergeCell ref="T24:U24"/>
    <mergeCell ref="Z24:AA24"/>
    <mergeCell ref="AF24:AG24"/>
    <mergeCell ref="H25:K25"/>
    <mergeCell ref="L25:M25"/>
    <mergeCell ref="N25:P25"/>
    <mergeCell ref="S25:T25"/>
    <mergeCell ref="Y25:Z25"/>
    <mergeCell ref="AE25:AF25"/>
    <mergeCell ref="H26:K26"/>
    <mergeCell ref="T26:U26"/>
    <mergeCell ref="Z26:AA26"/>
    <mergeCell ref="AF26:AG26"/>
    <mergeCell ref="H27:K27"/>
    <mergeCell ref="L27:M27"/>
    <mergeCell ref="N27:P27"/>
    <mergeCell ref="S27:T27"/>
    <mergeCell ref="Y27:Z27"/>
    <mergeCell ref="AE27:AF27"/>
    <mergeCell ref="H28:K28"/>
    <mergeCell ref="T28:U28"/>
    <mergeCell ref="Z28:AA28"/>
    <mergeCell ref="AF28:AG28"/>
    <mergeCell ref="S29:T29"/>
    <mergeCell ref="Y29:Z29"/>
    <mergeCell ref="AE29:AF29"/>
    <mergeCell ref="T30:U30"/>
    <mergeCell ref="Z30:AA30"/>
    <mergeCell ref="AF30:AG30"/>
    <mergeCell ref="S31:T31"/>
    <mergeCell ref="Y31:Z31"/>
    <mergeCell ref="AE31:AF31"/>
    <mergeCell ref="T32:U32"/>
    <mergeCell ref="Z32:AA32"/>
    <mergeCell ref="AF32:AG32"/>
    <mergeCell ref="H33:K33"/>
    <mergeCell ref="L33:M33"/>
    <mergeCell ref="N33:P33"/>
    <mergeCell ref="S33:T33"/>
    <mergeCell ref="Y33:Z33"/>
    <mergeCell ref="AE33:AF33"/>
    <mergeCell ref="H34:K34"/>
    <mergeCell ref="L34:M34"/>
    <mergeCell ref="N34:P34"/>
    <mergeCell ref="AE34:AF34"/>
    <mergeCell ref="H35:K35"/>
    <mergeCell ref="L35:M35"/>
    <mergeCell ref="N35:P35"/>
    <mergeCell ref="H36:K36"/>
    <mergeCell ref="L36:M36"/>
    <mergeCell ref="N36:P36"/>
    <mergeCell ref="H37:K37"/>
    <mergeCell ref="L37:M37"/>
    <mergeCell ref="N37:P37"/>
    <mergeCell ref="AA37:AH37"/>
    <mergeCell ref="H38:K38"/>
    <mergeCell ref="L38:M38"/>
    <mergeCell ref="N38:P38"/>
    <mergeCell ref="H39:K39"/>
    <mergeCell ref="L39:M39"/>
    <mergeCell ref="N39:P39"/>
    <mergeCell ref="L40:M40"/>
    <mergeCell ref="N40:P40"/>
    <mergeCell ref="S40:T40"/>
    <mergeCell ref="H41:K41"/>
    <mergeCell ref="L41:M41"/>
    <mergeCell ref="N41:P41"/>
    <mergeCell ref="H42:K42"/>
    <mergeCell ref="L42:M42"/>
    <mergeCell ref="N42:P42"/>
    <mergeCell ref="W51:AI51"/>
    <mergeCell ref="W53:Y53"/>
    <mergeCell ref="Z53:AB53"/>
    <mergeCell ref="I63:AI63"/>
    <mergeCell ref="AC54:AI54"/>
    <mergeCell ref="H55:J55"/>
    <mergeCell ref="K55:M55"/>
    <mergeCell ref="N55:P56"/>
    <mergeCell ref="Q55:S56"/>
    <mergeCell ref="T55:V56"/>
    <mergeCell ref="W55:Y55"/>
    <mergeCell ref="Z55:AB55"/>
    <mergeCell ref="AC55:AI55"/>
    <mergeCell ref="H56:J56"/>
    <mergeCell ref="K56:M56"/>
    <mergeCell ref="W56:Y56"/>
    <mergeCell ref="Z56:AB56"/>
    <mergeCell ref="AC56:AI56"/>
    <mergeCell ref="H57:J57"/>
    <mergeCell ref="H51:J53"/>
    <mergeCell ref="K51:M53"/>
    <mergeCell ref="N51:P53"/>
    <mergeCell ref="Q51:S53"/>
    <mergeCell ref="T51:V53"/>
    <mergeCell ref="I65:AI65"/>
    <mergeCell ref="J73:AI73"/>
    <mergeCell ref="J75:AI75"/>
    <mergeCell ref="J77:AI77"/>
    <mergeCell ref="I79:AH79"/>
    <mergeCell ref="I83:L83"/>
    <mergeCell ref="M83:N83"/>
    <mergeCell ref="O83:P83"/>
    <mergeCell ref="Q83:R83"/>
    <mergeCell ref="S83:T83"/>
    <mergeCell ref="U83:V83"/>
    <mergeCell ref="W83:X83"/>
    <mergeCell ref="Y83:Z83"/>
    <mergeCell ref="AA83:AB83"/>
    <mergeCell ref="AF83:AH83"/>
    <mergeCell ref="H66:N66"/>
    <mergeCell ref="O66:Q66"/>
    <mergeCell ref="R66:AC66"/>
    <mergeCell ref="H67:N67"/>
    <mergeCell ref="O67:Q67"/>
    <mergeCell ref="R67:AC67"/>
    <mergeCell ref="H68:N68"/>
    <mergeCell ref="O68:Q68"/>
    <mergeCell ref="R68:AC68"/>
    <mergeCell ref="AF84:AH84"/>
    <mergeCell ref="I85:L85"/>
    <mergeCell ref="M85:N85"/>
    <mergeCell ref="O85:P85"/>
    <mergeCell ref="Q85:R85"/>
    <mergeCell ref="S85:T85"/>
    <mergeCell ref="U85:V85"/>
    <mergeCell ref="W85:X85"/>
    <mergeCell ref="Y85:Z85"/>
    <mergeCell ref="AA85:AB85"/>
    <mergeCell ref="AF85:AH85"/>
    <mergeCell ref="I84:L84"/>
    <mergeCell ref="M84:N84"/>
    <mergeCell ref="O84:P84"/>
    <mergeCell ref="Q84:R84"/>
    <mergeCell ref="S84:T84"/>
    <mergeCell ref="U84:V84"/>
    <mergeCell ref="W84:X84"/>
    <mergeCell ref="Y84:Z84"/>
    <mergeCell ref="AA84:AB84"/>
    <mergeCell ref="AF86:AH86"/>
    <mergeCell ref="I87:L87"/>
    <mergeCell ref="M87:N87"/>
    <mergeCell ref="O87:P87"/>
    <mergeCell ref="Q87:R87"/>
    <mergeCell ref="S87:T87"/>
    <mergeCell ref="U87:V87"/>
    <mergeCell ref="W87:X87"/>
    <mergeCell ref="Y87:Z87"/>
    <mergeCell ref="AA87:AB87"/>
    <mergeCell ref="AF87:AH87"/>
    <mergeCell ref="I86:L86"/>
    <mergeCell ref="M86:N86"/>
    <mergeCell ref="O86:P86"/>
    <mergeCell ref="Q86:R86"/>
    <mergeCell ref="S86:T86"/>
    <mergeCell ref="U86:V86"/>
    <mergeCell ref="W86:X86"/>
    <mergeCell ref="Y86:Z86"/>
    <mergeCell ref="AA86:AB86"/>
    <mergeCell ref="AF88:AH88"/>
    <mergeCell ref="I89:L89"/>
    <mergeCell ref="M89:N89"/>
    <mergeCell ref="O89:P89"/>
    <mergeCell ref="Q89:R89"/>
    <mergeCell ref="S89:T89"/>
    <mergeCell ref="U89:V89"/>
    <mergeCell ref="W89:X89"/>
    <mergeCell ref="Y89:Z89"/>
    <mergeCell ref="AA89:AB89"/>
    <mergeCell ref="AF89:AH89"/>
    <mergeCell ref="I88:L88"/>
    <mergeCell ref="M88:N88"/>
    <mergeCell ref="O88:P88"/>
    <mergeCell ref="Q88:R88"/>
    <mergeCell ref="S88:T88"/>
    <mergeCell ref="U88:V88"/>
    <mergeCell ref="W88:X88"/>
    <mergeCell ref="Y88:Z88"/>
    <mergeCell ref="AA88:AB88"/>
    <mergeCell ref="AF90:AH90"/>
    <mergeCell ref="I91:L91"/>
    <mergeCell ref="M91:N91"/>
    <mergeCell ref="O91:P91"/>
    <mergeCell ref="Q91:R91"/>
    <mergeCell ref="S91:T91"/>
    <mergeCell ref="U91:V91"/>
    <mergeCell ref="W91:X91"/>
    <mergeCell ref="Y91:Z91"/>
    <mergeCell ref="AA91:AB91"/>
    <mergeCell ref="AF91:AH91"/>
    <mergeCell ref="I90:L90"/>
    <mergeCell ref="M90:N90"/>
    <mergeCell ref="O90:P90"/>
    <mergeCell ref="Q90:R90"/>
    <mergeCell ref="S90:T90"/>
    <mergeCell ref="U90:V90"/>
    <mergeCell ref="W90:X90"/>
    <mergeCell ref="Y90:Z90"/>
    <mergeCell ref="AA90:AB90"/>
    <mergeCell ref="AF92:AH92"/>
    <mergeCell ref="I93:L93"/>
    <mergeCell ref="M93:N93"/>
    <mergeCell ref="O93:P93"/>
    <mergeCell ref="Q93:R93"/>
    <mergeCell ref="S93:T93"/>
    <mergeCell ref="U93:V93"/>
    <mergeCell ref="W93:X93"/>
    <mergeCell ref="Y93:Z93"/>
    <mergeCell ref="AA93:AB93"/>
    <mergeCell ref="AF93:AH93"/>
    <mergeCell ref="I92:L92"/>
    <mergeCell ref="M92:N92"/>
    <mergeCell ref="O92:P92"/>
    <mergeCell ref="Q92:R92"/>
    <mergeCell ref="S92:T92"/>
    <mergeCell ref="U92:V92"/>
    <mergeCell ref="W92:X92"/>
    <mergeCell ref="Y92:Z92"/>
    <mergeCell ref="AA92:AB92"/>
    <mergeCell ref="AF94:AH94"/>
    <mergeCell ref="I95:L95"/>
    <mergeCell ref="M95:N95"/>
    <mergeCell ref="O95:P95"/>
    <mergeCell ref="Q95:R95"/>
    <mergeCell ref="S95:T95"/>
    <mergeCell ref="U95:V95"/>
    <mergeCell ref="W95:X95"/>
    <mergeCell ref="Y95:Z95"/>
    <mergeCell ref="AA95:AB95"/>
    <mergeCell ref="AF95:AH95"/>
    <mergeCell ref="I94:L94"/>
    <mergeCell ref="M94:N94"/>
    <mergeCell ref="O94:P94"/>
    <mergeCell ref="Q94:R94"/>
    <mergeCell ref="S94:T94"/>
    <mergeCell ref="U94:V94"/>
    <mergeCell ref="W94:X94"/>
    <mergeCell ref="Y94:Z94"/>
    <mergeCell ref="AA94:AB94"/>
    <mergeCell ref="AF96:AH96"/>
    <mergeCell ref="I97:L97"/>
    <mergeCell ref="M97:N97"/>
    <mergeCell ref="O97:P97"/>
    <mergeCell ref="Q97:R97"/>
    <mergeCell ref="S97:T97"/>
    <mergeCell ref="U97:V97"/>
    <mergeCell ref="W97:X97"/>
    <mergeCell ref="Y97:Z97"/>
    <mergeCell ref="AA97:AB97"/>
    <mergeCell ref="AF97:AH97"/>
    <mergeCell ref="I96:L96"/>
    <mergeCell ref="M96:N96"/>
    <mergeCell ref="O96:P96"/>
    <mergeCell ref="Q96:R96"/>
    <mergeCell ref="S96:T96"/>
    <mergeCell ref="U96:V96"/>
    <mergeCell ref="W96:X96"/>
    <mergeCell ref="Y96:Z96"/>
    <mergeCell ref="AA96:AB96"/>
    <mergeCell ref="AF98:AH98"/>
    <mergeCell ref="I99:L99"/>
    <mergeCell ref="M99:N99"/>
    <mergeCell ref="O99:P99"/>
    <mergeCell ref="Q99:R99"/>
    <mergeCell ref="S99:T99"/>
    <mergeCell ref="U99:V99"/>
    <mergeCell ref="W99:X99"/>
    <mergeCell ref="Y99:Z99"/>
    <mergeCell ref="AA99:AB99"/>
    <mergeCell ref="AF99:AH99"/>
    <mergeCell ref="I98:L98"/>
    <mergeCell ref="M98:N98"/>
    <mergeCell ref="O98:P98"/>
    <mergeCell ref="Q98:R98"/>
    <mergeCell ref="S98:T98"/>
    <mergeCell ref="U98:V98"/>
    <mergeCell ref="W98:X98"/>
    <mergeCell ref="Y98:Z98"/>
    <mergeCell ref="AA98:AB98"/>
    <mergeCell ref="AF100:AH100"/>
    <mergeCell ref="I101:L101"/>
    <mergeCell ref="M101:N101"/>
    <mergeCell ref="O101:P101"/>
    <mergeCell ref="Q101:R101"/>
    <mergeCell ref="S101:T101"/>
    <mergeCell ref="U101:V101"/>
    <mergeCell ref="W101:X101"/>
    <mergeCell ref="Y101:Z101"/>
    <mergeCell ref="AA101:AB101"/>
    <mergeCell ref="AF101:AH101"/>
    <mergeCell ref="I100:L100"/>
    <mergeCell ref="M100:N100"/>
    <mergeCell ref="O100:P100"/>
    <mergeCell ref="Q100:R100"/>
    <mergeCell ref="S100:T100"/>
    <mergeCell ref="U100:V100"/>
    <mergeCell ref="W100:X100"/>
    <mergeCell ref="Y100:Z100"/>
    <mergeCell ref="AA100:AB100"/>
    <mergeCell ref="AF102:AH102"/>
    <mergeCell ref="I103:L103"/>
    <mergeCell ref="M103:N103"/>
    <mergeCell ref="O103:P103"/>
    <mergeCell ref="Q103:R103"/>
    <mergeCell ref="S103:T103"/>
    <mergeCell ref="U103:V103"/>
    <mergeCell ref="W103:X103"/>
    <mergeCell ref="Y103:Z103"/>
    <mergeCell ref="AA103:AB103"/>
    <mergeCell ref="AF103:AH103"/>
    <mergeCell ref="I102:L102"/>
    <mergeCell ref="M102:N102"/>
    <mergeCell ref="O102:P102"/>
    <mergeCell ref="Q102:R102"/>
    <mergeCell ref="S102:T102"/>
    <mergeCell ref="U102:V102"/>
    <mergeCell ref="W102:X102"/>
    <mergeCell ref="Y102:Z102"/>
    <mergeCell ref="AA102:AB102"/>
    <mergeCell ref="AF105:AH105"/>
    <mergeCell ref="I106:L106"/>
    <mergeCell ref="M106:N106"/>
    <mergeCell ref="O106:P106"/>
    <mergeCell ref="Q106:R106"/>
    <mergeCell ref="S106:T106"/>
    <mergeCell ref="U106:V106"/>
    <mergeCell ref="W106:X106"/>
    <mergeCell ref="Y106:Z106"/>
    <mergeCell ref="AA106:AB106"/>
    <mergeCell ref="AF106:AH106"/>
    <mergeCell ref="I105:L105"/>
    <mergeCell ref="M105:N105"/>
    <mergeCell ref="O105:P105"/>
    <mergeCell ref="Q105:R105"/>
    <mergeCell ref="S105:T105"/>
    <mergeCell ref="U105:V105"/>
    <mergeCell ref="W105:X105"/>
    <mergeCell ref="Y105:Z105"/>
    <mergeCell ref="AA105:AB105"/>
    <mergeCell ref="AF107:AH107"/>
    <mergeCell ref="I108:L108"/>
    <mergeCell ref="M108:N108"/>
    <mergeCell ref="O108:P108"/>
    <mergeCell ref="Q108:R108"/>
    <mergeCell ref="S108:T108"/>
    <mergeCell ref="U108:V108"/>
    <mergeCell ref="W108:X108"/>
    <mergeCell ref="Y108:Z108"/>
    <mergeCell ref="AA108:AB108"/>
    <mergeCell ref="AF108:AH108"/>
    <mergeCell ref="I107:L107"/>
    <mergeCell ref="M107:N107"/>
    <mergeCell ref="O107:P107"/>
    <mergeCell ref="Q107:R107"/>
    <mergeCell ref="S107:T107"/>
    <mergeCell ref="U107:V107"/>
    <mergeCell ref="W107:X107"/>
    <mergeCell ref="Y107:Z107"/>
    <mergeCell ref="AA107:AB107"/>
    <mergeCell ref="AF109:AH109"/>
    <mergeCell ref="I110:L110"/>
    <mergeCell ref="M110:N110"/>
    <mergeCell ref="O110:P110"/>
    <mergeCell ref="Q110:R110"/>
    <mergeCell ref="S110:T110"/>
    <mergeCell ref="U110:V110"/>
    <mergeCell ref="W110:X110"/>
    <mergeCell ref="Y110:Z110"/>
    <mergeCell ref="AA110:AB110"/>
    <mergeCell ref="AF110:AH110"/>
    <mergeCell ref="I109:L109"/>
    <mergeCell ref="M109:N109"/>
    <mergeCell ref="O109:P109"/>
    <mergeCell ref="Q109:R109"/>
    <mergeCell ref="S109:T109"/>
    <mergeCell ref="U109:V109"/>
    <mergeCell ref="W109:X109"/>
    <mergeCell ref="Y109:Z109"/>
    <mergeCell ref="AA109:AB109"/>
    <mergeCell ref="AF111:AH111"/>
    <mergeCell ref="I112:L112"/>
    <mergeCell ref="M112:N112"/>
    <mergeCell ref="O112:P112"/>
    <mergeCell ref="Q112:R112"/>
    <mergeCell ref="S112:T112"/>
    <mergeCell ref="U112:V112"/>
    <mergeCell ref="W112:X112"/>
    <mergeCell ref="Y112:Z112"/>
    <mergeCell ref="AA112:AB112"/>
    <mergeCell ref="AF112:AH112"/>
    <mergeCell ref="I111:L111"/>
    <mergeCell ref="M111:N111"/>
    <mergeCell ref="O111:P111"/>
    <mergeCell ref="Q111:R111"/>
    <mergeCell ref="S111:T111"/>
    <mergeCell ref="U111:V111"/>
    <mergeCell ref="W111:X111"/>
    <mergeCell ref="Y111:Z111"/>
    <mergeCell ref="AA111:AB111"/>
    <mergeCell ref="AF113:AH113"/>
    <mergeCell ref="I114:L114"/>
    <mergeCell ref="M114:N114"/>
    <mergeCell ref="O114:P114"/>
    <mergeCell ref="Q114:R114"/>
    <mergeCell ref="S114:T114"/>
    <mergeCell ref="U114:V114"/>
    <mergeCell ref="W114:X114"/>
    <mergeCell ref="Y114:Z114"/>
    <mergeCell ref="AA114:AB114"/>
    <mergeCell ref="AF114:AH114"/>
    <mergeCell ref="I113:L113"/>
    <mergeCell ref="M113:N113"/>
    <mergeCell ref="O113:P113"/>
    <mergeCell ref="Q113:R113"/>
    <mergeCell ref="S113:T113"/>
    <mergeCell ref="U113:V113"/>
    <mergeCell ref="W113:X113"/>
    <mergeCell ref="Y113:Z113"/>
    <mergeCell ref="AA113:AB113"/>
    <mergeCell ref="AF115:AH115"/>
    <mergeCell ref="I116:L116"/>
    <mergeCell ref="M116:N116"/>
    <mergeCell ref="O116:P116"/>
    <mergeCell ref="Q116:R116"/>
    <mergeCell ref="S116:T116"/>
    <mergeCell ref="U116:V116"/>
    <mergeCell ref="W116:X116"/>
    <mergeCell ref="Y116:Z116"/>
    <mergeCell ref="AA116:AB116"/>
    <mergeCell ref="AF116:AH116"/>
    <mergeCell ref="I115:L115"/>
    <mergeCell ref="M115:N115"/>
    <mergeCell ref="O115:P115"/>
    <mergeCell ref="Q115:R115"/>
    <mergeCell ref="S115:T115"/>
    <mergeCell ref="U115:V115"/>
    <mergeCell ref="W115:X115"/>
    <mergeCell ref="Y115:Z115"/>
    <mergeCell ref="AA115:AB115"/>
    <mergeCell ref="AF117:AH117"/>
    <mergeCell ref="I118:L118"/>
    <mergeCell ref="M118:N118"/>
    <mergeCell ref="O118:P118"/>
    <mergeCell ref="Q118:R118"/>
    <mergeCell ref="S118:T118"/>
    <mergeCell ref="U118:V118"/>
    <mergeCell ref="W118:X118"/>
    <mergeCell ref="Y118:Z118"/>
    <mergeCell ref="AA118:AB118"/>
    <mergeCell ref="AF118:AH118"/>
    <mergeCell ref="I117:L117"/>
    <mergeCell ref="M117:N117"/>
    <mergeCell ref="O117:P117"/>
    <mergeCell ref="Q117:R117"/>
    <mergeCell ref="S117:T117"/>
    <mergeCell ref="U117:V117"/>
    <mergeCell ref="W117:X117"/>
    <mergeCell ref="Y117:Z117"/>
    <mergeCell ref="AA117:AB117"/>
    <mergeCell ref="AF119:AH119"/>
    <mergeCell ref="I120:L120"/>
    <mergeCell ref="M120:N120"/>
    <mergeCell ref="O120:P120"/>
    <mergeCell ref="Q120:R120"/>
    <mergeCell ref="S120:T120"/>
    <mergeCell ref="U120:V120"/>
    <mergeCell ref="W120:X120"/>
    <mergeCell ref="Y120:Z120"/>
    <mergeCell ref="AA120:AB120"/>
    <mergeCell ref="AF120:AH120"/>
    <mergeCell ref="I119:L119"/>
    <mergeCell ref="M119:N119"/>
    <mergeCell ref="O119:P119"/>
    <mergeCell ref="Q119:R119"/>
    <mergeCell ref="S119:T119"/>
    <mergeCell ref="U119:V119"/>
    <mergeCell ref="W119:X119"/>
    <mergeCell ref="Y119:Z119"/>
    <mergeCell ref="AA119:AB119"/>
    <mergeCell ref="AF121:AH121"/>
    <mergeCell ref="I122:L122"/>
    <mergeCell ref="M122:N122"/>
    <mergeCell ref="O122:P122"/>
    <mergeCell ref="Q122:R122"/>
    <mergeCell ref="S122:T122"/>
    <mergeCell ref="U122:V122"/>
    <mergeCell ref="W122:X122"/>
    <mergeCell ref="Y122:Z122"/>
    <mergeCell ref="AA122:AB122"/>
    <mergeCell ref="AF122:AH122"/>
    <mergeCell ref="I121:L121"/>
    <mergeCell ref="M121:N121"/>
    <mergeCell ref="O121:P121"/>
    <mergeCell ref="Q121:R121"/>
    <mergeCell ref="S121:T121"/>
    <mergeCell ref="U121:V121"/>
    <mergeCell ref="W121:X121"/>
    <mergeCell ref="Y121:Z121"/>
    <mergeCell ref="AA121:AB121"/>
    <mergeCell ref="I123:L123"/>
    <mergeCell ref="M123:N123"/>
    <mergeCell ref="O123:P123"/>
    <mergeCell ref="Q123:R123"/>
    <mergeCell ref="S123:T123"/>
    <mergeCell ref="U123:V123"/>
    <mergeCell ref="W123:X123"/>
    <mergeCell ref="Y123:Z123"/>
    <mergeCell ref="AA123:AB123"/>
    <mergeCell ref="M124:N124"/>
    <mergeCell ref="O124:P124"/>
    <mergeCell ref="Q124:R124"/>
    <mergeCell ref="S124:T124"/>
    <mergeCell ref="U124:V124"/>
    <mergeCell ref="W124:X124"/>
    <mergeCell ref="Y124:Z124"/>
    <mergeCell ref="AA124:AB124"/>
    <mergeCell ref="AF124:AH124"/>
    <mergeCell ref="S163:T163"/>
    <mergeCell ref="AE163:AF163"/>
    <mergeCell ref="Z137:AA137"/>
    <mergeCell ref="AB137:AG137"/>
    <mergeCell ref="Z138:AA138"/>
    <mergeCell ref="AB138:AG138"/>
    <mergeCell ref="H139:P139"/>
    <mergeCell ref="Q139:Y139"/>
    <mergeCell ref="M140:N140"/>
    <mergeCell ref="O140:P140"/>
    <mergeCell ref="V140:W140"/>
    <mergeCell ref="X140:Y140"/>
    <mergeCell ref="J155:AI155"/>
    <mergeCell ref="J156:AI156"/>
    <mergeCell ref="J157:AI157"/>
    <mergeCell ref="M164:O164"/>
    <mergeCell ref="U164:V164"/>
    <mergeCell ref="M165:O165"/>
    <mergeCell ref="N166:O166"/>
    <mergeCell ref="AC166:AD166"/>
    <mergeCell ref="I168:J168"/>
    <mergeCell ref="R168:AG168"/>
    <mergeCell ref="AA171:AB171"/>
    <mergeCell ref="T171:Z171"/>
    <mergeCell ref="N172:O172"/>
    <mergeCell ref="N173:O173"/>
    <mergeCell ref="H174:L174"/>
    <mergeCell ref="M174:W174"/>
    <mergeCell ref="X174:AI174"/>
    <mergeCell ref="H175:L175"/>
    <mergeCell ref="Q175:S175"/>
    <mergeCell ref="AB175:AD175"/>
    <mergeCell ref="AG172:AH172"/>
    <mergeCell ref="AG173:AH173"/>
    <mergeCell ref="H180:L180"/>
    <mergeCell ref="Q180:S180"/>
    <mergeCell ref="AB180:AD180"/>
    <mergeCell ref="O187:P187"/>
    <mergeCell ref="O188:P188"/>
    <mergeCell ref="O189:P189"/>
    <mergeCell ref="H176:L176"/>
    <mergeCell ref="Q176:S176"/>
    <mergeCell ref="AB176:AD176"/>
    <mergeCell ref="H177:L177"/>
    <mergeCell ref="Q177:S177"/>
    <mergeCell ref="AB177:AD177"/>
    <mergeCell ref="H178:L178"/>
    <mergeCell ref="Q178:S178"/>
    <mergeCell ref="AB178:AD178"/>
    <mergeCell ref="AL12:AO13"/>
    <mergeCell ref="AL14:AO15"/>
    <mergeCell ref="N28:Q32"/>
    <mergeCell ref="S41:T42"/>
    <mergeCell ref="U41:AH42"/>
    <mergeCell ref="H47:K50"/>
    <mergeCell ref="L47:M48"/>
    <mergeCell ref="S47:T48"/>
    <mergeCell ref="U47:AH48"/>
    <mergeCell ref="L49:M50"/>
    <mergeCell ref="H46:K46"/>
    <mergeCell ref="L46:M46"/>
    <mergeCell ref="N46:P46"/>
    <mergeCell ref="S46:T46"/>
    <mergeCell ref="H43:K43"/>
    <mergeCell ref="L43:M43"/>
    <mergeCell ref="N43:P43"/>
    <mergeCell ref="H44:K44"/>
    <mergeCell ref="L44:M44"/>
    <mergeCell ref="N44:P44"/>
    <mergeCell ref="H45:K45"/>
    <mergeCell ref="L45:M45"/>
    <mergeCell ref="N45:P45"/>
    <mergeCell ref="H40:K40"/>
    <mergeCell ref="W52:Y52"/>
    <mergeCell ref="Z52:AB52"/>
    <mergeCell ref="AC52:AI53"/>
    <mergeCell ref="AE193:AF193"/>
    <mergeCell ref="H54:J54"/>
    <mergeCell ref="K54:M54"/>
    <mergeCell ref="N54:P54"/>
    <mergeCell ref="Q54:S54"/>
    <mergeCell ref="T54:V54"/>
    <mergeCell ref="W54:Y54"/>
    <mergeCell ref="Z54:AB54"/>
    <mergeCell ref="O190:P190"/>
    <mergeCell ref="Y190:Z190"/>
    <mergeCell ref="I191:M191"/>
    <mergeCell ref="O191:P191"/>
    <mergeCell ref="Y191:Z191"/>
    <mergeCell ref="I192:M192"/>
    <mergeCell ref="O192:P192"/>
    <mergeCell ref="Y192:Z192"/>
    <mergeCell ref="K57:M57"/>
    <mergeCell ref="N57:P57"/>
    <mergeCell ref="Q57:S57"/>
    <mergeCell ref="T57:V57"/>
    <mergeCell ref="W57:Y57"/>
    <mergeCell ref="Z57:AB57"/>
    <mergeCell ref="AC57:AI57"/>
    <mergeCell ref="H58:J58"/>
    <mergeCell ref="K58:M58"/>
    <mergeCell ref="N58:P59"/>
    <mergeCell ref="Q58:S59"/>
    <mergeCell ref="T58:V59"/>
    <mergeCell ref="W58:Y58"/>
    <mergeCell ref="Z58:AB58"/>
    <mergeCell ref="AC58:AI58"/>
    <mergeCell ref="H59:J59"/>
    <mergeCell ref="K59:M59"/>
    <mergeCell ref="W59:Y59"/>
    <mergeCell ref="Z59:AB59"/>
    <mergeCell ref="AC59:AI59"/>
    <mergeCell ref="H60:J60"/>
    <mergeCell ref="K60:M60"/>
    <mergeCell ref="N60:P60"/>
    <mergeCell ref="Q60:S60"/>
    <mergeCell ref="T60:V60"/>
    <mergeCell ref="W60:Y60"/>
    <mergeCell ref="Z60:AB60"/>
    <mergeCell ref="AC60:AI60"/>
    <mergeCell ref="H61:J61"/>
    <mergeCell ref="K61:M61"/>
    <mergeCell ref="N61:P61"/>
    <mergeCell ref="Q61:S61"/>
    <mergeCell ref="T61:V61"/>
    <mergeCell ref="W61:Y61"/>
    <mergeCell ref="Z61:AB61"/>
    <mergeCell ref="AC61:AI61"/>
    <mergeCell ref="H69:N69"/>
    <mergeCell ref="O69:Q69"/>
    <mergeCell ref="R69:AC69"/>
    <mergeCell ref="H70:N70"/>
    <mergeCell ref="O70:Q70"/>
    <mergeCell ref="R70:AC70"/>
    <mergeCell ref="I72:I73"/>
    <mergeCell ref="I74:I75"/>
    <mergeCell ref="C151:G153"/>
    <mergeCell ref="T151:AI152"/>
    <mergeCell ref="Z134:AA134"/>
    <mergeCell ref="AG134:AI134"/>
    <mergeCell ref="R135:S135"/>
    <mergeCell ref="Z135:AA135"/>
    <mergeCell ref="AB135:AG135"/>
    <mergeCell ref="R136:S136"/>
    <mergeCell ref="Z136:AA136"/>
    <mergeCell ref="AB136:AG136"/>
    <mergeCell ref="I125:L125"/>
    <mergeCell ref="M125:N125"/>
    <mergeCell ref="O125:P125"/>
    <mergeCell ref="Q125:R125"/>
    <mergeCell ref="S125:T125"/>
    <mergeCell ref="U125:V125"/>
    <mergeCell ref="C161:G162"/>
    <mergeCell ref="I76:I77"/>
    <mergeCell ref="C82:G83"/>
    <mergeCell ref="C127:G130"/>
    <mergeCell ref="H127:H129"/>
    <mergeCell ref="I127:AI129"/>
    <mergeCell ref="H130:H132"/>
    <mergeCell ref="I130:AI132"/>
    <mergeCell ref="C134:G138"/>
    <mergeCell ref="C139:G140"/>
    <mergeCell ref="L142:AI142"/>
    <mergeCell ref="M143:AH143"/>
    <mergeCell ref="S150:AH150"/>
    <mergeCell ref="O152:P152"/>
    <mergeCell ref="S161:T161"/>
    <mergeCell ref="AE161:AF161"/>
    <mergeCell ref="S162:T162"/>
    <mergeCell ref="AE162:AF162"/>
    <mergeCell ref="AF125:AH125"/>
    <mergeCell ref="W125:X125"/>
    <mergeCell ref="Y125:Z125"/>
    <mergeCell ref="AA125:AB125"/>
    <mergeCell ref="AF123:AH123"/>
    <mergeCell ref="I124:L124"/>
    <mergeCell ref="AE195:AF196"/>
    <mergeCell ref="C166:G167"/>
    <mergeCell ref="C174:G175"/>
    <mergeCell ref="C181:G183"/>
    <mergeCell ref="C184:G186"/>
    <mergeCell ref="C187:G192"/>
    <mergeCell ref="C193:G195"/>
    <mergeCell ref="H195:K196"/>
    <mergeCell ref="L195:M196"/>
    <mergeCell ref="N195:N196"/>
    <mergeCell ref="H194:K194"/>
    <mergeCell ref="L194:M194"/>
    <mergeCell ref="Q194:R194"/>
    <mergeCell ref="V194:Y194"/>
    <mergeCell ref="Z194:AA194"/>
    <mergeCell ref="AE194:AF194"/>
    <mergeCell ref="H193:K193"/>
    <mergeCell ref="L193:M193"/>
    <mergeCell ref="Q193:R193"/>
    <mergeCell ref="V193:Y193"/>
    <mergeCell ref="Z193:AA193"/>
    <mergeCell ref="H179:L179"/>
    <mergeCell ref="Q179:S179"/>
    <mergeCell ref="AB179:AD179"/>
    <mergeCell ref="B139:B140"/>
    <mergeCell ref="C51:G51"/>
    <mergeCell ref="B82:B83"/>
    <mergeCell ref="C8:G9"/>
    <mergeCell ref="AG195:AG196"/>
    <mergeCell ref="AH195:AH196"/>
    <mergeCell ref="H83:H103"/>
    <mergeCell ref="H105:H125"/>
    <mergeCell ref="V10:AG10"/>
    <mergeCell ref="AE15:AH15"/>
    <mergeCell ref="C171:G171"/>
    <mergeCell ref="C170:G170"/>
    <mergeCell ref="C169:G169"/>
    <mergeCell ref="C144:G144"/>
    <mergeCell ref="C19:G19"/>
    <mergeCell ref="C16:G16"/>
    <mergeCell ref="O195:O196"/>
    <mergeCell ref="Q195:R196"/>
    <mergeCell ref="S195:S196"/>
    <mergeCell ref="T195:T196"/>
    <mergeCell ref="V195:Y196"/>
    <mergeCell ref="Z195:AA196"/>
    <mergeCell ref="AB195:AB196"/>
    <mergeCell ref="AC195:AC196"/>
  </mergeCells>
  <phoneticPr fontId="19"/>
  <dataValidations disablePrompts="1" count="6">
    <dataValidation type="list" allowBlank="1" showInputMessage="1" showErrorMessage="1" sqref="I142:I143 O159 Q159 H181:H192 X181 S181 AA184 Y182:Y183 P184:P185 AD182:AD183 AC181 N181:N182 T182:T185 Y185 AC169:AC170 W170 R170 V169 P169 M170 H169:H170 R186 AC186 Q151 O151 Q148 O148 H134:H138 AA36 W36:W37 AE36 W15 Z15 L10 I10" xr:uid="{00000000-0002-0000-0100-000000000000}">
      <formula1>"　,✔"</formula1>
    </dataValidation>
    <dataValidation type="list" allowBlank="1" showInputMessage="1" showErrorMessage="1" sqref="Z134:AA138 AE34:AF34 R21:S21" xr:uid="{00000000-0002-0000-0100-000002000000}">
      <formula1>"あり,なし"</formula1>
    </dataValidation>
    <dataValidation type="list" allowBlank="1" showInputMessage="1" showErrorMessage="1" sqref="R135:S135" xr:uid="{00000000-0002-0000-0100-000004000000}">
      <formula1>"届出済,未届"</formula1>
    </dataValidation>
    <dataValidation type="list" allowBlank="1" showInputMessage="1" showErrorMessage="1" sqref="R136:S136" xr:uid="{00000000-0002-0000-0100-000005000000}">
      <formula1>"提出済,未届"</formula1>
    </dataValidation>
    <dataValidation type="list" allowBlank="1" showInputMessage="1" showErrorMessage="1" prompt="新基準(15:1)と旧基準(20:1)のいずれかを選択" sqref="N57:P57" xr:uid="{C76CAC77-98DF-4070-AC10-2C9A0287D309}">
      <formula1>$AM$57:$AN$57</formula1>
    </dataValidation>
    <dataValidation type="list" allowBlank="1" showInputMessage="1" showErrorMessage="1" prompt="新基準(25:1)と旧基準(30:1)のいずれかを選択" sqref="N58:P59" xr:uid="{9B3E0CF5-977A-48E1-904F-89FF730B368E}">
      <formula1>$AM$58:$AN$58</formula1>
    </dataValidation>
  </dataValidations>
  <printOptions horizontalCentered="1"/>
  <pageMargins left="0.59055118110236227" right="0.59055118110236227" top="0.59055118110236227" bottom="0.59055118110236227" header="0.51181102362204722" footer="0.31496062992125984"/>
  <pageSetup paperSize="9" scale="85" fitToHeight="0" orientation="portrait" r:id="rId1"/>
  <headerFooter alignWithMargins="0"/>
  <rowBreaks count="4" manualBreakCount="4">
    <brk id="50" max="35" man="1"/>
    <brk id="81" max="35" man="1"/>
    <brk id="133" max="35" man="1"/>
    <brk id="186" max="35"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リスト!$A$1:$A$4</xm:f>
          </x14:formula1>
          <xm:sqref>AD18:AE18 I8:J8 J19:K19 Q11:R12 M18:N18 Y18:Z18 P9:Q9 S46:T46 S40:T40 AA171:AB171 N172:O173 Y190:Z192 O187:P192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DJ43"/>
  <sheetViews>
    <sheetView view="pageBreakPreview" zoomScaleSheetLayoutView="100" workbookViewId="0"/>
  </sheetViews>
  <sheetFormatPr defaultColWidth="1.875" defaultRowHeight="12"/>
  <cols>
    <col min="1" max="1" width="1.5" style="37" customWidth="1"/>
    <col min="2" max="20" width="1.875" style="37"/>
    <col min="21" max="22" width="2.125" style="37" customWidth="1"/>
    <col min="23" max="28" width="2.625" style="37" customWidth="1"/>
    <col min="29" max="30" width="2.125" style="37" customWidth="1"/>
    <col min="31" max="36" width="2.625" style="37" customWidth="1"/>
    <col min="37" max="43" width="1.875" style="37"/>
    <col min="44" max="44" width="1.5" style="37" customWidth="1"/>
    <col min="45" max="45" width="1.875" style="37" bestFit="1"/>
    <col min="46" max="16384" width="1.875" style="37"/>
  </cols>
  <sheetData>
    <row r="1" spans="2:114" ht="15" customHeight="1"/>
    <row r="2" spans="2:114" ht="15" customHeight="1">
      <c r="B2" s="39" t="s">
        <v>296</v>
      </c>
      <c r="C2" s="40"/>
      <c r="D2" s="40"/>
      <c r="E2" s="40"/>
      <c r="F2" s="40"/>
      <c r="G2" s="40"/>
      <c r="H2" s="40"/>
      <c r="I2" s="40"/>
      <c r="J2" s="40"/>
      <c r="K2" s="40"/>
      <c r="L2" s="40"/>
      <c r="M2" s="40"/>
      <c r="N2" s="40"/>
      <c r="O2" s="40"/>
      <c r="P2" s="40"/>
      <c r="Q2" s="40"/>
      <c r="R2" s="40"/>
      <c r="S2" s="40"/>
      <c r="T2" s="27"/>
      <c r="U2" s="41"/>
      <c r="V2" s="41"/>
      <c r="W2" s="41"/>
      <c r="X2" s="41"/>
      <c r="Y2" s="41"/>
      <c r="Z2" s="41"/>
      <c r="AA2" s="41"/>
      <c r="AB2" s="41"/>
      <c r="AC2" s="1064" t="s">
        <v>575</v>
      </c>
      <c r="AD2" s="1065"/>
      <c r="AE2" s="1065"/>
      <c r="AF2" s="1065"/>
      <c r="AG2" s="1066" t="str">
        <f>'01基本資料'!$I$3</f>
        <v>●●保育園</v>
      </c>
      <c r="AH2" s="1066"/>
      <c r="AI2" s="1066"/>
      <c r="AJ2" s="1066"/>
      <c r="AK2" s="1066"/>
      <c r="AL2" s="1066"/>
      <c r="AM2" s="1066"/>
      <c r="AN2" s="1066"/>
      <c r="AO2" s="1066"/>
      <c r="AP2" s="1066"/>
      <c r="AQ2" s="1066"/>
      <c r="AR2" s="42"/>
      <c r="AS2" s="40"/>
      <c r="AT2" s="40"/>
      <c r="AU2" s="40"/>
      <c r="AV2" s="40"/>
      <c r="AW2" s="27"/>
      <c r="AX2" s="27"/>
      <c r="AY2" s="27"/>
      <c r="AZ2" s="27"/>
      <c r="BA2" s="27"/>
      <c r="BB2" s="27"/>
      <c r="BC2" s="27"/>
      <c r="BD2" s="27"/>
      <c r="BE2" s="27"/>
    </row>
    <row r="3" spans="2:114" ht="15" customHeight="1" thickBot="1">
      <c r="C3" s="40"/>
      <c r="D3" s="40"/>
      <c r="E3" s="40"/>
      <c r="F3" s="40"/>
      <c r="G3" s="40"/>
      <c r="H3" s="40"/>
      <c r="I3" s="40"/>
      <c r="J3" s="40"/>
      <c r="K3" s="40"/>
      <c r="L3" s="40"/>
      <c r="M3" s="40"/>
      <c r="N3" s="40"/>
      <c r="O3" s="40"/>
      <c r="P3" s="40"/>
      <c r="Q3" s="40"/>
      <c r="R3" s="40"/>
      <c r="S3" s="40"/>
      <c r="W3" s="41"/>
      <c r="X3" s="41"/>
      <c r="Y3" s="41"/>
      <c r="Z3" s="41"/>
      <c r="AA3" s="41"/>
      <c r="AB3" s="41"/>
      <c r="AE3" s="41"/>
      <c r="AF3" s="41"/>
      <c r="AG3" s="41"/>
      <c r="AH3" s="41"/>
      <c r="AI3" s="41"/>
      <c r="AJ3" s="41"/>
      <c r="AK3" s="40"/>
      <c r="AL3" s="40"/>
      <c r="AM3" s="40"/>
      <c r="AN3" s="40"/>
      <c r="AO3" s="40"/>
      <c r="AP3" s="40"/>
      <c r="AR3" s="40"/>
      <c r="AS3" s="40"/>
      <c r="AT3" s="40"/>
      <c r="AU3" s="40"/>
      <c r="AV3" s="27"/>
      <c r="AW3" s="27"/>
      <c r="AX3" s="27"/>
      <c r="AY3" s="27"/>
      <c r="AZ3" s="27"/>
      <c r="BA3" s="27"/>
      <c r="BB3" s="27"/>
      <c r="BC3" s="27"/>
      <c r="BD3" s="27"/>
    </row>
    <row r="4" spans="2:114" ht="15" customHeight="1">
      <c r="B4" s="1067" t="s">
        <v>224</v>
      </c>
      <c r="C4" s="1068"/>
      <c r="D4" s="1068"/>
      <c r="E4" s="1068"/>
      <c r="F4" s="1068"/>
      <c r="G4" s="1068"/>
      <c r="H4" s="1068"/>
      <c r="I4" s="1068"/>
      <c r="J4" s="1068"/>
      <c r="K4" s="1068"/>
      <c r="L4" s="1068"/>
      <c r="M4" s="1068"/>
      <c r="N4" s="1068"/>
      <c r="O4" s="1068"/>
      <c r="P4" s="1069"/>
      <c r="Q4" s="1073" t="s">
        <v>371</v>
      </c>
      <c r="R4" s="1074"/>
      <c r="S4" s="1074"/>
      <c r="T4" s="1075"/>
      <c r="U4" s="1073" t="s">
        <v>587</v>
      </c>
      <c r="V4" s="1079"/>
      <c r="W4" s="1079"/>
      <c r="X4" s="1079"/>
      <c r="Y4" s="1079"/>
      <c r="Z4" s="1079"/>
      <c r="AA4" s="1079"/>
      <c r="AB4" s="1080"/>
      <c r="AC4" s="1073" t="s">
        <v>588</v>
      </c>
      <c r="AD4" s="1079"/>
      <c r="AE4" s="1079"/>
      <c r="AF4" s="1079"/>
      <c r="AG4" s="1079"/>
      <c r="AH4" s="1079"/>
      <c r="AI4" s="1079"/>
      <c r="AJ4" s="1080"/>
      <c r="AK4" s="1084" t="s">
        <v>589</v>
      </c>
      <c r="AL4" s="1084"/>
      <c r="AM4" s="1084"/>
      <c r="AN4" s="1084"/>
      <c r="AO4" s="1084"/>
      <c r="AP4" s="1084"/>
      <c r="AQ4" s="1085"/>
      <c r="AR4" s="40"/>
      <c r="AS4" s="40"/>
      <c r="AT4" s="40"/>
      <c r="AU4" s="40"/>
    </row>
    <row r="5" spans="2:114" ht="15" customHeight="1" thickBot="1">
      <c r="B5" s="1070"/>
      <c r="C5" s="1071"/>
      <c r="D5" s="1071"/>
      <c r="E5" s="1071"/>
      <c r="F5" s="1071"/>
      <c r="G5" s="1071"/>
      <c r="H5" s="1071"/>
      <c r="I5" s="1071"/>
      <c r="J5" s="1071"/>
      <c r="K5" s="1071"/>
      <c r="L5" s="1071"/>
      <c r="M5" s="1071"/>
      <c r="N5" s="1071"/>
      <c r="O5" s="1071"/>
      <c r="P5" s="1072"/>
      <c r="Q5" s="1076"/>
      <c r="R5" s="1077"/>
      <c r="S5" s="1077"/>
      <c r="T5" s="1078"/>
      <c r="U5" s="1081"/>
      <c r="V5" s="1082"/>
      <c r="W5" s="1082"/>
      <c r="X5" s="1082"/>
      <c r="Y5" s="1082"/>
      <c r="Z5" s="1082"/>
      <c r="AA5" s="1082"/>
      <c r="AB5" s="1083"/>
      <c r="AC5" s="1081"/>
      <c r="AD5" s="1082"/>
      <c r="AE5" s="1082"/>
      <c r="AF5" s="1082"/>
      <c r="AG5" s="1082"/>
      <c r="AH5" s="1082"/>
      <c r="AI5" s="1082"/>
      <c r="AJ5" s="1083"/>
      <c r="AK5" s="1077"/>
      <c r="AL5" s="1077"/>
      <c r="AM5" s="1077"/>
      <c r="AN5" s="1077"/>
      <c r="AO5" s="1077"/>
      <c r="AP5" s="1077"/>
      <c r="AQ5" s="1086"/>
      <c r="AR5" s="40"/>
      <c r="AS5" s="40"/>
      <c r="AT5" s="40"/>
      <c r="AU5" s="40"/>
    </row>
    <row r="6" spans="2:114" ht="12.75" customHeight="1">
      <c r="B6" s="1087" t="s">
        <v>372</v>
      </c>
      <c r="C6" s="1088"/>
      <c r="D6" s="1088"/>
      <c r="E6" s="1088"/>
      <c r="F6" s="1088"/>
      <c r="G6" s="1088"/>
      <c r="H6" s="1088"/>
      <c r="I6" s="1088"/>
      <c r="J6" s="1088"/>
      <c r="K6" s="1088"/>
      <c r="L6" s="1088"/>
      <c r="M6" s="1088"/>
      <c r="N6" s="1088"/>
      <c r="O6" s="1088"/>
      <c r="P6" s="1089"/>
      <c r="Q6" s="1045"/>
      <c r="R6" s="1046"/>
      <c r="S6" s="1046"/>
      <c r="T6" s="1047"/>
      <c r="U6" s="1090" t="s">
        <v>76</v>
      </c>
      <c r="V6" s="1091"/>
      <c r="W6" s="1094"/>
      <c r="X6" s="1095" t="s">
        <v>84</v>
      </c>
      <c r="Y6" s="1094"/>
      <c r="Z6" s="1095" t="s">
        <v>67</v>
      </c>
      <c r="AA6" s="1094"/>
      <c r="AB6" s="1096" t="s">
        <v>121</v>
      </c>
      <c r="AC6" s="1090" t="s">
        <v>76</v>
      </c>
      <c r="AD6" s="1091"/>
      <c r="AE6" s="1097"/>
      <c r="AF6" s="1095" t="s">
        <v>84</v>
      </c>
      <c r="AG6" s="1097"/>
      <c r="AH6" s="1095" t="s">
        <v>67</v>
      </c>
      <c r="AI6" s="1097"/>
      <c r="AJ6" s="1096" t="s">
        <v>121</v>
      </c>
      <c r="AK6" s="1004"/>
      <c r="AL6" s="1004"/>
      <c r="AM6" s="1004"/>
      <c r="AN6" s="1004"/>
      <c r="AO6" s="1004"/>
      <c r="AP6" s="1004"/>
      <c r="AQ6" s="1005"/>
      <c r="AR6" s="40"/>
      <c r="AS6" s="493"/>
      <c r="AT6" s="493"/>
      <c r="AU6" s="493"/>
      <c r="AV6" s="493"/>
      <c r="AW6" s="493"/>
      <c r="AX6" s="493"/>
      <c r="AY6" s="493"/>
      <c r="AZ6" s="493"/>
      <c r="BA6" s="493"/>
      <c r="BB6" s="493"/>
      <c r="BC6" s="493"/>
      <c r="BD6" s="493"/>
      <c r="BE6" s="493"/>
      <c r="BF6" s="493"/>
      <c r="BG6" s="493"/>
      <c r="BH6" s="493"/>
      <c r="BI6" s="493"/>
      <c r="BJ6" s="493"/>
      <c r="BK6" s="493"/>
      <c r="BL6" s="493"/>
      <c r="BM6" s="493"/>
      <c r="BN6" s="493"/>
      <c r="BO6" s="493"/>
      <c r="BP6" s="493"/>
      <c r="BQ6" s="493"/>
      <c r="BR6" s="493"/>
      <c r="BS6" s="493"/>
      <c r="BT6" s="493"/>
      <c r="BU6" s="493"/>
      <c r="BV6" s="493"/>
      <c r="BW6" s="493"/>
      <c r="BX6" s="493"/>
      <c r="BY6" s="493"/>
      <c r="BZ6" s="493"/>
      <c r="CA6" s="493"/>
      <c r="CB6" s="493"/>
      <c r="CC6" s="493"/>
      <c r="CD6" s="493"/>
      <c r="CE6" s="493"/>
      <c r="CF6" s="493"/>
      <c r="CG6" s="493"/>
      <c r="CH6" s="493"/>
      <c r="CI6" s="493"/>
      <c r="CJ6" s="493"/>
      <c r="CK6" s="493"/>
      <c r="CL6" s="493"/>
      <c r="CM6" s="493"/>
      <c r="CN6" s="493"/>
      <c r="CO6" s="493"/>
      <c r="CP6" s="493"/>
      <c r="CQ6" s="493"/>
      <c r="CR6" s="493"/>
      <c r="CS6" s="493"/>
      <c r="CT6" s="493"/>
      <c r="CU6" s="493"/>
      <c r="CV6" s="493"/>
      <c r="CW6" s="493"/>
      <c r="CX6" s="493"/>
      <c r="CY6" s="493"/>
      <c r="CZ6" s="493"/>
      <c r="DA6" s="493"/>
      <c r="DB6" s="493"/>
      <c r="DC6" s="493"/>
      <c r="DD6" s="493"/>
      <c r="DE6" s="493"/>
      <c r="DF6" s="493"/>
      <c r="DG6" s="493"/>
      <c r="DH6" s="493"/>
      <c r="DI6" s="493"/>
      <c r="DJ6" s="493"/>
    </row>
    <row r="7" spans="2:114" ht="12.75" customHeight="1">
      <c r="B7" s="1061"/>
      <c r="C7" s="1062"/>
      <c r="D7" s="1062"/>
      <c r="E7" s="1062"/>
      <c r="F7" s="1062"/>
      <c r="G7" s="1062"/>
      <c r="H7" s="1062"/>
      <c r="I7" s="1062"/>
      <c r="J7" s="1062"/>
      <c r="K7" s="1062"/>
      <c r="L7" s="1062"/>
      <c r="M7" s="1062"/>
      <c r="N7" s="1062"/>
      <c r="O7" s="1062"/>
      <c r="P7" s="1063"/>
      <c r="Q7" s="1048"/>
      <c r="R7" s="1049"/>
      <c r="S7" s="1049"/>
      <c r="T7" s="1050"/>
      <c r="U7" s="1092"/>
      <c r="V7" s="1093"/>
      <c r="W7" s="1052"/>
      <c r="X7" s="1039"/>
      <c r="Y7" s="1052"/>
      <c r="Z7" s="1039"/>
      <c r="AA7" s="1052"/>
      <c r="AB7" s="1041"/>
      <c r="AC7" s="1092"/>
      <c r="AD7" s="1093"/>
      <c r="AE7" s="1037"/>
      <c r="AF7" s="1039"/>
      <c r="AG7" s="1037"/>
      <c r="AH7" s="1039"/>
      <c r="AI7" s="1037"/>
      <c r="AJ7" s="1041"/>
      <c r="AK7" s="1006"/>
      <c r="AL7" s="1006"/>
      <c r="AM7" s="1006"/>
      <c r="AN7" s="1006"/>
      <c r="AO7" s="1006"/>
      <c r="AP7" s="1006"/>
      <c r="AQ7" s="1007"/>
      <c r="AR7" s="40"/>
      <c r="AS7" s="493"/>
      <c r="AT7" s="493"/>
      <c r="AU7" s="493"/>
      <c r="AV7" s="493"/>
      <c r="AW7" s="493"/>
      <c r="AX7" s="493"/>
      <c r="AY7" s="493"/>
      <c r="AZ7" s="493"/>
      <c r="BA7" s="493"/>
      <c r="BB7" s="493"/>
      <c r="BC7" s="493"/>
      <c r="BD7" s="493"/>
      <c r="BE7" s="493"/>
      <c r="BF7" s="493"/>
      <c r="BG7" s="493"/>
      <c r="BH7" s="493"/>
      <c r="BI7" s="493"/>
      <c r="BJ7" s="493"/>
      <c r="BK7" s="493"/>
      <c r="BL7" s="493"/>
      <c r="BM7" s="493"/>
      <c r="BN7" s="493"/>
      <c r="BO7" s="493"/>
      <c r="BP7" s="493"/>
      <c r="BQ7" s="493"/>
      <c r="BR7" s="493"/>
      <c r="BS7" s="493"/>
      <c r="BT7" s="493"/>
      <c r="BU7" s="493"/>
      <c r="BV7" s="493"/>
      <c r="BW7" s="493"/>
      <c r="BX7" s="493"/>
      <c r="BY7" s="493"/>
      <c r="BZ7" s="493"/>
      <c r="CA7" s="493"/>
      <c r="CB7" s="493"/>
      <c r="CC7" s="493"/>
      <c r="CD7" s="493"/>
      <c r="CE7" s="493"/>
      <c r="CF7" s="493"/>
      <c r="CG7" s="493"/>
      <c r="CH7" s="493"/>
      <c r="CI7" s="493"/>
      <c r="CJ7" s="493"/>
      <c r="CK7" s="493"/>
      <c r="CL7" s="493"/>
      <c r="CM7" s="493"/>
      <c r="CN7" s="493"/>
      <c r="CO7" s="493"/>
      <c r="CP7" s="493"/>
      <c r="CQ7" s="493"/>
      <c r="CR7" s="493"/>
      <c r="CS7" s="493"/>
      <c r="CT7" s="493"/>
      <c r="CU7" s="493"/>
      <c r="CV7" s="493"/>
      <c r="CW7" s="493"/>
      <c r="CX7" s="493"/>
      <c r="CY7" s="493"/>
      <c r="CZ7" s="493"/>
      <c r="DA7" s="493"/>
      <c r="DB7" s="493"/>
      <c r="DC7" s="493"/>
      <c r="DD7" s="493"/>
      <c r="DE7" s="493"/>
      <c r="DF7" s="493"/>
      <c r="DG7" s="493"/>
      <c r="DH7" s="493"/>
      <c r="DI7" s="493"/>
      <c r="DJ7" s="493"/>
    </row>
    <row r="8" spans="2:114" ht="12.75" customHeight="1">
      <c r="B8" s="1053" t="s">
        <v>354</v>
      </c>
      <c r="C8" s="1059"/>
      <c r="D8" s="1059"/>
      <c r="E8" s="1059"/>
      <c r="F8" s="1059"/>
      <c r="G8" s="1059"/>
      <c r="H8" s="1059"/>
      <c r="I8" s="1059"/>
      <c r="J8" s="1059"/>
      <c r="K8" s="1059"/>
      <c r="L8" s="1059"/>
      <c r="M8" s="1059"/>
      <c r="N8" s="1059"/>
      <c r="O8" s="1059"/>
      <c r="P8" s="1060"/>
      <c r="Q8" s="1045"/>
      <c r="R8" s="1046"/>
      <c r="S8" s="1046"/>
      <c r="T8" s="1047"/>
      <c r="U8" s="1020" t="s">
        <v>76</v>
      </c>
      <c r="V8" s="1021"/>
      <c r="W8" s="1051"/>
      <c r="X8" s="1038" t="s">
        <v>84</v>
      </c>
      <c r="Y8" s="1051"/>
      <c r="Z8" s="1038" t="s">
        <v>67</v>
      </c>
      <c r="AA8" s="1051"/>
      <c r="AB8" s="1038" t="s">
        <v>121</v>
      </c>
      <c r="AC8" s="1020" t="s">
        <v>76</v>
      </c>
      <c r="AD8" s="1021"/>
      <c r="AE8" s="1036"/>
      <c r="AF8" s="1038" t="s">
        <v>84</v>
      </c>
      <c r="AG8" s="1036"/>
      <c r="AH8" s="1038" t="s">
        <v>67</v>
      </c>
      <c r="AI8" s="1036"/>
      <c r="AJ8" s="1040" t="s">
        <v>121</v>
      </c>
      <c r="AK8" s="1004"/>
      <c r="AL8" s="1004"/>
      <c r="AM8" s="1004"/>
      <c r="AN8" s="1004"/>
      <c r="AO8" s="1004"/>
      <c r="AP8" s="1004"/>
      <c r="AQ8" s="1005"/>
      <c r="AR8" s="40"/>
      <c r="AS8" s="492"/>
      <c r="AT8" s="492"/>
      <c r="AU8" s="492"/>
      <c r="AV8" s="492"/>
      <c r="AW8" s="492"/>
      <c r="AX8" s="492"/>
      <c r="AY8" s="492"/>
      <c r="AZ8" s="492"/>
      <c r="BA8" s="492"/>
      <c r="BB8" s="492"/>
      <c r="BC8" s="492"/>
      <c r="BD8" s="492"/>
      <c r="BE8" s="492"/>
      <c r="BF8" s="492"/>
      <c r="BG8" s="492"/>
      <c r="BH8" s="492"/>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2"/>
      <c r="CT8" s="492"/>
      <c r="CU8" s="492"/>
      <c r="CV8" s="492"/>
      <c r="CW8" s="492"/>
      <c r="CX8" s="492"/>
      <c r="CY8" s="492"/>
      <c r="CZ8" s="492"/>
      <c r="DA8" s="492"/>
      <c r="DB8" s="492"/>
      <c r="DC8" s="492"/>
      <c r="DD8" s="492"/>
      <c r="DE8" s="492"/>
      <c r="DF8" s="492"/>
      <c r="DG8" s="492"/>
      <c r="DH8" s="492"/>
      <c r="DI8" s="492"/>
      <c r="DJ8" s="492"/>
    </row>
    <row r="9" spans="2:114" ht="12.75" customHeight="1">
      <c r="B9" s="1061"/>
      <c r="C9" s="1062"/>
      <c r="D9" s="1062"/>
      <c r="E9" s="1062"/>
      <c r="F9" s="1062"/>
      <c r="G9" s="1062"/>
      <c r="H9" s="1062"/>
      <c r="I9" s="1062"/>
      <c r="J9" s="1062"/>
      <c r="K9" s="1062"/>
      <c r="L9" s="1062"/>
      <c r="M9" s="1062"/>
      <c r="N9" s="1062"/>
      <c r="O9" s="1062"/>
      <c r="P9" s="1063"/>
      <c r="Q9" s="1048"/>
      <c r="R9" s="1049"/>
      <c r="S9" s="1049"/>
      <c r="T9" s="1050"/>
      <c r="U9" s="1020"/>
      <c r="V9" s="1021"/>
      <c r="W9" s="1052"/>
      <c r="X9" s="1039"/>
      <c r="Y9" s="1052"/>
      <c r="Z9" s="1039"/>
      <c r="AA9" s="1052"/>
      <c r="AB9" s="1039"/>
      <c r="AC9" s="1020"/>
      <c r="AD9" s="1021"/>
      <c r="AE9" s="1037"/>
      <c r="AF9" s="1039"/>
      <c r="AG9" s="1037"/>
      <c r="AH9" s="1039"/>
      <c r="AI9" s="1037"/>
      <c r="AJ9" s="1041"/>
      <c r="AK9" s="1006"/>
      <c r="AL9" s="1006"/>
      <c r="AM9" s="1006"/>
      <c r="AN9" s="1006"/>
      <c r="AO9" s="1006"/>
      <c r="AP9" s="1006"/>
      <c r="AQ9" s="1007"/>
      <c r="AR9" s="40"/>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2"/>
      <c r="CY9" s="492"/>
      <c r="CZ9" s="492"/>
      <c r="DA9" s="492"/>
      <c r="DB9" s="492"/>
      <c r="DC9" s="492"/>
      <c r="DD9" s="492"/>
      <c r="DE9" s="492"/>
      <c r="DF9" s="492"/>
      <c r="DG9" s="492"/>
      <c r="DH9" s="492"/>
      <c r="DI9" s="492"/>
      <c r="DJ9" s="492"/>
    </row>
    <row r="10" spans="2:114" ht="12.75" customHeight="1">
      <c r="B10" s="1053" t="s">
        <v>584</v>
      </c>
      <c r="C10" s="1059"/>
      <c r="D10" s="1059"/>
      <c r="E10" s="1059"/>
      <c r="F10" s="1059"/>
      <c r="G10" s="1059"/>
      <c r="H10" s="1059"/>
      <c r="I10" s="1059"/>
      <c r="J10" s="1059"/>
      <c r="K10" s="1059"/>
      <c r="L10" s="1059"/>
      <c r="M10" s="1059"/>
      <c r="N10" s="1059"/>
      <c r="O10" s="1059"/>
      <c r="P10" s="1060"/>
      <c r="Q10" s="1045"/>
      <c r="R10" s="1046"/>
      <c r="S10" s="1046"/>
      <c r="T10" s="1047"/>
      <c r="U10" s="1020" t="s">
        <v>76</v>
      </c>
      <c r="V10" s="1021"/>
      <c r="W10" s="1051"/>
      <c r="X10" s="1038" t="s">
        <v>84</v>
      </c>
      <c r="Y10" s="1051"/>
      <c r="Z10" s="1038" t="s">
        <v>67</v>
      </c>
      <c r="AA10" s="1051"/>
      <c r="AB10" s="1038" t="s">
        <v>121</v>
      </c>
      <c r="AC10" s="1020" t="s">
        <v>76</v>
      </c>
      <c r="AD10" s="1021"/>
      <c r="AE10" s="1036"/>
      <c r="AF10" s="1038" t="s">
        <v>84</v>
      </c>
      <c r="AG10" s="1036"/>
      <c r="AH10" s="1038" t="s">
        <v>67</v>
      </c>
      <c r="AI10" s="1036"/>
      <c r="AJ10" s="1040" t="s">
        <v>121</v>
      </c>
      <c r="AK10" s="1004"/>
      <c r="AL10" s="1004"/>
      <c r="AM10" s="1004"/>
      <c r="AN10" s="1004"/>
      <c r="AO10" s="1004"/>
      <c r="AP10" s="1004"/>
      <c r="AQ10" s="1005"/>
      <c r="AR10" s="40"/>
      <c r="AS10" s="492"/>
      <c r="AT10" s="492"/>
      <c r="AU10" s="492"/>
      <c r="AV10" s="492"/>
      <c r="AW10" s="492"/>
      <c r="AX10" s="492"/>
      <c r="AY10" s="492"/>
      <c r="AZ10" s="492"/>
      <c r="BA10" s="492"/>
      <c r="BB10" s="492"/>
      <c r="BC10" s="492"/>
      <c r="BD10" s="492"/>
      <c r="BE10" s="492"/>
      <c r="BF10" s="492"/>
      <c r="BG10" s="492"/>
      <c r="BH10" s="492"/>
      <c r="BI10" s="492"/>
      <c r="BJ10" s="492"/>
      <c r="BK10" s="492"/>
      <c r="BL10" s="492"/>
      <c r="BM10" s="492"/>
      <c r="BN10" s="492"/>
      <c r="BO10" s="492"/>
      <c r="BP10" s="492"/>
      <c r="BQ10" s="492"/>
      <c r="BR10" s="492"/>
      <c r="BS10" s="492"/>
      <c r="BT10" s="492"/>
      <c r="BU10" s="492"/>
      <c r="BV10" s="492"/>
      <c r="BW10" s="492"/>
      <c r="BX10" s="492"/>
      <c r="BY10" s="492"/>
      <c r="BZ10" s="492"/>
      <c r="CA10" s="492"/>
      <c r="CB10" s="492"/>
      <c r="CC10" s="492"/>
      <c r="CD10" s="492"/>
      <c r="CE10" s="492"/>
      <c r="CF10" s="492"/>
      <c r="CG10" s="492"/>
      <c r="CH10" s="492"/>
      <c r="CI10" s="492"/>
      <c r="CJ10" s="492"/>
      <c r="CK10" s="492"/>
      <c r="CL10" s="492"/>
      <c r="CM10" s="492"/>
      <c r="CN10" s="492"/>
      <c r="CO10" s="492"/>
      <c r="CP10" s="492"/>
      <c r="CQ10" s="492"/>
      <c r="CR10" s="492"/>
      <c r="CS10" s="492"/>
      <c r="CT10" s="492"/>
      <c r="CU10" s="492"/>
      <c r="CV10" s="492"/>
      <c r="CW10" s="492"/>
      <c r="CX10" s="492"/>
      <c r="CY10" s="492"/>
      <c r="CZ10" s="492"/>
      <c r="DA10" s="492"/>
      <c r="DB10" s="492"/>
      <c r="DC10" s="492"/>
      <c r="DD10" s="492"/>
      <c r="DE10" s="492"/>
      <c r="DF10" s="492"/>
      <c r="DG10" s="492"/>
      <c r="DH10" s="492"/>
      <c r="DI10" s="492"/>
      <c r="DJ10" s="492"/>
    </row>
    <row r="11" spans="2:114" ht="12.75" customHeight="1">
      <c r="B11" s="1061"/>
      <c r="C11" s="1062"/>
      <c r="D11" s="1062"/>
      <c r="E11" s="1062"/>
      <c r="F11" s="1062"/>
      <c r="G11" s="1062"/>
      <c r="H11" s="1062"/>
      <c r="I11" s="1062"/>
      <c r="J11" s="1062"/>
      <c r="K11" s="1062"/>
      <c r="L11" s="1062"/>
      <c r="M11" s="1062"/>
      <c r="N11" s="1062"/>
      <c r="O11" s="1062"/>
      <c r="P11" s="1063"/>
      <c r="Q11" s="1048"/>
      <c r="R11" s="1049"/>
      <c r="S11" s="1049"/>
      <c r="T11" s="1050"/>
      <c r="U11" s="1020"/>
      <c r="V11" s="1021"/>
      <c r="W11" s="1052"/>
      <c r="X11" s="1039"/>
      <c r="Y11" s="1052"/>
      <c r="Z11" s="1039"/>
      <c r="AA11" s="1052"/>
      <c r="AB11" s="1039"/>
      <c r="AC11" s="1020"/>
      <c r="AD11" s="1021"/>
      <c r="AE11" s="1037"/>
      <c r="AF11" s="1039"/>
      <c r="AG11" s="1037"/>
      <c r="AH11" s="1039"/>
      <c r="AI11" s="1037"/>
      <c r="AJ11" s="1041"/>
      <c r="AK11" s="1006"/>
      <c r="AL11" s="1006"/>
      <c r="AM11" s="1006"/>
      <c r="AN11" s="1006"/>
      <c r="AO11" s="1006"/>
      <c r="AP11" s="1006"/>
      <c r="AQ11" s="1007"/>
      <c r="AR11" s="40"/>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c r="BP11" s="492"/>
      <c r="BQ11" s="492"/>
      <c r="BR11" s="492"/>
      <c r="BS11" s="492"/>
      <c r="BT11" s="492"/>
      <c r="BU11" s="492"/>
      <c r="BV11" s="492"/>
      <c r="BW11" s="492"/>
      <c r="BX11" s="492"/>
      <c r="BY11" s="492"/>
      <c r="BZ11" s="492"/>
      <c r="CA11" s="492"/>
      <c r="CB11" s="492"/>
      <c r="CC11" s="492"/>
      <c r="CD11" s="492"/>
      <c r="CE11" s="492"/>
      <c r="CF11" s="492"/>
      <c r="CG11" s="492"/>
      <c r="CH11" s="492"/>
      <c r="CI11" s="492"/>
      <c r="CJ11" s="492"/>
      <c r="CK11" s="492"/>
      <c r="CL11" s="492"/>
      <c r="CM11" s="492"/>
      <c r="CN11" s="492"/>
      <c r="CO11" s="492"/>
      <c r="CP11" s="492"/>
      <c r="CQ11" s="492"/>
      <c r="CR11" s="492"/>
      <c r="CS11" s="492"/>
      <c r="CT11" s="492"/>
      <c r="CU11" s="492"/>
      <c r="CV11" s="492"/>
      <c r="CW11" s="492"/>
      <c r="CX11" s="492"/>
      <c r="CY11" s="492"/>
      <c r="CZ11" s="492"/>
      <c r="DA11" s="492"/>
      <c r="DB11" s="492"/>
      <c r="DC11" s="492"/>
      <c r="DD11" s="492"/>
      <c r="DE11" s="492"/>
      <c r="DF11" s="492"/>
      <c r="DG11" s="492"/>
      <c r="DH11" s="492"/>
      <c r="DI11" s="492"/>
      <c r="DJ11" s="492"/>
    </row>
    <row r="12" spans="2:114" ht="12.75" customHeight="1">
      <c r="B12" s="1053" t="s">
        <v>375</v>
      </c>
      <c r="C12" s="1059"/>
      <c r="D12" s="1059"/>
      <c r="E12" s="1059"/>
      <c r="F12" s="1059"/>
      <c r="G12" s="1059"/>
      <c r="H12" s="1059"/>
      <c r="I12" s="1059"/>
      <c r="J12" s="1059"/>
      <c r="K12" s="1059"/>
      <c r="L12" s="1059"/>
      <c r="M12" s="1059"/>
      <c r="N12" s="1059"/>
      <c r="O12" s="1059"/>
      <c r="P12" s="1060"/>
      <c r="Q12" s="1045"/>
      <c r="R12" s="1046"/>
      <c r="S12" s="1046"/>
      <c r="T12" s="1047"/>
      <c r="U12" s="1020" t="s">
        <v>76</v>
      </c>
      <c r="V12" s="1021"/>
      <c r="W12" s="1051"/>
      <c r="X12" s="1038" t="s">
        <v>84</v>
      </c>
      <c r="Y12" s="1051"/>
      <c r="Z12" s="1038" t="s">
        <v>67</v>
      </c>
      <c r="AA12" s="1051"/>
      <c r="AB12" s="1038" t="s">
        <v>121</v>
      </c>
      <c r="AC12" s="1020" t="s">
        <v>76</v>
      </c>
      <c r="AD12" s="1021"/>
      <c r="AE12" s="1036"/>
      <c r="AF12" s="1038" t="s">
        <v>84</v>
      </c>
      <c r="AG12" s="1036"/>
      <c r="AH12" s="1038" t="s">
        <v>67</v>
      </c>
      <c r="AI12" s="1036"/>
      <c r="AJ12" s="1040" t="s">
        <v>121</v>
      </c>
      <c r="AK12" s="1004"/>
      <c r="AL12" s="1004"/>
      <c r="AM12" s="1004"/>
      <c r="AN12" s="1004"/>
      <c r="AO12" s="1004"/>
      <c r="AP12" s="1004"/>
      <c r="AQ12" s="1005"/>
      <c r="AR12" s="40"/>
      <c r="AS12" s="492"/>
      <c r="AT12" s="492"/>
      <c r="AU12" s="492"/>
      <c r="AV12" s="492"/>
      <c r="AW12" s="492"/>
      <c r="AX12" s="492"/>
      <c r="AY12" s="492"/>
      <c r="AZ12" s="492"/>
      <c r="BA12" s="492"/>
      <c r="BB12" s="492"/>
      <c r="BC12" s="492"/>
      <c r="BD12" s="492"/>
      <c r="BE12" s="492"/>
      <c r="BF12" s="492"/>
      <c r="BG12" s="492"/>
      <c r="BH12" s="492"/>
      <c r="BI12" s="492"/>
      <c r="BJ12" s="492"/>
      <c r="BK12" s="492"/>
      <c r="BL12" s="492"/>
      <c r="BM12" s="492"/>
      <c r="BN12" s="492"/>
      <c r="BO12" s="492"/>
      <c r="BP12" s="492"/>
      <c r="BQ12" s="492"/>
      <c r="BR12" s="492"/>
      <c r="BS12" s="492"/>
      <c r="BT12" s="492"/>
      <c r="BU12" s="492"/>
      <c r="BV12" s="492"/>
      <c r="BW12" s="492"/>
      <c r="BX12" s="492"/>
      <c r="BY12" s="492"/>
      <c r="BZ12" s="492"/>
      <c r="CA12" s="492"/>
      <c r="CB12" s="492"/>
      <c r="CC12" s="492"/>
      <c r="CD12" s="492"/>
      <c r="CE12" s="492"/>
      <c r="CF12" s="492"/>
      <c r="CG12" s="492"/>
      <c r="CH12" s="492"/>
      <c r="CI12" s="492"/>
      <c r="CJ12" s="492"/>
      <c r="CK12" s="492"/>
      <c r="CL12" s="492"/>
      <c r="CM12" s="492"/>
      <c r="CN12" s="492"/>
      <c r="CO12" s="492"/>
      <c r="CP12" s="492"/>
      <c r="CQ12" s="492"/>
      <c r="CR12" s="492"/>
      <c r="CS12" s="492"/>
      <c r="CT12" s="492"/>
      <c r="CU12" s="492"/>
      <c r="CV12" s="492"/>
      <c r="CW12" s="492"/>
      <c r="CX12" s="492"/>
      <c r="CY12" s="492"/>
      <c r="CZ12" s="492"/>
      <c r="DA12" s="492"/>
      <c r="DB12" s="492"/>
      <c r="DC12" s="492"/>
      <c r="DD12" s="492"/>
      <c r="DE12" s="492"/>
      <c r="DF12" s="492"/>
      <c r="DG12" s="492"/>
      <c r="DH12" s="492"/>
      <c r="DI12" s="492"/>
      <c r="DJ12" s="492"/>
    </row>
    <row r="13" spans="2:114" ht="12.75" customHeight="1">
      <c r="B13" s="1061"/>
      <c r="C13" s="1062"/>
      <c r="D13" s="1062"/>
      <c r="E13" s="1062"/>
      <c r="F13" s="1062"/>
      <c r="G13" s="1062"/>
      <c r="H13" s="1062"/>
      <c r="I13" s="1062"/>
      <c r="J13" s="1062"/>
      <c r="K13" s="1062"/>
      <c r="L13" s="1062"/>
      <c r="M13" s="1062"/>
      <c r="N13" s="1062"/>
      <c r="O13" s="1062"/>
      <c r="P13" s="1063"/>
      <c r="Q13" s="1048"/>
      <c r="R13" s="1049"/>
      <c r="S13" s="1049"/>
      <c r="T13" s="1050"/>
      <c r="U13" s="1020"/>
      <c r="V13" s="1021"/>
      <c r="W13" s="1052"/>
      <c r="X13" s="1039"/>
      <c r="Y13" s="1052"/>
      <c r="Z13" s="1039"/>
      <c r="AA13" s="1052"/>
      <c r="AB13" s="1039"/>
      <c r="AC13" s="1020"/>
      <c r="AD13" s="1021"/>
      <c r="AE13" s="1037"/>
      <c r="AF13" s="1039"/>
      <c r="AG13" s="1037"/>
      <c r="AH13" s="1039"/>
      <c r="AI13" s="1037"/>
      <c r="AJ13" s="1041"/>
      <c r="AK13" s="1006"/>
      <c r="AL13" s="1006"/>
      <c r="AM13" s="1006"/>
      <c r="AN13" s="1006"/>
      <c r="AO13" s="1006"/>
      <c r="AP13" s="1006"/>
      <c r="AQ13" s="1007"/>
      <c r="AR13" s="40"/>
      <c r="AS13" s="492"/>
      <c r="AT13" s="492"/>
      <c r="AU13" s="492"/>
      <c r="AV13" s="492"/>
      <c r="AW13" s="492"/>
      <c r="AX13" s="492"/>
      <c r="AY13" s="492"/>
      <c r="AZ13" s="492"/>
      <c r="BA13" s="492"/>
      <c r="BB13" s="492"/>
      <c r="BC13" s="492"/>
      <c r="BD13" s="492"/>
      <c r="BE13" s="492"/>
      <c r="BF13" s="492"/>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2"/>
      <c r="CG13" s="492"/>
      <c r="CH13" s="492"/>
      <c r="CI13" s="492"/>
      <c r="CJ13" s="492"/>
      <c r="CK13" s="492"/>
      <c r="CL13" s="492"/>
      <c r="CM13" s="492"/>
      <c r="CN13" s="492"/>
      <c r="CO13" s="492"/>
      <c r="CP13" s="492"/>
      <c r="CQ13" s="492"/>
      <c r="CR13" s="492"/>
      <c r="CS13" s="492"/>
      <c r="CT13" s="492"/>
      <c r="CU13" s="492"/>
      <c r="CV13" s="492"/>
      <c r="CW13" s="492"/>
      <c r="CX13" s="492"/>
      <c r="CY13" s="492"/>
      <c r="CZ13" s="492"/>
      <c r="DA13" s="492"/>
      <c r="DB13" s="492"/>
      <c r="DC13" s="492"/>
      <c r="DD13" s="492"/>
      <c r="DE13" s="492"/>
      <c r="DF13" s="492"/>
      <c r="DG13" s="492"/>
      <c r="DH13" s="492"/>
      <c r="DI13" s="492"/>
      <c r="DJ13" s="492"/>
    </row>
    <row r="14" spans="2:114" ht="12.75" customHeight="1">
      <c r="B14" s="1053" t="s">
        <v>52</v>
      </c>
      <c r="C14" s="1059"/>
      <c r="D14" s="1059"/>
      <c r="E14" s="1059"/>
      <c r="F14" s="1059"/>
      <c r="G14" s="1059"/>
      <c r="H14" s="1059"/>
      <c r="I14" s="1059"/>
      <c r="J14" s="1059"/>
      <c r="K14" s="1059"/>
      <c r="L14" s="1059"/>
      <c r="M14" s="1059"/>
      <c r="N14" s="1059"/>
      <c r="O14" s="1059"/>
      <c r="P14" s="1060"/>
      <c r="Q14" s="1045"/>
      <c r="R14" s="1046"/>
      <c r="S14" s="1046"/>
      <c r="T14" s="1047"/>
      <c r="U14" s="1020" t="s">
        <v>76</v>
      </c>
      <c r="V14" s="1021"/>
      <c r="W14" s="1051"/>
      <c r="X14" s="1038" t="s">
        <v>84</v>
      </c>
      <c r="Y14" s="1051"/>
      <c r="Z14" s="1038" t="s">
        <v>67</v>
      </c>
      <c r="AA14" s="1051"/>
      <c r="AB14" s="1038" t="s">
        <v>121</v>
      </c>
      <c r="AC14" s="1020" t="s">
        <v>76</v>
      </c>
      <c r="AD14" s="1021"/>
      <c r="AE14" s="1036"/>
      <c r="AF14" s="1038" t="s">
        <v>84</v>
      </c>
      <c r="AG14" s="1036"/>
      <c r="AH14" s="1038" t="s">
        <v>67</v>
      </c>
      <c r="AI14" s="1036"/>
      <c r="AJ14" s="1040" t="s">
        <v>121</v>
      </c>
      <c r="AK14" s="1004"/>
      <c r="AL14" s="1004"/>
      <c r="AM14" s="1004"/>
      <c r="AN14" s="1004"/>
      <c r="AO14" s="1004"/>
      <c r="AP14" s="1004"/>
      <c r="AQ14" s="1005"/>
      <c r="AR14" s="40"/>
      <c r="AS14" s="492"/>
      <c r="AT14" s="492"/>
      <c r="AU14" s="492"/>
      <c r="AV14" s="492"/>
      <c r="AW14" s="492"/>
      <c r="AX14" s="492"/>
      <c r="AY14" s="492"/>
      <c r="AZ14" s="492"/>
      <c r="BA14" s="492"/>
      <c r="BB14" s="492"/>
      <c r="BC14" s="492"/>
      <c r="BD14" s="492"/>
      <c r="BE14" s="492"/>
      <c r="BF14" s="492"/>
      <c r="BG14" s="492"/>
      <c r="BH14" s="492"/>
      <c r="BI14" s="492"/>
      <c r="BJ14" s="492"/>
      <c r="BK14" s="492"/>
      <c r="BL14" s="492"/>
      <c r="BM14" s="492"/>
      <c r="BN14" s="492"/>
      <c r="BO14" s="492"/>
      <c r="BP14" s="492"/>
      <c r="BQ14" s="492"/>
      <c r="BR14" s="492"/>
      <c r="BS14" s="492"/>
      <c r="BT14" s="492"/>
      <c r="BU14" s="492"/>
      <c r="BV14" s="492"/>
      <c r="BW14" s="492"/>
      <c r="BX14" s="492"/>
      <c r="BY14" s="492"/>
      <c r="BZ14" s="492"/>
      <c r="CA14" s="492"/>
      <c r="CB14" s="492"/>
      <c r="CC14" s="492"/>
      <c r="CD14" s="492"/>
      <c r="CE14" s="492"/>
      <c r="CF14" s="492"/>
      <c r="CG14" s="492"/>
      <c r="CH14" s="492"/>
      <c r="CI14" s="492"/>
      <c r="CJ14" s="492"/>
      <c r="CK14" s="492"/>
      <c r="CL14" s="492"/>
      <c r="CM14" s="492"/>
      <c r="CN14" s="492"/>
      <c r="CO14" s="492"/>
      <c r="CP14" s="492"/>
      <c r="CQ14" s="492"/>
      <c r="CR14" s="492"/>
      <c r="CS14" s="492"/>
      <c r="CT14" s="492"/>
      <c r="CU14" s="492"/>
      <c r="CV14" s="492"/>
      <c r="CW14" s="492"/>
      <c r="CX14" s="492"/>
      <c r="CY14" s="492"/>
      <c r="CZ14" s="492"/>
      <c r="DA14" s="492"/>
      <c r="DB14" s="492"/>
      <c r="DC14" s="492"/>
      <c r="DD14" s="492"/>
      <c r="DE14" s="492"/>
      <c r="DF14" s="492"/>
      <c r="DG14" s="492"/>
      <c r="DH14" s="492"/>
      <c r="DI14" s="492"/>
      <c r="DJ14" s="492"/>
    </row>
    <row r="15" spans="2:114" ht="12.75" customHeight="1">
      <c r="B15" s="1061"/>
      <c r="C15" s="1062"/>
      <c r="D15" s="1062"/>
      <c r="E15" s="1062"/>
      <c r="F15" s="1062"/>
      <c r="G15" s="1062"/>
      <c r="H15" s="1062"/>
      <c r="I15" s="1062"/>
      <c r="J15" s="1062"/>
      <c r="K15" s="1062"/>
      <c r="L15" s="1062"/>
      <c r="M15" s="1062"/>
      <c r="N15" s="1062"/>
      <c r="O15" s="1062"/>
      <c r="P15" s="1063"/>
      <c r="Q15" s="1048"/>
      <c r="R15" s="1049"/>
      <c r="S15" s="1049"/>
      <c r="T15" s="1050"/>
      <c r="U15" s="1020"/>
      <c r="V15" s="1021"/>
      <c r="W15" s="1052"/>
      <c r="X15" s="1039"/>
      <c r="Y15" s="1052"/>
      <c r="Z15" s="1039"/>
      <c r="AA15" s="1052"/>
      <c r="AB15" s="1039"/>
      <c r="AC15" s="1020"/>
      <c r="AD15" s="1021"/>
      <c r="AE15" s="1037"/>
      <c r="AF15" s="1039"/>
      <c r="AG15" s="1037"/>
      <c r="AH15" s="1039"/>
      <c r="AI15" s="1037"/>
      <c r="AJ15" s="1041"/>
      <c r="AK15" s="1006"/>
      <c r="AL15" s="1006"/>
      <c r="AM15" s="1006"/>
      <c r="AN15" s="1006"/>
      <c r="AO15" s="1006"/>
      <c r="AP15" s="1006"/>
      <c r="AQ15" s="1007"/>
      <c r="AR15" s="40"/>
      <c r="AS15" s="492"/>
      <c r="AT15" s="492"/>
      <c r="AU15" s="492"/>
      <c r="AV15" s="492"/>
      <c r="AW15" s="492"/>
      <c r="AX15" s="492"/>
      <c r="AY15" s="492"/>
      <c r="AZ15" s="492"/>
      <c r="BA15" s="492"/>
      <c r="BB15" s="492"/>
      <c r="BC15" s="492"/>
      <c r="BD15" s="492"/>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2"/>
      <c r="CT15" s="492"/>
      <c r="CU15" s="492"/>
      <c r="CV15" s="492"/>
      <c r="CW15" s="492"/>
      <c r="CX15" s="492"/>
      <c r="CY15" s="492"/>
      <c r="CZ15" s="492"/>
      <c r="DA15" s="492"/>
      <c r="DB15" s="492"/>
      <c r="DC15" s="492"/>
      <c r="DD15" s="492"/>
      <c r="DE15" s="492"/>
      <c r="DF15" s="492"/>
      <c r="DG15" s="492"/>
      <c r="DH15" s="492"/>
      <c r="DI15" s="492"/>
      <c r="DJ15" s="492"/>
    </row>
    <row r="16" spans="2:114" ht="12.75" customHeight="1">
      <c r="B16" s="1053" t="s">
        <v>27</v>
      </c>
      <c r="C16" s="1059"/>
      <c r="D16" s="1059"/>
      <c r="E16" s="1059"/>
      <c r="F16" s="1059"/>
      <c r="G16" s="1059"/>
      <c r="H16" s="1059"/>
      <c r="I16" s="1059"/>
      <c r="J16" s="1059"/>
      <c r="K16" s="1059"/>
      <c r="L16" s="1059"/>
      <c r="M16" s="1059"/>
      <c r="N16" s="1059"/>
      <c r="O16" s="1059"/>
      <c r="P16" s="1060"/>
      <c r="Q16" s="1045"/>
      <c r="R16" s="1046"/>
      <c r="S16" s="1046"/>
      <c r="T16" s="1047"/>
      <c r="U16" s="1020" t="s">
        <v>76</v>
      </c>
      <c r="V16" s="1021"/>
      <c r="W16" s="1051"/>
      <c r="X16" s="1038" t="s">
        <v>84</v>
      </c>
      <c r="Y16" s="1051"/>
      <c r="Z16" s="1038" t="s">
        <v>67</v>
      </c>
      <c r="AA16" s="1051"/>
      <c r="AB16" s="1038" t="s">
        <v>121</v>
      </c>
      <c r="AC16" s="1020" t="s">
        <v>76</v>
      </c>
      <c r="AD16" s="1021"/>
      <c r="AE16" s="1036"/>
      <c r="AF16" s="1038" t="s">
        <v>84</v>
      </c>
      <c r="AG16" s="1036"/>
      <c r="AH16" s="1038" t="s">
        <v>67</v>
      </c>
      <c r="AI16" s="1036"/>
      <c r="AJ16" s="1040" t="s">
        <v>121</v>
      </c>
      <c r="AK16" s="1004"/>
      <c r="AL16" s="1004"/>
      <c r="AM16" s="1004"/>
      <c r="AN16" s="1004"/>
      <c r="AO16" s="1004"/>
      <c r="AP16" s="1004"/>
      <c r="AQ16" s="1005"/>
      <c r="AR16" s="40"/>
      <c r="AS16" s="492"/>
      <c r="AT16" s="492"/>
      <c r="AU16" s="492"/>
      <c r="AV16" s="492"/>
      <c r="AW16" s="492"/>
      <c r="AX16" s="492"/>
      <c r="AY16" s="492"/>
      <c r="AZ16" s="492"/>
      <c r="BA16" s="492"/>
      <c r="BB16" s="492"/>
      <c r="BC16" s="492"/>
      <c r="BD16" s="492"/>
      <c r="BE16" s="492"/>
      <c r="BF16" s="492"/>
      <c r="BG16" s="492"/>
      <c r="BH16" s="492"/>
      <c r="BI16" s="492"/>
      <c r="BJ16" s="492"/>
      <c r="BK16" s="492"/>
      <c r="BL16" s="492"/>
      <c r="BM16" s="492"/>
      <c r="BN16" s="492"/>
      <c r="BO16" s="492"/>
      <c r="BP16" s="492"/>
      <c r="BQ16" s="492"/>
      <c r="BR16" s="492"/>
      <c r="BS16" s="492"/>
      <c r="BT16" s="492"/>
      <c r="BU16" s="492"/>
      <c r="BV16" s="492"/>
      <c r="BW16" s="492"/>
      <c r="BX16" s="492"/>
      <c r="BY16" s="492"/>
      <c r="BZ16" s="492"/>
      <c r="CA16" s="492"/>
      <c r="CB16" s="492"/>
      <c r="CC16" s="492"/>
      <c r="CD16" s="492"/>
      <c r="CE16" s="492"/>
      <c r="CF16" s="492"/>
      <c r="CG16" s="492"/>
      <c r="CH16" s="492"/>
      <c r="CI16" s="492"/>
      <c r="CJ16" s="492"/>
      <c r="CK16" s="492"/>
      <c r="CL16" s="492"/>
      <c r="CM16" s="492"/>
      <c r="CN16" s="492"/>
      <c r="CO16" s="492"/>
      <c r="CP16" s="492"/>
      <c r="CQ16" s="492"/>
      <c r="CR16" s="492"/>
      <c r="CS16" s="492"/>
      <c r="CT16" s="492"/>
      <c r="CU16" s="492"/>
      <c r="CV16" s="492"/>
      <c r="CW16" s="492"/>
      <c r="CX16" s="492"/>
      <c r="CY16" s="492"/>
      <c r="CZ16" s="492"/>
      <c r="DA16" s="492"/>
      <c r="DB16" s="492"/>
      <c r="DC16" s="492"/>
      <c r="DD16" s="492"/>
      <c r="DE16" s="492"/>
      <c r="DF16" s="492"/>
      <c r="DG16" s="492"/>
      <c r="DH16" s="492"/>
      <c r="DI16" s="492"/>
      <c r="DJ16" s="492"/>
    </row>
    <row r="17" spans="2:114" ht="12.75" customHeight="1">
      <c r="B17" s="1061"/>
      <c r="C17" s="1062"/>
      <c r="D17" s="1062"/>
      <c r="E17" s="1062"/>
      <c r="F17" s="1062"/>
      <c r="G17" s="1062"/>
      <c r="H17" s="1062"/>
      <c r="I17" s="1062"/>
      <c r="J17" s="1062"/>
      <c r="K17" s="1062"/>
      <c r="L17" s="1062"/>
      <c r="M17" s="1062"/>
      <c r="N17" s="1062"/>
      <c r="O17" s="1062"/>
      <c r="P17" s="1063"/>
      <c r="Q17" s="1048"/>
      <c r="R17" s="1049"/>
      <c r="S17" s="1049"/>
      <c r="T17" s="1050"/>
      <c r="U17" s="1020"/>
      <c r="V17" s="1021"/>
      <c r="W17" s="1052"/>
      <c r="X17" s="1039"/>
      <c r="Y17" s="1052"/>
      <c r="Z17" s="1039"/>
      <c r="AA17" s="1052"/>
      <c r="AB17" s="1039"/>
      <c r="AC17" s="1020"/>
      <c r="AD17" s="1021"/>
      <c r="AE17" s="1037"/>
      <c r="AF17" s="1039"/>
      <c r="AG17" s="1037"/>
      <c r="AH17" s="1039"/>
      <c r="AI17" s="1037"/>
      <c r="AJ17" s="1041"/>
      <c r="AK17" s="1006"/>
      <c r="AL17" s="1006"/>
      <c r="AM17" s="1006"/>
      <c r="AN17" s="1006"/>
      <c r="AO17" s="1006"/>
      <c r="AP17" s="1006"/>
      <c r="AQ17" s="1007"/>
      <c r="AR17" s="40"/>
      <c r="AS17" s="492"/>
      <c r="AT17" s="492"/>
      <c r="AU17" s="492"/>
      <c r="AV17" s="492"/>
      <c r="AW17" s="492"/>
      <c r="AX17" s="492"/>
      <c r="AY17" s="492"/>
      <c r="AZ17" s="492"/>
      <c r="BA17" s="492"/>
      <c r="BB17" s="492"/>
      <c r="BC17" s="492"/>
      <c r="BD17" s="492"/>
      <c r="BE17" s="492"/>
      <c r="BF17" s="492"/>
      <c r="BG17" s="492"/>
      <c r="BH17" s="492"/>
      <c r="BI17" s="492"/>
      <c r="BJ17" s="492"/>
      <c r="BK17" s="492"/>
      <c r="BL17" s="492"/>
      <c r="BM17" s="492"/>
      <c r="BN17" s="492"/>
      <c r="BO17" s="492"/>
      <c r="BP17" s="492"/>
      <c r="BQ17" s="492"/>
      <c r="BR17" s="492"/>
      <c r="BS17" s="492"/>
      <c r="BT17" s="492"/>
      <c r="BU17" s="492"/>
      <c r="BV17" s="492"/>
      <c r="BW17" s="492"/>
      <c r="BX17" s="492"/>
      <c r="BY17" s="492"/>
      <c r="BZ17" s="492"/>
      <c r="CA17" s="492"/>
      <c r="CB17" s="492"/>
      <c r="CC17" s="492"/>
      <c r="CD17" s="492"/>
      <c r="CE17" s="492"/>
      <c r="CF17" s="492"/>
      <c r="CG17" s="492"/>
      <c r="CH17" s="492"/>
      <c r="CI17" s="492"/>
      <c r="CJ17" s="492"/>
      <c r="CK17" s="492"/>
      <c r="CL17" s="492"/>
      <c r="CM17" s="492"/>
      <c r="CN17" s="492"/>
      <c r="CO17" s="492"/>
      <c r="CP17" s="492"/>
      <c r="CQ17" s="492"/>
      <c r="CR17" s="492"/>
      <c r="CS17" s="492"/>
      <c r="CT17" s="492"/>
      <c r="CU17" s="492"/>
      <c r="CV17" s="492"/>
      <c r="CW17" s="492"/>
      <c r="CX17" s="492"/>
      <c r="CY17" s="492"/>
      <c r="CZ17" s="492"/>
      <c r="DA17" s="492"/>
      <c r="DB17" s="492"/>
      <c r="DC17" s="492"/>
      <c r="DD17" s="492"/>
      <c r="DE17" s="492"/>
      <c r="DF17" s="492"/>
      <c r="DG17" s="492"/>
      <c r="DH17" s="492"/>
      <c r="DI17" s="492"/>
      <c r="DJ17" s="492"/>
    </row>
    <row r="18" spans="2:114" ht="12.75" customHeight="1">
      <c r="B18" s="1053" t="s">
        <v>585</v>
      </c>
      <c r="C18" s="1059"/>
      <c r="D18" s="1059"/>
      <c r="E18" s="1059"/>
      <c r="F18" s="1059"/>
      <c r="G18" s="1059"/>
      <c r="H18" s="1059"/>
      <c r="I18" s="1059"/>
      <c r="J18" s="1059"/>
      <c r="K18" s="1059"/>
      <c r="L18" s="1059"/>
      <c r="M18" s="1059"/>
      <c r="N18" s="1059"/>
      <c r="O18" s="1059"/>
      <c r="P18" s="1060"/>
      <c r="Q18" s="1045"/>
      <c r="R18" s="1046"/>
      <c r="S18" s="1046"/>
      <c r="T18" s="1047"/>
      <c r="U18" s="1020" t="s">
        <v>76</v>
      </c>
      <c r="V18" s="1021"/>
      <c r="W18" s="1051"/>
      <c r="X18" s="1038" t="s">
        <v>84</v>
      </c>
      <c r="Y18" s="1051"/>
      <c r="Z18" s="1038" t="s">
        <v>67</v>
      </c>
      <c r="AA18" s="1051"/>
      <c r="AB18" s="1038" t="s">
        <v>121</v>
      </c>
      <c r="AC18" s="1020" t="s">
        <v>76</v>
      </c>
      <c r="AD18" s="1021"/>
      <c r="AE18" s="1036"/>
      <c r="AF18" s="1038" t="s">
        <v>84</v>
      </c>
      <c r="AG18" s="1036"/>
      <c r="AH18" s="1038" t="s">
        <v>67</v>
      </c>
      <c r="AI18" s="1036"/>
      <c r="AJ18" s="1040" t="s">
        <v>121</v>
      </c>
      <c r="AK18" s="1004"/>
      <c r="AL18" s="1004"/>
      <c r="AM18" s="1004"/>
      <c r="AN18" s="1004"/>
      <c r="AO18" s="1004"/>
      <c r="AP18" s="1004"/>
      <c r="AQ18" s="1005"/>
      <c r="AR18" s="40"/>
      <c r="AS18" s="492"/>
      <c r="AT18" s="492"/>
      <c r="AU18" s="492"/>
      <c r="AV18" s="492"/>
      <c r="AW18" s="492"/>
      <c r="AX18" s="492"/>
      <c r="AY18" s="492"/>
      <c r="AZ18" s="492"/>
      <c r="BA18" s="492"/>
      <c r="BB18" s="492"/>
      <c r="BC18" s="492"/>
      <c r="BD18" s="492"/>
      <c r="BE18" s="492"/>
      <c r="BF18" s="492"/>
      <c r="BG18" s="492"/>
      <c r="BH18" s="492"/>
      <c r="BI18" s="492"/>
      <c r="BJ18" s="492"/>
      <c r="BK18" s="492"/>
      <c r="BL18" s="492"/>
      <c r="BM18" s="492"/>
      <c r="BN18" s="492"/>
      <c r="BO18" s="492"/>
      <c r="BP18" s="492"/>
      <c r="BQ18" s="492"/>
      <c r="BR18" s="492"/>
      <c r="BS18" s="492"/>
      <c r="BT18" s="492"/>
      <c r="BU18" s="492"/>
      <c r="BV18" s="492"/>
      <c r="BW18" s="492"/>
      <c r="BX18" s="492"/>
      <c r="BY18" s="492"/>
      <c r="BZ18" s="492"/>
      <c r="CA18" s="492"/>
      <c r="CB18" s="492"/>
      <c r="CC18" s="492"/>
      <c r="CD18" s="492"/>
      <c r="CE18" s="492"/>
      <c r="CF18" s="492"/>
      <c r="CG18" s="492"/>
      <c r="CH18" s="492"/>
      <c r="CI18" s="492"/>
      <c r="CJ18" s="492"/>
      <c r="CK18" s="492"/>
      <c r="CL18" s="492"/>
      <c r="CM18" s="492"/>
      <c r="CN18" s="492"/>
      <c r="CO18" s="492"/>
      <c r="CP18" s="492"/>
      <c r="CQ18" s="492"/>
      <c r="CR18" s="492"/>
      <c r="CS18" s="492"/>
      <c r="CT18" s="492"/>
      <c r="CU18" s="492"/>
      <c r="CV18" s="492"/>
      <c r="CW18" s="492"/>
      <c r="CX18" s="492"/>
      <c r="CY18" s="492"/>
      <c r="CZ18" s="492"/>
      <c r="DA18" s="492"/>
      <c r="DB18" s="492"/>
      <c r="DC18" s="492"/>
      <c r="DD18" s="492"/>
      <c r="DE18" s="492"/>
      <c r="DF18" s="492"/>
      <c r="DG18" s="492"/>
      <c r="DH18" s="492"/>
      <c r="DI18" s="492"/>
      <c r="DJ18" s="492"/>
    </row>
    <row r="19" spans="2:114" ht="12.75" customHeight="1">
      <c r="B19" s="1061"/>
      <c r="C19" s="1062"/>
      <c r="D19" s="1062"/>
      <c r="E19" s="1062"/>
      <c r="F19" s="1062"/>
      <c r="G19" s="1062"/>
      <c r="H19" s="1062"/>
      <c r="I19" s="1062"/>
      <c r="J19" s="1062"/>
      <c r="K19" s="1062"/>
      <c r="L19" s="1062"/>
      <c r="M19" s="1062"/>
      <c r="N19" s="1062"/>
      <c r="O19" s="1062"/>
      <c r="P19" s="1063"/>
      <c r="Q19" s="1048"/>
      <c r="R19" s="1049"/>
      <c r="S19" s="1049"/>
      <c r="T19" s="1050"/>
      <c r="U19" s="1020"/>
      <c r="V19" s="1021"/>
      <c r="W19" s="1052"/>
      <c r="X19" s="1039"/>
      <c r="Y19" s="1052"/>
      <c r="Z19" s="1039"/>
      <c r="AA19" s="1052"/>
      <c r="AB19" s="1039"/>
      <c r="AC19" s="1020"/>
      <c r="AD19" s="1021"/>
      <c r="AE19" s="1037"/>
      <c r="AF19" s="1039"/>
      <c r="AG19" s="1037"/>
      <c r="AH19" s="1039"/>
      <c r="AI19" s="1037"/>
      <c r="AJ19" s="1041"/>
      <c r="AK19" s="1006"/>
      <c r="AL19" s="1006"/>
      <c r="AM19" s="1006"/>
      <c r="AN19" s="1006"/>
      <c r="AO19" s="1006"/>
      <c r="AP19" s="1006"/>
      <c r="AQ19" s="1007"/>
      <c r="AR19" s="40"/>
      <c r="AS19" s="492"/>
      <c r="AT19" s="492"/>
      <c r="AU19" s="492"/>
      <c r="AV19" s="492"/>
      <c r="AW19" s="492"/>
      <c r="AX19" s="492"/>
      <c r="AY19" s="492"/>
      <c r="AZ19" s="492"/>
      <c r="BA19" s="492"/>
      <c r="BB19" s="492"/>
      <c r="BC19" s="492"/>
      <c r="BD19" s="492"/>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2"/>
      <c r="CI19" s="492"/>
      <c r="CJ19" s="492"/>
      <c r="CK19" s="492"/>
      <c r="CL19" s="492"/>
      <c r="CM19" s="492"/>
      <c r="CN19" s="492"/>
      <c r="CO19" s="492"/>
      <c r="CP19" s="492"/>
      <c r="CQ19" s="492"/>
      <c r="CR19" s="492"/>
      <c r="CS19" s="492"/>
      <c r="CT19" s="492"/>
      <c r="CU19" s="492"/>
      <c r="CV19" s="492"/>
      <c r="CW19" s="492"/>
      <c r="CX19" s="492"/>
      <c r="CY19" s="492"/>
      <c r="CZ19" s="492"/>
      <c r="DA19" s="492"/>
      <c r="DB19" s="492"/>
      <c r="DC19" s="492"/>
      <c r="DD19" s="492"/>
      <c r="DE19" s="492"/>
      <c r="DF19" s="492"/>
      <c r="DG19" s="492"/>
      <c r="DH19" s="492"/>
      <c r="DI19" s="492"/>
      <c r="DJ19" s="492"/>
    </row>
    <row r="20" spans="2:114" ht="12.75" customHeight="1">
      <c r="B20" s="1053" t="s">
        <v>44</v>
      </c>
      <c r="C20" s="1059"/>
      <c r="D20" s="1059"/>
      <c r="E20" s="1059"/>
      <c r="F20" s="1059"/>
      <c r="G20" s="1059"/>
      <c r="H20" s="1059"/>
      <c r="I20" s="1059"/>
      <c r="J20" s="1059"/>
      <c r="K20" s="1059"/>
      <c r="L20" s="1059"/>
      <c r="M20" s="1059"/>
      <c r="N20" s="1059"/>
      <c r="O20" s="1059"/>
      <c r="P20" s="1060"/>
      <c r="Q20" s="1045"/>
      <c r="R20" s="1046"/>
      <c r="S20" s="1046"/>
      <c r="T20" s="1047"/>
      <c r="U20" s="1020" t="s">
        <v>76</v>
      </c>
      <c r="V20" s="1021"/>
      <c r="W20" s="1051"/>
      <c r="X20" s="1038" t="s">
        <v>84</v>
      </c>
      <c r="Y20" s="1051"/>
      <c r="Z20" s="1038" t="s">
        <v>67</v>
      </c>
      <c r="AA20" s="1051"/>
      <c r="AB20" s="1038" t="s">
        <v>121</v>
      </c>
      <c r="AC20" s="1020" t="s">
        <v>76</v>
      </c>
      <c r="AD20" s="1021"/>
      <c r="AE20" s="1036"/>
      <c r="AF20" s="1038" t="s">
        <v>84</v>
      </c>
      <c r="AG20" s="1036"/>
      <c r="AH20" s="1038" t="s">
        <v>67</v>
      </c>
      <c r="AI20" s="1036"/>
      <c r="AJ20" s="1040" t="s">
        <v>121</v>
      </c>
      <c r="AK20" s="1004"/>
      <c r="AL20" s="1004"/>
      <c r="AM20" s="1004"/>
      <c r="AN20" s="1004"/>
      <c r="AO20" s="1004"/>
      <c r="AP20" s="1004"/>
      <c r="AQ20" s="1005"/>
      <c r="AR20" s="40"/>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c r="CI20" s="492"/>
      <c r="CJ20" s="492"/>
      <c r="CK20" s="492"/>
      <c r="CL20" s="492"/>
      <c r="CM20" s="492"/>
      <c r="CN20" s="492"/>
      <c r="CO20" s="492"/>
      <c r="CP20" s="492"/>
      <c r="CQ20" s="492"/>
      <c r="CR20" s="492"/>
      <c r="CS20" s="492"/>
      <c r="CT20" s="492"/>
      <c r="CU20" s="492"/>
      <c r="CV20" s="492"/>
      <c r="CW20" s="492"/>
      <c r="CX20" s="492"/>
      <c r="CY20" s="492"/>
      <c r="CZ20" s="492"/>
      <c r="DA20" s="492"/>
      <c r="DB20" s="492"/>
      <c r="DC20" s="492"/>
      <c r="DD20" s="492"/>
      <c r="DE20" s="492"/>
      <c r="DF20" s="492"/>
      <c r="DG20" s="492"/>
      <c r="DH20" s="492"/>
      <c r="DI20" s="492"/>
      <c r="DJ20" s="492"/>
    </row>
    <row r="21" spans="2:114" ht="12.75" customHeight="1">
      <c r="B21" s="1061"/>
      <c r="C21" s="1062"/>
      <c r="D21" s="1062"/>
      <c r="E21" s="1062"/>
      <c r="F21" s="1062"/>
      <c r="G21" s="1062"/>
      <c r="H21" s="1062"/>
      <c r="I21" s="1062"/>
      <c r="J21" s="1062"/>
      <c r="K21" s="1062"/>
      <c r="L21" s="1062"/>
      <c r="M21" s="1062"/>
      <c r="N21" s="1062"/>
      <c r="O21" s="1062"/>
      <c r="P21" s="1063"/>
      <c r="Q21" s="1048"/>
      <c r="R21" s="1049"/>
      <c r="S21" s="1049"/>
      <c r="T21" s="1050"/>
      <c r="U21" s="1020"/>
      <c r="V21" s="1021"/>
      <c r="W21" s="1052"/>
      <c r="X21" s="1039"/>
      <c r="Y21" s="1052"/>
      <c r="Z21" s="1039"/>
      <c r="AA21" s="1052"/>
      <c r="AB21" s="1039"/>
      <c r="AC21" s="1020"/>
      <c r="AD21" s="1021"/>
      <c r="AE21" s="1037"/>
      <c r="AF21" s="1039"/>
      <c r="AG21" s="1037"/>
      <c r="AH21" s="1039"/>
      <c r="AI21" s="1037"/>
      <c r="AJ21" s="1041"/>
      <c r="AK21" s="1006"/>
      <c r="AL21" s="1006"/>
      <c r="AM21" s="1006"/>
      <c r="AN21" s="1006"/>
      <c r="AO21" s="1006"/>
      <c r="AP21" s="1006"/>
      <c r="AQ21" s="1007"/>
      <c r="AR21" s="40"/>
      <c r="AS21" s="492"/>
      <c r="AT21" s="492"/>
      <c r="AU21" s="492"/>
      <c r="AV21" s="492"/>
      <c r="AW21" s="492"/>
      <c r="AX21" s="492"/>
      <c r="AY21" s="492"/>
      <c r="AZ21" s="492"/>
      <c r="BA21" s="492"/>
      <c r="BB21" s="492"/>
      <c r="BC21" s="492"/>
      <c r="BD21" s="492"/>
      <c r="BE21" s="492"/>
      <c r="BF21" s="492"/>
      <c r="BG21" s="492"/>
      <c r="BH21" s="492"/>
      <c r="BI21" s="492"/>
      <c r="BJ21" s="492"/>
      <c r="BK21" s="492"/>
      <c r="BL21" s="492"/>
      <c r="BM21" s="492"/>
      <c r="BN21" s="492"/>
      <c r="BO21" s="492"/>
      <c r="BP21" s="492"/>
      <c r="BQ21" s="492"/>
      <c r="BR21" s="492"/>
      <c r="BS21" s="492"/>
      <c r="BT21" s="492"/>
      <c r="BU21" s="492"/>
      <c r="BV21" s="492"/>
      <c r="BW21" s="492"/>
      <c r="BX21" s="492"/>
      <c r="BY21" s="492"/>
      <c r="BZ21" s="492"/>
      <c r="CA21" s="492"/>
      <c r="CB21" s="492"/>
      <c r="CC21" s="492"/>
      <c r="CD21" s="492"/>
      <c r="CE21" s="492"/>
      <c r="CF21" s="492"/>
      <c r="CG21" s="492"/>
      <c r="CH21" s="492"/>
      <c r="CI21" s="492"/>
      <c r="CJ21" s="492"/>
      <c r="CK21" s="492"/>
      <c r="CL21" s="492"/>
      <c r="CM21" s="492"/>
      <c r="CN21" s="492"/>
      <c r="CO21" s="492"/>
      <c r="CP21" s="492"/>
      <c r="CQ21" s="492"/>
      <c r="CR21" s="492"/>
      <c r="CS21" s="492"/>
      <c r="CT21" s="492"/>
      <c r="CU21" s="492"/>
      <c r="CV21" s="492"/>
      <c r="CW21" s="492"/>
      <c r="CX21" s="492"/>
      <c r="CY21" s="492"/>
      <c r="CZ21" s="492"/>
      <c r="DA21" s="492"/>
      <c r="DB21" s="492"/>
      <c r="DC21" s="492"/>
      <c r="DD21" s="492"/>
      <c r="DE21" s="492"/>
      <c r="DF21" s="492"/>
      <c r="DG21" s="492"/>
      <c r="DH21" s="492"/>
      <c r="DI21" s="492"/>
      <c r="DJ21" s="492"/>
    </row>
    <row r="22" spans="2:114" s="38" customFormat="1" ht="12.75" customHeight="1">
      <c r="B22" s="1053" t="s">
        <v>463</v>
      </c>
      <c r="C22" s="1059"/>
      <c r="D22" s="1059"/>
      <c r="E22" s="1059"/>
      <c r="F22" s="1059"/>
      <c r="G22" s="1059"/>
      <c r="H22" s="1059"/>
      <c r="I22" s="1059"/>
      <c r="J22" s="1059"/>
      <c r="K22" s="1059"/>
      <c r="L22" s="1059"/>
      <c r="M22" s="1059"/>
      <c r="N22" s="1059"/>
      <c r="O22" s="1059"/>
      <c r="P22" s="1060"/>
      <c r="Q22" s="1045"/>
      <c r="R22" s="1046"/>
      <c r="S22" s="1046"/>
      <c r="T22" s="1047"/>
      <c r="U22" s="1020" t="s">
        <v>76</v>
      </c>
      <c r="V22" s="1021"/>
      <c r="W22" s="1051"/>
      <c r="X22" s="1038" t="s">
        <v>84</v>
      </c>
      <c r="Y22" s="1051"/>
      <c r="Z22" s="1038" t="s">
        <v>67</v>
      </c>
      <c r="AA22" s="1051"/>
      <c r="AB22" s="1038" t="s">
        <v>121</v>
      </c>
      <c r="AC22" s="1020" t="s">
        <v>76</v>
      </c>
      <c r="AD22" s="1021"/>
      <c r="AE22" s="1036"/>
      <c r="AF22" s="1038" t="s">
        <v>84</v>
      </c>
      <c r="AG22" s="1036"/>
      <c r="AH22" s="1038" t="s">
        <v>67</v>
      </c>
      <c r="AI22" s="1036"/>
      <c r="AJ22" s="1040" t="s">
        <v>121</v>
      </c>
      <c r="AK22" s="1004"/>
      <c r="AL22" s="1004"/>
      <c r="AM22" s="1004"/>
      <c r="AN22" s="1004"/>
      <c r="AO22" s="1004"/>
      <c r="AP22" s="1004"/>
      <c r="AQ22" s="1005"/>
      <c r="AR22" s="40"/>
      <c r="AS22" s="40"/>
      <c r="AT22" s="40"/>
      <c r="AU22" s="40"/>
    </row>
    <row r="23" spans="2:114" s="38" customFormat="1" ht="12.75" customHeight="1">
      <c r="B23" s="1061"/>
      <c r="C23" s="1062"/>
      <c r="D23" s="1062"/>
      <c r="E23" s="1062"/>
      <c r="F23" s="1062"/>
      <c r="G23" s="1062"/>
      <c r="H23" s="1062"/>
      <c r="I23" s="1062"/>
      <c r="J23" s="1062"/>
      <c r="K23" s="1062"/>
      <c r="L23" s="1062"/>
      <c r="M23" s="1062"/>
      <c r="N23" s="1062"/>
      <c r="O23" s="1062"/>
      <c r="P23" s="1063"/>
      <c r="Q23" s="1048"/>
      <c r="R23" s="1049"/>
      <c r="S23" s="1049"/>
      <c r="T23" s="1050"/>
      <c r="U23" s="1020"/>
      <c r="V23" s="1021"/>
      <c r="W23" s="1052"/>
      <c r="X23" s="1039"/>
      <c r="Y23" s="1052"/>
      <c r="Z23" s="1039"/>
      <c r="AA23" s="1052"/>
      <c r="AB23" s="1039"/>
      <c r="AC23" s="1020"/>
      <c r="AD23" s="1021"/>
      <c r="AE23" s="1037"/>
      <c r="AF23" s="1039"/>
      <c r="AG23" s="1037"/>
      <c r="AH23" s="1039"/>
      <c r="AI23" s="1037"/>
      <c r="AJ23" s="1041"/>
      <c r="AK23" s="1006"/>
      <c r="AL23" s="1006"/>
      <c r="AM23" s="1006"/>
      <c r="AN23" s="1006"/>
      <c r="AO23" s="1006"/>
      <c r="AP23" s="1006"/>
      <c r="AQ23" s="1007"/>
      <c r="AR23" s="40"/>
      <c r="AS23" s="40"/>
      <c r="AT23" s="40"/>
      <c r="AU23" s="40"/>
    </row>
    <row r="24" spans="2:114" s="38" customFormat="1" ht="12.75" customHeight="1">
      <c r="B24" s="1053" t="s">
        <v>292</v>
      </c>
      <c r="C24" s="1059"/>
      <c r="D24" s="1059"/>
      <c r="E24" s="1059"/>
      <c r="F24" s="1059"/>
      <c r="G24" s="1059"/>
      <c r="H24" s="1059"/>
      <c r="I24" s="1059"/>
      <c r="J24" s="1059"/>
      <c r="K24" s="1059"/>
      <c r="L24" s="1059"/>
      <c r="M24" s="1059"/>
      <c r="N24" s="1059"/>
      <c r="O24" s="1059"/>
      <c r="P24" s="1060"/>
      <c r="Q24" s="1045"/>
      <c r="R24" s="1046"/>
      <c r="S24" s="1046"/>
      <c r="T24" s="1047"/>
      <c r="U24" s="1020" t="s">
        <v>76</v>
      </c>
      <c r="V24" s="1021"/>
      <c r="W24" s="1051"/>
      <c r="X24" s="1038" t="s">
        <v>84</v>
      </c>
      <c r="Y24" s="1051"/>
      <c r="Z24" s="1038" t="s">
        <v>67</v>
      </c>
      <c r="AA24" s="1051"/>
      <c r="AB24" s="1038" t="s">
        <v>121</v>
      </c>
      <c r="AC24" s="1020" t="s">
        <v>76</v>
      </c>
      <c r="AD24" s="1021"/>
      <c r="AE24" s="1036"/>
      <c r="AF24" s="1038" t="s">
        <v>84</v>
      </c>
      <c r="AG24" s="1036"/>
      <c r="AH24" s="1038" t="s">
        <v>67</v>
      </c>
      <c r="AI24" s="1036"/>
      <c r="AJ24" s="1040" t="s">
        <v>121</v>
      </c>
      <c r="AK24" s="1004"/>
      <c r="AL24" s="1004"/>
      <c r="AM24" s="1004"/>
      <c r="AN24" s="1004"/>
      <c r="AO24" s="1004"/>
      <c r="AP24" s="1004"/>
      <c r="AQ24" s="1005"/>
      <c r="AR24" s="40"/>
      <c r="AS24" s="40"/>
      <c r="AT24" s="40"/>
      <c r="AU24" s="40"/>
    </row>
    <row r="25" spans="2:114" s="38" customFormat="1" ht="12.75" customHeight="1">
      <c r="B25" s="1061"/>
      <c r="C25" s="1062"/>
      <c r="D25" s="1062"/>
      <c r="E25" s="1062"/>
      <c r="F25" s="1062"/>
      <c r="G25" s="1062"/>
      <c r="H25" s="1062"/>
      <c r="I25" s="1062"/>
      <c r="J25" s="1062"/>
      <c r="K25" s="1062"/>
      <c r="L25" s="1062"/>
      <c r="M25" s="1062"/>
      <c r="N25" s="1062"/>
      <c r="O25" s="1062"/>
      <c r="P25" s="1063"/>
      <c r="Q25" s="1048"/>
      <c r="R25" s="1049"/>
      <c r="S25" s="1049"/>
      <c r="T25" s="1050"/>
      <c r="U25" s="1020"/>
      <c r="V25" s="1021"/>
      <c r="W25" s="1052"/>
      <c r="X25" s="1039"/>
      <c r="Y25" s="1052"/>
      <c r="Z25" s="1039"/>
      <c r="AA25" s="1052"/>
      <c r="AB25" s="1039"/>
      <c r="AC25" s="1020"/>
      <c r="AD25" s="1021"/>
      <c r="AE25" s="1037"/>
      <c r="AF25" s="1039"/>
      <c r="AG25" s="1037"/>
      <c r="AH25" s="1039"/>
      <c r="AI25" s="1037"/>
      <c r="AJ25" s="1041"/>
      <c r="AK25" s="1006"/>
      <c r="AL25" s="1006"/>
      <c r="AM25" s="1006"/>
      <c r="AN25" s="1006"/>
      <c r="AO25" s="1006"/>
      <c r="AP25" s="1006"/>
      <c r="AQ25" s="1007"/>
      <c r="AR25" s="40"/>
      <c r="AS25" s="40"/>
      <c r="AT25" s="40"/>
      <c r="AU25" s="40"/>
    </row>
    <row r="26" spans="2:114" s="38" customFormat="1" ht="12.75" customHeight="1">
      <c r="B26" s="1053" t="s">
        <v>366</v>
      </c>
      <c r="C26" s="1059"/>
      <c r="D26" s="1059"/>
      <c r="E26" s="1059"/>
      <c r="F26" s="1059"/>
      <c r="G26" s="1059"/>
      <c r="H26" s="1059"/>
      <c r="I26" s="1059"/>
      <c r="J26" s="1059"/>
      <c r="K26" s="1059"/>
      <c r="L26" s="1059"/>
      <c r="M26" s="1059"/>
      <c r="N26" s="1059"/>
      <c r="O26" s="1059"/>
      <c r="P26" s="1060"/>
      <c r="Q26" s="1045"/>
      <c r="R26" s="1046"/>
      <c r="S26" s="1046"/>
      <c r="T26" s="1047"/>
      <c r="U26" s="1020" t="s">
        <v>76</v>
      </c>
      <c r="V26" s="1021"/>
      <c r="W26" s="1051"/>
      <c r="X26" s="1038" t="s">
        <v>84</v>
      </c>
      <c r="Y26" s="1051"/>
      <c r="Z26" s="1038" t="s">
        <v>67</v>
      </c>
      <c r="AA26" s="1051"/>
      <c r="AB26" s="1038" t="s">
        <v>121</v>
      </c>
      <c r="AC26" s="1020" t="s">
        <v>76</v>
      </c>
      <c r="AD26" s="1021"/>
      <c r="AE26" s="1036"/>
      <c r="AF26" s="1038" t="s">
        <v>84</v>
      </c>
      <c r="AG26" s="1036"/>
      <c r="AH26" s="1038" t="s">
        <v>67</v>
      </c>
      <c r="AI26" s="1036"/>
      <c r="AJ26" s="1040" t="s">
        <v>121</v>
      </c>
      <c r="AK26" s="1004"/>
      <c r="AL26" s="1004"/>
      <c r="AM26" s="1004"/>
      <c r="AN26" s="1004"/>
      <c r="AO26" s="1004"/>
      <c r="AP26" s="1004"/>
      <c r="AQ26" s="1005"/>
      <c r="AR26" s="40"/>
      <c r="AS26" s="40"/>
      <c r="AT26" s="40"/>
      <c r="AU26" s="40"/>
    </row>
    <row r="27" spans="2:114" s="38" customFormat="1" ht="12.75" customHeight="1">
      <c r="B27" s="1061"/>
      <c r="C27" s="1062"/>
      <c r="D27" s="1062"/>
      <c r="E27" s="1062"/>
      <c r="F27" s="1062"/>
      <c r="G27" s="1062"/>
      <c r="H27" s="1062"/>
      <c r="I27" s="1062"/>
      <c r="J27" s="1062"/>
      <c r="K27" s="1062"/>
      <c r="L27" s="1062"/>
      <c r="M27" s="1062"/>
      <c r="N27" s="1062"/>
      <c r="O27" s="1062"/>
      <c r="P27" s="1063"/>
      <c r="Q27" s="1048"/>
      <c r="R27" s="1049"/>
      <c r="S27" s="1049"/>
      <c r="T27" s="1050"/>
      <c r="U27" s="1020"/>
      <c r="V27" s="1021"/>
      <c r="W27" s="1052"/>
      <c r="X27" s="1039"/>
      <c r="Y27" s="1052"/>
      <c r="Z27" s="1039"/>
      <c r="AA27" s="1052"/>
      <c r="AB27" s="1039"/>
      <c r="AC27" s="1020"/>
      <c r="AD27" s="1021"/>
      <c r="AE27" s="1037"/>
      <c r="AF27" s="1039"/>
      <c r="AG27" s="1037"/>
      <c r="AH27" s="1039"/>
      <c r="AI27" s="1037"/>
      <c r="AJ27" s="1041"/>
      <c r="AK27" s="1006"/>
      <c r="AL27" s="1006"/>
      <c r="AM27" s="1006"/>
      <c r="AN27" s="1006"/>
      <c r="AO27" s="1006"/>
      <c r="AP27" s="1006"/>
      <c r="AQ27" s="1007"/>
      <c r="AR27" s="40"/>
      <c r="AS27" s="40"/>
      <c r="AT27" s="40"/>
      <c r="AU27" s="40"/>
    </row>
    <row r="28" spans="2:114" ht="12.75" customHeight="1">
      <c r="B28" s="1098" t="s">
        <v>595</v>
      </c>
      <c r="C28" s="1099"/>
      <c r="D28" s="1099"/>
      <c r="E28" s="1099"/>
      <c r="F28" s="1099"/>
      <c r="G28" s="1099"/>
      <c r="H28" s="1099"/>
      <c r="I28" s="1099"/>
      <c r="J28" s="1099"/>
      <c r="K28" s="1099"/>
      <c r="L28" s="1099"/>
      <c r="M28" s="1099"/>
      <c r="N28" s="1099"/>
      <c r="O28" s="1099"/>
      <c r="P28" s="1100"/>
      <c r="Q28" s="1045"/>
      <c r="R28" s="1046"/>
      <c r="S28" s="1046"/>
      <c r="T28" s="1047"/>
      <c r="U28" s="1104" t="s">
        <v>76</v>
      </c>
      <c r="V28" s="1105"/>
      <c r="W28" s="1106"/>
      <c r="X28" s="1108" t="s">
        <v>84</v>
      </c>
      <c r="Y28" s="1106"/>
      <c r="Z28" s="1108" t="s">
        <v>67</v>
      </c>
      <c r="AA28" s="1106"/>
      <c r="AB28" s="1108" t="s">
        <v>121</v>
      </c>
      <c r="AC28" s="1104" t="s">
        <v>76</v>
      </c>
      <c r="AD28" s="1105"/>
      <c r="AE28" s="1110"/>
      <c r="AF28" s="1108" t="s">
        <v>84</v>
      </c>
      <c r="AG28" s="1110"/>
      <c r="AH28" s="1108" t="s">
        <v>67</v>
      </c>
      <c r="AI28" s="1110"/>
      <c r="AJ28" s="1112" t="s">
        <v>121</v>
      </c>
      <c r="AK28" s="1004"/>
      <c r="AL28" s="1004"/>
      <c r="AM28" s="1004"/>
      <c r="AN28" s="1004"/>
      <c r="AO28" s="1004"/>
      <c r="AP28" s="1004"/>
      <c r="AQ28" s="1005"/>
      <c r="AR28" s="40"/>
      <c r="AS28" s="492"/>
      <c r="AT28" s="492"/>
      <c r="AU28" s="492"/>
      <c r="AV28" s="492"/>
      <c r="AW28" s="492"/>
      <c r="AX28" s="492"/>
      <c r="AY28" s="492"/>
      <c r="AZ28" s="492"/>
      <c r="BA28" s="492"/>
      <c r="BB28" s="492"/>
      <c r="BC28" s="492"/>
      <c r="BD28" s="492"/>
      <c r="BE28" s="492"/>
      <c r="BF28" s="492"/>
      <c r="BG28" s="492"/>
      <c r="BH28" s="492"/>
      <c r="BI28" s="492"/>
      <c r="BJ28" s="492"/>
      <c r="BK28" s="492"/>
      <c r="BL28" s="492"/>
      <c r="BM28" s="492"/>
      <c r="BN28" s="492"/>
      <c r="BO28" s="492"/>
      <c r="BP28" s="492"/>
      <c r="BQ28" s="492"/>
      <c r="BR28" s="492"/>
      <c r="BS28" s="492"/>
      <c r="BT28" s="492"/>
      <c r="BU28" s="492"/>
      <c r="BV28" s="492"/>
      <c r="BW28" s="492"/>
      <c r="BX28" s="492"/>
      <c r="BY28" s="492"/>
      <c r="BZ28" s="492"/>
      <c r="CA28" s="492"/>
      <c r="CB28" s="492"/>
      <c r="CC28" s="492"/>
      <c r="CD28" s="492"/>
      <c r="CE28" s="492"/>
      <c r="CF28" s="492"/>
      <c r="CG28" s="492"/>
      <c r="CH28" s="492"/>
      <c r="CI28" s="492"/>
      <c r="CJ28" s="492"/>
      <c r="CK28" s="492"/>
      <c r="CL28" s="492"/>
      <c r="CM28" s="492"/>
      <c r="CN28" s="492"/>
      <c r="CO28" s="492"/>
      <c r="CP28" s="492"/>
      <c r="CQ28" s="492"/>
      <c r="CR28" s="492"/>
      <c r="CS28" s="492"/>
      <c r="CT28" s="492"/>
      <c r="CU28" s="492"/>
      <c r="CV28" s="492"/>
      <c r="CW28" s="492"/>
      <c r="CX28" s="492"/>
      <c r="CY28" s="492"/>
      <c r="CZ28" s="492"/>
      <c r="DA28" s="492"/>
      <c r="DB28" s="492"/>
      <c r="DC28" s="492"/>
      <c r="DD28" s="492"/>
      <c r="DE28" s="492"/>
      <c r="DF28" s="492"/>
      <c r="DG28" s="492"/>
      <c r="DH28" s="492"/>
      <c r="DI28" s="492"/>
      <c r="DJ28" s="492"/>
    </row>
    <row r="29" spans="2:114" ht="12.75" customHeight="1">
      <c r="B29" s="1101"/>
      <c r="C29" s="1102"/>
      <c r="D29" s="1102"/>
      <c r="E29" s="1102"/>
      <c r="F29" s="1102"/>
      <c r="G29" s="1102"/>
      <c r="H29" s="1102"/>
      <c r="I29" s="1102"/>
      <c r="J29" s="1102"/>
      <c r="K29" s="1102"/>
      <c r="L29" s="1102"/>
      <c r="M29" s="1102"/>
      <c r="N29" s="1102"/>
      <c r="O29" s="1102"/>
      <c r="P29" s="1103"/>
      <c r="Q29" s="1048"/>
      <c r="R29" s="1049"/>
      <c r="S29" s="1049"/>
      <c r="T29" s="1050"/>
      <c r="U29" s="1104"/>
      <c r="V29" s="1105"/>
      <c r="W29" s="1107"/>
      <c r="X29" s="1109"/>
      <c r="Y29" s="1107"/>
      <c r="Z29" s="1109"/>
      <c r="AA29" s="1107"/>
      <c r="AB29" s="1109"/>
      <c r="AC29" s="1104"/>
      <c r="AD29" s="1105"/>
      <c r="AE29" s="1111"/>
      <c r="AF29" s="1109"/>
      <c r="AG29" s="1111"/>
      <c r="AH29" s="1109"/>
      <c r="AI29" s="1111"/>
      <c r="AJ29" s="1113"/>
      <c r="AK29" s="1006"/>
      <c r="AL29" s="1006"/>
      <c r="AM29" s="1006"/>
      <c r="AN29" s="1006"/>
      <c r="AO29" s="1006"/>
      <c r="AP29" s="1006"/>
      <c r="AQ29" s="1007"/>
      <c r="AR29" s="40"/>
      <c r="AS29" s="492"/>
      <c r="AT29" s="492"/>
      <c r="AU29" s="492"/>
      <c r="AV29" s="492"/>
      <c r="AW29" s="492"/>
      <c r="AX29" s="492"/>
      <c r="AY29" s="492"/>
      <c r="AZ29" s="492"/>
      <c r="BA29" s="492"/>
      <c r="BB29" s="492"/>
      <c r="BC29" s="492"/>
      <c r="BD29" s="492"/>
      <c r="BE29" s="492"/>
      <c r="BF29" s="492"/>
      <c r="BG29" s="492"/>
      <c r="BH29" s="492"/>
      <c r="BI29" s="492"/>
      <c r="BJ29" s="492"/>
      <c r="BK29" s="492"/>
      <c r="BL29" s="492"/>
      <c r="BM29" s="492"/>
      <c r="BN29" s="492"/>
      <c r="BO29" s="492"/>
      <c r="BP29" s="492"/>
      <c r="BQ29" s="492"/>
      <c r="BR29" s="492"/>
      <c r="BS29" s="492"/>
      <c r="BT29" s="492"/>
      <c r="BU29" s="492"/>
      <c r="BV29" s="492"/>
      <c r="BW29" s="492"/>
      <c r="BX29" s="492"/>
      <c r="BY29" s="492"/>
      <c r="BZ29" s="492"/>
      <c r="CA29" s="492"/>
      <c r="CB29" s="492"/>
      <c r="CC29" s="492"/>
      <c r="CD29" s="492"/>
      <c r="CE29" s="492"/>
      <c r="CF29" s="492"/>
      <c r="CG29" s="492"/>
      <c r="CH29" s="492"/>
      <c r="CI29" s="492"/>
      <c r="CJ29" s="492"/>
      <c r="CK29" s="492"/>
      <c r="CL29" s="492"/>
      <c r="CM29" s="492"/>
      <c r="CN29" s="492"/>
      <c r="CO29" s="492"/>
      <c r="CP29" s="492"/>
      <c r="CQ29" s="492"/>
      <c r="CR29" s="492"/>
      <c r="CS29" s="492"/>
      <c r="CT29" s="492"/>
      <c r="CU29" s="492"/>
      <c r="CV29" s="492"/>
      <c r="CW29" s="492"/>
      <c r="CX29" s="492"/>
      <c r="CY29" s="492"/>
      <c r="CZ29" s="492"/>
      <c r="DA29" s="492"/>
      <c r="DB29" s="492"/>
      <c r="DC29" s="492"/>
      <c r="DD29" s="492"/>
      <c r="DE29" s="492"/>
      <c r="DF29" s="492"/>
      <c r="DG29" s="492"/>
      <c r="DH29" s="492"/>
      <c r="DI29" s="492"/>
      <c r="DJ29" s="492"/>
    </row>
    <row r="30" spans="2:114" ht="12.75" customHeight="1">
      <c r="B30" s="1098" t="s">
        <v>596</v>
      </c>
      <c r="C30" s="1099"/>
      <c r="D30" s="1099"/>
      <c r="E30" s="1099"/>
      <c r="F30" s="1099"/>
      <c r="G30" s="1099"/>
      <c r="H30" s="1099"/>
      <c r="I30" s="1099"/>
      <c r="J30" s="1099"/>
      <c r="K30" s="1099"/>
      <c r="L30" s="1099"/>
      <c r="M30" s="1099"/>
      <c r="N30" s="1099"/>
      <c r="O30" s="1099"/>
      <c r="P30" s="1100"/>
      <c r="Q30" s="1045"/>
      <c r="R30" s="1046"/>
      <c r="S30" s="1046"/>
      <c r="T30" s="1047"/>
      <c r="U30" s="1104" t="s">
        <v>76</v>
      </c>
      <c r="V30" s="1105"/>
      <c r="W30" s="1106"/>
      <c r="X30" s="1108" t="s">
        <v>84</v>
      </c>
      <c r="Y30" s="1106"/>
      <c r="Z30" s="1108" t="s">
        <v>67</v>
      </c>
      <c r="AA30" s="1106"/>
      <c r="AB30" s="1108" t="s">
        <v>121</v>
      </c>
      <c r="AC30" s="1104" t="s">
        <v>76</v>
      </c>
      <c r="AD30" s="1105"/>
      <c r="AE30" s="1110"/>
      <c r="AF30" s="1108" t="s">
        <v>84</v>
      </c>
      <c r="AG30" s="1110"/>
      <c r="AH30" s="1108" t="s">
        <v>67</v>
      </c>
      <c r="AI30" s="1110"/>
      <c r="AJ30" s="1112" t="s">
        <v>121</v>
      </c>
      <c r="AK30" s="1004"/>
      <c r="AL30" s="1004"/>
      <c r="AM30" s="1004"/>
      <c r="AN30" s="1004"/>
      <c r="AO30" s="1004"/>
      <c r="AP30" s="1004"/>
      <c r="AQ30" s="1005"/>
      <c r="AR30" s="40"/>
      <c r="AS30" s="492"/>
      <c r="AT30" s="492"/>
      <c r="AU30" s="492"/>
      <c r="AV30" s="492"/>
      <c r="AW30" s="492"/>
      <c r="AX30" s="492"/>
      <c r="AY30" s="492"/>
      <c r="AZ30" s="492"/>
      <c r="BA30" s="492"/>
      <c r="BB30" s="492"/>
      <c r="BC30" s="492"/>
      <c r="BD30" s="492"/>
      <c r="BE30" s="492"/>
      <c r="BF30" s="492"/>
      <c r="BG30" s="492"/>
      <c r="BH30" s="492"/>
      <c r="BI30" s="492"/>
      <c r="BJ30" s="492"/>
      <c r="BK30" s="492"/>
      <c r="BL30" s="492"/>
      <c r="BM30" s="492"/>
      <c r="BN30" s="492"/>
      <c r="BO30" s="492"/>
      <c r="BP30" s="492"/>
      <c r="BQ30" s="492"/>
      <c r="BR30" s="492"/>
      <c r="BS30" s="492"/>
      <c r="BT30" s="492"/>
      <c r="BU30" s="492"/>
      <c r="BV30" s="492"/>
      <c r="BW30" s="492"/>
      <c r="BX30" s="492"/>
      <c r="BY30" s="492"/>
      <c r="BZ30" s="492"/>
      <c r="CA30" s="492"/>
      <c r="CB30" s="492"/>
      <c r="CC30" s="492"/>
      <c r="CD30" s="492"/>
      <c r="CE30" s="492"/>
      <c r="CF30" s="492"/>
      <c r="CG30" s="492"/>
      <c r="CH30" s="492"/>
      <c r="CI30" s="492"/>
      <c r="CJ30" s="492"/>
      <c r="CK30" s="492"/>
      <c r="CL30" s="492"/>
      <c r="CM30" s="492"/>
      <c r="CN30" s="492"/>
      <c r="CO30" s="492"/>
      <c r="CP30" s="492"/>
      <c r="CQ30" s="492"/>
      <c r="CR30" s="492"/>
      <c r="CS30" s="492"/>
      <c r="CT30" s="492"/>
      <c r="CU30" s="492"/>
      <c r="CV30" s="492"/>
      <c r="CW30" s="492"/>
      <c r="CX30" s="492"/>
      <c r="CY30" s="492"/>
      <c r="CZ30" s="492"/>
      <c r="DA30" s="492"/>
      <c r="DB30" s="492"/>
      <c r="DC30" s="492"/>
      <c r="DD30" s="492"/>
      <c r="DE30" s="492"/>
      <c r="DF30" s="492"/>
      <c r="DG30" s="492"/>
      <c r="DH30" s="492"/>
      <c r="DI30" s="492"/>
      <c r="DJ30" s="492"/>
    </row>
    <row r="31" spans="2:114" ht="12.75" customHeight="1">
      <c r="B31" s="1101"/>
      <c r="C31" s="1102"/>
      <c r="D31" s="1102"/>
      <c r="E31" s="1102"/>
      <c r="F31" s="1102"/>
      <c r="G31" s="1102"/>
      <c r="H31" s="1102"/>
      <c r="I31" s="1102"/>
      <c r="J31" s="1102"/>
      <c r="K31" s="1102"/>
      <c r="L31" s="1102"/>
      <c r="M31" s="1102"/>
      <c r="N31" s="1102"/>
      <c r="O31" s="1102"/>
      <c r="P31" s="1103"/>
      <c r="Q31" s="1048"/>
      <c r="R31" s="1049"/>
      <c r="S31" s="1049"/>
      <c r="T31" s="1050"/>
      <c r="U31" s="1104"/>
      <c r="V31" s="1105"/>
      <c r="W31" s="1107"/>
      <c r="X31" s="1109"/>
      <c r="Y31" s="1107"/>
      <c r="Z31" s="1109"/>
      <c r="AA31" s="1107"/>
      <c r="AB31" s="1109"/>
      <c r="AC31" s="1104"/>
      <c r="AD31" s="1105"/>
      <c r="AE31" s="1111"/>
      <c r="AF31" s="1109"/>
      <c r="AG31" s="1111"/>
      <c r="AH31" s="1109"/>
      <c r="AI31" s="1111"/>
      <c r="AJ31" s="1113"/>
      <c r="AK31" s="1006"/>
      <c r="AL31" s="1006"/>
      <c r="AM31" s="1006"/>
      <c r="AN31" s="1006"/>
      <c r="AO31" s="1006"/>
      <c r="AP31" s="1006"/>
      <c r="AQ31" s="1007"/>
      <c r="AR31" s="40"/>
      <c r="AS31" s="492"/>
      <c r="AT31" s="492"/>
      <c r="AU31" s="492"/>
      <c r="AV31" s="492"/>
      <c r="AW31" s="492"/>
      <c r="AX31" s="492"/>
      <c r="AY31" s="492"/>
      <c r="AZ31" s="492"/>
      <c r="BA31" s="492"/>
      <c r="BB31" s="492"/>
      <c r="BC31" s="492"/>
      <c r="BD31" s="492"/>
      <c r="BE31" s="492"/>
      <c r="BF31" s="492"/>
      <c r="BG31" s="492"/>
      <c r="BH31" s="492"/>
      <c r="BI31" s="492"/>
      <c r="BJ31" s="492"/>
      <c r="BK31" s="492"/>
      <c r="BL31" s="492"/>
      <c r="BM31" s="492"/>
      <c r="BN31" s="492"/>
      <c r="BO31" s="492"/>
      <c r="BP31" s="492"/>
      <c r="BQ31" s="492"/>
      <c r="BR31" s="492"/>
      <c r="BS31" s="492"/>
      <c r="BT31" s="492"/>
      <c r="BU31" s="492"/>
      <c r="BV31" s="492"/>
      <c r="BW31" s="492"/>
      <c r="BX31" s="492"/>
      <c r="BY31" s="492"/>
      <c r="BZ31" s="492"/>
      <c r="CA31" s="492"/>
      <c r="CB31" s="492"/>
      <c r="CC31" s="492"/>
      <c r="CD31" s="492"/>
      <c r="CE31" s="492"/>
      <c r="CF31" s="492"/>
      <c r="CG31" s="492"/>
      <c r="CH31" s="492"/>
      <c r="CI31" s="492"/>
      <c r="CJ31" s="492"/>
      <c r="CK31" s="492"/>
      <c r="CL31" s="492"/>
      <c r="CM31" s="492"/>
      <c r="CN31" s="492"/>
      <c r="CO31" s="492"/>
      <c r="CP31" s="492"/>
      <c r="CQ31" s="492"/>
      <c r="CR31" s="492"/>
      <c r="CS31" s="492"/>
      <c r="CT31" s="492"/>
      <c r="CU31" s="492"/>
      <c r="CV31" s="492"/>
      <c r="CW31" s="492"/>
      <c r="CX31" s="492"/>
      <c r="CY31" s="492"/>
      <c r="CZ31" s="492"/>
      <c r="DA31" s="492"/>
      <c r="DB31" s="492"/>
      <c r="DC31" s="492"/>
      <c r="DD31" s="492"/>
      <c r="DE31" s="492"/>
      <c r="DF31" s="492"/>
      <c r="DG31" s="492"/>
      <c r="DH31" s="492"/>
      <c r="DI31" s="492"/>
      <c r="DJ31" s="492"/>
    </row>
    <row r="32" spans="2:114" ht="12.75" customHeight="1">
      <c r="B32" s="1053" t="s">
        <v>586</v>
      </c>
      <c r="C32" s="1054"/>
      <c r="D32" s="1054"/>
      <c r="E32" s="1054"/>
      <c r="F32" s="1054"/>
      <c r="G32" s="1054"/>
      <c r="H32" s="1054"/>
      <c r="I32" s="1054"/>
      <c r="J32" s="1054"/>
      <c r="K32" s="1054"/>
      <c r="L32" s="1054"/>
      <c r="M32" s="1054"/>
      <c r="N32" s="1054"/>
      <c r="O32" s="1054"/>
      <c r="P32" s="1055"/>
      <c r="Q32" s="1045"/>
      <c r="R32" s="1046"/>
      <c r="S32" s="1046"/>
      <c r="T32" s="1047"/>
      <c r="U32" s="1020" t="s">
        <v>76</v>
      </c>
      <c r="V32" s="1021"/>
      <c r="W32" s="1051"/>
      <c r="X32" s="1038" t="s">
        <v>84</v>
      </c>
      <c r="Y32" s="1051"/>
      <c r="Z32" s="1038" t="s">
        <v>67</v>
      </c>
      <c r="AA32" s="1051"/>
      <c r="AB32" s="1038" t="s">
        <v>121</v>
      </c>
      <c r="AC32" s="1020" t="s">
        <v>76</v>
      </c>
      <c r="AD32" s="1021"/>
      <c r="AE32" s="1036"/>
      <c r="AF32" s="1038" t="s">
        <v>84</v>
      </c>
      <c r="AG32" s="1036"/>
      <c r="AH32" s="1038" t="s">
        <v>67</v>
      </c>
      <c r="AI32" s="1036"/>
      <c r="AJ32" s="1040" t="s">
        <v>121</v>
      </c>
      <c r="AK32" s="1004"/>
      <c r="AL32" s="1004"/>
      <c r="AM32" s="1004"/>
      <c r="AN32" s="1004"/>
      <c r="AO32" s="1004"/>
      <c r="AP32" s="1004"/>
      <c r="AQ32" s="1005"/>
      <c r="AR32" s="40"/>
      <c r="AS32" s="492"/>
      <c r="AT32" s="492"/>
      <c r="AU32" s="492"/>
      <c r="AV32" s="492"/>
      <c r="AW32" s="492"/>
      <c r="AX32" s="492"/>
      <c r="AY32" s="492"/>
      <c r="AZ32" s="492"/>
      <c r="BA32" s="492"/>
      <c r="BB32" s="492"/>
      <c r="BC32" s="492"/>
      <c r="BD32" s="492"/>
      <c r="BE32" s="492"/>
      <c r="BF32" s="492"/>
      <c r="BG32" s="492"/>
      <c r="BH32" s="492"/>
      <c r="BI32" s="492"/>
      <c r="BJ32" s="492"/>
      <c r="BK32" s="492"/>
      <c r="BL32" s="492"/>
      <c r="BM32" s="492"/>
      <c r="BN32" s="492"/>
      <c r="BO32" s="492"/>
      <c r="BP32" s="492"/>
      <c r="BQ32" s="492"/>
      <c r="BR32" s="492"/>
      <c r="BS32" s="492"/>
      <c r="BT32" s="492"/>
      <c r="BU32" s="492"/>
      <c r="BV32" s="492"/>
      <c r="BW32" s="492"/>
      <c r="BX32" s="492"/>
      <c r="BY32" s="492"/>
      <c r="BZ32" s="492"/>
      <c r="CA32" s="492"/>
      <c r="CB32" s="492"/>
      <c r="CC32" s="492"/>
      <c r="CD32" s="492"/>
      <c r="CE32" s="492"/>
      <c r="CF32" s="492"/>
      <c r="CG32" s="492"/>
      <c r="CH32" s="492"/>
      <c r="CI32" s="492"/>
      <c r="CJ32" s="492"/>
      <c r="CK32" s="492"/>
      <c r="CL32" s="492"/>
      <c r="CM32" s="492"/>
      <c r="CN32" s="492"/>
      <c r="CO32" s="492"/>
      <c r="CP32" s="492"/>
      <c r="CQ32" s="492"/>
      <c r="CR32" s="492"/>
      <c r="CS32" s="492"/>
      <c r="CT32" s="492"/>
      <c r="CU32" s="492"/>
      <c r="CV32" s="492"/>
      <c r="CW32" s="492"/>
      <c r="CX32" s="492"/>
      <c r="CY32" s="492"/>
      <c r="CZ32" s="492"/>
      <c r="DA32" s="492"/>
      <c r="DB32" s="492"/>
      <c r="DC32" s="492"/>
      <c r="DD32" s="492"/>
      <c r="DE32" s="492"/>
      <c r="DF32" s="492"/>
      <c r="DG32" s="492"/>
      <c r="DH32" s="492"/>
      <c r="DI32" s="492"/>
      <c r="DJ32" s="492"/>
    </row>
    <row r="33" spans="2:114" ht="12.75" customHeight="1">
      <c r="B33" s="1056"/>
      <c r="C33" s="1057"/>
      <c r="D33" s="1057"/>
      <c r="E33" s="1057"/>
      <c r="F33" s="1057"/>
      <c r="G33" s="1057"/>
      <c r="H33" s="1057"/>
      <c r="I33" s="1057"/>
      <c r="J33" s="1057"/>
      <c r="K33" s="1057"/>
      <c r="L33" s="1057"/>
      <c r="M33" s="1057"/>
      <c r="N33" s="1057"/>
      <c r="O33" s="1057"/>
      <c r="P33" s="1058"/>
      <c r="Q33" s="1048"/>
      <c r="R33" s="1049"/>
      <c r="S33" s="1049"/>
      <c r="T33" s="1050"/>
      <c r="U33" s="1020"/>
      <c r="V33" s="1021"/>
      <c r="W33" s="1052"/>
      <c r="X33" s="1039"/>
      <c r="Y33" s="1052"/>
      <c r="Z33" s="1039"/>
      <c r="AA33" s="1052"/>
      <c r="AB33" s="1039"/>
      <c r="AC33" s="1020"/>
      <c r="AD33" s="1021"/>
      <c r="AE33" s="1037"/>
      <c r="AF33" s="1039"/>
      <c r="AG33" s="1037"/>
      <c r="AH33" s="1039"/>
      <c r="AI33" s="1037"/>
      <c r="AJ33" s="1041"/>
      <c r="AK33" s="1006"/>
      <c r="AL33" s="1006"/>
      <c r="AM33" s="1006"/>
      <c r="AN33" s="1006"/>
      <c r="AO33" s="1006"/>
      <c r="AP33" s="1006"/>
      <c r="AQ33" s="1007"/>
      <c r="AR33" s="40"/>
      <c r="AS33" s="492"/>
      <c r="AT33" s="492"/>
      <c r="AU33" s="492"/>
      <c r="AV33" s="492"/>
      <c r="AW33" s="492"/>
      <c r="AX33" s="492"/>
      <c r="AY33" s="492"/>
      <c r="AZ33" s="492"/>
      <c r="BA33" s="492"/>
      <c r="BB33" s="492"/>
      <c r="BC33" s="492"/>
      <c r="BD33" s="492"/>
      <c r="BE33" s="492"/>
      <c r="BF33" s="492"/>
      <c r="BG33" s="492"/>
      <c r="BH33" s="492"/>
      <c r="BI33" s="492"/>
      <c r="BJ33" s="492"/>
      <c r="BK33" s="492"/>
      <c r="BL33" s="492"/>
      <c r="BM33" s="492"/>
      <c r="BN33" s="492"/>
      <c r="BO33" s="492"/>
      <c r="BP33" s="492"/>
      <c r="BQ33" s="492"/>
      <c r="BR33" s="492"/>
      <c r="BS33" s="492"/>
      <c r="BT33" s="492"/>
      <c r="BU33" s="492"/>
      <c r="BV33" s="492"/>
      <c r="BW33" s="492"/>
      <c r="BX33" s="492"/>
      <c r="BY33" s="492"/>
      <c r="BZ33" s="492"/>
      <c r="CA33" s="492"/>
      <c r="CB33" s="492"/>
      <c r="CC33" s="492"/>
      <c r="CD33" s="492"/>
      <c r="CE33" s="492"/>
      <c r="CF33" s="492"/>
      <c r="CG33" s="492"/>
      <c r="CH33" s="492"/>
      <c r="CI33" s="492"/>
      <c r="CJ33" s="492"/>
      <c r="CK33" s="492"/>
      <c r="CL33" s="492"/>
      <c r="CM33" s="492"/>
      <c r="CN33" s="492"/>
      <c r="CO33" s="492"/>
      <c r="CP33" s="492"/>
      <c r="CQ33" s="492"/>
      <c r="CR33" s="492"/>
      <c r="CS33" s="492"/>
      <c r="CT33" s="492"/>
      <c r="CU33" s="492"/>
      <c r="CV33" s="492"/>
      <c r="CW33" s="492"/>
      <c r="CX33" s="492"/>
      <c r="CY33" s="492"/>
      <c r="CZ33" s="492"/>
      <c r="DA33" s="492"/>
      <c r="DB33" s="492"/>
      <c r="DC33" s="492"/>
      <c r="DD33" s="492"/>
      <c r="DE33" s="492"/>
      <c r="DF33" s="492"/>
      <c r="DG33" s="492"/>
      <c r="DH33" s="492"/>
      <c r="DI33" s="492"/>
      <c r="DJ33" s="492"/>
    </row>
    <row r="34" spans="2:114" ht="12.75" customHeight="1">
      <c r="B34" s="1008" t="s">
        <v>583</v>
      </c>
      <c r="C34" s="1009"/>
      <c r="D34" s="1009"/>
      <c r="E34" s="1009"/>
      <c r="F34" s="1009"/>
      <c r="G34" s="1009"/>
      <c r="H34" s="1009"/>
      <c r="I34" s="1009"/>
      <c r="J34" s="1009"/>
      <c r="K34" s="1009"/>
      <c r="L34" s="1009"/>
      <c r="M34" s="1009"/>
      <c r="N34" s="1009"/>
      <c r="O34" s="1009"/>
      <c r="P34" s="1010"/>
      <c r="Q34" s="1045"/>
      <c r="R34" s="1046"/>
      <c r="S34" s="1046"/>
      <c r="T34" s="1047"/>
      <c r="U34" s="1020"/>
      <c r="V34" s="1021"/>
      <c r="W34" s="1051"/>
      <c r="X34" s="1038" t="s">
        <v>84</v>
      </c>
      <c r="Y34" s="1051"/>
      <c r="Z34" s="1038" t="s">
        <v>67</v>
      </c>
      <c r="AA34" s="1051"/>
      <c r="AB34" s="1038" t="s">
        <v>121</v>
      </c>
      <c r="AC34" s="1020"/>
      <c r="AD34" s="1021"/>
      <c r="AE34" s="1036"/>
      <c r="AF34" s="1038" t="s">
        <v>84</v>
      </c>
      <c r="AG34" s="1036"/>
      <c r="AH34" s="1038" t="s">
        <v>67</v>
      </c>
      <c r="AI34" s="1036"/>
      <c r="AJ34" s="1040" t="s">
        <v>121</v>
      </c>
      <c r="AK34" s="1004"/>
      <c r="AL34" s="1004"/>
      <c r="AM34" s="1004"/>
      <c r="AN34" s="1004"/>
      <c r="AO34" s="1004"/>
      <c r="AP34" s="1004"/>
      <c r="AQ34" s="1005"/>
      <c r="AR34" s="40"/>
      <c r="AS34" s="492"/>
      <c r="AT34" s="492"/>
      <c r="AU34" s="492"/>
      <c r="AV34" s="492"/>
      <c r="AW34" s="492"/>
      <c r="AX34" s="492"/>
      <c r="AY34" s="492"/>
      <c r="AZ34" s="492"/>
      <c r="BA34" s="492"/>
      <c r="BB34" s="492"/>
      <c r="BC34" s="492"/>
      <c r="BD34" s="492"/>
      <c r="BE34" s="492"/>
      <c r="BF34" s="492"/>
      <c r="BG34" s="492"/>
      <c r="BH34" s="492"/>
      <c r="BI34" s="492"/>
      <c r="BJ34" s="492"/>
      <c r="BK34" s="492"/>
      <c r="BL34" s="492"/>
      <c r="BM34" s="492"/>
      <c r="BN34" s="492"/>
      <c r="BO34" s="492"/>
      <c r="BP34" s="492"/>
      <c r="BQ34" s="492"/>
      <c r="BR34" s="492"/>
      <c r="BS34" s="492"/>
      <c r="BT34" s="492"/>
      <c r="BU34" s="492"/>
      <c r="BV34" s="492"/>
      <c r="BW34" s="492"/>
      <c r="BX34" s="492"/>
      <c r="BY34" s="492"/>
      <c r="BZ34" s="492"/>
      <c r="CA34" s="492"/>
      <c r="CB34" s="492"/>
      <c r="CC34" s="492"/>
      <c r="CD34" s="492"/>
      <c r="CE34" s="492"/>
      <c r="CF34" s="492"/>
      <c r="CG34" s="492"/>
      <c r="CH34" s="492"/>
      <c r="CI34" s="492"/>
      <c r="CJ34" s="492"/>
      <c r="CK34" s="492"/>
      <c r="CL34" s="492"/>
      <c r="CM34" s="492"/>
      <c r="CN34" s="492"/>
      <c r="CO34" s="492"/>
      <c r="CP34" s="492"/>
      <c r="CQ34" s="492"/>
      <c r="CR34" s="492"/>
      <c r="CS34" s="492"/>
      <c r="CT34" s="492"/>
      <c r="CU34" s="492"/>
      <c r="CV34" s="492"/>
      <c r="CW34" s="492"/>
      <c r="CX34" s="492"/>
      <c r="CY34" s="492"/>
      <c r="CZ34" s="492"/>
      <c r="DA34" s="492"/>
      <c r="DB34" s="492"/>
      <c r="DC34" s="492"/>
      <c r="DD34" s="492"/>
      <c r="DE34" s="492"/>
      <c r="DF34" s="492"/>
      <c r="DG34" s="492"/>
      <c r="DH34" s="492"/>
      <c r="DI34" s="492"/>
      <c r="DJ34" s="492"/>
    </row>
    <row r="35" spans="2:114" ht="12.75" customHeight="1">
      <c r="B35" s="1042"/>
      <c r="C35" s="1043"/>
      <c r="D35" s="1043"/>
      <c r="E35" s="1043"/>
      <c r="F35" s="1043"/>
      <c r="G35" s="1043"/>
      <c r="H35" s="1043"/>
      <c r="I35" s="1043"/>
      <c r="J35" s="1043"/>
      <c r="K35" s="1043"/>
      <c r="L35" s="1043"/>
      <c r="M35" s="1043"/>
      <c r="N35" s="1043"/>
      <c r="O35" s="1043"/>
      <c r="P35" s="1044"/>
      <c r="Q35" s="1048"/>
      <c r="R35" s="1049"/>
      <c r="S35" s="1049"/>
      <c r="T35" s="1050"/>
      <c r="U35" s="1020"/>
      <c r="V35" s="1021"/>
      <c r="W35" s="1052"/>
      <c r="X35" s="1039"/>
      <c r="Y35" s="1052"/>
      <c r="Z35" s="1039"/>
      <c r="AA35" s="1052"/>
      <c r="AB35" s="1039"/>
      <c r="AC35" s="1020"/>
      <c r="AD35" s="1021"/>
      <c r="AE35" s="1037"/>
      <c r="AF35" s="1039"/>
      <c r="AG35" s="1037"/>
      <c r="AH35" s="1039"/>
      <c r="AI35" s="1037"/>
      <c r="AJ35" s="1041"/>
      <c r="AK35" s="1006"/>
      <c r="AL35" s="1006"/>
      <c r="AM35" s="1006"/>
      <c r="AN35" s="1006"/>
      <c r="AO35" s="1006"/>
      <c r="AP35" s="1006"/>
      <c r="AQ35" s="1007"/>
      <c r="AR35" s="40"/>
      <c r="AS35" s="492"/>
      <c r="AT35" s="492"/>
      <c r="AU35" s="492"/>
      <c r="AV35" s="492"/>
      <c r="AW35" s="492"/>
      <c r="AX35" s="492"/>
      <c r="AY35" s="492"/>
      <c r="AZ35" s="492"/>
      <c r="BA35" s="492"/>
      <c r="BB35" s="492"/>
      <c r="BC35" s="492"/>
      <c r="BD35" s="492"/>
      <c r="BE35" s="492"/>
      <c r="BF35" s="492"/>
      <c r="BG35" s="492"/>
      <c r="BH35" s="492"/>
      <c r="BI35" s="492"/>
      <c r="BJ35" s="492"/>
      <c r="BK35" s="492"/>
      <c r="BL35" s="492"/>
      <c r="BM35" s="492"/>
      <c r="BN35" s="492"/>
      <c r="BO35" s="492"/>
      <c r="BP35" s="492"/>
      <c r="BQ35" s="492"/>
      <c r="BR35" s="492"/>
      <c r="BS35" s="492"/>
      <c r="BT35" s="492"/>
      <c r="BU35" s="492"/>
      <c r="BV35" s="492"/>
      <c r="BW35" s="492"/>
      <c r="BX35" s="492"/>
      <c r="BY35" s="492"/>
      <c r="BZ35" s="492"/>
      <c r="CA35" s="492"/>
      <c r="CB35" s="492"/>
      <c r="CC35" s="492"/>
      <c r="CD35" s="492"/>
      <c r="CE35" s="492"/>
      <c r="CF35" s="492"/>
      <c r="CG35" s="492"/>
      <c r="CH35" s="492"/>
      <c r="CI35" s="492"/>
      <c r="CJ35" s="492"/>
      <c r="CK35" s="492"/>
      <c r="CL35" s="492"/>
      <c r="CM35" s="492"/>
      <c r="CN35" s="492"/>
      <c r="CO35" s="492"/>
      <c r="CP35" s="492"/>
      <c r="CQ35" s="492"/>
      <c r="CR35" s="492"/>
      <c r="CS35" s="492"/>
      <c r="CT35" s="492"/>
      <c r="CU35" s="492"/>
      <c r="CV35" s="492"/>
      <c r="CW35" s="492"/>
      <c r="CX35" s="492"/>
      <c r="CY35" s="492"/>
      <c r="CZ35" s="492"/>
      <c r="DA35" s="492"/>
      <c r="DB35" s="492"/>
      <c r="DC35" s="492"/>
      <c r="DD35" s="492"/>
      <c r="DE35" s="492"/>
      <c r="DF35" s="492"/>
      <c r="DG35" s="492"/>
      <c r="DH35" s="492"/>
      <c r="DI35" s="492"/>
      <c r="DJ35" s="492"/>
    </row>
    <row r="36" spans="2:114" ht="12.75" customHeight="1">
      <c r="B36" s="1008" t="s">
        <v>583</v>
      </c>
      <c r="C36" s="1009"/>
      <c r="D36" s="1009"/>
      <c r="E36" s="1009"/>
      <c r="F36" s="1009"/>
      <c r="G36" s="1009"/>
      <c r="H36" s="1009"/>
      <c r="I36" s="1009"/>
      <c r="J36" s="1009"/>
      <c r="K36" s="1009"/>
      <c r="L36" s="1009"/>
      <c r="M36" s="1009"/>
      <c r="N36" s="1009"/>
      <c r="O36" s="1009"/>
      <c r="P36" s="1010"/>
      <c r="Q36" s="1045"/>
      <c r="R36" s="1046"/>
      <c r="S36" s="1046"/>
      <c r="T36" s="1047"/>
      <c r="U36" s="1020"/>
      <c r="V36" s="1021"/>
      <c r="W36" s="1051"/>
      <c r="X36" s="1038" t="s">
        <v>84</v>
      </c>
      <c r="Y36" s="1051"/>
      <c r="Z36" s="1038" t="s">
        <v>67</v>
      </c>
      <c r="AA36" s="1051"/>
      <c r="AB36" s="1038" t="s">
        <v>121</v>
      </c>
      <c r="AC36" s="1020"/>
      <c r="AD36" s="1021"/>
      <c r="AE36" s="1036"/>
      <c r="AF36" s="1038" t="s">
        <v>84</v>
      </c>
      <c r="AG36" s="1036"/>
      <c r="AH36" s="1038" t="s">
        <v>67</v>
      </c>
      <c r="AI36" s="1036"/>
      <c r="AJ36" s="1040" t="s">
        <v>121</v>
      </c>
      <c r="AK36" s="1004"/>
      <c r="AL36" s="1004"/>
      <c r="AM36" s="1004"/>
      <c r="AN36" s="1004"/>
      <c r="AO36" s="1004"/>
      <c r="AP36" s="1004"/>
      <c r="AQ36" s="1005"/>
      <c r="AR36" s="40"/>
      <c r="AS36" s="40"/>
      <c r="AT36" s="40"/>
      <c r="AU36" s="40"/>
    </row>
    <row r="37" spans="2:114" ht="12.75" customHeight="1">
      <c r="B37" s="1042"/>
      <c r="C37" s="1043"/>
      <c r="D37" s="1043"/>
      <c r="E37" s="1043"/>
      <c r="F37" s="1043"/>
      <c r="G37" s="1043"/>
      <c r="H37" s="1043"/>
      <c r="I37" s="1043"/>
      <c r="J37" s="1043"/>
      <c r="K37" s="1043"/>
      <c r="L37" s="1043"/>
      <c r="M37" s="1043"/>
      <c r="N37" s="1043"/>
      <c r="O37" s="1043"/>
      <c r="P37" s="1044"/>
      <c r="Q37" s="1048"/>
      <c r="R37" s="1049"/>
      <c r="S37" s="1049"/>
      <c r="T37" s="1050"/>
      <c r="U37" s="1020"/>
      <c r="V37" s="1021"/>
      <c r="W37" s="1052"/>
      <c r="X37" s="1039"/>
      <c r="Y37" s="1052"/>
      <c r="Z37" s="1039"/>
      <c r="AA37" s="1052"/>
      <c r="AB37" s="1039"/>
      <c r="AC37" s="1020"/>
      <c r="AD37" s="1021"/>
      <c r="AE37" s="1037"/>
      <c r="AF37" s="1039"/>
      <c r="AG37" s="1037"/>
      <c r="AH37" s="1039"/>
      <c r="AI37" s="1037"/>
      <c r="AJ37" s="1041"/>
      <c r="AK37" s="1006"/>
      <c r="AL37" s="1006"/>
      <c r="AM37" s="1006"/>
      <c r="AN37" s="1006"/>
      <c r="AO37" s="1006"/>
      <c r="AP37" s="1006"/>
      <c r="AQ37" s="1007"/>
      <c r="AR37" s="40"/>
      <c r="AS37" s="40"/>
      <c r="AT37" s="40"/>
      <c r="AU37" s="40"/>
    </row>
    <row r="38" spans="2:114" ht="12.75" customHeight="1">
      <c r="B38" s="1008" t="s">
        <v>583</v>
      </c>
      <c r="C38" s="1009"/>
      <c r="D38" s="1009"/>
      <c r="E38" s="1009"/>
      <c r="F38" s="1009"/>
      <c r="G38" s="1009"/>
      <c r="H38" s="1009"/>
      <c r="I38" s="1009"/>
      <c r="J38" s="1009"/>
      <c r="K38" s="1009"/>
      <c r="L38" s="1009"/>
      <c r="M38" s="1009"/>
      <c r="N38" s="1009"/>
      <c r="O38" s="1009"/>
      <c r="P38" s="1010"/>
      <c r="Q38" s="1045"/>
      <c r="R38" s="1046"/>
      <c r="S38" s="1046"/>
      <c r="T38" s="1047"/>
      <c r="U38" s="1020"/>
      <c r="V38" s="1021"/>
      <c r="W38" s="1051"/>
      <c r="X38" s="1038" t="s">
        <v>84</v>
      </c>
      <c r="Y38" s="1051"/>
      <c r="Z38" s="1038" t="s">
        <v>67</v>
      </c>
      <c r="AA38" s="1051"/>
      <c r="AB38" s="1038" t="s">
        <v>121</v>
      </c>
      <c r="AC38" s="1020"/>
      <c r="AD38" s="1021"/>
      <c r="AE38" s="1036"/>
      <c r="AF38" s="1038" t="s">
        <v>84</v>
      </c>
      <c r="AG38" s="1036"/>
      <c r="AH38" s="1038" t="s">
        <v>67</v>
      </c>
      <c r="AI38" s="1036"/>
      <c r="AJ38" s="1040" t="s">
        <v>121</v>
      </c>
      <c r="AK38" s="1004"/>
      <c r="AL38" s="1004"/>
      <c r="AM38" s="1004"/>
      <c r="AN38" s="1004"/>
      <c r="AO38" s="1004"/>
      <c r="AP38" s="1004"/>
      <c r="AQ38" s="1005"/>
      <c r="AR38" s="40"/>
      <c r="AS38" s="40"/>
      <c r="AT38" s="40"/>
      <c r="AU38" s="40"/>
    </row>
    <row r="39" spans="2:114" ht="12.75" customHeight="1">
      <c r="B39" s="1042"/>
      <c r="C39" s="1043"/>
      <c r="D39" s="1043"/>
      <c r="E39" s="1043"/>
      <c r="F39" s="1043"/>
      <c r="G39" s="1043"/>
      <c r="H39" s="1043"/>
      <c r="I39" s="1043"/>
      <c r="J39" s="1043"/>
      <c r="K39" s="1043"/>
      <c r="L39" s="1043"/>
      <c r="M39" s="1043"/>
      <c r="N39" s="1043"/>
      <c r="O39" s="1043"/>
      <c r="P39" s="1044"/>
      <c r="Q39" s="1048"/>
      <c r="R39" s="1049"/>
      <c r="S39" s="1049"/>
      <c r="T39" s="1050"/>
      <c r="U39" s="1020"/>
      <c r="V39" s="1021"/>
      <c r="W39" s="1052"/>
      <c r="X39" s="1039"/>
      <c r="Y39" s="1052"/>
      <c r="Z39" s="1039"/>
      <c r="AA39" s="1052"/>
      <c r="AB39" s="1039"/>
      <c r="AC39" s="1020"/>
      <c r="AD39" s="1021"/>
      <c r="AE39" s="1037"/>
      <c r="AF39" s="1039"/>
      <c r="AG39" s="1037"/>
      <c r="AH39" s="1039"/>
      <c r="AI39" s="1037"/>
      <c r="AJ39" s="1041"/>
      <c r="AK39" s="1006"/>
      <c r="AL39" s="1006"/>
      <c r="AM39" s="1006"/>
      <c r="AN39" s="1006"/>
      <c r="AO39" s="1006"/>
      <c r="AP39" s="1006"/>
      <c r="AQ39" s="1007"/>
      <c r="AR39" s="40"/>
      <c r="AS39" s="40"/>
      <c r="AT39" s="40"/>
      <c r="AU39" s="40"/>
    </row>
    <row r="40" spans="2:114" ht="12.75" customHeight="1">
      <c r="B40" s="1008" t="s">
        <v>583</v>
      </c>
      <c r="C40" s="1009"/>
      <c r="D40" s="1009"/>
      <c r="E40" s="1009"/>
      <c r="F40" s="1009"/>
      <c r="G40" s="1009"/>
      <c r="H40" s="1009"/>
      <c r="I40" s="1009"/>
      <c r="J40" s="1009"/>
      <c r="K40" s="1009"/>
      <c r="L40" s="1009"/>
      <c r="M40" s="1009"/>
      <c r="N40" s="1009"/>
      <c r="O40" s="1009"/>
      <c r="P40" s="1010"/>
      <c r="Q40" s="1014"/>
      <c r="R40" s="1015"/>
      <c r="S40" s="1015"/>
      <c r="T40" s="1016"/>
      <c r="U40" s="1020"/>
      <c r="V40" s="1021"/>
      <c r="W40" s="1024"/>
      <c r="X40" s="1026" t="s">
        <v>84</v>
      </c>
      <c r="Y40" s="1024"/>
      <c r="Z40" s="1026" t="s">
        <v>67</v>
      </c>
      <c r="AA40" s="1024"/>
      <c r="AB40" s="1028" t="s">
        <v>121</v>
      </c>
      <c r="AC40" s="1020"/>
      <c r="AD40" s="1021"/>
      <c r="AE40" s="1030"/>
      <c r="AF40" s="1026" t="s">
        <v>84</v>
      </c>
      <c r="AG40" s="1030"/>
      <c r="AH40" s="1026" t="s">
        <v>67</v>
      </c>
      <c r="AI40" s="1030"/>
      <c r="AJ40" s="1028" t="s">
        <v>121</v>
      </c>
      <c r="AK40" s="1032"/>
      <c r="AL40" s="1032"/>
      <c r="AM40" s="1032"/>
      <c r="AN40" s="1032"/>
      <c r="AO40" s="1032"/>
      <c r="AP40" s="1032"/>
      <c r="AQ40" s="1033"/>
      <c r="AR40" s="41"/>
      <c r="AS40" s="41"/>
      <c r="AT40" s="41"/>
      <c r="AU40" s="41"/>
    </row>
    <row r="41" spans="2:114" ht="12.75" customHeight="1" thickBot="1">
      <c r="B41" s="1011"/>
      <c r="C41" s="1012"/>
      <c r="D41" s="1012"/>
      <c r="E41" s="1012"/>
      <c r="F41" s="1012"/>
      <c r="G41" s="1012"/>
      <c r="H41" s="1012"/>
      <c r="I41" s="1012"/>
      <c r="J41" s="1012"/>
      <c r="K41" s="1012"/>
      <c r="L41" s="1012"/>
      <c r="M41" s="1012"/>
      <c r="N41" s="1012"/>
      <c r="O41" s="1012"/>
      <c r="P41" s="1013"/>
      <c r="Q41" s="1017"/>
      <c r="R41" s="1018"/>
      <c r="S41" s="1018"/>
      <c r="T41" s="1019"/>
      <c r="U41" s="1022"/>
      <c r="V41" s="1023"/>
      <c r="W41" s="1025"/>
      <c r="X41" s="1027"/>
      <c r="Y41" s="1025"/>
      <c r="Z41" s="1027"/>
      <c r="AA41" s="1025"/>
      <c r="AB41" s="1029"/>
      <c r="AC41" s="1022"/>
      <c r="AD41" s="1023"/>
      <c r="AE41" s="1031"/>
      <c r="AF41" s="1027"/>
      <c r="AG41" s="1031"/>
      <c r="AH41" s="1027"/>
      <c r="AI41" s="1031"/>
      <c r="AJ41" s="1029"/>
      <c r="AK41" s="1034"/>
      <c r="AL41" s="1034"/>
      <c r="AM41" s="1034"/>
      <c r="AN41" s="1034"/>
      <c r="AO41" s="1034"/>
      <c r="AP41" s="1034"/>
      <c r="AQ41" s="1035"/>
      <c r="AR41" s="41"/>
      <c r="AS41" s="41"/>
      <c r="AT41" s="41"/>
      <c r="AU41" s="41"/>
    </row>
    <row r="42" spans="2:114" ht="15" customHeight="1">
      <c r="U42" s="40"/>
      <c r="V42" s="40"/>
      <c r="W42" s="40"/>
      <c r="X42" s="40"/>
      <c r="Y42" s="40"/>
      <c r="Z42" s="40"/>
      <c r="AA42" s="40"/>
      <c r="AB42" s="40"/>
      <c r="AC42" s="40"/>
      <c r="AD42" s="40"/>
      <c r="AE42" s="40"/>
      <c r="AF42" s="40"/>
      <c r="AG42" s="40"/>
      <c r="AH42" s="40"/>
      <c r="AI42" s="40"/>
      <c r="AJ42" s="40"/>
      <c r="AR42" s="41"/>
      <c r="AS42" s="41"/>
      <c r="AT42" s="41"/>
      <c r="AU42" s="41"/>
    </row>
    <row r="43" spans="2:114" ht="15" customHeight="1"/>
  </sheetData>
  <mergeCells count="313">
    <mergeCell ref="AK30:AQ31"/>
    <mergeCell ref="AC28:AD29"/>
    <mergeCell ref="AE28:AE29"/>
    <mergeCell ref="AF28:AF29"/>
    <mergeCell ref="AG28:AG29"/>
    <mergeCell ref="AH28:AH29"/>
    <mergeCell ref="AI28:AI29"/>
    <mergeCell ref="AJ28:AJ29"/>
    <mergeCell ref="AK28:AQ29"/>
    <mergeCell ref="AC30:AD31"/>
    <mergeCell ref="AE30:AE31"/>
    <mergeCell ref="AF30:AF31"/>
    <mergeCell ref="AG30:AG31"/>
    <mergeCell ref="AH30:AH31"/>
    <mergeCell ref="AI30:AI31"/>
    <mergeCell ref="AJ30:AJ31"/>
    <mergeCell ref="B30:P31"/>
    <mergeCell ref="Q30:T31"/>
    <mergeCell ref="U30:V31"/>
    <mergeCell ref="W30:W31"/>
    <mergeCell ref="X30:X31"/>
    <mergeCell ref="Y30:Y31"/>
    <mergeCell ref="Z30:Z31"/>
    <mergeCell ref="AA30:AA31"/>
    <mergeCell ref="AB30:AB31"/>
    <mergeCell ref="B28:P29"/>
    <mergeCell ref="Q28:T29"/>
    <mergeCell ref="U28:V29"/>
    <mergeCell ref="W28:W29"/>
    <mergeCell ref="X28:X29"/>
    <mergeCell ref="Y28:Y29"/>
    <mergeCell ref="Z28:Z29"/>
    <mergeCell ref="AA28:AA29"/>
    <mergeCell ref="AB28:AB29"/>
    <mergeCell ref="B4:P5"/>
    <mergeCell ref="Q4:T5"/>
    <mergeCell ref="U4:AB5"/>
    <mergeCell ref="AC4:AJ5"/>
    <mergeCell ref="AK4:AQ5"/>
    <mergeCell ref="B6:P7"/>
    <mergeCell ref="Q6:T7"/>
    <mergeCell ref="U6:V7"/>
    <mergeCell ref="W6:W7"/>
    <mergeCell ref="X6:X7"/>
    <mergeCell ref="Y6:Y7"/>
    <mergeCell ref="Z6:Z7"/>
    <mergeCell ref="AA6:AA7"/>
    <mergeCell ref="AB6:AB7"/>
    <mergeCell ref="AC6:AD7"/>
    <mergeCell ref="AE6:AE7"/>
    <mergeCell ref="AF6:AF7"/>
    <mergeCell ref="AG6:AG7"/>
    <mergeCell ref="AH6:AH7"/>
    <mergeCell ref="AI6:AI7"/>
    <mergeCell ref="AJ6:AJ7"/>
    <mergeCell ref="AK6:AQ7"/>
    <mergeCell ref="AC8:AD9"/>
    <mergeCell ref="AE8:AE9"/>
    <mergeCell ref="AF8:AF9"/>
    <mergeCell ref="AG8:AG9"/>
    <mergeCell ref="AH8:AH9"/>
    <mergeCell ref="AI8:AI9"/>
    <mergeCell ref="AJ8:AJ9"/>
    <mergeCell ref="AK8:AQ9"/>
    <mergeCell ref="AC2:AF2"/>
    <mergeCell ref="AG2:AQ2"/>
    <mergeCell ref="B8:P9"/>
    <mergeCell ref="Q8:T9"/>
    <mergeCell ref="U8:V9"/>
    <mergeCell ref="W8:W9"/>
    <mergeCell ref="X8:X9"/>
    <mergeCell ref="Y8:Y9"/>
    <mergeCell ref="Z8:Z9"/>
    <mergeCell ref="AA8:AA9"/>
    <mergeCell ref="AB8:AB9"/>
    <mergeCell ref="AC10:AD11"/>
    <mergeCell ref="AE10:AE11"/>
    <mergeCell ref="AF10:AF11"/>
    <mergeCell ref="AG10:AG11"/>
    <mergeCell ref="AH10:AH11"/>
    <mergeCell ref="AI10:AI11"/>
    <mergeCell ref="AJ10:AJ11"/>
    <mergeCell ref="AK10:AQ11"/>
    <mergeCell ref="B10:P11"/>
    <mergeCell ref="Q10:T11"/>
    <mergeCell ref="U10:V11"/>
    <mergeCell ref="W10:W11"/>
    <mergeCell ref="X10:X11"/>
    <mergeCell ref="Y10:Y11"/>
    <mergeCell ref="Z10:Z11"/>
    <mergeCell ref="AA10:AA11"/>
    <mergeCell ref="AB10:AB11"/>
    <mergeCell ref="AC12:AD13"/>
    <mergeCell ref="AE12:AE13"/>
    <mergeCell ref="AF12:AF13"/>
    <mergeCell ref="AG12:AG13"/>
    <mergeCell ref="AH12:AH13"/>
    <mergeCell ref="AI12:AI13"/>
    <mergeCell ref="AJ12:AJ13"/>
    <mergeCell ref="AK12:AQ13"/>
    <mergeCell ref="B12:P13"/>
    <mergeCell ref="Q12:T13"/>
    <mergeCell ref="U12:V13"/>
    <mergeCell ref="W12:W13"/>
    <mergeCell ref="X12:X13"/>
    <mergeCell ref="Y12:Y13"/>
    <mergeCell ref="Z12:Z13"/>
    <mergeCell ref="AA12:AA13"/>
    <mergeCell ref="AB12:AB13"/>
    <mergeCell ref="AC14:AD15"/>
    <mergeCell ref="AE14:AE15"/>
    <mergeCell ref="AF14:AF15"/>
    <mergeCell ref="AG14:AG15"/>
    <mergeCell ref="AH14:AH15"/>
    <mergeCell ref="AI14:AI15"/>
    <mergeCell ref="AJ14:AJ15"/>
    <mergeCell ref="AK14:AQ15"/>
    <mergeCell ref="B14:P15"/>
    <mergeCell ref="Q14:T15"/>
    <mergeCell ref="U14:V15"/>
    <mergeCell ref="W14:W15"/>
    <mergeCell ref="X14:X15"/>
    <mergeCell ref="Y14:Y15"/>
    <mergeCell ref="Z14:Z15"/>
    <mergeCell ref="AA14:AA15"/>
    <mergeCell ref="AB14:AB15"/>
    <mergeCell ref="AC16:AD17"/>
    <mergeCell ref="AE16:AE17"/>
    <mergeCell ref="AF16:AF17"/>
    <mergeCell ref="AG16:AG17"/>
    <mergeCell ref="AH16:AH17"/>
    <mergeCell ref="AI16:AI17"/>
    <mergeCell ref="AJ16:AJ17"/>
    <mergeCell ref="AK16:AQ17"/>
    <mergeCell ref="B16:P17"/>
    <mergeCell ref="Q16:T17"/>
    <mergeCell ref="U16:V17"/>
    <mergeCell ref="W16:W17"/>
    <mergeCell ref="X16:X17"/>
    <mergeCell ref="Y16:Y17"/>
    <mergeCell ref="Z16:Z17"/>
    <mergeCell ref="AA16:AA17"/>
    <mergeCell ref="AB16:AB17"/>
    <mergeCell ref="AC18:AD19"/>
    <mergeCell ref="AE18:AE19"/>
    <mergeCell ref="AF18:AF19"/>
    <mergeCell ref="AG18:AG19"/>
    <mergeCell ref="AH18:AH19"/>
    <mergeCell ref="AI18:AI19"/>
    <mergeCell ref="AJ18:AJ19"/>
    <mergeCell ref="AK18:AQ19"/>
    <mergeCell ref="B18:P19"/>
    <mergeCell ref="Q18:T19"/>
    <mergeCell ref="U18:V19"/>
    <mergeCell ref="W18:W19"/>
    <mergeCell ref="X18:X19"/>
    <mergeCell ref="Y18:Y19"/>
    <mergeCell ref="Z18:Z19"/>
    <mergeCell ref="AA18:AA19"/>
    <mergeCell ref="AB18:AB19"/>
    <mergeCell ref="AC20:AD21"/>
    <mergeCell ref="AE20:AE21"/>
    <mergeCell ref="AF20:AF21"/>
    <mergeCell ref="AG20:AG21"/>
    <mergeCell ref="AH20:AH21"/>
    <mergeCell ref="AI20:AI21"/>
    <mergeCell ref="AJ20:AJ21"/>
    <mergeCell ref="AK20:AQ21"/>
    <mergeCell ref="B20:P21"/>
    <mergeCell ref="Q20:T21"/>
    <mergeCell ref="U20:V21"/>
    <mergeCell ref="W20:W21"/>
    <mergeCell ref="X20:X21"/>
    <mergeCell ref="Y20:Y21"/>
    <mergeCell ref="Z20:Z21"/>
    <mergeCell ref="AA20:AA21"/>
    <mergeCell ref="AB20:AB21"/>
    <mergeCell ref="B22:P23"/>
    <mergeCell ref="Q22:T23"/>
    <mergeCell ref="U22:V23"/>
    <mergeCell ref="W22:W23"/>
    <mergeCell ref="X22:X23"/>
    <mergeCell ref="Y22:Y23"/>
    <mergeCell ref="Z22:Z23"/>
    <mergeCell ref="AA22:AA23"/>
    <mergeCell ref="AB22:AB23"/>
    <mergeCell ref="AC22:AD23"/>
    <mergeCell ref="AE22:AE23"/>
    <mergeCell ref="AF22:AF23"/>
    <mergeCell ref="AG22:AG23"/>
    <mergeCell ref="AH22:AH23"/>
    <mergeCell ref="AI22:AI23"/>
    <mergeCell ref="AJ22:AJ23"/>
    <mergeCell ref="AK22:AQ23"/>
    <mergeCell ref="B24:P25"/>
    <mergeCell ref="Q24:T25"/>
    <mergeCell ref="U24:V25"/>
    <mergeCell ref="W24:W25"/>
    <mergeCell ref="X24:X25"/>
    <mergeCell ref="Y24:Y25"/>
    <mergeCell ref="Z24:Z25"/>
    <mergeCell ref="AA24:AA25"/>
    <mergeCell ref="AB24:AB25"/>
    <mergeCell ref="AC24:AD25"/>
    <mergeCell ref="AE24:AE25"/>
    <mergeCell ref="AF24:AF25"/>
    <mergeCell ref="AG24:AG25"/>
    <mergeCell ref="AH24:AH25"/>
    <mergeCell ref="AI24:AI25"/>
    <mergeCell ref="AJ24:AJ25"/>
    <mergeCell ref="AK24:AQ25"/>
    <mergeCell ref="B26:P27"/>
    <mergeCell ref="Q26:T27"/>
    <mergeCell ref="U26:V27"/>
    <mergeCell ref="W26:W27"/>
    <mergeCell ref="X26:X27"/>
    <mergeCell ref="Y26:Y27"/>
    <mergeCell ref="Z26:Z27"/>
    <mergeCell ref="AA26:AA27"/>
    <mergeCell ref="AB26:AB27"/>
    <mergeCell ref="AC26:AD27"/>
    <mergeCell ref="AE26:AE27"/>
    <mergeCell ref="AF26:AF27"/>
    <mergeCell ref="AG26:AG27"/>
    <mergeCell ref="AH26:AH27"/>
    <mergeCell ref="AI26:AI27"/>
    <mergeCell ref="AJ26:AJ27"/>
    <mergeCell ref="AK26:AQ27"/>
    <mergeCell ref="AC32:AD33"/>
    <mergeCell ref="AE32:AE33"/>
    <mergeCell ref="AF32:AF33"/>
    <mergeCell ref="AG32:AG33"/>
    <mergeCell ref="AH32:AH33"/>
    <mergeCell ref="AI32:AI33"/>
    <mergeCell ref="AJ32:AJ33"/>
    <mergeCell ref="AK32:AQ33"/>
    <mergeCell ref="B32:P33"/>
    <mergeCell ref="Q32:T33"/>
    <mergeCell ref="U32:V33"/>
    <mergeCell ref="W32:W33"/>
    <mergeCell ref="X32:X33"/>
    <mergeCell ref="Y32:Y33"/>
    <mergeCell ref="Z32:Z33"/>
    <mergeCell ref="AA32:AA33"/>
    <mergeCell ref="AB32:AB33"/>
    <mergeCell ref="AC34:AD35"/>
    <mergeCell ref="AE34:AE35"/>
    <mergeCell ref="AF34:AF35"/>
    <mergeCell ref="AG34:AG35"/>
    <mergeCell ref="AH34:AH35"/>
    <mergeCell ref="AI34:AI35"/>
    <mergeCell ref="AJ34:AJ35"/>
    <mergeCell ref="AK34:AQ35"/>
    <mergeCell ref="B34:P35"/>
    <mergeCell ref="Q34:T35"/>
    <mergeCell ref="U34:V35"/>
    <mergeCell ref="W34:W35"/>
    <mergeCell ref="X34:X35"/>
    <mergeCell ref="Y34:Y35"/>
    <mergeCell ref="Z34:Z35"/>
    <mergeCell ref="AA34:AA35"/>
    <mergeCell ref="AB34:AB35"/>
    <mergeCell ref="B36:P37"/>
    <mergeCell ref="Q36:T37"/>
    <mergeCell ref="U36:V37"/>
    <mergeCell ref="W36:W37"/>
    <mergeCell ref="X36:X37"/>
    <mergeCell ref="Y36:Y37"/>
    <mergeCell ref="Z36:Z37"/>
    <mergeCell ref="AA36:AA37"/>
    <mergeCell ref="AB36:AB37"/>
    <mergeCell ref="AC36:AD37"/>
    <mergeCell ref="AE36:AE37"/>
    <mergeCell ref="AF36:AF37"/>
    <mergeCell ref="AG36:AG37"/>
    <mergeCell ref="AH36:AH37"/>
    <mergeCell ref="AI36:AI37"/>
    <mergeCell ref="AJ36:AJ37"/>
    <mergeCell ref="AK36:AQ37"/>
    <mergeCell ref="B38:P39"/>
    <mergeCell ref="Q38:T39"/>
    <mergeCell ref="U38:V39"/>
    <mergeCell ref="W38:W39"/>
    <mergeCell ref="X38:X39"/>
    <mergeCell ref="Y38:Y39"/>
    <mergeCell ref="Z38:Z39"/>
    <mergeCell ref="AA38:AA39"/>
    <mergeCell ref="AB38:AB39"/>
    <mergeCell ref="AC38:AD39"/>
    <mergeCell ref="AE38:AE39"/>
    <mergeCell ref="AF38:AF39"/>
    <mergeCell ref="AG38:AG39"/>
    <mergeCell ref="AH38:AH39"/>
    <mergeCell ref="AI38:AI39"/>
    <mergeCell ref="AJ38:AJ39"/>
    <mergeCell ref="AK38:AQ39"/>
    <mergeCell ref="B40:P41"/>
    <mergeCell ref="Q40:T41"/>
    <mergeCell ref="U40:V41"/>
    <mergeCell ref="W40:W41"/>
    <mergeCell ref="X40:X41"/>
    <mergeCell ref="Y40:Y41"/>
    <mergeCell ref="Z40:Z41"/>
    <mergeCell ref="AA40:AA41"/>
    <mergeCell ref="AB40:AB41"/>
    <mergeCell ref="AC40:AD41"/>
    <mergeCell ref="AE40:AE41"/>
    <mergeCell ref="AF40:AF41"/>
    <mergeCell ref="AG40:AG41"/>
    <mergeCell ref="AH40:AH41"/>
    <mergeCell ref="AI40:AI41"/>
    <mergeCell ref="AJ40:AJ41"/>
    <mergeCell ref="AK40:AQ41"/>
  </mergeCells>
  <phoneticPr fontId="19"/>
  <dataValidations count="1">
    <dataValidation type="list" allowBlank="1" showInputMessage="1" showErrorMessage="1" sqref="Q6:T41" xr:uid="{00000000-0002-0000-0200-000000000000}">
      <formula1>"あり,なし"</formula1>
    </dataValidation>
  </dataValidations>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0A074C-99A0-4E66-BCAF-25C98290C20E}">
          <x14:formula1>
            <xm:f>リスト!$A$1:$A$4</xm:f>
          </x14:formula1>
          <xm:sqref>U6:V41 AC6:AD41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U1048544"/>
  <sheetViews>
    <sheetView view="pageBreakPreview" zoomScaleSheetLayoutView="100" workbookViewId="0">
      <pane ySplit="4" topLeftCell="A5" activePane="bottomLeft" state="frozen"/>
      <selection activeCell="J6" sqref="J6:T6"/>
      <selection pane="bottomLeft" activeCell="A5" sqref="A5"/>
    </sheetView>
  </sheetViews>
  <sheetFormatPr defaultRowHeight="13.5"/>
  <cols>
    <col min="1" max="1" width="1.5" style="1" customWidth="1"/>
    <col min="2" max="2" width="3" style="1" customWidth="1"/>
    <col min="3" max="3" width="10" style="1" customWidth="1"/>
    <col min="4" max="4" width="12" style="1" customWidth="1"/>
    <col min="5" max="6" width="4.5" style="1" customWidth="1"/>
    <col min="7" max="7" width="9" style="1" customWidth="1"/>
    <col min="8" max="8" width="2" style="1" customWidth="1"/>
    <col min="9" max="11" width="2.5" style="1" customWidth="1"/>
    <col min="12" max="12" width="2.5" style="43" customWidth="1"/>
    <col min="13" max="13" width="2.125" style="1" customWidth="1"/>
    <col min="14" max="14" width="12" style="1" customWidth="1"/>
    <col min="15" max="15" width="17" style="1" customWidth="1"/>
    <col min="16" max="16" width="10" style="1" customWidth="1"/>
    <col min="17" max="17" width="14.5" style="1" customWidth="1"/>
    <col min="18" max="18" width="4" style="43" customWidth="1"/>
    <col min="19" max="19" width="1.5" style="1" customWidth="1"/>
    <col min="20" max="20" width="9" style="1" customWidth="1"/>
    <col min="21" max="16384" width="9" style="1"/>
  </cols>
  <sheetData>
    <row r="1" spans="2:21" ht="20.25" customHeight="1">
      <c r="E1" s="93"/>
      <c r="F1" s="93"/>
      <c r="G1" s="93"/>
      <c r="H1" s="47"/>
      <c r="I1" s="47"/>
      <c r="J1" s="47"/>
      <c r="K1" s="47"/>
      <c r="L1" s="93"/>
      <c r="M1" s="93"/>
      <c r="N1" s="444"/>
      <c r="O1" s="483" t="s">
        <v>575</v>
      </c>
      <c r="P1" s="1154" t="str">
        <f>'01基本資料'!$I$3</f>
        <v>●●保育園</v>
      </c>
      <c r="Q1" s="1154"/>
      <c r="R1" s="1154"/>
    </row>
    <row r="2" spans="2:21" s="355" customFormat="1" ht="21" customHeight="1">
      <c r="B2" s="1158" t="s">
        <v>564</v>
      </c>
      <c r="C2" s="1159"/>
      <c r="D2" s="1159"/>
      <c r="E2" s="1159"/>
      <c r="F2" s="1159"/>
      <c r="G2" s="1159"/>
      <c r="H2" s="1159"/>
      <c r="I2" s="1159"/>
      <c r="J2" s="1159"/>
      <c r="K2" s="1159"/>
      <c r="L2" s="1159"/>
      <c r="M2" s="1159"/>
      <c r="N2" s="1159"/>
      <c r="O2" s="1159"/>
      <c r="P2" s="1159"/>
      <c r="Q2" s="1159"/>
      <c r="R2" s="1159"/>
    </row>
    <row r="3" spans="2:21" ht="9" customHeight="1" thickBot="1">
      <c r="B3" s="44"/>
      <c r="C3" s="358"/>
      <c r="D3" s="358"/>
      <c r="E3" s="358"/>
      <c r="F3" s="358"/>
      <c r="G3" s="358"/>
      <c r="H3" s="358"/>
      <c r="I3" s="358"/>
      <c r="J3" s="358"/>
      <c r="K3" s="358"/>
      <c r="L3" s="358"/>
      <c r="M3" s="358"/>
      <c r="N3" s="358"/>
      <c r="O3" s="358"/>
      <c r="P3" s="358"/>
      <c r="Q3" s="358"/>
      <c r="R3" s="365"/>
    </row>
    <row r="4" spans="2:21" ht="48" customHeight="1">
      <c r="B4" s="353" t="s">
        <v>58</v>
      </c>
      <c r="C4" s="356" t="s">
        <v>468</v>
      </c>
      <c r="D4" s="356" t="s">
        <v>127</v>
      </c>
      <c r="E4" s="354" t="s">
        <v>339</v>
      </c>
      <c r="F4" s="354" t="s">
        <v>369</v>
      </c>
      <c r="G4" s="354" t="s">
        <v>96</v>
      </c>
      <c r="H4" s="1155" t="s">
        <v>470</v>
      </c>
      <c r="I4" s="1156"/>
      <c r="J4" s="1156"/>
      <c r="K4" s="1156"/>
      <c r="L4" s="1156"/>
      <c r="M4" s="1157"/>
      <c r="N4" s="356" t="s">
        <v>291</v>
      </c>
      <c r="O4" s="356" t="s">
        <v>455</v>
      </c>
      <c r="P4" s="357" t="s">
        <v>469</v>
      </c>
      <c r="Q4" s="359" t="s">
        <v>598</v>
      </c>
      <c r="R4" s="524" t="s">
        <v>562</v>
      </c>
    </row>
    <row r="5" spans="2:21" ht="15" customHeight="1">
      <c r="B5" s="1162">
        <v>1</v>
      </c>
      <c r="C5" s="1163"/>
      <c r="D5" s="1163"/>
      <c r="E5" s="1164"/>
      <c r="F5" s="1163"/>
      <c r="G5" s="1165"/>
      <c r="H5" s="45"/>
      <c r="I5" s="360"/>
      <c r="J5" s="53" t="s">
        <v>84</v>
      </c>
      <c r="K5" s="360"/>
      <c r="L5" s="22" t="s">
        <v>273</v>
      </c>
      <c r="M5" s="33"/>
      <c r="N5" s="1167"/>
      <c r="O5" s="1169"/>
      <c r="P5" s="1171"/>
      <c r="Q5" s="1160"/>
      <c r="R5" s="1173"/>
      <c r="U5" s="1" t="s">
        <v>293</v>
      </c>
    </row>
    <row r="6" spans="2:21" ht="15" customHeight="1">
      <c r="B6" s="1137"/>
      <c r="C6" s="1140"/>
      <c r="D6" s="1140"/>
      <c r="E6" s="1139"/>
      <c r="F6" s="1140"/>
      <c r="G6" s="1166"/>
      <c r="H6" s="46" t="s">
        <v>149</v>
      </c>
      <c r="I6" s="361"/>
      <c r="J6" s="49" t="s">
        <v>84</v>
      </c>
      <c r="K6" s="361"/>
      <c r="L6" s="55" t="s">
        <v>67</v>
      </c>
      <c r="M6" s="58" t="s">
        <v>507</v>
      </c>
      <c r="N6" s="1168"/>
      <c r="O6" s="1170"/>
      <c r="P6" s="1172"/>
      <c r="Q6" s="1161"/>
      <c r="R6" s="1115"/>
      <c r="U6" s="1" t="s">
        <v>42</v>
      </c>
    </row>
    <row r="7" spans="2:21" ht="15" customHeight="1">
      <c r="B7" s="1120">
        <f>B5+1</f>
        <v>2</v>
      </c>
      <c r="C7" s="1122"/>
      <c r="D7" s="1122"/>
      <c r="E7" s="1124"/>
      <c r="F7" s="1126"/>
      <c r="G7" s="1128"/>
      <c r="H7" s="48"/>
      <c r="I7" s="362"/>
      <c r="J7" s="48" t="s">
        <v>84</v>
      </c>
      <c r="K7" s="362"/>
      <c r="L7" s="56" t="s">
        <v>273</v>
      </c>
      <c r="M7" s="56"/>
      <c r="N7" s="1130"/>
      <c r="O7" s="1132"/>
      <c r="P7" s="1134"/>
      <c r="Q7" s="1118"/>
      <c r="R7" s="1114"/>
      <c r="U7" s="1" t="s">
        <v>344</v>
      </c>
    </row>
    <row r="8" spans="2:21" ht="15" customHeight="1">
      <c r="B8" s="1137"/>
      <c r="C8" s="1138"/>
      <c r="D8" s="1138"/>
      <c r="E8" s="1139"/>
      <c r="F8" s="1140"/>
      <c r="G8" s="1141"/>
      <c r="H8" s="49" t="s">
        <v>149</v>
      </c>
      <c r="I8" s="361"/>
      <c r="J8" s="49" t="s">
        <v>84</v>
      </c>
      <c r="K8" s="361"/>
      <c r="L8" s="55" t="s">
        <v>67</v>
      </c>
      <c r="M8" s="55" t="s">
        <v>507</v>
      </c>
      <c r="N8" s="1142"/>
      <c r="O8" s="1143"/>
      <c r="P8" s="1144"/>
      <c r="Q8" s="1119"/>
      <c r="R8" s="1115"/>
      <c r="U8" s="1" t="s">
        <v>175</v>
      </c>
    </row>
    <row r="9" spans="2:21" ht="15" customHeight="1">
      <c r="B9" s="1120">
        <f>B7+1</f>
        <v>3</v>
      </c>
      <c r="C9" s="1147"/>
      <c r="D9" s="1147"/>
      <c r="E9" s="1148"/>
      <c r="F9" s="1149"/>
      <c r="G9" s="1150"/>
      <c r="H9" s="50"/>
      <c r="I9" s="362"/>
      <c r="J9" s="48" t="s">
        <v>84</v>
      </c>
      <c r="K9" s="362"/>
      <c r="L9" s="56" t="s">
        <v>273</v>
      </c>
      <c r="M9" s="59"/>
      <c r="N9" s="1151"/>
      <c r="O9" s="1152"/>
      <c r="P9" s="1153"/>
      <c r="Q9" s="1145"/>
      <c r="R9" s="1116"/>
      <c r="U9" s="1" t="s">
        <v>92</v>
      </c>
    </row>
    <row r="10" spans="2:21" ht="15" customHeight="1">
      <c r="B10" s="1146"/>
      <c r="C10" s="1147"/>
      <c r="D10" s="1147"/>
      <c r="E10" s="1148"/>
      <c r="F10" s="1149"/>
      <c r="G10" s="1150"/>
      <c r="H10" s="46" t="s">
        <v>149</v>
      </c>
      <c r="I10" s="361"/>
      <c r="J10" s="49" t="s">
        <v>84</v>
      </c>
      <c r="K10" s="361"/>
      <c r="L10" s="55" t="s">
        <v>67</v>
      </c>
      <c r="M10" s="58" t="s">
        <v>507</v>
      </c>
      <c r="N10" s="1151"/>
      <c r="O10" s="1152"/>
      <c r="P10" s="1153"/>
      <c r="Q10" s="1145"/>
      <c r="R10" s="1116"/>
      <c r="U10" s="1" t="s">
        <v>264</v>
      </c>
    </row>
    <row r="11" spans="2:21" ht="15" customHeight="1">
      <c r="B11" s="1120">
        <f>B9+1</f>
        <v>4</v>
      </c>
      <c r="C11" s="1122"/>
      <c r="D11" s="1122"/>
      <c r="E11" s="1124"/>
      <c r="F11" s="1126"/>
      <c r="G11" s="1128"/>
      <c r="H11" s="48"/>
      <c r="I11" s="362"/>
      <c r="J11" s="48" t="s">
        <v>84</v>
      </c>
      <c r="K11" s="362"/>
      <c r="L11" s="56" t="s">
        <v>273</v>
      </c>
      <c r="M11" s="56"/>
      <c r="N11" s="1130"/>
      <c r="O11" s="1132"/>
      <c r="P11" s="1134"/>
      <c r="Q11" s="1118"/>
      <c r="R11" s="1114"/>
      <c r="U11" s="1" t="s">
        <v>10</v>
      </c>
    </row>
    <row r="12" spans="2:21" ht="15" customHeight="1">
      <c r="B12" s="1137"/>
      <c r="C12" s="1138"/>
      <c r="D12" s="1138"/>
      <c r="E12" s="1139"/>
      <c r="F12" s="1140"/>
      <c r="G12" s="1141"/>
      <c r="H12" s="46" t="s">
        <v>149</v>
      </c>
      <c r="I12" s="361"/>
      <c r="J12" s="49" t="s">
        <v>84</v>
      </c>
      <c r="K12" s="361"/>
      <c r="L12" s="55" t="s">
        <v>67</v>
      </c>
      <c r="M12" s="58" t="s">
        <v>507</v>
      </c>
      <c r="N12" s="1142"/>
      <c r="O12" s="1143"/>
      <c r="P12" s="1144"/>
      <c r="Q12" s="1119"/>
      <c r="R12" s="1115"/>
    </row>
    <row r="13" spans="2:21" ht="15" customHeight="1">
      <c r="B13" s="1120">
        <f>B11+1</f>
        <v>5</v>
      </c>
      <c r="C13" s="1122"/>
      <c r="D13" s="1122"/>
      <c r="E13" s="1124"/>
      <c r="F13" s="1126"/>
      <c r="G13" s="1128"/>
      <c r="H13" s="51"/>
      <c r="I13" s="363"/>
      <c r="J13" s="54" t="s">
        <v>84</v>
      </c>
      <c r="K13" s="363"/>
      <c r="L13" s="21" t="s">
        <v>273</v>
      </c>
      <c r="M13" s="34"/>
      <c r="N13" s="1130"/>
      <c r="O13" s="1132"/>
      <c r="P13" s="1134"/>
      <c r="Q13" s="1118"/>
      <c r="R13" s="1114"/>
    </row>
    <row r="14" spans="2:21" ht="15" customHeight="1">
      <c r="B14" s="1137"/>
      <c r="C14" s="1138"/>
      <c r="D14" s="1138"/>
      <c r="E14" s="1139"/>
      <c r="F14" s="1140"/>
      <c r="G14" s="1141"/>
      <c r="H14" s="46" t="s">
        <v>149</v>
      </c>
      <c r="I14" s="361"/>
      <c r="J14" s="49" t="s">
        <v>84</v>
      </c>
      <c r="K14" s="361"/>
      <c r="L14" s="55" t="s">
        <v>67</v>
      </c>
      <c r="M14" s="58" t="s">
        <v>507</v>
      </c>
      <c r="N14" s="1142"/>
      <c r="O14" s="1143"/>
      <c r="P14" s="1144"/>
      <c r="Q14" s="1119"/>
      <c r="R14" s="1115"/>
    </row>
    <row r="15" spans="2:21" ht="15" customHeight="1">
      <c r="B15" s="1120">
        <f>B13+1</f>
        <v>6</v>
      </c>
      <c r="C15" s="1122"/>
      <c r="D15" s="1122"/>
      <c r="E15" s="1124"/>
      <c r="F15" s="1126"/>
      <c r="G15" s="1128"/>
      <c r="H15" s="48"/>
      <c r="I15" s="362"/>
      <c r="J15" s="48" t="s">
        <v>84</v>
      </c>
      <c r="K15" s="362"/>
      <c r="L15" s="56" t="s">
        <v>273</v>
      </c>
      <c r="M15" s="56"/>
      <c r="N15" s="1130"/>
      <c r="O15" s="1132"/>
      <c r="P15" s="1134"/>
      <c r="Q15" s="1118"/>
      <c r="R15" s="1114"/>
    </row>
    <row r="16" spans="2:21" ht="15" customHeight="1">
      <c r="B16" s="1137"/>
      <c r="C16" s="1138"/>
      <c r="D16" s="1138"/>
      <c r="E16" s="1139"/>
      <c r="F16" s="1140"/>
      <c r="G16" s="1141"/>
      <c r="H16" s="49" t="s">
        <v>149</v>
      </c>
      <c r="I16" s="361"/>
      <c r="J16" s="49" t="s">
        <v>84</v>
      </c>
      <c r="K16" s="361"/>
      <c r="L16" s="55" t="s">
        <v>67</v>
      </c>
      <c r="M16" s="55" t="s">
        <v>507</v>
      </c>
      <c r="N16" s="1142"/>
      <c r="O16" s="1143"/>
      <c r="P16" s="1144"/>
      <c r="Q16" s="1119"/>
      <c r="R16" s="1115"/>
    </row>
    <row r="17" spans="2:18" ht="15" customHeight="1">
      <c r="B17" s="1120">
        <f>B15+1</f>
        <v>7</v>
      </c>
      <c r="C17" s="1122"/>
      <c r="D17" s="1122"/>
      <c r="E17" s="1124"/>
      <c r="F17" s="1126"/>
      <c r="G17" s="1128"/>
      <c r="H17" s="50"/>
      <c r="I17" s="362"/>
      <c r="J17" s="48" t="s">
        <v>84</v>
      </c>
      <c r="K17" s="362"/>
      <c r="L17" s="56" t="s">
        <v>273</v>
      </c>
      <c r="M17" s="59"/>
      <c r="N17" s="1130"/>
      <c r="O17" s="1132"/>
      <c r="P17" s="1134"/>
      <c r="Q17" s="1118"/>
      <c r="R17" s="1114"/>
    </row>
    <row r="18" spans="2:18" ht="15" customHeight="1">
      <c r="B18" s="1137"/>
      <c r="C18" s="1138"/>
      <c r="D18" s="1138"/>
      <c r="E18" s="1139"/>
      <c r="F18" s="1140"/>
      <c r="G18" s="1141"/>
      <c r="H18" s="46" t="s">
        <v>149</v>
      </c>
      <c r="I18" s="361"/>
      <c r="J18" s="49" t="s">
        <v>84</v>
      </c>
      <c r="K18" s="361"/>
      <c r="L18" s="55" t="s">
        <v>67</v>
      </c>
      <c r="M18" s="58" t="s">
        <v>507</v>
      </c>
      <c r="N18" s="1142"/>
      <c r="O18" s="1143"/>
      <c r="P18" s="1144"/>
      <c r="Q18" s="1119"/>
      <c r="R18" s="1115"/>
    </row>
    <row r="19" spans="2:18" ht="15" customHeight="1">
      <c r="B19" s="1120">
        <f>B17+1</f>
        <v>8</v>
      </c>
      <c r="C19" s="1122"/>
      <c r="D19" s="1122"/>
      <c r="E19" s="1124"/>
      <c r="F19" s="1126"/>
      <c r="G19" s="1128"/>
      <c r="H19" s="48"/>
      <c r="I19" s="362"/>
      <c r="J19" s="48" t="s">
        <v>84</v>
      </c>
      <c r="K19" s="362"/>
      <c r="L19" s="56" t="s">
        <v>273</v>
      </c>
      <c r="M19" s="56"/>
      <c r="N19" s="1130"/>
      <c r="O19" s="1132"/>
      <c r="P19" s="1134"/>
      <c r="Q19" s="1118"/>
      <c r="R19" s="1114"/>
    </row>
    <row r="20" spans="2:18" ht="15" customHeight="1">
      <c r="B20" s="1137"/>
      <c r="C20" s="1138"/>
      <c r="D20" s="1138"/>
      <c r="E20" s="1139"/>
      <c r="F20" s="1140"/>
      <c r="G20" s="1141"/>
      <c r="H20" s="49" t="s">
        <v>149</v>
      </c>
      <c r="I20" s="361"/>
      <c r="J20" s="49" t="s">
        <v>84</v>
      </c>
      <c r="K20" s="361"/>
      <c r="L20" s="55" t="s">
        <v>67</v>
      </c>
      <c r="M20" s="55" t="s">
        <v>507</v>
      </c>
      <c r="N20" s="1142"/>
      <c r="O20" s="1143"/>
      <c r="P20" s="1144"/>
      <c r="Q20" s="1119"/>
      <c r="R20" s="1115"/>
    </row>
    <row r="21" spans="2:18" ht="15" customHeight="1">
      <c r="B21" s="1120">
        <f>B19+1</f>
        <v>9</v>
      </c>
      <c r="C21" s="1122"/>
      <c r="D21" s="1122"/>
      <c r="E21" s="1124"/>
      <c r="F21" s="1126"/>
      <c r="G21" s="1128"/>
      <c r="H21" s="50"/>
      <c r="I21" s="362"/>
      <c r="J21" s="48" t="s">
        <v>84</v>
      </c>
      <c r="K21" s="362"/>
      <c r="L21" s="56" t="s">
        <v>273</v>
      </c>
      <c r="M21" s="59"/>
      <c r="N21" s="1130"/>
      <c r="O21" s="1132"/>
      <c r="P21" s="1134"/>
      <c r="Q21" s="1118"/>
      <c r="R21" s="1114"/>
    </row>
    <row r="22" spans="2:18" ht="15" customHeight="1">
      <c r="B22" s="1137"/>
      <c r="C22" s="1138"/>
      <c r="D22" s="1138"/>
      <c r="E22" s="1139"/>
      <c r="F22" s="1140"/>
      <c r="G22" s="1141"/>
      <c r="H22" s="46" t="s">
        <v>149</v>
      </c>
      <c r="I22" s="361"/>
      <c r="J22" s="49" t="s">
        <v>84</v>
      </c>
      <c r="K22" s="361"/>
      <c r="L22" s="55" t="s">
        <v>67</v>
      </c>
      <c r="M22" s="58" t="s">
        <v>507</v>
      </c>
      <c r="N22" s="1142"/>
      <c r="O22" s="1143"/>
      <c r="P22" s="1144"/>
      <c r="Q22" s="1119"/>
      <c r="R22" s="1115"/>
    </row>
    <row r="23" spans="2:18" ht="15" customHeight="1">
      <c r="B23" s="1120">
        <f>B21+1</f>
        <v>10</v>
      </c>
      <c r="C23" s="1122"/>
      <c r="D23" s="1122"/>
      <c r="E23" s="1124"/>
      <c r="F23" s="1126"/>
      <c r="G23" s="1128"/>
      <c r="H23" s="48"/>
      <c r="I23" s="362"/>
      <c r="J23" s="48" t="s">
        <v>84</v>
      </c>
      <c r="K23" s="362"/>
      <c r="L23" s="56" t="s">
        <v>273</v>
      </c>
      <c r="M23" s="56"/>
      <c r="N23" s="1130"/>
      <c r="O23" s="1132"/>
      <c r="P23" s="1134"/>
      <c r="Q23" s="1118"/>
      <c r="R23" s="1114"/>
    </row>
    <row r="24" spans="2:18" ht="15" customHeight="1">
      <c r="B24" s="1137"/>
      <c r="C24" s="1138"/>
      <c r="D24" s="1138"/>
      <c r="E24" s="1139"/>
      <c r="F24" s="1140"/>
      <c r="G24" s="1141"/>
      <c r="H24" s="46" t="s">
        <v>149</v>
      </c>
      <c r="I24" s="361"/>
      <c r="J24" s="49" t="s">
        <v>84</v>
      </c>
      <c r="K24" s="361"/>
      <c r="L24" s="55" t="s">
        <v>67</v>
      </c>
      <c r="M24" s="58" t="s">
        <v>507</v>
      </c>
      <c r="N24" s="1142"/>
      <c r="O24" s="1143"/>
      <c r="P24" s="1144"/>
      <c r="Q24" s="1119"/>
      <c r="R24" s="1115"/>
    </row>
    <row r="25" spans="2:18" ht="15" customHeight="1">
      <c r="B25" s="1120">
        <f>B23+1</f>
        <v>11</v>
      </c>
      <c r="C25" s="1122"/>
      <c r="D25" s="1122"/>
      <c r="E25" s="1124"/>
      <c r="F25" s="1126"/>
      <c r="G25" s="1128"/>
      <c r="H25" s="51"/>
      <c r="I25" s="363"/>
      <c r="J25" s="54" t="s">
        <v>84</v>
      </c>
      <c r="K25" s="363"/>
      <c r="L25" s="21" t="s">
        <v>273</v>
      </c>
      <c r="M25" s="34"/>
      <c r="N25" s="1130"/>
      <c r="O25" s="1132"/>
      <c r="P25" s="1134"/>
      <c r="Q25" s="1118"/>
      <c r="R25" s="1114"/>
    </row>
    <row r="26" spans="2:18" ht="15" customHeight="1">
      <c r="B26" s="1137"/>
      <c r="C26" s="1138"/>
      <c r="D26" s="1138"/>
      <c r="E26" s="1139"/>
      <c r="F26" s="1140"/>
      <c r="G26" s="1141"/>
      <c r="H26" s="46" t="s">
        <v>149</v>
      </c>
      <c r="I26" s="361"/>
      <c r="J26" s="49" t="s">
        <v>84</v>
      </c>
      <c r="K26" s="361"/>
      <c r="L26" s="55" t="s">
        <v>67</v>
      </c>
      <c r="M26" s="58" t="s">
        <v>507</v>
      </c>
      <c r="N26" s="1142"/>
      <c r="O26" s="1143"/>
      <c r="P26" s="1144"/>
      <c r="Q26" s="1119"/>
      <c r="R26" s="1115"/>
    </row>
    <row r="27" spans="2:18" ht="15" customHeight="1">
      <c r="B27" s="1120">
        <f>B25+1</f>
        <v>12</v>
      </c>
      <c r="C27" s="1122"/>
      <c r="D27" s="1122"/>
      <c r="E27" s="1124"/>
      <c r="F27" s="1126"/>
      <c r="G27" s="1128"/>
      <c r="H27" s="48"/>
      <c r="I27" s="362"/>
      <c r="J27" s="48" t="s">
        <v>84</v>
      </c>
      <c r="K27" s="362"/>
      <c r="L27" s="56" t="s">
        <v>273</v>
      </c>
      <c r="M27" s="56"/>
      <c r="N27" s="1130"/>
      <c r="O27" s="1132"/>
      <c r="P27" s="1134"/>
      <c r="Q27" s="1118"/>
      <c r="R27" s="1114"/>
    </row>
    <row r="28" spans="2:18" ht="15" customHeight="1">
      <c r="B28" s="1137"/>
      <c r="C28" s="1138"/>
      <c r="D28" s="1138"/>
      <c r="E28" s="1139"/>
      <c r="F28" s="1140"/>
      <c r="G28" s="1141"/>
      <c r="H28" s="49" t="s">
        <v>149</v>
      </c>
      <c r="I28" s="361"/>
      <c r="J28" s="49" t="s">
        <v>84</v>
      </c>
      <c r="K28" s="361"/>
      <c r="L28" s="55" t="s">
        <v>67</v>
      </c>
      <c r="M28" s="55" t="s">
        <v>507</v>
      </c>
      <c r="N28" s="1142"/>
      <c r="O28" s="1143"/>
      <c r="P28" s="1144"/>
      <c r="Q28" s="1119"/>
      <c r="R28" s="1115"/>
    </row>
    <row r="29" spans="2:18" ht="15" customHeight="1">
      <c r="B29" s="1120">
        <v>13</v>
      </c>
      <c r="C29" s="1122"/>
      <c r="D29" s="1122"/>
      <c r="E29" s="1124"/>
      <c r="F29" s="1126"/>
      <c r="G29" s="1128"/>
      <c r="H29" s="50"/>
      <c r="I29" s="362"/>
      <c r="J29" s="48" t="s">
        <v>84</v>
      </c>
      <c r="K29" s="362"/>
      <c r="L29" s="56" t="s">
        <v>273</v>
      </c>
      <c r="M29" s="59"/>
      <c r="N29" s="1130"/>
      <c r="O29" s="1132"/>
      <c r="P29" s="1134"/>
      <c r="Q29" s="1118"/>
      <c r="R29" s="1114"/>
    </row>
    <row r="30" spans="2:18" ht="15" customHeight="1">
      <c r="B30" s="1137">
        <f>B27+1</f>
        <v>13</v>
      </c>
      <c r="C30" s="1138"/>
      <c r="D30" s="1138"/>
      <c r="E30" s="1139"/>
      <c r="F30" s="1140"/>
      <c r="G30" s="1141"/>
      <c r="H30" s="46" t="s">
        <v>149</v>
      </c>
      <c r="I30" s="361"/>
      <c r="J30" s="49" t="s">
        <v>84</v>
      </c>
      <c r="K30" s="361"/>
      <c r="L30" s="55" t="s">
        <v>67</v>
      </c>
      <c r="M30" s="58" t="s">
        <v>507</v>
      </c>
      <c r="N30" s="1142"/>
      <c r="O30" s="1143"/>
      <c r="P30" s="1144"/>
      <c r="Q30" s="1119"/>
      <c r="R30" s="1115"/>
    </row>
    <row r="31" spans="2:18" ht="15" customHeight="1">
      <c r="B31" s="1120">
        <f>B30+1</f>
        <v>14</v>
      </c>
      <c r="C31" s="1122"/>
      <c r="D31" s="1122"/>
      <c r="E31" s="1124"/>
      <c r="F31" s="1126"/>
      <c r="G31" s="1128"/>
      <c r="H31" s="48"/>
      <c r="I31" s="362"/>
      <c r="J31" s="48" t="s">
        <v>84</v>
      </c>
      <c r="K31" s="362"/>
      <c r="L31" s="56" t="s">
        <v>273</v>
      </c>
      <c r="M31" s="56"/>
      <c r="N31" s="1130"/>
      <c r="O31" s="1132"/>
      <c r="P31" s="1134"/>
      <c r="Q31" s="1118"/>
      <c r="R31" s="1114"/>
    </row>
    <row r="32" spans="2:18" ht="15" customHeight="1">
      <c r="B32" s="1137"/>
      <c r="C32" s="1138"/>
      <c r="D32" s="1138"/>
      <c r="E32" s="1139"/>
      <c r="F32" s="1140"/>
      <c r="G32" s="1141"/>
      <c r="H32" s="49" t="s">
        <v>149</v>
      </c>
      <c r="I32" s="361"/>
      <c r="J32" s="49" t="s">
        <v>84</v>
      </c>
      <c r="K32" s="361"/>
      <c r="L32" s="55" t="s">
        <v>67</v>
      </c>
      <c r="M32" s="55" t="s">
        <v>507</v>
      </c>
      <c r="N32" s="1142"/>
      <c r="O32" s="1143"/>
      <c r="P32" s="1144"/>
      <c r="Q32" s="1119"/>
      <c r="R32" s="1115"/>
    </row>
    <row r="33" spans="2:18" ht="15" customHeight="1">
      <c r="B33" s="1120">
        <f>B31+1</f>
        <v>15</v>
      </c>
      <c r="C33" s="1122"/>
      <c r="D33" s="1122"/>
      <c r="E33" s="1124"/>
      <c r="F33" s="1126"/>
      <c r="G33" s="1128"/>
      <c r="H33" s="50"/>
      <c r="I33" s="362"/>
      <c r="J33" s="48" t="s">
        <v>84</v>
      </c>
      <c r="K33" s="362"/>
      <c r="L33" s="56" t="s">
        <v>273</v>
      </c>
      <c r="M33" s="59"/>
      <c r="N33" s="1130"/>
      <c r="O33" s="1132"/>
      <c r="P33" s="1134"/>
      <c r="Q33" s="1118"/>
      <c r="R33" s="1114"/>
    </row>
    <row r="34" spans="2:18" ht="15" customHeight="1">
      <c r="B34" s="1137"/>
      <c r="C34" s="1138"/>
      <c r="D34" s="1138"/>
      <c r="E34" s="1139"/>
      <c r="F34" s="1140"/>
      <c r="G34" s="1141"/>
      <c r="H34" s="46" t="s">
        <v>149</v>
      </c>
      <c r="I34" s="361"/>
      <c r="J34" s="49" t="s">
        <v>84</v>
      </c>
      <c r="K34" s="361"/>
      <c r="L34" s="55" t="s">
        <v>67</v>
      </c>
      <c r="M34" s="58" t="s">
        <v>507</v>
      </c>
      <c r="N34" s="1142"/>
      <c r="O34" s="1143"/>
      <c r="P34" s="1144"/>
      <c r="Q34" s="1119"/>
      <c r="R34" s="1115"/>
    </row>
    <row r="35" spans="2:18" ht="15" customHeight="1">
      <c r="B35" s="1120">
        <f>B33+1</f>
        <v>16</v>
      </c>
      <c r="C35" s="1122"/>
      <c r="D35" s="1122"/>
      <c r="E35" s="1124"/>
      <c r="F35" s="1126"/>
      <c r="G35" s="1128"/>
      <c r="H35" s="48"/>
      <c r="I35" s="362"/>
      <c r="J35" s="48" t="s">
        <v>84</v>
      </c>
      <c r="K35" s="362"/>
      <c r="L35" s="56" t="s">
        <v>273</v>
      </c>
      <c r="M35" s="56"/>
      <c r="N35" s="1130"/>
      <c r="O35" s="1132"/>
      <c r="P35" s="1134"/>
      <c r="Q35" s="1118"/>
      <c r="R35" s="1114"/>
    </row>
    <row r="36" spans="2:18" ht="15" customHeight="1">
      <c r="B36" s="1137"/>
      <c r="C36" s="1138"/>
      <c r="D36" s="1138"/>
      <c r="E36" s="1139"/>
      <c r="F36" s="1140"/>
      <c r="G36" s="1141"/>
      <c r="H36" s="46" t="s">
        <v>149</v>
      </c>
      <c r="I36" s="361"/>
      <c r="J36" s="49" t="s">
        <v>84</v>
      </c>
      <c r="K36" s="361"/>
      <c r="L36" s="55" t="s">
        <v>67</v>
      </c>
      <c r="M36" s="58" t="s">
        <v>507</v>
      </c>
      <c r="N36" s="1142"/>
      <c r="O36" s="1143"/>
      <c r="P36" s="1144"/>
      <c r="Q36" s="1119"/>
      <c r="R36" s="1115"/>
    </row>
    <row r="37" spans="2:18" ht="15" customHeight="1">
      <c r="B37" s="1120">
        <f>B35+1</f>
        <v>17</v>
      </c>
      <c r="C37" s="1122"/>
      <c r="D37" s="1122"/>
      <c r="E37" s="1124"/>
      <c r="F37" s="1126"/>
      <c r="G37" s="1128"/>
      <c r="H37" s="51"/>
      <c r="I37" s="363"/>
      <c r="J37" s="54" t="s">
        <v>84</v>
      </c>
      <c r="K37" s="363"/>
      <c r="L37" s="21" t="s">
        <v>273</v>
      </c>
      <c r="M37" s="34"/>
      <c r="N37" s="1130"/>
      <c r="O37" s="1132"/>
      <c r="P37" s="1134"/>
      <c r="Q37" s="1118"/>
      <c r="R37" s="1114"/>
    </row>
    <row r="38" spans="2:18" ht="15" customHeight="1">
      <c r="B38" s="1137"/>
      <c r="C38" s="1138"/>
      <c r="D38" s="1138"/>
      <c r="E38" s="1139"/>
      <c r="F38" s="1140"/>
      <c r="G38" s="1141"/>
      <c r="H38" s="46" t="s">
        <v>149</v>
      </c>
      <c r="I38" s="361"/>
      <c r="J38" s="49" t="s">
        <v>84</v>
      </c>
      <c r="K38" s="361"/>
      <c r="L38" s="55" t="s">
        <v>67</v>
      </c>
      <c r="M38" s="58" t="s">
        <v>507</v>
      </c>
      <c r="N38" s="1142"/>
      <c r="O38" s="1143"/>
      <c r="P38" s="1144"/>
      <c r="Q38" s="1119"/>
      <c r="R38" s="1115"/>
    </row>
    <row r="39" spans="2:18" ht="15" customHeight="1">
      <c r="B39" s="1120">
        <f>B37+1</f>
        <v>18</v>
      </c>
      <c r="C39" s="1122"/>
      <c r="D39" s="1122"/>
      <c r="E39" s="1124"/>
      <c r="F39" s="1126"/>
      <c r="G39" s="1128"/>
      <c r="H39" s="48"/>
      <c r="I39" s="362"/>
      <c r="J39" s="48" t="s">
        <v>84</v>
      </c>
      <c r="K39" s="362"/>
      <c r="L39" s="56" t="s">
        <v>273</v>
      </c>
      <c r="M39" s="56"/>
      <c r="N39" s="1130"/>
      <c r="O39" s="1132"/>
      <c r="P39" s="1134"/>
      <c r="Q39" s="1118"/>
      <c r="R39" s="1114"/>
    </row>
    <row r="40" spans="2:18" ht="15" customHeight="1">
      <c r="B40" s="1137"/>
      <c r="C40" s="1138"/>
      <c r="D40" s="1138"/>
      <c r="E40" s="1139"/>
      <c r="F40" s="1140"/>
      <c r="G40" s="1141"/>
      <c r="H40" s="49" t="s">
        <v>149</v>
      </c>
      <c r="I40" s="361"/>
      <c r="J40" s="49" t="s">
        <v>84</v>
      </c>
      <c r="K40" s="361"/>
      <c r="L40" s="55" t="s">
        <v>67</v>
      </c>
      <c r="M40" s="55" t="s">
        <v>507</v>
      </c>
      <c r="N40" s="1142"/>
      <c r="O40" s="1143"/>
      <c r="P40" s="1144"/>
      <c r="Q40" s="1119"/>
      <c r="R40" s="1115"/>
    </row>
    <row r="41" spans="2:18" ht="15" customHeight="1">
      <c r="B41" s="1120">
        <f>B39+1</f>
        <v>19</v>
      </c>
      <c r="C41" s="1122"/>
      <c r="D41" s="1122"/>
      <c r="E41" s="1124"/>
      <c r="F41" s="1126"/>
      <c r="G41" s="1128"/>
      <c r="H41" s="50"/>
      <c r="I41" s="362"/>
      <c r="J41" s="48" t="s">
        <v>84</v>
      </c>
      <c r="K41" s="362"/>
      <c r="L41" s="56" t="s">
        <v>273</v>
      </c>
      <c r="M41" s="59"/>
      <c r="N41" s="1130"/>
      <c r="O41" s="1132"/>
      <c r="P41" s="1134"/>
      <c r="Q41" s="1118"/>
      <c r="R41" s="1114"/>
    </row>
    <row r="42" spans="2:18" ht="15" customHeight="1">
      <c r="B42" s="1137"/>
      <c r="C42" s="1138"/>
      <c r="D42" s="1138"/>
      <c r="E42" s="1139"/>
      <c r="F42" s="1140"/>
      <c r="G42" s="1141"/>
      <c r="H42" s="46" t="s">
        <v>149</v>
      </c>
      <c r="I42" s="361"/>
      <c r="J42" s="49" t="s">
        <v>84</v>
      </c>
      <c r="K42" s="361"/>
      <c r="L42" s="55" t="s">
        <v>67</v>
      </c>
      <c r="M42" s="58" t="s">
        <v>507</v>
      </c>
      <c r="N42" s="1142"/>
      <c r="O42" s="1143"/>
      <c r="P42" s="1144"/>
      <c r="Q42" s="1119"/>
      <c r="R42" s="1115"/>
    </row>
    <row r="43" spans="2:18" ht="15" customHeight="1">
      <c r="B43" s="1120">
        <f>B41+1</f>
        <v>20</v>
      </c>
      <c r="C43" s="1122"/>
      <c r="D43" s="1122"/>
      <c r="E43" s="1124"/>
      <c r="F43" s="1126"/>
      <c r="G43" s="1128"/>
      <c r="H43" s="48"/>
      <c r="I43" s="362"/>
      <c r="J43" s="48" t="s">
        <v>84</v>
      </c>
      <c r="K43" s="362"/>
      <c r="L43" s="56" t="s">
        <v>273</v>
      </c>
      <c r="M43" s="56"/>
      <c r="N43" s="1130"/>
      <c r="O43" s="1132"/>
      <c r="P43" s="1134"/>
      <c r="Q43" s="1118"/>
      <c r="R43" s="1114"/>
    </row>
    <row r="44" spans="2:18" ht="15" customHeight="1">
      <c r="B44" s="1137"/>
      <c r="C44" s="1138"/>
      <c r="D44" s="1138"/>
      <c r="E44" s="1139"/>
      <c r="F44" s="1140"/>
      <c r="G44" s="1141"/>
      <c r="H44" s="49" t="s">
        <v>149</v>
      </c>
      <c r="I44" s="361"/>
      <c r="J44" s="49" t="s">
        <v>84</v>
      </c>
      <c r="K44" s="361"/>
      <c r="L44" s="55" t="s">
        <v>67</v>
      </c>
      <c r="M44" s="55" t="s">
        <v>507</v>
      </c>
      <c r="N44" s="1142"/>
      <c r="O44" s="1143"/>
      <c r="P44" s="1144"/>
      <c r="Q44" s="1119"/>
      <c r="R44" s="1115"/>
    </row>
    <row r="45" spans="2:18" ht="15" customHeight="1">
      <c r="B45" s="1120">
        <f>B43+1</f>
        <v>21</v>
      </c>
      <c r="C45" s="1122"/>
      <c r="D45" s="1122"/>
      <c r="E45" s="1124"/>
      <c r="F45" s="1126"/>
      <c r="G45" s="1128"/>
      <c r="H45" s="50"/>
      <c r="I45" s="362"/>
      <c r="J45" s="48" t="s">
        <v>84</v>
      </c>
      <c r="K45" s="362"/>
      <c r="L45" s="56" t="s">
        <v>273</v>
      </c>
      <c r="M45" s="59"/>
      <c r="N45" s="1130"/>
      <c r="O45" s="1132"/>
      <c r="P45" s="1134"/>
      <c r="Q45" s="1118"/>
      <c r="R45" s="1114"/>
    </row>
    <row r="46" spans="2:18" ht="15" customHeight="1">
      <c r="B46" s="1137"/>
      <c r="C46" s="1138"/>
      <c r="D46" s="1138"/>
      <c r="E46" s="1139"/>
      <c r="F46" s="1140"/>
      <c r="G46" s="1141"/>
      <c r="H46" s="46" t="s">
        <v>149</v>
      </c>
      <c r="I46" s="361"/>
      <c r="J46" s="49" t="s">
        <v>84</v>
      </c>
      <c r="K46" s="361"/>
      <c r="L46" s="55" t="s">
        <v>67</v>
      </c>
      <c r="M46" s="58" t="s">
        <v>507</v>
      </c>
      <c r="N46" s="1142"/>
      <c r="O46" s="1143"/>
      <c r="P46" s="1144"/>
      <c r="Q46" s="1119"/>
      <c r="R46" s="1115"/>
    </row>
    <row r="47" spans="2:18" ht="15" customHeight="1">
      <c r="B47" s="1120">
        <f>B45+1</f>
        <v>22</v>
      </c>
      <c r="C47" s="1122"/>
      <c r="D47" s="1122"/>
      <c r="E47" s="1124"/>
      <c r="F47" s="1126"/>
      <c r="G47" s="1128"/>
      <c r="H47" s="48"/>
      <c r="I47" s="362"/>
      <c r="J47" s="48" t="s">
        <v>84</v>
      </c>
      <c r="K47" s="362"/>
      <c r="L47" s="56" t="s">
        <v>273</v>
      </c>
      <c r="M47" s="56"/>
      <c r="N47" s="1130"/>
      <c r="O47" s="1132"/>
      <c r="P47" s="1134"/>
      <c r="Q47" s="1118"/>
      <c r="R47" s="1114"/>
    </row>
    <row r="48" spans="2:18" ht="15" customHeight="1">
      <c r="B48" s="1137"/>
      <c r="C48" s="1138"/>
      <c r="D48" s="1138"/>
      <c r="E48" s="1139"/>
      <c r="F48" s="1140"/>
      <c r="G48" s="1141"/>
      <c r="H48" s="46" t="s">
        <v>149</v>
      </c>
      <c r="I48" s="361"/>
      <c r="J48" s="49" t="s">
        <v>84</v>
      </c>
      <c r="K48" s="361"/>
      <c r="L48" s="55" t="s">
        <v>67</v>
      </c>
      <c r="M48" s="58" t="s">
        <v>507</v>
      </c>
      <c r="N48" s="1142"/>
      <c r="O48" s="1143"/>
      <c r="P48" s="1144"/>
      <c r="Q48" s="1119"/>
      <c r="R48" s="1115"/>
    </row>
    <row r="49" spans="2:18" ht="15" customHeight="1">
      <c r="B49" s="1120">
        <f>B47+1</f>
        <v>23</v>
      </c>
      <c r="C49" s="1122"/>
      <c r="D49" s="1122"/>
      <c r="E49" s="1124"/>
      <c r="F49" s="1126"/>
      <c r="G49" s="1128"/>
      <c r="H49" s="51"/>
      <c r="I49" s="363"/>
      <c r="J49" s="54" t="s">
        <v>84</v>
      </c>
      <c r="K49" s="363"/>
      <c r="L49" s="21" t="s">
        <v>273</v>
      </c>
      <c r="M49" s="34"/>
      <c r="N49" s="1130"/>
      <c r="O49" s="1132"/>
      <c r="P49" s="1134"/>
      <c r="Q49" s="1118"/>
      <c r="R49" s="1114"/>
    </row>
    <row r="50" spans="2:18" ht="15" customHeight="1">
      <c r="B50" s="1137"/>
      <c r="C50" s="1138"/>
      <c r="D50" s="1138"/>
      <c r="E50" s="1139"/>
      <c r="F50" s="1140"/>
      <c r="G50" s="1141"/>
      <c r="H50" s="46" t="s">
        <v>149</v>
      </c>
      <c r="I50" s="361"/>
      <c r="J50" s="49" t="s">
        <v>84</v>
      </c>
      <c r="K50" s="361"/>
      <c r="L50" s="55" t="s">
        <v>67</v>
      </c>
      <c r="M50" s="58" t="s">
        <v>507</v>
      </c>
      <c r="N50" s="1142"/>
      <c r="O50" s="1143"/>
      <c r="P50" s="1144"/>
      <c r="Q50" s="1119"/>
      <c r="R50" s="1115"/>
    </row>
    <row r="51" spans="2:18" ht="15" customHeight="1">
      <c r="B51" s="1120">
        <f>B49+1</f>
        <v>24</v>
      </c>
      <c r="C51" s="1122"/>
      <c r="D51" s="1122"/>
      <c r="E51" s="1124"/>
      <c r="F51" s="1126"/>
      <c r="G51" s="1128"/>
      <c r="H51" s="48"/>
      <c r="I51" s="362"/>
      <c r="J51" s="48" t="s">
        <v>84</v>
      </c>
      <c r="K51" s="362"/>
      <c r="L51" s="56" t="s">
        <v>273</v>
      </c>
      <c r="M51" s="56"/>
      <c r="N51" s="1130"/>
      <c r="O51" s="1132"/>
      <c r="P51" s="1134"/>
      <c r="Q51" s="1118"/>
      <c r="R51" s="1114"/>
    </row>
    <row r="52" spans="2:18" ht="15" customHeight="1">
      <c r="B52" s="1137"/>
      <c r="C52" s="1138"/>
      <c r="D52" s="1138"/>
      <c r="E52" s="1139"/>
      <c r="F52" s="1140"/>
      <c r="G52" s="1141"/>
      <c r="H52" s="49" t="s">
        <v>149</v>
      </c>
      <c r="I52" s="361"/>
      <c r="J52" s="49" t="s">
        <v>84</v>
      </c>
      <c r="K52" s="361"/>
      <c r="L52" s="55" t="s">
        <v>67</v>
      </c>
      <c r="M52" s="55" t="s">
        <v>507</v>
      </c>
      <c r="N52" s="1142"/>
      <c r="O52" s="1143"/>
      <c r="P52" s="1144"/>
      <c r="Q52" s="1119"/>
      <c r="R52" s="1115"/>
    </row>
    <row r="53" spans="2:18" ht="15" customHeight="1">
      <c r="B53" s="1120">
        <f>B51+1</f>
        <v>25</v>
      </c>
      <c r="C53" s="1122"/>
      <c r="D53" s="1122"/>
      <c r="E53" s="1124"/>
      <c r="F53" s="1126"/>
      <c r="G53" s="1128"/>
      <c r="H53" s="50"/>
      <c r="I53" s="362"/>
      <c r="J53" s="48" t="s">
        <v>84</v>
      </c>
      <c r="K53" s="362"/>
      <c r="L53" s="56" t="s">
        <v>273</v>
      </c>
      <c r="M53" s="59"/>
      <c r="N53" s="1130"/>
      <c r="O53" s="1132"/>
      <c r="P53" s="1134"/>
      <c r="Q53" s="1118"/>
      <c r="R53" s="1114"/>
    </row>
    <row r="54" spans="2:18" ht="15" customHeight="1">
      <c r="B54" s="1137"/>
      <c r="C54" s="1138"/>
      <c r="D54" s="1138"/>
      <c r="E54" s="1139"/>
      <c r="F54" s="1140"/>
      <c r="G54" s="1141"/>
      <c r="H54" s="46" t="s">
        <v>149</v>
      </c>
      <c r="I54" s="361"/>
      <c r="J54" s="49" t="s">
        <v>84</v>
      </c>
      <c r="K54" s="361"/>
      <c r="L54" s="55" t="s">
        <v>67</v>
      </c>
      <c r="M54" s="58" t="s">
        <v>507</v>
      </c>
      <c r="N54" s="1142"/>
      <c r="O54" s="1143"/>
      <c r="P54" s="1144"/>
      <c r="Q54" s="1119"/>
      <c r="R54" s="1115"/>
    </row>
    <row r="55" spans="2:18" ht="15" customHeight="1">
      <c r="B55" s="1120">
        <f>B53+1</f>
        <v>26</v>
      </c>
      <c r="C55" s="1122"/>
      <c r="D55" s="1122"/>
      <c r="E55" s="1124"/>
      <c r="F55" s="1126"/>
      <c r="G55" s="1128"/>
      <c r="H55" s="48"/>
      <c r="I55" s="362"/>
      <c r="J55" s="48" t="s">
        <v>84</v>
      </c>
      <c r="K55" s="362"/>
      <c r="L55" s="56" t="s">
        <v>273</v>
      </c>
      <c r="M55" s="56"/>
      <c r="N55" s="1130"/>
      <c r="O55" s="1132"/>
      <c r="P55" s="1134"/>
      <c r="Q55" s="1118"/>
      <c r="R55" s="1114"/>
    </row>
    <row r="56" spans="2:18" ht="15" customHeight="1">
      <c r="B56" s="1137"/>
      <c r="C56" s="1138"/>
      <c r="D56" s="1138"/>
      <c r="E56" s="1139"/>
      <c r="F56" s="1140"/>
      <c r="G56" s="1141"/>
      <c r="H56" s="49" t="s">
        <v>149</v>
      </c>
      <c r="I56" s="361"/>
      <c r="J56" s="49" t="s">
        <v>84</v>
      </c>
      <c r="K56" s="361"/>
      <c r="L56" s="55" t="s">
        <v>67</v>
      </c>
      <c r="M56" s="55" t="s">
        <v>507</v>
      </c>
      <c r="N56" s="1142"/>
      <c r="O56" s="1143"/>
      <c r="P56" s="1144"/>
      <c r="Q56" s="1119"/>
      <c r="R56" s="1115"/>
    </row>
    <row r="57" spans="2:18" ht="15" customHeight="1">
      <c r="B57" s="1120">
        <f>B55+1</f>
        <v>27</v>
      </c>
      <c r="C57" s="1122"/>
      <c r="D57" s="1122"/>
      <c r="E57" s="1124"/>
      <c r="F57" s="1126"/>
      <c r="G57" s="1128"/>
      <c r="H57" s="48"/>
      <c r="I57" s="362"/>
      <c r="J57" s="48" t="s">
        <v>84</v>
      </c>
      <c r="K57" s="362"/>
      <c r="L57" s="56" t="s">
        <v>273</v>
      </c>
      <c r="M57" s="56"/>
      <c r="N57" s="1130"/>
      <c r="O57" s="1132"/>
      <c r="P57" s="1134"/>
      <c r="Q57" s="1118"/>
      <c r="R57" s="1114"/>
    </row>
    <row r="58" spans="2:18" ht="15" customHeight="1">
      <c r="B58" s="1137">
        <f>B57+1</f>
        <v>28</v>
      </c>
      <c r="C58" s="1138"/>
      <c r="D58" s="1138"/>
      <c r="E58" s="1139"/>
      <c r="F58" s="1140"/>
      <c r="G58" s="1141"/>
      <c r="H58" s="49" t="s">
        <v>149</v>
      </c>
      <c r="I58" s="361"/>
      <c r="J58" s="49" t="s">
        <v>84</v>
      </c>
      <c r="K58" s="361"/>
      <c r="L58" s="55" t="s">
        <v>67</v>
      </c>
      <c r="M58" s="55" t="s">
        <v>507</v>
      </c>
      <c r="N58" s="1142"/>
      <c r="O58" s="1143"/>
      <c r="P58" s="1144"/>
      <c r="Q58" s="1119"/>
      <c r="R58" s="1115"/>
    </row>
    <row r="59" spans="2:18" ht="15" customHeight="1">
      <c r="B59" s="1120">
        <v>28</v>
      </c>
      <c r="C59" s="1122"/>
      <c r="D59" s="1122"/>
      <c r="E59" s="1124"/>
      <c r="F59" s="1126"/>
      <c r="G59" s="1128"/>
      <c r="H59" s="50"/>
      <c r="I59" s="362"/>
      <c r="J59" s="48" t="s">
        <v>84</v>
      </c>
      <c r="K59" s="362"/>
      <c r="L59" s="56" t="s">
        <v>273</v>
      </c>
      <c r="M59" s="59"/>
      <c r="N59" s="1130"/>
      <c r="O59" s="1132"/>
      <c r="P59" s="1134"/>
      <c r="Q59" s="1118"/>
      <c r="R59" s="1114"/>
    </row>
    <row r="60" spans="2:18" ht="15" customHeight="1">
      <c r="B60" s="1137">
        <f>B58+1</f>
        <v>29</v>
      </c>
      <c r="C60" s="1138"/>
      <c r="D60" s="1138"/>
      <c r="E60" s="1139"/>
      <c r="F60" s="1140"/>
      <c r="G60" s="1141"/>
      <c r="H60" s="46" t="s">
        <v>149</v>
      </c>
      <c r="I60" s="361"/>
      <c r="J60" s="49" t="s">
        <v>84</v>
      </c>
      <c r="K60" s="361"/>
      <c r="L60" s="55" t="s">
        <v>67</v>
      </c>
      <c r="M60" s="58" t="s">
        <v>507</v>
      </c>
      <c r="N60" s="1142"/>
      <c r="O60" s="1143"/>
      <c r="P60" s="1144"/>
      <c r="Q60" s="1119"/>
      <c r="R60" s="1115"/>
    </row>
    <row r="61" spans="2:18" ht="15" customHeight="1">
      <c r="B61" s="1120">
        <v>29</v>
      </c>
      <c r="C61" s="1122"/>
      <c r="D61" s="1122"/>
      <c r="E61" s="1124"/>
      <c r="F61" s="1126"/>
      <c r="G61" s="1128"/>
      <c r="H61" s="48"/>
      <c r="I61" s="362"/>
      <c r="J61" s="48" t="s">
        <v>84</v>
      </c>
      <c r="K61" s="362"/>
      <c r="L61" s="56" t="s">
        <v>273</v>
      </c>
      <c r="M61" s="56"/>
      <c r="N61" s="1130"/>
      <c r="O61" s="1132"/>
      <c r="P61" s="1134"/>
      <c r="Q61" s="1118"/>
      <c r="R61" s="1114"/>
    </row>
    <row r="62" spans="2:18" ht="15" customHeight="1">
      <c r="B62" s="1137">
        <f>B60+1</f>
        <v>30</v>
      </c>
      <c r="C62" s="1138"/>
      <c r="D62" s="1138"/>
      <c r="E62" s="1139"/>
      <c r="F62" s="1140"/>
      <c r="G62" s="1141"/>
      <c r="H62" s="49" t="s">
        <v>149</v>
      </c>
      <c r="I62" s="361"/>
      <c r="J62" s="49" t="s">
        <v>84</v>
      </c>
      <c r="K62" s="361"/>
      <c r="L62" s="55" t="s">
        <v>67</v>
      </c>
      <c r="M62" s="55" t="s">
        <v>507</v>
      </c>
      <c r="N62" s="1142"/>
      <c r="O62" s="1143"/>
      <c r="P62" s="1144"/>
      <c r="Q62" s="1119"/>
      <c r="R62" s="1115"/>
    </row>
    <row r="63" spans="2:18" ht="15" customHeight="1">
      <c r="B63" s="1120">
        <v>30</v>
      </c>
      <c r="C63" s="1122"/>
      <c r="D63" s="1122"/>
      <c r="E63" s="1124"/>
      <c r="F63" s="1126"/>
      <c r="G63" s="1128"/>
      <c r="H63" s="48"/>
      <c r="I63" s="362"/>
      <c r="J63" s="48" t="s">
        <v>84</v>
      </c>
      <c r="K63" s="362"/>
      <c r="L63" s="56" t="s">
        <v>273</v>
      </c>
      <c r="M63" s="56"/>
      <c r="N63" s="1130"/>
      <c r="O63" s="1132"/>
      <c r="P63" s="1134"/>
      <c r="Q63" s="1118"/>
      <c r="R63" s="1114"/>
    </row>
    <row r="64" spans="2:18" ht="15" customHeight="1" thickBot="1">
      <c r="B64" s="1121"/>
      <c r="C64" s="1123"/>
      <c r="D64" s="1123"/>
      <c r="E64" s="1125"/>
      <c r="F64" s="1127"/>
      <c r="G64" s="1129"/>
      <c r="H64" s="52" t="s">
        <v>149</v>
      </c>
      <c r="I64" s="364"/>
      <c r="J64" s="52" t="s">
        <v>84</v>
      </c>
      <c r="K64" s="364"/>
      <c r="L64" s="28" t="s">
        <v>67</v>
      </c>
      <c r="M64" s="28" t="s">
        <v>507</v>
      </c>
      <c r="N64" s="1131"/>
      <c r="O64" s="1133"/>
      <c r="P64" s="1135"/>
      <c r="Q64" s="1136"/>
      <c r="R64" s="1117"/>
    </row>
    <row r="65" spans="2:19" ht="15" customHeight="1">
      <c r="B65" s="19"/>
      <c r="C65" s="19" t="s">
        <v>565</v>
      </c>
      <c r="D65" s="19"/>
      <c r="E65" s="19"/>
      <c r="F65" s="19"/>
      <c r="G65" s="19"/>
      <c r="H65" s="19"/>
      <c r="I65" s="19"/>
      <c r="J65" s="19"/>
      <c r="K65" s="19"/>
      <c r="L65" s="20"/>
      <c r="M65" s="19"/>
      <c r="N65" s="19"/>
      <c r="O65" s="23"/>
      <c r="P65" s="60"/>
      <c r="Q65" s="23"/>
      <c r="R65" s="31"/>
      <c r="S65" s="32"/>
    </row>
    <row r="66" spans="2:19" ht="15" customHeight="1">
      <c r="B66" s="19"/>
      <c r="C66" s="19" t="s">
        <v>563</v>
      </c>
      <c r="D66" s="19"/>
      <c r="E66" s="19"/>
      <c r="F66" s="19"/>
      <c r="G66" s="19"/>
      <c r="H66" s="19"/>
      <c r="I66" s="19"/>
      <c r="J66" s="19"/>
      <c r="K66" s="19"/>
      <c r="L66" s="20"/>
      <c r="M66" s="19"/>
      <c r="N66" s="19"/>
      <c r="O66" s="23"/>
      <c r="P66" s="60"/>
      <c r="Q66" s="23"/>
      <c r="R66" s="31"/>
      <c r="S66" s="32"/>
    </row>
    <row r="67" spans="2:19" ht="6" customHeight="1">
      <c r="D67" s="36"/>
      <c r="E67" s="36"/>
      <c r="F67" s="36"/>
      <c r="G67" s="36"/>
      <c r="H67" s="36"/>
      <c r="I67" s="36"/>
      <c r="J67" s="36"/>
      <c r="K67" s="36"/>
      <c r="L67" s="57"/>
      <c r="M67" s="36"/>
      <c r="N67" s="36"/>
      <c r="O67" s="36"/>
      <c r="P67" s="36"/>
      <c r="Q67" s="36"/>
      <c r="R67" s="57"/>
    </row>
    <row r="1048544" ht="18" customHeight="1"/>
  </sheetData>
  <mergeCells count="333">
    <mergeCell ref="P1:R1"/>
    <mergeCell ref="H4:M4"/>
    <mergeCell ref="B2:R2"/>
    <mergeCell ref="Q5:Q6"/>
    <mergeCell ref="B7:B8"/>
    <mergeCell ref="C7:C8"/>
    <mergeCell ref="D7:D8"/>
    <mergeCell ref="E7:E8"/>
    <mergeCell ref="F7:F8"/>
    <mergeCell ref="G7:G8"/>
    <mergeCell ref="N7:N8"/>
    <mergeCell ref="O7:O8"/>
    <mergeCell ref="P7:P8"/>
    <mergeCell ref="Q7:Q8"/>
    <mergeCell ref="B5:B6"/>
    <mergeCell ref="C5:C6"/>
    <mergeCell ref="D5:D6"/>
    <mergeCell ref="E5:E6"/>
    <mergeCell ref="F5:F6"/>
    <mergeCell ref="G5:G6"/>
    <mergeCell ref="N5:N6"/>
    <mergeCell ref="O5:O6"/>
    <mergeCell ref="P5:P6"/>
    <mergeCell ref="R5:R6"/>
    <mergeCell ref="Q9:Q10"/>
    <mergeCell ref="B11:B12"/>
    <mergeCell ref="C11:C12"/>
    <mergeCell ref="D11:D12"/>
    <mergeCell ref="E11:E12"/>
    <mergeCell ref="F11:F12"/>
    <mergeCell ref="G11:G12"/>
    <mergeCell ref="N11:N12"/>
    <mergeCell ref="O11:O12"/>
    <mergeCell ref="P11:P12"/>
    <mergeCell ref="Q11:Q12"/>
    <mergeCell ref="B9:B10"/>
    <mergeCell ref="C9:C10"/>
    <mergeCell ref="D9:D10"/>
    <mergeCell ref="E9:E10"/>
    <mergeCell ref="F9:F10"/>
    <mergeCell ref="G9:G10"/>
    <mergeCell ref="N9:N10"/>
    <mergeCell ref="O9:O10"/>
    <mergeCell ref="P9:P10"/>
    <mergeCell ref="Q13:Q14"/>
    <mergeCell ref="B15:B16"/>
    <mergeCell ref="C15:C16"/>
    <mergeCell ref="D15:D16"/>
    <mergeCell ref="E15:E16"/>
    <mergeCell ref="F15:F16"/>
    <mergeCell ref="G15:G16"/>
    <mergeCell ref="N15:N16"/>
    <mergeCell ref="O15:O16"/>
    <mergeCell ref="P15:P16"/>
    <mergeCell ref="Q15:Q16"/>
    <mergeCell ref="B13:B14"/>
    <mergeCell ref="C13:C14"/>
    <mergeCell ref="D13:D14"/>
    <mergeCell ref="E13:E14"/>
    <mergeCell ref="F13:F14"/>
    <mergeCell ref="G13:G14"/>
    <mergeCell ref="N13:N14"/>
    <mergeCell ref="O13:O14"/>
    <mergeCell ref="P13:P14"/>
    <mergeCell ref="Q17:Q18"/>
    <mergeCell ref="B19:B20"/>
    <mergeCell ref="C19:C20"/>
    <mergeCell ref="D19:D20"/>
    <mergeCell ref="E19:E20"/>
    <mergeCell ref="F19:F20"/>
    <mergeCell ref="G19:G20"/>
    <mergeCell ref="N19:N20"/>
    <mergeCell ref="O19:O20"/>
    <mergeCell ref="P19:P20"/>
    <mergeCell ref="Q19:Q20"/>
    <mergeCell ref="B17:B18"/>
    <mergeCell ref="C17:C18"/>
    <mergeCell ref="D17:D18"/>
    <mergeCell ref="E17:E18"/>
    <mergeCell ref="F17:F18"/>
    <mergeCell ref="G17:G18"/>
    <mergeCell ref="N17:N18"/>
    <mergeCell ref="O17:O18"/>
    <mergeCell ref="P17:P18"/>
    <mergeCell ref="Q21:Q22"/>
    <mergeCell ref="B23:B24"/>
    <mergeCell ref="C23:C24"/>
    <mergeCell ref="D23:D24"/>
    <mergeCell ref="E23:E24"/>
    <mergeCell ref="F23:F24"/>
    <mergeCell ref="G23:G24"/>
    <mergeCell ref="N23:N24"/>
    <mergeCell ref="O23:O24"/>
    <mergeCell ref="P23:P24"/>
    <mergeCell ref="Q23:Q24"/>
    <mergeCell ref="B21:B22"/>
    <mergeCell ref="C21:C22"/>
    <mergeCell ref="D21:D22"/>
    <mergeCell ref="E21:E22"/>
    <mergeCell ref="F21:F22"/>
    <mergeCell ref="G21:G22"/>
    <mergeCell ref="N21:N22"/>
    <mergeCell ref="O21:O22"/>
    <mergeCell ref="P21:P22"/>
    <mergeCell ref="Q25:Q26"/>
    <mergeCell ref="B27:B28"/>
    <mergeCell ref="C27:C28"/>
    <mergeCell ref="D27:D28"/>
    <mergeCell ref="E27:E28"/>
    <mergeCell ref="F27:F28"/>
    <mergeCell ref="G27:G28"/>
    <mergeCell ref="N27:N28"/>
    <mergeCell ref="O27:O28"/>
    <mergeCell ref="P27:P28"/>
    <mergeCell ref="Q27:Q28"/>
    <mergeCell ref="B25:B26"/>
    <mergeCell ref="C25:C26"/>
    <mergeCell ref="D25:D26"/>
    <mergeCell ref="E25:E26"/>
    <mergeCell ref="F25:F26"/>
    <mergeCell ref="G25:G26"/>
    <mergeCell ref="N25:N26"/>
    <mergeCell ref="O25:O26"/>
    <mergeCell ref="P25:P26"/>
    <mergeCell ref="Q29:Q30"/>
    <mergeCell ref="B31:B32"/>
    <mergeCell ref="C31:C32"/>
    <mergeCell ref="D31:D32"/>
    <mergeCell ref="E31:E32"/>
    <mergeCell ref="F31:F32"/>
    <mergeCell ref="G31:G32"/>
    <mergeCell ref="N31:N32"/>
    <mergeCell ref="O31:O32"/>
    <mergeCell ref="P31:P32"/>
    <mergeCell ref="Q31:Q32"/>
    <mergeCell ref="B29:B30"/>
    <mergeCell ref="C29:C30"/>
    <mergeCell ref="D29:D30"/>
    <mergeCell ref="E29:E30"/>
    <mergeCell ref="F29:F30"/>
    <mergeCell ref="G29:G30"/>
    <mergeCell ref="N29:N30"/>
    <mergeCell ref="O29:O30"/>
    <mergeCell ref="P29:P30"/>
    <mergeCell ref="Q33:Q34"/>
    <mergeCell ref="B35:B36"/>
    <mergeCell ref="C35:C36"/>
    <mergeCell ref="D35:D36"/>
    <mergeCell ref="E35:E36"/>
    <mergeCell ref="F35:F36"/>
    <mergeCell ref="G35:G36"/>
    <mergeCell ref="N35:N36"/>
    <mergeCell ref="O35:O36"/>
    <mergeCell ref="P35:P36"/>
    <mergeCell ref="Q35:Q36"/>
    <mergeCell ref="B33:B34"/>
    <mergeCell ref="C33:C34"/>
    <mergeCell ref="D33:D34"/>
    <mergeCell ref="E33:E34"/>
    <mergeCell ref="F33:F34"/>
    <mergeCell ref="G33:G34"/>
    <mergeCell ref="N33:N34"/>
    <mergeCell ref="O33:O34"/>
    <mergeCell ref="P33:P34"/>
    <mergeCell ref="Q37:Q38"/>
    <mergeCell ref="B39:B40"/>
    <mergeCell ref="C39:C40"/>
    <mergeCell ref="D39:D40"/>
    <mergeCell ref="E39:E40"/>
    <mergeCell ref="F39:F40"/>
    <mergeCell ref="G39:G40"/>
    <mergeCell ref="N39:N40"/>
    <mergeCell ref="O39:O40"/>
    <mergeCell ref="P39:P40"/>
    <mergeCell ref="Q39:Q40"/>
    <mergeCell ref="B37:B38"/>
    <mergeCell ref="C37:C38"/>
    <mergeCell ref="D37:D38"/>
    <mergeCell ref="E37:E38"/>
    <mergeCell ref="F37:F38"/>
    <mergeCell ref="G37:G38"/>
    <mergeCell ref="N37:N38"/>
    <mergeCell ref="O37:O38"/>
    <mergeCell ref="P37:P38"/>
    <mergeCell ref="Q41:Q42"/>
    <mergeCell ref="B43:B44"/>
    <mergeCell ref="C43:C44"/>
    <mergeCell ref="D43:D44"/>
    <mergeCell ref="E43:E44"/>
    <mergeCell ref="F43:F44"/>
    <mergeCell ref="G43:G44"/>
    <mergeCell ref="N43:N44"/>
    <mergeCell ref="O43:O44"/>
    <mergeCell ref="P43:P44"/>
    <mergeCell ref="Q43:Q44"/>
    <mergeCell ref="B41:B42"/>
    <mergeCell ref="C41:C42"/>
    <mergeCell ref="D41:D42"/>
    <mergeCell ref="E41:E42"/>
    <mergeCell ref="F41:F42"/>
    <mergeCell ref="G41:G42"/>
    <mergeCell ref="N41:N42"/>
    <mergeCell ref="O41:O42"/>
    <mergeCell ref="P41:P42"/>
    <mergeCell ref="Q45:Q46"/>
    <mergeCell ref="B47:B48"/>
    <mergeCell ref="C47:C48"/>
    <mergeCell ref="D47:D48"/>
    <mergeCell ref="E47:E48"/>
    <mergeCell ref="F47:F48"/>
    <mergeCell ref="G47:G48"/>
    <mergeCell ref="N47:N48"/>
    <mergeCell ref="O47:O48"/>
    <mergeCell ref="P47:P48"/>
    <mergeCell ref="Q47:Q48"/>
    <mergeCell ref="B45:B46"/>
    <mergeCell ref="C45:C46"/>
    <mergeCell ref="D45:D46"/>
    <mergeCell ref="E45:E46"/>
    <mergeCell ref="F45:F46"/>
    <mergeCell ref="G45:G46"/>
    <mergeCell ref="N45:N46"/>
    <mergeCell ref="O45:O46"/>
    <mergeCell ref="P45:P46"/>
    <mergeCell ref="Q49:Q50"/>
    <mergeCell ref="B51:B52"/>
    <mergeCell ref="C51:C52"/>
    <mergeCell ref="D51:D52"/>
    <mergeCell ref="E51:E52"/>
    <mergeCell ref="F51:F52"/>
    <mergeCell ref="G51:G52"/>
    <mergeCell ref="N51:N52"/>
    <mergeCell ref="O51:O52"/>
    <mergeCell ref="P51:P52"/>
    <mergeCell ref="Q51:Q52"/>
    <mergeCell ref="B49:B50"/>
    <mergeCell ref="C49:C50"/>
    <mergeCell ref="D49:D50"/>
    <mergeCell ref="E49:E50"/>
    <mergeCell ref="F49:F50"/>
    <mergeCell ref="G49:G50"/>
    <mergeCell ref="N49:N50"/>
    <mergeCell ref="O49:O50"/>
    <mergeCell ref="P49:P50"/>
    <mergeCell ref="Q53:Q54"/>
    <mergeCell ref="B55:B56"/>
    <mergeCell ref="C55:C56"/>
    <mergeCell ref="D55:D56"/>
    <mergeCell ref="E55:E56"/>
    <mergeCell ref="F55:F56"/>
    <mergeCell ref="G55:G56"/>
    <mergeCell ref="N55:N56"/>
    <mergeCell ref="O55:O56"/>
    <mergeCell ref="P55:P56"/>
    <mergeCell ref="Q55:Q56"/>
    <mergeCell ref="B53:B54"/>
    <mergeCell ref="C53:C54"/>
    <mergeCell ref="D53:D54"/>
    <mergeCell ref="E53:E54"/>
    <mergeCell ref="F53:F54"/>
    <mergeCell ref="G53:G54"/>
    <mergeCell ref="N53:N54"/>
    <mergeCell ref="O53:O54"/>
    <mergeCell ref="P53:P54"/>
    <mergeCell ref="Q57:Q58"/>
    <mergeCell ref="B59:B60"/>
    <mergeCell ref="C59:C60"/>
    <mergeCell ref="D59:D60"/>
    <mergeCell ref="E59:E60"/>
    <mergeCell ref="F59:F60"/>
    <mergeCell ref="G59:G60"/>
    <mergeCell ref="N59:N60"/>
    <mergeCell ref="O59:O60"/>
    <mergeCell ref="P59:P60"/>
    <mergeCell ref="Q59:Q60"/>
    <mergeCell ref="B57:B58"/>
    <mergeCell ref="C57:C58"/>
    <mergeCell ref="D57:D58"/>
    <mergeCell ref="E57:E58"/>
    <mergeCell ref="F57:F58"/>
    <mergeCell ref="G57:G58"/>
    <mergeCell ref="N57:N58"/>
    <mergeCell ref="O57:O58"/>
    <mergeCell ref="P57:P58"/>
    <mergeCell ref="Q61:Q62"/>
    <mergeCell ref="B63:B64"/>
    <mergeCell ref="C63:C64"/>
    <mergeCell ref="D63:D64"/>
    <mergeCell ref="E63:E64"/>
    <mergeCell ref="F63:F64"/>
    <mergeCell ref="G63:G64"/>
    <mergeCell ref="N63:N64"/>
    <mergeCell ref="O63:O64"/>
    <mergeCell ref="P63:P64"/>
    <mergeCell ref="Q63:Q64"/>
    <mergeCell ref="B61:B62"/>
    <mergeCell ref="C61:C62"/>
    <mergeCell ref="D61:D62"/>
    <mergeCell ref="E61:E62"/>
    <mergeCell ref="F61:F62"/>
    <mergeCell ref="G61:G62"/>
    <mergeCell ref="N61:N62"/>
    <mergeCell ref="O61:O62"/>
    <mergeCell ref="P61:P62"/>
    <mergeCell ref="R39:R40"/>
    <mergeCell ref="R59:R60"/>
    <mergeCell ref="R61:R62"/>
    <mergeCell ref="R63:R64"/>
    <mergeCell ref="R41:R42"/>
    <mergeCell ref="R43:R44"/>
    <mergeCell ref="R45:R46"/>
    <mergeCell ref="R47:R48"/>
    <mergeCell ref="R49:R50"/>
    <mergeCell ref="R51:R52"/>
    <mergeCell ref="R53:R54"/>
    <mergeCell ref="R55:R56"/>
    <mergeCell ref="R57:R58"/>
    <mergeCell ref="R7:R8"/>
    <mergeCell ref="R23:R24"/>
    <mergeCell ref="R25:R26"/>
    <mergeCell ref="R27:R28"/>
    <mergeCell ref="R29:R30"/>
    <mergeCell ref="R31:R32"/>
    <mergeCell ref="R33:R34"/>
    <mergeCell ref="R35:R36"/>
    <mergeCell ref="R37:R38"/>
    <mergeCell ref="R9:R10"/>
    <mergeCell ref="R11:R12"/>
    <mergeCell ref="R13:R14"/>
    <mergeCell ref="R15:R16"/>
    <mergeCell ref="R17:R18"/>
    <mergeCell ref="R19:R20"/>
    <mergeCell ref="R21:R22"/>
  </mergeCells>
  <phoneticPr fontId="19"/>
  <dataValidations count="2">
    <dataValidation type="list" allowBlank="1" showInputMessage="1" showErrorMessage="1" sqref="P65:P66" xr:uid="{00000000-0002-0000-0300-000000000000}">
      <formula1>$U$5:$U$9</formula1>
    </dataValidation>
    <dataValidation type="list" allowBlank="1" showInputMessage="1" showErrorMessage="1" sqref="P5:P64" xr:uid="{00000000-0002-0000-0300-000001000000}">
      <formula1>$U$5:$U$11</formula1>
    </dataValidation>
  </dataValidations>
  <printOptions horizontalCentered="1"/>
  <pageMargins left="0.59055118110236227" right="0.59055118110236227" top="0.59055118110236227" bottom="0.59055118110236227" header="0.51181102362204722" footer="0.31496062992125984"/>
  <pageSetup paperSize="9" scale="78"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Z56"/>
  <sheetViews>
    <sheetView view="pageBreakPreview" zoomScaleNormal="100" workbookViewId="0">
      <pane ySplit="10" topLeftCell="A11" activePane="bottomLeft" state="frozen"/>
      <selection activeCell="J6" sqref="J6:T6"/>
      <selection pane="bottomLeft" activeCell="A11" sqref="A11"/>
    </sheetView>
  </sheetViews>
  <sheetFormatPr defaultRowHeight="12"/>
  <cols>
    <col min="1" max="1" width="3.5" style="61" customWidth="1"/>
    <col min="2" max="2" width="12.5" style="61" customWidth="1"/>
    <col min="3" max="3" width="3.5" style="61" customWidth="1"/>
    <col min="4" max="4" width="6.5" style="61" customWidth="1"/>
    <col min="5" max="7" width="3.5" style="61" customWidth="1"/>
    <col min="8" max="9" width="9.5" style="61" customWidth="1"/>
    <col min="10" max="10" width="8" style="61" customWidth="1"/>
    <col min="11" max="11" width="9.5" style="61" customWidth="1"/>
    <col min="12" max="12" width="11" style="61" customWidth="1"/>
    <col min="13" max="21" width="8.5" style="61" customWidth="1"/>
    <col min="22" max="22" width="10" style="61" customWidth="1"/>
    <col min="23" max="23" width="11" style="61" customWidth="1"/>
    <col min="24" max="24" width="9" style="61" customWidth="1"/>
    <col min="25" max="25" width="1" style="61" customWidth="1"/>
    <col min="26" max="26" width="10" style="61" customWidth="1"/>
    <col min="27" max="27" width="1.5" style="61" customWidth="1"/>
    <col min="28" max="16384" width="9" style="61"/>
  </cols>
  <sheetData>
    <row r="1" spans="1:26" ht="18" customHeight="1">
      <c r="A1" s="1202" t="s">
        <v>578</v>
      </c>
      <c r="B1" s="1202"/>
      <c r="C1" s="1202"/>
      <c r="D1" s="1202"/>
      <c r="E1" s="1202"/>
      <c r="F1" s="1202"/>
      <c r="G1" s="1202"/>
      <c r="H1" s="1202"/>
      <c r="I1" s="1202"/>
      <c r="J1" s="1202"/>
      <c r="K1" s="1202"/>
      <c r="L1" s="1202"/>
      <c r="M1" s="1202"/>
      <c r="N1" s="1202"/>
      <c r="O1" s="1202"/>
      <c r="P1" s="1202"/>
      <c r="Q1" s="1202"/>
      <c r="R1" s="1202"/>
      <c r="S1" s="1202"/>
      <c r="T1" s="1202"/>
      <c r="U1" s="1202"/>
      <c r="V1" s="1202"/>
      <c r="W1" s="1202"/>
      <c r="X1" s="1202"/>
    </row>
    <row r="2" spans="1:26" ht="18" customHeight="1">
      <c r="A2" s="62"/>
      <c r="B2" s="67"/>
      <c r="C2" s="67"/>
      <c r="D2" s="67"/>
      <c r="E2" s="67"/>
      <c r="F2" s="67"/>
      <c r="G2" s="67"/>
      <c r="H2" s="67"/>
      <c r="I2" s="67"/>
      <c r="J2" s="67"/>
      <c r="K2" s="67"/>
      <c r="L2" s="67"/>
      <c r="M2" s="67"/>
      <c r="N2" s="67"/>
      <c r="O2" s="67"/>
      <c r="P2" s="67"/>
      <c r="Q2" s="67"/>
      <c r="R2" s="67"/>
      <c r="S2" s="447" t="s">
        <v>575</v>
      </c>
      <c r="T2" s="1203" t="str">
        <f>'01基本資料'!$I$3</f>
        <v>●●保育園</v>
      </c>
      <c r="U2" s="1204"/>
      <c r="V2" s="1204"/>
      <c r="W2" s="1204"/>
      <c r="X2" s="1204"/>
    </row>
    <row r="3" spans="1:26" ht="9" customHeight="1" thickBot="1">
      <c r="P3" s="445"/>
      <c r="Q3" s="446"/>
      <c r="R3" s="446"/>
      <c r="S3" s="445"/>
    </row>
    <row r="4" spans="1:26" ht="18" customHeight="1">
      <c r="A4" s="1220" t="s">
        <v>58</v>
      </c>
      <c r="B4" s="1222" t="s">
        <v>335</v>
      </c>
      <c r="C4" s="1176" t="s">
        <v>328</v>
      </c>
      <c r="D4" s="1174" t="s">
        <v>6</v>
      </c>
      <c r="E4" s="1176" t="s">
        <v>281</v>
      </c>
      <c r="F4" s="1176" t="s">
        <v>177</v>
      </c>
      <c r="G4" s="1176" t="s">
        <v>111</v>
      </c>
      <c r="H4" s="1205" t="s">
        <v>50</v>
      </c>
      <c r="I4" s="1206"/>
      <c r="J4" s="1206"/>
      <c r="K4" s="1207"/>
      <c r="L4" s="1208" t="s">
        <v>599</v>
      </c>
      <c r="M4" s="1209"/>
      <c r="N4" s="1209"/>
      <c r="O4" s="1209"/>
      <c r="P4" s="1209"/>
      <c r="Q4" s="1209"/>
      <c r="R4" s="1209"/>
      <c r="S4" s="1209"/>
      <c r="T4" s="1209"/>
      <c r="U4" s="1209"/>
      <c r="V4" s="1209"/>
      <c r="W4" s="1210"/>
      <c r="X4" s="1211" t="s">
        <v>327</v>
      </c>
      <c r="Y4" s="7"/>
      <c r="Z4" s="80" t="s">
        <v>109</v>
      </c>
    </row>
    <row r="5" spans="1:26" ht="18" customHeight="1">
      <c r="A5" s="1221"/>
      <c r="B5" s="1175"/>
      <c r="C5" s="1177"/>
      <c r="D5" s="1175"/>
      <c r="E5" s="1177"/>
      <c r="F5" s="1177"/>
      <c r="G5" s="1177"/>
      <c r="H5" s="1216" t="s">
        <v>567</v>
      </c>
      <c r="I5" s="1218" t="s">
        <v>568</v>
      </c>
      <c r="J5" s="1219" t="s">
        <v>471</v>
      </c>
      <c r="K5" s="1198" t="s">
        <v>377</v>
      </c>
      <c r="L5" s="1199" t="s">
        <v>163</v>
      </c>
      <c r="M5" s="1193" t="s">
        <v>378</v>
      </c>
      <c r="N5" s="1194"/>
      <c r="O5" s="1194"/>
      <c r="P5" s="1194"/>
      <c r="Q5" s="1194"/>
      <c r="R5" s="1194"/>
      <c r="S5" s="1194"/>
      <c r="T5" s="1194"/>
      <c r="U5" s="1194"/>
      <c r="V5" s="1195"/>
      <c r="W5" s="1199" t="s">
        <v>135</v>
      </c>
      <c r="X5" s="1212"/>
      <c r="Y5" s="7"/>
      <c r="Z5" s="1178" t="s">
        <v>379</v>
      </c>
    </row>
    <row r="6" spans="1:26" ht="18" customHeight="1">
      <c r="A6" s="1221"/>
      <c r="B6" s="1175"/>
      <c r="C6" s="1177"/>
      <c r="D6" s="1175"/>
      <c r="E6" s="1177"/>
      <c r="F6" s="1177"/>
      <c r="G6" s="1177"/>
      <c r="H6" s="1217"/>
      <c r="I6" s="1219"/>
      <c r="J6" s="1219"/>
      <c r="K6" s="1198"/>
      <c r="L6" s="1200"/>
      <c r="M6" s="1180" t="s">
        <v>472</v>
      </c>
      <c r="N6" s="1183" t="s">
        <v>380</v>
      </c>
      <c r="O6" s="1183" t="s">
        <v>477</v>
      </c>
      <c r="P6" s="1183" t="s">
        <v>478</v>
      </c>
      <c r="Q6" s="1183" t="s">
        <v>381</v>
      </c>
      <c r="R6" s="1183" t="s">
        <v>473</v>
      </c>
      <c r="S6" s="1196" t="s">
        <v>368</v>
      </c>
      <c r="T6" s="1197"/>
      <c r="U6" s="1183" t="s">
        <v>227</v>
      </c>
      <c r="V6" s="1186" t="s">
        <v>77</v>
      </c>
      <c r="W6" s="1214"/>
      <c r="X6" s="1212"/>
      <c r="Y6" s="7"/>
      <c r="Z6" s="1179"/>
    </row>
    <row r="7" spans="1:26" ht="18" customHeight="1">
      <c r="A7" s="1221"/>
      <c r="B7" s="1175"/>
      <c r="C7" s="1177"/>
      <c r="D7" s="1175"/>
      <c r="E7" s="1177"/>
      <c r="F7" s="1177"/>
      <c r="G7" s="1177"/>
      <c r="H7" s="1217"/>
      <c r="I7" s="1219"/>
      <c r="J7" s="1219"/>
      <c r="K7" s="1198"/>
      <c r="L7" s="1200"/>
      <c r="M7" s="1181"/>
      <c r="N7" s="1184"/>
      <c r="O7" s="1184"/>
      <c r="P7" s="1184"/>
      <c r="Q7" s="1184"/>
      <c r="R7" s="1184"/>
      <c r="S7" s="1184" t="s">
        <v>476</v>
      </c>
      <c r="T7" s="1190" t="s">
        <v>151</v>
      </c>
      <c r="U7" s="1184"/>
      <c r="V7" s="1187"/>
      <c r="W7" s="1214"/>
      <c r="X7" s="1212"/>
      <c r="Y7" s="7"/>
      <c r="Z7" s="1179"/>
    </row>
    <row r="8" spans="1:26" ht="18" customHeight="1">
      <c r="A8" s="1221"/>
      <c r="B8" s="1175"/>
      <c r="C8" s="1177"/>
      <c r="D8" s="1175"/>
      <c r="E8" s="1177"/>
      <c r="F8" s="1177"/>
      <c r="G8" s="1177"/>
      <c r="H8" s="1217"/>
      <c r="I8" s="1219"/>
      <c r="J8" s="1219"/>
      <c r="K8" s="1198"/>
      <c r="L8" s="1200"/>
      <c r="M8" s="1181"/>
      <c r="N8" s="1184"/>
      <c r="O8" s="1184"/>
      <c r="P8" s="1184"/>
      <c r="Q8" s="1184"/>
      <c r="R8" s="1184"/>
      <c r="S8" s="1184"/>
      <c r="T8" s="1190"/>
      <c r="U8" s="1184"/>
      <c r="V8" s="1187"/>
      <c r="W8" s="1214"/>
      <c r="X8" s="1212"/>
      <c r="Y8" s="7"/>
      <c r="Z8" s="1178" t="s">
        <v>33</v>
      </c>
    </row>
    <row r="9" spans="1:26" ht="18" customHeight="1">
      <c r="A9" s="1221"/>
      <c r="B9" s="1175"/>
      <c r="C9" s="1177"/>
      <c r="D9" s="1175"/>
      <c r="E9" s="1177"/>
      <c r="F9" s="1177"/>
      <c r="G9" s="1177"/>
      <c r="H9" s="1217"/>
      <c r="I9" s="1219"/>
      <c r="J9" s="1219"/>
      <c r="K9" s="1198"/>
      <c r="L9" s="1201"/>
      <c r="M9" s="1182"/>
      <c r="N9" s="1185"/>
      <c r="O9" s="1185"/>
      <c r="P9" s="1185"/>
      <c r="Q9" s="1185"/>
      <c r="R9" s="1185"/>
      <c r="S9" s="1189"/>
      <c r="T9" s="1191"/>
      <c r="U9" s="1185"/>
      <c r="V9" s="1188"/>
      <c r="W9" s="1215"/>
      <c r="X9" s="1213"/>
      <c r="Y9" s="7"/>
      <c r="Z9" s="1192"/>
    </row>
    <row r="10" spans="1:26" ht="18" customHeight="1" thickBot="1">
      <c r="A10" s="384"/>
      <c r="B10" s="398" t="s">
        <v>376</v>
      </c>
      <c r="C10" s="385" t="s">
        <v>46</v>
      </c>
      <c r="D10" s="386" t="s">
        <v>382</v>
      </c>
      <c r="E10" s="387"/>
      <c r="F10" s="386"/>
      <c r="G10" s="387"/>
      <c r="H10" s="388">
        <v>204000</v>
      </c>
      <c r="I10" s="389">
        <v>200000</v>
      </c>
      <c r="J10" s="390">
        <f t="shared" ref="J10:J40" si="0">H10-I10</f>
        <v>4000</v>
      </c>
      <c r="K10" s="391">
        <v>2000</v>
      </c>
      <c r="L10" s="392">
        <v>2400000</v>
      </c>
      <c r="M10" s="388">
        <v>360000</v>
      </c>
      <c r="N10" s="389">
        <v>120000</v>
      </c>
      <c r="O10" s="389"/>
      <c r="P10" s="389">
        <v>25863</v>
      </c>
      <c r="Q10" s="389">
        <v>60000</v>
      </c>
      <c r="R10" s="389">
        <v>30000</v>
      </c>
      <c r="S10" s="389">
        <v>420000</v>
      </c>
      <c r="T10" s="389">
        <v>100000</v>
      </c>
      <c r="U10" s="389"/>
      <c r="V10" s="393">
        <f t="shared" ref="V10:V40" si="1">SUM(M10:S10,U10)</f>
        <v>1015863</v>
      </c>
      <c r="W10" s="394">
        <f t="shared" ref="W10:W40" si="2">SUM(L10,V10)</f>
        <v>3415863</v>
      </c>
      <c r="X10" s="395"/>
      <c r="Y10" s="396"/>
      <c r="Z10" s="397">
        <f t="shared" ref="Z10:Z40" si="3">K10*12+T10</f>
        <v>124000</v>
      </c>
    </row>
    <row r="11" spans="1:26" ht="18" customHeight="1">
      <c r="A11" s="63">
        <v>1</v>
      </c>
      <c r="B11" s="399"/>
      <c r="C11" s="69" t="s">
        <v>46</v>
      </c>
      <c r="D11" s="402"/>
      <c r="E11" s="399"/>
      <c r="F11" s="402"/>
      <c r="G11" s="399"/>
      <c r="H11" s="403"/>
      <c r="I11" s="404"/>
      <c r="J11" s="366">
        <f t="shared" si="0"/>
        <v>0</v>
      </c>
      <c r="K11" s="411"/>
      <c r="L11" s="412"/>
      <c r="M11" s="403"/>
      <c r="N11" s="404"/>
      <c r="O11" s="404"/>
      <c r="P11" s="404"/>
      <c r="Q11" s="404"/>
      <c r="R11" s="404"/>
      <c r="S11" s="404"/>
      <c r="T11" s="404"/>
      <c r="U11" s="404"/>
      <c r="V11" s="369">
        <f t="shared" si="1"/>
        <v>0</v>
      </c>
      <c r="W11" s="370">
        <f t="shared" si="2"/>
        <v>0</v>
      </c>
      <c r="X11" s="417"/>
      <c r="Z11" s="380">
        <f t="shared" si="3"/>
        <v>0</v>
      </c>
    </row>
    <row r="12" spans="1:26" ht="18" customHeight="1">
      <c r="A12" s="64">
        <v>2</v>
      </c>
      <c r="B12" s="400"/>
      <c r="C12" s="70" t="s">
        <v>46</v>
      </c>
      <c r="D12" s="405"/>
      <c r="E12" s="400"/>
      <c r="F12" s="405"/>
      <c r="G12" s="400"/>
      <c r="H12" s="406"/>
      <c r="I12" s="407"/>
      <c r="J12" s="367">
        <f t="shared" si="0"/>
        <v>0</v>
      </c>
      <c r="K12" s="413"/>
      <c r="L12" s="414"/>
      <c r="M12" s="406"/>
      <c r="N12" s="407"/>
      <c r="O12" s="407"/>
      <c r="P12" s="407"/>
      <c r="Q12" s="407"/>
      <c r="R12" s="407"/>
      <c r="S12" s="407"/>
      <c r="T12" s="407"/>
      <c r="U12" s="407"/>
      <c r="V12" s="371">
        <f t="shared" si="1"/>
        <v>0</v>
      </c>
      <c r="W12" s="372">
        <f t="shared" si="2"/>
        <v>0</v>
      </c>
      <c r="X12" s="418"/>
      <c r="Z12" s="381">
        <f t="shared" si="3"/>
        <v>0</v>
      </c>
    </row>
    <row r="13" spans="1:26" ht="18" customHeight="1">
      <c r="A13" s="64">
        <v>3</v>
      </c>
      <c r="B13" s="400"/>
      <c r="C13" s="70" t="s">
        <v>46</v>
      </c>
      <c r="D13" s="405"/>
      <c r="E13" s="400"/>
      <c r="F13" s="405"/>
      <c r="G13" s="400"/>
      <c r="H13" s="406"/>
      <c r="I13" s="407"/>
      <c r="J13" s="367">
        <f t="shared" si="0"/>
        <v>0</v>
      </c>
      <c r="K13" s="413"/>
      <c r="L13" s="414"/>
      <c r="M13" s="406"/>
      <c r="N13" s="407"/>
      <c r="O13" s="407"/>
      <c r="P13" s="407"/>
      <c r="Q13" s="407"/>
      <c r="R13" s="407"/>
      <c r="S13" s="407"/>
      <c r="T13" s="407"/>
      <c r="U13" s="407"/>
      <c r="V13" s="371">
        <f t="shared" si="1"/>
        <v>0</v>
      </c>
      <c r="W13" s="372">
        <f t="shared" si="2"/>
        <v>0</v>
      </c>
      <c r="X13" s="418"/>
      <c r="Z13" s="381">
        <f t="shared" si="3"/>
        <v>0</v>
      </c>
    </row>
    <row r="14" spans="1:26" ht="18" customHeight="1">
      <c r="A14" s="64">
        <v>4</v>
      </c>
      <c r="B14" s="400"/>
      <c r="C14" s="70" t="s">
        <v>46</v>
      </c>
      <c r="D14" s="405"/>
      <c r="E14" s="400"/>
      <c r="F14" s="405"/>
      <c r="G14" s="400"/>
      <c r="H14" s="406"/>
      <c r="I14" s="407"/>
      <c r="J14" s="367">
        <f t="shared" si="0"/>
        <v>0</v>
      </c>
      <c r="K14" s="413"/>
      <c r="L14" s="414"/>
      <c r="M14" s="406"/>
      <c r="N14" s="407"/>
      <c r="O14" s="407"/>
      <c r="P14" s="407"/>
      <c r="Q14" s="407"/>
      <c r="R14" s="407"/>
      <c r="S14" s="407"/>
      <c r="T14" s="407"/>
      <c r="U14" s="407"/>
      <c r="V14" s="371">
        <f t="shared" si="1"/>
        <v>0</v>
      </c>
      <c r="W14" s="372">
        <f t="shared" si="2"/>
        <v>0</v>
      </c>
      <c r="X14" s="418"/>
      <c r="Z14" s="381">
        <f t="shared" si="3"/>
        <v>0</v>
      </c>
    </row>
    <row r="15" spans="1:26" ht="18" customHeight="1">
      <c r="A15" s="64">
        <v>5</v>
      </c>
      <c r="B15" s="400"/>
      <c r="C15" s="70" t="s">
        <v>46</v>
      </c>
      <c r="D15" s="405"/>
      <c r="E15" s="400"/>
      <c r="F15" s="405"/>
      <c r="G15" s="400"/>
      <c r="H15" s="406"/>
      <c r="I15" s="407"/>
      <c r="J15" s="367">
        <f t="shared" si="0"/>
        <v>0</v>
      </c>
      <c r="K15" s="413"/>
      <c r="L15" s="414"/>
      <c r="M15" s="406"/>
      <c r="N15" s="407"/>
      <c r="O15" s="407"/>
      <c r="P15" s="407"/>
      <c r="Q15" s="407"/>
      <c r="R15" s="407"/>
      <c r="S15" s="407"/>
      <c r="T15" s="407"/>
      <c r="U15" s="407"/>
      <c r="V15" s="371">
        <f t="shared" si="1"/>
        <v>0</v>
      </c>
      <c r="W15" s="372">
        <f t="shared" si="2"/>
        <v>0</v>
      </c>
      <c r="X15" s="418"/>
      <c r="Z15" s="381">
        <f t="shared" si="3"/>
        <v>0</v>
      </c>
    </row>
    <row r="16" spans="1:26" ht="18" customHeight="1">
      <c r="A16" s="64">
        <v>6</v>
      </c>
      <c r="B16" s="400"/>
      <c r="C16" s="70" t="s">
        <v>46</v>
      </c>
      <c r="D16" s="405"/>
      <c r="E16" s="400"/>
      <c r="F16" s="405"/>
      <c r="G16" s="400"/>
      <c r="H16" s="406"/>
      <c r="I16" s="407"/>
      <c r="J16" s="367">
        <f t="shared" si="0"/>
        <v>0</v>
      </c>
      <c r="K16" s="413"/>
      <c r="L16" s="414"/>
      <c r="M16" s="406"/>
      <c r="N16" s="407"/>
      <c r="O16" s="407"/>
      <c r="P16" s="407"/>
      <c r="Q16" s="407"/>
      <c r="R16" s="407"/>
      <c r="S16" s="407"/>
      <c r="T16" s="407"/>
      <c r="U16" s="407"/>
      <c r="V16" s="371">
        <f t="shared" si="1"/>
        <v>0</v>
      </c>
      <c r="W16" s="372">
        <f t="shared" si="2"/>
        <v>0</v>
      </c>
      <c r="X16" s="418"/>
      <c r="Z16" s="381">
        <f t="shared" si="3"/>
        <v>0</v>
      </c>
    </row>
    <row r="17" spans="1:26" ht="18" customHeight="1">
      <c r="A17" s="64">
        <v>7</v>
      </c>
      <c r="B17" s="400"/>
      <c r="C17" s="70" t="s">
        <v>46</v>
      </c>
      <c r="D17" s="405"/>
      <c r="E17" s="400"/>
      <c r="F17" s="405"/>
      <c r="G17" s="400"/>
      <c r="H17" s="406"/>
      <c r="I17" s="407"/>
      <c r="J17" s="367">
        <f t="shared" si="0"/>
        <v>0</v>
      </c>
      <c r="K17" s="413"/>
      <c r="L17" s="414"/>
      <c r="M17" s="406"/>
      <c r="N17" s="407"/>
      <c r="O17" s="407"/>
      <c r="P17" s="407"/>
      <c r="Q17" s="407"/>
      <c r="R17" s="407"/>
      <c r="S17" s="407"/>
      <c r="T17" s="407"/>
      <c r="U17" s="407"/>
      <c r="V17" s="371">
        <f t="shared" si="1"/>
        <v>0</v>
      </c>
      <c r="W17" s="372">
        <f t="shared" si="2"/>
        <v>0</v>
      </c>
      <c r="X17" s="418"/>
      <c r="Z17" s="381">
        <f t="shared" si="3"/>
        <v>0</v>
      </c>
    </row>
    <row r="18" spans="1:26" ht="18" customHeight="1">
      <c r="A18" s="64">
        <v>8</v>
      </c>
      <c r="B18" s="400"/>
      <c r="C18" s="70" t="s">
        <v>46</v>
      </c>
      <c r="D18" s="405"/>
      <c r="E18" s="400"/>
      <c r="F18" s="405"/>
      <c r="G18" s="400"/>
      <c r="H18" s="406"/>
      <c r="I18" s="407"/>
      <c r="J18" s="367">
        <f t="shared" si="0"/>
        <v>0</v>
      </c>
      <c r="K18" s="413"/>
      <c r="L18" s="414"/>
      <c r="M18" s="406"/>
      <c r="N18" s="407"/>
      <c r="O18" s="407"/>
      <c r="P18" s="407"/>
      <c r="Q18" s="407"/>
      <c r="R18" s="407"/>
      <c r="S18" s="407"/>
      <c r="T18" s="407"/>
      <c r="U18" s="407"/>
      <c r="V18" s="371">
        <f t="shared" si="1"/>
        <v>0</v>
      </c>
      <c r="W18" s="372">
        <f t="shared" si="2"/>
        <v>0</v>
      </c>
      <c r="X18" s="418"/>
      <c r="Z18" s="381">
        <f t="shared" si="3"/>
        <v>0</v>
      </c>
    </row>
    <row r="19" spans="1:26" ht="18" customHeight="1">
      <c r="A19" s="64">
        <v>9</v>
      </c>
      <c r="B19" s="400"/>
      <c r="C19" s="70" t="s">
        <v>46</v>
      </c>
      <c r="D19" s="405"/>
      <c r="E19" s="400"/>
      <c r="F19" s="405"/>
      <c r="G19" s="400"/>
      <c r="H19" s="406"/>
      <c r="I19" s="407"/>
      <c r="J19" s="367">
        <f t="shared" si="0"/>
        <v>0</v>
      </c>
      <c r="K19" s="413"/>
      <c r="L19" s="414"/>
      <c r="M19" s="406"/>
      <c r="N19" s="407"/>
      <c r="O19" s="407"/>
      <c r="P19" s="407"/>
      <c r="Q19" s="407"/>
      <c r="R19" s="407"/>
      <c r="S19" s="407"/>
      <c r="T19" s="407"/>
      <c r="U19" s="407"/>
      <c r="V19" s="371">
        <f t="shared" si="1"/>
        <v>0</v>
      </c>
      <c r="W19" s="372">
        <f t="shared" si="2"/>
        <v>0</v>
      </c>
      <c r="X19" s="418"/>
      <c r="Z19" s="381">
        <f t="shared" si="3"/>
        <v>0</v>
      </c>
    </row>
    <row r="20" spans="1:26" ht="18" customHeight="1">
      <c r="A20" s="64">
        <v>10</v>
      </c>
      <c r="B20" s="400"/>
      <c r="C20" s="70" t="s">
        <v>46</v>
      </c>
      <c r="D20" s="405"/>
      <c r="E20" s="400"/>
      <c r="F20" s="405"/>
      <c r="G20" s="400"/>
      <c r="H20" s="406"/>
      <c r="I20" s="407"/>
      <c r="J20" s="367">
        <f t="shared" si="0"/>
        <v>0</v>
      </c>
      <c r="K20" s="413"/>
      <c r="L20" s="414"/>
      <c r="M20" s="406"/>
      <c r="N20" s="407"/>
      <c r="O20" s="407"/>
      <c r="P20" s="407"/>
      <c r="Q20" s="407"/>
      <c r="R20" s="407"/>
      <c r="S20" s="407"/>
      <c r="T20" s="407"/>
      <c r="U20" s="407"/>
      <c r="V20" s="371">
        <f t="shared" si="1"/>
        <v>0</v>
      </c>
      <c r="W20" s="372">
        <f t="shared" si="2"/>
        <v>0</v>
      </c>
      <c r="X20" s="418"/>
      <c r="Z20" s="381">
        <f t="shared" si="3"/>
        <v>0</v>
      </c>
    </row>
    <row r="21" spans="1:26" ht="18" customHeight="1">
      <c r="A21" s="64">
        <v>11</v>
      </c>
      <c r="B21" s="400"/>
      <c r="C21" s="70" t="s">
        <v>46</v>
      </c>
      <c r="D21" s="405"/>
      <c r="E21" s="400"/>
      <c r="F21" s="405"/>
      <c r="G21" s="400"/>
      <c r="H21" s="406"/>
      <c r="I21" s="407"/>
      <c r="J21" s="367">
        <f t="shared" si="0"/>
        <v>0</v>
      </c>
      <c r="K21" s="413"/>
      <c r="L21" s="414"/>
      <c r="M21" s="406"/>
      <c r="N21" s="407"/>
      <c r="O21" s="407"/>
      <c r="P21" s="407"/>
      <c r="Q21" s="407"/>
      <c r="R21" s="407"/>
      <c r="S21" s="407"/>
      <c r="T21" s="407"/>
      <c r="U21" s="407"/>
      <c r="V21" s="371">
        <f t="shared" si="1"/>
        <v>0</v>
      </c>
      <c r="W21" s="372">
        <f t="shared" si="2"/>
        <v>0</v>
      </c>
      <c r="X21" s="418"/>
      <c r="Z21" s="381">
        <f t="shared" si="3"/>
        <v>0</v>
      </c>
    </row>
    <row r="22" spans="1:26" ht="18" customHeight="1">
      <c r="A22" s="64">
        <v>12</v>
      </c>
      <c r="B22" s="400"/>
      <c r="C22" s="70" t="s">
        <v>46</v>
      </c>
      <c r="D22" s="405"/>
      <c r="E22" s="400"/>
      <c r="F22" s="405"/>
      <c r="G22" s="400"/>
      <c r="H22" s="406"/>
      <c r="I22" s="407"/>
      <c r="J22" s="367">
        <f t="shared" si="0"/>
        <v>0</v>
      </c>
      <c r="K22" s="413"/>
      <c r="L22" s="414"/>
      <c r="M22" s="406"/>
      <c r="N22" s="407"/>
      <c r="O22" s="407"/>
      <c r="P22" s="407"/>
      <c r="Q22" s="407"/>
      <c r="R22" s="407"/>
      <c r="S22" s="407"/>
      <c r="T22" s="407"/>
      <c r="U22" s="407"/>
      <c r="V22" s="371">
        <f t="shared" si="1"/>
        <v>0</v>
      </c>
      <c r="W22" s="372">
        <f t="shared" si="2"/>
        <v>0</v>
      </c>
      <c r="X22" s="418"/>
      <c r="Z22" s="381">
        <f t="shared" si="3"/>
        <v>0</v>
      </c>
    </row>
    <row r="23" spans="1:26" ht="18" customHeight="1">
      <c r="A23" s="64">
        <v>13</v>
      </c>
      <c r="B23" s="400"/>
      <c r="C23" s="70" t="s">
        <v>46</v>
      </c>
      <c r="D23" s="405"/>
      <c r="E23" s="400"/>
      <c r="F23" s="405"/>
      <c r="G23" s="400"/>
      <c r="H23" s="406"/>
      <c r="I23" s="407"/>
      <c r="J23" s="367">
        <f t="shared" si="0"/>
        <v>0</v>
      </c>
      <c r="K23" s="413"/>
      <c r="L23" s="414"/>
      <c r="M23" s="406"/>
      <c r="N23" s="407"/>
      <c r="O23" s="407"/>
      <c r="P23" s="407"/>
      <c r="Q23" s="407"/>
      <c r="R23" s="407"/>
      <c r="S23" s="407"/>
      <c r="T23" s="407"/>
      <c r="U23" s="407"/>
      <c r="V23" s="371">
        <f t="shared" si="1"/>
        <v>0</v>
      </c>
      <c r="W23" s="372">
        <f t="shared" si="2"/>
        <v>0</v>
      </c>
      <c r="X23" s="418"/>
      <c r="Z23" s="381">
        <f t="shared" si="3"/>
        <v>0</v>
      </c>
    </row>
    <row r="24" spans="1:26" ht="18" customHeight="1">
      <c r="A24" s="64">
        <v>14</v>
      </c>
      <c r="B24" s="400"/>
      <c r="C24" s="70" t="s">
        <v>46</v>
      </c>
      <c r="D24" s="405"/>
      <c r="E24" s="400"/>
      <c r="F24" s="405"/>
      <c r="G24" s="400"/>
      <c r="H24" s="406"/>
      <c r="I24" s="407"/>
      <c r="J24" s="367">
        <f t="shared" si="0"/>
        <v>0</v>
      </c>
      <c r="K24" s="413"/>
      <c r="L24" s="414"/>
      <c r="M24" s="406"/>
      <c r="N24" s="407"/>
      <c r="O24" s="407"/>
      <c r="P24" s="407"/>
      <c r="Q24" s="407"/>
      <c r="R24" s="407"/>
      <c r="S24" s="407"/>
      <c r="T24" s="407"/>
      <c r="U24" s="407"/>
      <c r="V24" s="371">
        <f t="shared" si="1"/>
        <v>0</v>
      </c>
      <c r="W24" s="372">
        <f t="shared" si="2"/>
        <v>0</v>
      </c>
      <c r="X24" s="418"/>
      <c r="Z24" s="381">
        <f t="shared" si="3"/>
        <v>0</v>
      </c>
    </row>
    <row r="25" spans="1:26" ht="18" customHeight="1">
      <c r="A25" s="64">
        <v>15</v>
      </c>
      <c r="B25" s="400"/>
      <c r="C25" s="70" t="s">
        <v>46</v>
      </c>
      <c r="D25" s="405"/>
      <c r="E25" s="400"/>
      <c r="F25" s="405"/>
      <c r="G25" s="400"/>
      <c r="H25" s="406"/>
      <c r="I25" s="407"/>
      <c r="J25" s="367">
        <f t="shared" si="0"/>
        <v>0</v>
      </c>
      <c r="K25" s="413"/>
      <c r="L25" s="414"/>
      <c r="M25" s="406"/>
      <c r="N25" s="407"/>
      <c r="O25" s="407"/>
      <c r="P25" s="407"/>
      <c r="Q25" s="407"/>
      <c r="R25" s="407"/>
      <c r="S25" s="407"/>
      <c r="T25" s="407"/>
      <c r="U25" s="407"/>
      <c r="V25" s="371">
        <f t="shared" si="1"/>
        <v>0</v>
      </c>
      <c r="W25" s="372">
        <f t="shared" si="2"/>
        <v>0</v>
      </c>
      <c r="X25" s="418"/>
      <c r="Z25" s="381">
        <f t="shared" si="3"/>
        <v>0</v>
      </c>
    </row>
    <row r="26" spans="1:26" ht="18" customHeight="1">
      <c r="A26" s="64">
        <v>16</v>
      </c>
      <c r="B26" s="400"/>
      <c r="C26" s="70" t="s">
        <v>46</v>
      </c>
      <c r="D26" s="405"/>
      <c r="E26" s="400"/>
      <c r="F26" s="405"/>
      <c r="G26" s="400"/>
      <c r="H26" s="406"/>
      <c r="I26" s="407"/>
      <c r="J26" s="367">
        <f t="shared" si="0"/>
        <v>0</v>
      </c>
      <c r="K26" s="413"/>
      <c r="L26" s="414"/>
      <c r="M26" s="406"/>
      <c r="N26" s="407"/>
      <c r="O26" s="407"/>
      <c r="P26" s="407"/>
      <c r="Q26" s="407"/>
      <c r="R26" s="407"/>
      <c r="S26" s="407"/>
      <c r="T26" s="407"/>
      <c r="U26" s="407"/>
      <c r="V26" s="371">
        <f t="shared" si="1"/>
        <v>0</v>
      </c>
      <c r="W26" s="372">
        <f t="shared" si="2"/>
        <v>0</v>
      </c>
      <c r="X26" s="418"/>
      <c r="Z26" s="381">
        <f t="shared" si="3"/>
        <v>0</v>
      </c>
    </row>
    <row r="27" spans="1:26" ht="18" customHeight="1">
      <c r="A27" s="64">
        <v>17</v>
      </c>
      <c r="B27" s="400"/>
      <c r="C27" s="70" t="s">
        <v>46</v>
      </c>
      <c r="D27" s="405"/>
      <c r="E27" s="400"/>
      <c r="F27" s="405"/>
      <c r="G27" s="400"/>
      <c r="H27" s="406"/>
      <c r="I27" s="407"/>
      <c r="J27" s="367">
        <f t="shared" si="0"/>
        <v>0</v>
      </c>
      <c r="K27" s="413"/>
      <c r="L27" s="414"/>
      <c r="M27" s="406"/>
      <c r="N27" s="407"/>
      <c r="O27" s="407"/>
      <c r="P27" s="407"/>
      <c r="Q27" s="407"/>
      <c r="R27" s="407"/>
      <c r="S27" s="407"/>
      <c r="T27" s="407"/>
      <c r="U27" s="407"/>
      <c r="V27" s="371">
        <f t="shared" si="1"/>
        <v>0</v>
      </c>
      <c r="W27" s="372">
        <f t="shared" si="2"/>
        <v>0</v>
      </c>
      <c r="X27" s="418"/>
      <c r="Z27" s="381">
        <f t="shared" si="3"/>
        <v>0</v>
      </c>
    </row>
    <row r="28" spans="1:26" ht="18" customHeight="1">
      <c r="A28" s="64">
        <v>18</v>
      </c>
      <c r="B28" s="400"/>
      <c r="C28" s="70" t="s">
        <v>46</v>
      </c>
      <c r="D28" s="405"/>
      <c r="E28" s="400"/>
      <c r="F28" s="405"/>
      <c r="G28" s="400"/>
      <c r="H28" s="406"/>
      <c r="I28" s="407"/>
      <c r="J28" s="367">
        <f t="shared" si="0"/>
        <v>0</v>
      </c>
      <c r="K28" s="413"/>
      <c r="L28" s="414"/>
      <c r="M28" s="406"/>
      <c r="N28" s="407"/>
      <c r="O28" s="407"/>
      <c r="P28" s="407"/>
      <c r="Q28" s="407"/>
      <c r="R28" s="407"/>
      <c r="S28" s="407"/>
      <c r="T28" s="407"/>
      <c r="U28" s="407"/>
      <c r="V28" s="371">
        <f t="shared" si="1"/>
        <v>0</v>
      </c>
      <c r="W28" s="372">
        <f t="shared" si="2"/>
        <v>0</v>
      </c>
      <c r="X28" s="418"/>
      <c r="Z28" s="381">
        <f t="shared" si="3"/>
        <v>0</v>
      </c>
    </row>
    <row r="29" spans="1:26" ht="18" customHeight="1">
      <c r="A29" s="64">
        <v>19</v>
      </c>
      <c r="B29" s="400"/>
      <c r="C29" s="70" t="s">
        <v>46</v>
      </c>
      <c r="D29" s="405"/>
      <c r="E29" s="400"/>
      <c r="F29" s="405"/>
      <c r="G29" s="400"/>
      <c r="H29" s="406"/>
      <c r="I29" s="407"/>
      <c r="J29" s="367">
        <f t="shared" si="0"/>
        <v>0</v>
      </c>
      <c r="K29" s="413"/>
      <c r="L29" s="414"/>
      <c r="M29" s="406"/>
      <c r="N29" s="407"/>
      <c r="O29" s="407"/>
      <c r="P29" s="407"/>
      <c r="Q29" s="407"/>
      <c r="R29" s="407"/>
      <c r="S29" s="407"/>
      <c r="T29" s="407"/>
      <c r="U29" s="407"/>
      <c r="V29" s="371">
        <f t="shared" si="1"/>
        <v>0</v>
      </c>
      <c r="W29" s="372">
        <f t="shared" si="2"/>
        <v>0</v>
      </c>
      <c r="X29" s="418"/>
      <c r="Z29" s="381">
        <f t="shared" si="3"/>
        <v>0</v>
      </c>
    </row>
    <row r="30" spans="1:26" ht="18" customHeight="1">
      <c r="A30" s="64">
        <v>20</v>
      </c>
      <c r="B30" s="400"/>
      <c r="C30" s="70" t="s">
        <v>46</v>
      </c>
      <c r="D30" s="405"/>
      <c r="E30" s="400"/>
      <c r="F30" s="405"/>
      <c r="G30" s="400"/>
      <c r="H30" s="406"/>
      <c r="I30" s="407"/>
      <c r="J30" s="367">
        <f t="shared" si="0"/>
        <v>0</v>
      </c>
      <c r="K30" s="413"/>
      <c r="L30" s="414"/>
      <c r="M30" s="406"/>
      <c r="N30" s="407"/>
      <c r="O30" s="407"/>
      <c r="P30" s="407"/>
      <c r="Q30" s="407"/>
      <c r="R30" s="407"/>
      <c r="S30" s="407"/>
      <c r="T30" s="407"/>
      <c r="U30" s="407"/>
      <c r="V30" s="371">
        <f t="shared" si="1"/>
        <v>0</v>
      </c>
      <c r="W30" s="372">
        <f t="shared" si="2"/>
        <v>0</v>
      </c>
      <c r="X30" s="418"/>
      <c r="Z30" s="381">
        <f t="shared" si="3"/>
        <v>0</v>
      </c>
    </row>
    <row r="31" spans="1:26" ht="18" customHeight="1">
      <c r="A31" s="64">
        <v>21</v>
      </c>
      <c r="B31" s="400"/>
      <c r="C31" s="70" t="s">
        <v>46</v>
      </c>
      <c r="D31" s="405"/>
      <c r="E31" s="400"/>
      <c r="F31" s="405"/>
      <c r="G31" s="400"/>
      <c r="H31" s="406"/>
      <c r="I31" s="407"/>
      <c r="J31" s="367">
        <f t="shared" si="0"/>
        <v>0</v>
      </c>
      <c r="K31" s="413"/>
      <c r="L31" s="414"/>
      <c r="M31" s="406"/>
      <c r="N31" s="407"/>
      <c r="O31" s="407"/>
      <c r="P31" s="407"/>
      <c r="Q31" s="407"/>
      <c r="R31" s="407"/>
      <c r="S31" s="407"/>
      <c r="T31" s="407"/>
      <c r="U31" s="407"/>
      <c r="V31" s="371">
        <f t="shared" si="1"/>
        <v>0</v>
      </c>
      <c r="W31" s="372">
        <f t="shared" si="2"/>
        <v>0</v>
      </c>
      <c r="X31" s="418"/>
      <c r="Z31" s="381">
        <f t="shared" si="3"/>
        <v>0</v>
      </c>
    </row>
    <row r="32" spans="1:26" ht="18" customHeight="1">
      <c r="A32" s="64">
        <v>22</v>
      </c>
      <c r="B32" s="400"/>
      <c r="C32" s="70" t="s">
        <v>46</v>
      </c>
      <c r="D32" s="405"/>
      <c r="E32" s="400"/>
      <c r="F32" s="405"/>
      <c r="G32" s="400"/>
      <c r="H32" s="406"/>
      <c r="I32" s="407"/>
      <c r="J32" s="367">
        <f t="shared" si="0"/>
        <v>0</v>
      </c>
      <c r="K32" s="413"/>
      <c r="L32" s="414"/>
      <c r="M32" s="406"/>
      <c r="N32" s="407"/>
      <c r="O32" s="407"/>
      <c r="P32" s="407"/>
      <c r="Q32" s="407"/>
      <c r="R32" s="407"/>
      <c r="S32" s="407"/>
      <c r="T32" s="407"/>
      <c r="U32" s="407"/>
      <c r="V32" s="371">
        <f t="shared" si="1"/>
        <v>0</v>
      </c>
      <c r="W32" s="372">
        <f t="shared" si="2"/>
        <v>0</v>
      </c>
      <c r="X32" s="418"/>
      <c r="Z32" s="381">
        <f t="shared" si="3"/>
        <v>0</v>
      </c>
    </row>
    <row r="33" spans="1:26" ht="18" customHeight="1">
      <c r="A33" s="64">
        <v>23</v>
      </c>
      <c r="B33" s="400"/>
      <c r="C33" s="70" t="s">
        <v>46</v>
      </c>
      <c r="D33" s="405"/>
      <c r="E33" s="400"/>
      <c r="F33" s="405"/>
      <c r="G33" s="400"/>
      <c r="H33" s="406"/>
      <c r="I33" s="407"/>
      <c r="J33" s="367">
        <f t="shared" si="0"/>
        <v>0</v>
      </c>
      <c r="K33" s="413"/>
      <c r="L33" s="414"/>
      <c r="M33" s="406"/>
      <c r="N33" s="407"/>
      <c r="O33" s="407"/>
      <c r="P33" s="407"/>
      <c r="Q33" s="407"/>
      <c r="R33" s="407"/>
      <c r="S33" s="407"/>
      <c r="T33" s="407"/>
      <c r="U33" s="407"/>
      <c r="V33" s="371">
        <f>SUM(M33:S33,U33)</f>
        <v>0</v>
      </c>
      <c r="W33" s="372">
        <f>SUM(L33,V33)</f>
        <v>0</v>
      </c>
      <c r="X33" s="418"/>
      <c r="Z33" s="381">
        <f t="shared" si="3"/>
        <v>0</v>
      </c>
    </row>
    <row r="34" spans="1:26" ht="18" customHeight="1">
      <c r="A34" s="64">
        <v>24</v>
      </c>
      <c r="B34" s="401"/>
      <c r="C34" s="70" t="s">
        <v>46</v>
      </c>
      <c r="D34" s="408"/>
      <c r="E34" s="401"/>
      <c r="F34" s="408"/>
      <c r="G34" s="401"/>
      <c r="H34" s="409"/>
      <c r="I34" s="410"/>
      <c r="J34" s="367">
        <f t="shared" si="0"/>
        <v>0</v>
      </c>
      <c r="K34" s="415"/>
      <c r="L34" s="416"/>
      <c r="M34" s="409"/>
      <c r="N34" s="410"/>
      <c r="O34" s="410"/>
      <c r="P34" s="410"/>
      <c r="Q34" s="410"/>
      <c r="R34" s="410"/>
      <c r="S34" s="410"/>
      <c r="T34" s="410"/>
      <c r="U34" s="410"/>
      <c r="V34" s="371">
        <f>SUM(M34:S34,U34)</f>
        <v>0</v>
      </c>
      <c r="W34" s="372">
        <f>SUM(L34,V34)</f>
        <v>0</v>
      </c>
      <c r="X34" s="419"/>
      <c r="Z34" s="381">
        <f t="shared" si="3"/>
        <v>0</v>
      </c>
    </row>
    <row r="35" spans="1:26" ht="18" customHeight="1">
      <c r="A35" s="64">
        <v>25</v>
      </c>
      <c r="B35" s="400"/>
      <c r="C35" s="70" t="s">
        <v>46</v>
      </c>
      <c r="D35" s="405"/>
      <c r="E35" s="400"/>
      <c r="F35" s="405"/>
      <c r="G35" s="400"/>
      <c r="H35" s="406"/>
      <c r="I35" s="407"/>
      <c r="J35" s="367">
        <f t="shared" ref="J35:J39" si="4">H35-I35</f>
        <v>0</v>
      </c>
      <c r="K35" s="413"/>
      <c r="L35" s="414"/>
      <c r="M35" s="406"/>
      <c r="N35" s="407"/>
      <c r="O35" s="407"/>
      <c r="P35" s="407"/>
      <c r="Q35" s="407"/>
      <c r="R35" s="407"/>
      <c r="S35" s="407"/>
      <c r="T35" s="407"/>
      <c r="U35" s="407"/>
      <c r="V35" s="371">
        <f t="shared" ref="V35:V39" si="5">SUM(M35:S35,U35)</f>
        <v>0</v>
      </c>
      <c r="W35" s="372">
        <f t="shared" ref="W35:W39" si="6">SUM(L35,V35)</f>
        <v>0</v>
      </c>
      <c r="X35" s="418"/>
      <c r="Z35" s="381">
        <f t="shared" ref="Z35:Z39" si="7">K35*12+T35</f>
        <v>0</v>
      </c>
    </row>
    <row r="36" spans="1:26" ht="18" customHeight="1">
      <c r="A36" s="64">
        <v>26</v>
      </c>
      <c r="B36" s="401"/>
      <c r="C36" s="70" t="s">
        <v>46</v>
      </c>
      <c r="D36" s="408"/>
      <c r="E36" s="401"/>
      <c r="F36" s="408"/>
      <c r="G36" s="401"/>
      <c r="H36" s="409"/>
      <c r="I36" s="410"/>
      <c r="J36" s="367">
        <f t="shared" si="4"/>
        <v>0</v>
      </c>
      <c r="K36" s="415"/>
      <c r="L36" s="416"/>
      <c r="M36" s="409"/>
      <c r="N36" s="410"/>
      <c r="O36" s="410"/>
      <c r="P36" s="410"/>
      <c r="Q36" s="410"/>
      <c r="R36" s="410"/>
      <c r="S36" s="410"/>
      <c r="T36" s="410"/>
      <c r="U36" s="410"/>
      <c r="V36" s="371">
        <f t="shared" si="5"/>
        <v>0</v>
      </c>
      <c r="W36" s="372">
        <f t="shared" si="6"/>
        <v>0</v>
      </c>
      <c r="X36" s="419"/>
      <c r="Z36" s="381">
        <f t="shared" si="7"/>
        <v>0</v>
      </c>
    </row>
    <row r="37" spans="1:26" ht="18" customHeight="1">
      <c r="A37" s="64">
        <v>27</v>
      </c>
      <c r="B37" s="400"/>
      <c r="C37" s="70" t="s">
        <v>46</v>
      </c>
      <c r="D37" s="405"/>
      <c r="E37" s="400"/>
      <c r="F37" s="405"/>
      <c r="G37" s="400"/>
      <c r="H37" s="406"/>
      <c r="I37" s="407"/>
      <c r="J37" s="367">
        <f t="shared" si="4"/>
        <v>0</v>
      </c>
      <c r="K37" s="413"/>
      <c r="L37" s="414"/>
      <c r="M37" s="406"/>
      <c r="N37" s="407"/>
      <c r="O37" s="407"/>
      <c r="P37" s="407"/>
      <c r="Q37" s="407"/>
      <c r="R37" s="407"/>
      <c r="S37" s="407"/>
      <c r="T37" s="407"/>
      <c r="U37" s="407"/>
      <c r="V37" s="371">
        <f t="shared" si="5"/>
        <v>0</v>
      </c>
      <c r="W37" s="372">
        <f t="shared" si="6"/>
        <v>0</v>
      </c>
      <c r="X37" s="418"/>
      <c r="Z37" s="381">
        <f t="shared" si="7"/>
        <v>0</v>
      </c>
    </row>
    <row r="38" spans="1:26" ht="18" customHeight="1">
      <c r="A38" s="64">
        <v>28</v>
      </c>
      <c r="B38" s="401"/>
      <c r="C38" s="70" t="s">
        <v>46</v>
      </c>
      <c r="D38" s="408"/>
      <c r="E38" s="401"/>
      <c r="F38" s="408"/>
      <c r="G38" s="401"/>
      <c r="H38" s="409"/>
      <c r="I38" s="410"/>
      <c r="J38" s="367">
        <f t="shared" si="4"/>
        <v>0</v>
      </c>
      <c r="K38" s="415"/>
      <c r="L38" s="416"/>
      <c r="M38" s="409"/>
      <c r="N38" s="410"/>
      <c r="O38" s="410"/>
      <c r="P38" s="410"/>
      <c r="Q38" s="410"/>
      <c r="R38" s="410"/>
      <c r="S38" s="410"/>
      <c r="T38" s="410"/>
      <c r="U38" s="410"/>
      <c r="V38" s="371">
        <f t="shared" si="5"/>
        <v>0</v>
      </c>
      <c r="W38" s="372">
        <f t="shared" si="6"/>
        <v>0</v>
      </c>
      <c r="X38" s="419"/>
      <c r="Z38" s="381">
        <f t="shared" si="7"/>
        <v>0</v>
      </c>
    </row>
    <row r="39" spans="1:26" ht="18" customHeight="1">
      <c r="A39" s="64">
        <v>29</v>
      </c>
      <c r="B39" s="400"/>
      <c r="C39" s="70" t="s">
        <v>46</v>
      </c>
      <c r="D39" s="405"/>
      <c r="E39" s="400"/>
      <c r="F39" s="405"/>
      <c r="G39" s="400"/>
      <c r="H39" s="406"/>
      <c r="I39" s="407"/>
      <c r="J39" s="367">
        <f t="shared" si="4"/>
        <v>0</v>
      </c>
      <c r="K39" s="413"/>
      <c r="L39" s="414"/>
      <c r="M39" s="406"/>
      <c r="N39" s="407"/>
      <c r="O39" s="407"/>
      <c r="P39" s="407"/>
      <c r="Q39" s="407"/>
      <c r="R39" s="407"/>
      <c r="S39" s="407"/>
      <c r="T39" s="407"/>
      <c r="U39" s="407"/>
      <c r="V39" s="371">
        <f t="shared" si="5"/>
        <v>0</v>
      </c>
      <c r="W39" s="372">
        <f t="shared" si="6"/>
        <v>0</v>
      </c>
      <c r="X39" s="418"/>
      <c r="Z39" s="381">
        <f t="shared" si="7"/>
        <v>0</v>
      </c>
    </row>
    <row r="40" spans="1:26" ht="18" customHeight="1" thickBot="1">
      <c r="A40" s="64">
        <v>30</v>
      </c>
      <c r="B40" s="401"/>
      <c r="C40" s="71" t="s">
        <v>46</v>
      </c>
      <c r="D40" s="408"/>
      <c r="E40" s="401"/>
      <c r="F40" s="408"/>
      <c r="G40" s="401"/>
      <c r="H40" s="409"/>
      <c r="I40" s="410"/>
      <c r="J40" s="368">
        <f t="shared" si="0"/>
        <v>0</v>
      </c>
      <c r="K40" s="415"/>
      <c r="L40" s="416"/>
      <c r="M40" s="409"/>
      <c r="N40" s="410"/>
      <c r="O40" s="410"/>
      <c r="P40" s="410"/>
      <c r="Q40" s="410"/>
      <c r="R40" s="410"/>
      <c r="S40" s="410"/>
      <c r="T40" s="410"/>
      <c r="U40" s="410"/>
      <c r="V40" s="373">
        <f t="shared" si="1"/>
        <v>0</v>
      </c>
      <c r="W40" s="374">
        <f t="shared" si="2"/>
        <v>0</v>
      </c>
      <c r="X40" s="419"/>
      <c r="Z40" s="382">
        <f t="shared" si="3"/>
        <v>0</v>
      </c>
    </row>
    <row r="41" spans="1:26" ht="18" customHeight="1">
      <c r="A41" s="65"/>
      <c r="B41" s="68"/>
      <c r="C41" s="72" t="s">
        <v>46</v>
      </c>
      <c r="D41" s="73"/>
      <c r="E41" s="68"/>
      <c r="F41" s="73"/>
      <c r="G41" s="68"/>
      <c r="H41" s="74"/>
      <c r="I41" s="75"/>
      <c r="J41" s="76"/>
      <c r="K41" s="77"/>
      <c r="L41" s="377">
        <f t="shared" ref="L41:W41" si="8">SUM(L11:L40)</f>
        <v>0</v>
      </c>
      <c r="M41" s="378">
        <f t="shared" si="8"/>
        <v>0</v>
      </c>
      <c r="N41" s="379">
        <f t="shared" si="8"/>
        <v>0</v>
      </c>
      <c r="O41" s="379">
        <f t="shared" si="8"/>
        <v>0</v>
      </c>
      <c r="P41" s="379">
        <f t="shared" si="8"/>
        <v>0</v>
      </c>
      <c r="Q41" s="379">
        <f t="shared" si="8"/>
        <v>0</v>
      </c>
      <c r="R41" s="379">
        <f t="shared" si="8"/>
        <v>0</v>
      </c>
      <c r="S41" s="379">
        <f t="shared" si="8"/>
        <v>0</v>
      </c>
      <c r="T41" s="379">
        <f t="shared" si="8"/>
        <v>0</v>
      </c>
      <c r="U41" s="379">
        <f t="shared" si="8"/>
        <v>0</v>
      </c>
      <c r="V41" s="375">
        <f t="shared" si="8"/>
        <v>0</v>
      </c>
      <c r="W41" s="376">
        <f t="shared" si="8"/>
        <v>0</v>
      </c>
      <c r="X41" s="78"/>
      <c r="Y41" s="79"/>
      <c r="Z41" s="383">
        <f>SUM(Z11:Z40)</f>
        <v>0</v>
      </c>
    </row>
    <row r="42" spans="1:26" ht="15" customHeight="1">
      <c r="A42" s="61" t="s">
        <v>114</v>
      </c>
    </row>
    <row r="43" spans="1:26" ht="15" customHeight="1">
      <c r="A43" s="66" t="s">
        <v>166</v>
      </c>
      <c r="B43" s="7" t="s">
        <v>383</v>
      </c>
      <c r="C43" s="7"/>
      <c r="D43" s="7"/>
      <c r="E43" s="7"/>
      <c r="F43" s="7"/>
      <c r="G43" s="7"/>
      <c r="H43" s="7"/>
      <c r="I43" s="7"/>
      <c r="J43" s="7"/>
      <c r="K43" s="7"/>
      <c r="L43" s="7"/>
      <c r="M43" s="7"/>
      <c r="N43" s="7"/>
      <c r="O43" s="7"/>
      <c r="P43" s="7"/>
      <c r="Q43" s="7"/>
      <c r="R43" s="7"/>
      <c r="S43" s="7"/>
    </row>
    <row r="44" spans="1:26" ht="15" customHeight="1">
      <c r="A44" s="66" t="s">
        <v>199</v>
      </c>
      <c r="B44" s="7" t="s">
        <v>600</v>
      </c>
      <c r="C44" s="7"/>
      <c r="D44" s="7"/>
      <c r="E44" s="7"/>
      <c r="F44" s="7"/>
      <c r="G44" s="7"/>
      <c r="H44" s="7"/>
      <c r="I44" s="7"/>
      <c r="J44" s="7"/>
      <c r="K44" s="7"/>
      <c r="L44" s="7"/>
      <c r="M44" s="7"/>
      <c r="N44" s="7"/>
      <c r="O44" s="7"/>
      <c r="P44" s="7"/>
      <c r="Q44" s="7"/>
      <c r="R44" s="7"/>
      <c r="S44" s="7"/>
    </row>
    <row r="45" spans="1:26" ht="15" customHeight="1">
      <c r="A45" s="66" t="s">
        <v>200</v>
      </c>
      <c r="B45" s="7" t="s">
        <v>601</v>
      </c>
      <c r="C45" s="7"/>
      <c r="D45" s="7"/>
      <c r="E45" s="7"/>
      <c r="F45" s="7"/>
      <c r="G45" s="7"/>
      <c r="H45" s="7"/>
      <c r="I45" s="7"/>
      <c r="J45" s="7"/>
      <c r="K45" s="7"/>
      <c r="L45" s="7"/>
      <c r="M45" s="7"/>
      <c r="N45" s="7"/>
      <c r="O45" s="7"/>
      <c r="P45" s="7"/>
      <c r="Q45" s="7"/>
      <c r="R45" s="7"/>
      <c r="S45" s="7"/>
    </row>
    <row r="46" spans="1:26" ht="15" customHeight="1">
      <c r="A46" s="66" t="s">
        <v>204</v>
      </c>
      <c r="B46" s="7" t="s">
        <v>260</v>
      </c>
      <c r="C46" s="7"/>
      <c r="D46" s="7"/>
      <c r="E46" s="7"/>
      <c r="F46" s="7"/>
      <c r="G46" s="7"/>
      <c r="H46" s="7"/>
      <c r="I46" s="7"/>
      <c r="J46" s="7"/>
      <c r="K46" s="7"/>
      <c r="L46" s="7"/>
      <c r="M46" s="7"/>
      <c r="N46" s="7"/>
      <c r="O46" s="7"/>
      <c r="P46" s="7"/>
      <c r="Q46" s="7"/>
      <c r="R46" s="7"/>
      <c r="S46" s="7"/>
    </row>
    <row r="47" spans="1:26" ht="15" customHeight="1">
      <c r="A47" s="66" t="s">
        <v>208</v>
      </c>
      <c r="B47" s="7" t="s">
        <v>602</v>
      </c>
      <c r="C47" s="7"/>
      <c r="D47" s="7"/>
      <c r="E47" s="7"/>
      <c r="F47" s="7"/>
      <c r="G47" s="7"/>
      <c r="H47" s="7"/>
      <c r="I47" s="7"/>
      <c r="J47" s="7"/>
      <c r="K47" s="7"/>
      <c r="L47" s="7"/>
      <c r="M47" s="7"/>
      <c r="N47" s="7"/>
      <c r="O47" s="7"/>
      <c r="P47" s="7"/>
      <c r="Q47" s="7"/>
      <c r="R47" s="7"/>
      <c r="S47" s="7"/>
    </row>
    <row r="48" spans="1:26" ht="15" customHeight="1">
      <c r="A48" s="66" t="s">
        <v>211</v>
      </c>
      <c r="B48" s="7" t="s">
        <v>579</v>
      </c>
      <c r="C48" s="7"/>
      <c r="D48" s="7"/>
      <c r="E48" s="7"/>
      <c r="F48" s="7"/>
      <c r="G48" s="7"/>
      <c r="H48" s="7"/>
      <c r="I48" s="7"/>
      <c r="J48" s="7"/>
      <c r="K48" s="7"/>
      <c r="L48" s="7"/>
      <c r="M48" s="7"/>
      <c r="N48" s="7"/>
      <c r="O48" s="7"/>
      <c r="P48" s="7"/>
      <c r="Q48" s="7"/>
      <c r="R48" s="7"/>
      <c r="S48" s="7"/>
    </row>
    <row r="49" ht="20.25" customHeight="1"/>
    <row r="50" ht="20.25" customHeight="1"/>
    <row r="51" ht="20.25" customHeight="1"/>
    <row r="52" ht="20.25" customHeight="1"/>
    <row r="53" ht="20.25" customHeight="1"/>
    <row r="54" ht="20.25" customHeight="1"/>
    <row r="55" ht="20.25" customHeight="1"/>
    <row r="56" ht="20.25" customHeight="1"/>
  </sheetData>
  <mergeCells count="32">
    <mergeCell ref="K5:K9"/>
    <mergeCell ref="L5:L9"/>
    <mergeCell ref="A1:X1"/>
    <mergeCell ref="T2:X2"/>
    <mergeCell ref="H4:K4"/>
    <mergeCell ref="L4:W4"/>
    <mergeCell ref="X4:X9"/>
    <mergeCell ref="W5:W9"/>
    <mergeCell ref="F4:F9"/>
    <mergeCell ref="G4:G9"/>
    <mergeCell ref="H5:H9"/>
    <mergeCell ref="I5:I9"/>
    <mergeCell ref="J5:J9"/>
    <mergeCell ref="A4:A9"/>
    <mergeCell ref="B4:B9"/>
    <mergeCell ref="C4:C9"/>
    <mergeCell ref="D4:D9"/>
    <mergeCell ref="E4:E9"/>
    <mergeCell ref="Z5:Z7"/>
    <mergeCell ref="M6:M9"/>
    <mergeCell ref="N6:N9"/>
    <mergeCell ref="O6:O9"/>
    <mergeCell ref="P6:P9"/>
    <mergeCell ref="Q6:Q9"/>
    <mergeCell ref="R6:R9"/>
    <mergeCell ref="U6:U9"/>
    <mergeCell ref="V6:V9"/>
    <mergeCell ref="S7:S9"/>
    <mergeCell ref="T7:T9"/>
    <mergeCell ref="Z8:Z9"/>
    <mergeCell ref="M5:V5"/>
    <mergeCell ref="S6:T6"/>
  </mergeCells>
  <phoneticPr fontId="19"/>
  <printOptions horizontalCentered="1"/>
  <pageMargins left="0.59055118110236227" right="0.59055118110236227" top="0.59055118110236227" bottom="0.59055118110236227" header="0.51181102362204722" footer="0.31496062992125984"/>
  <pageSetup paperSize="9" scale="67"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M34"/>
  <sheetViews>
    <sheetView view="pageBreakPreview" zoomScaleNormal="100" zoomScaleSheetLayoutView="100" workbookViewId="0">
      <selection sqref="A1:AG1"/>
    </sheetView>
  </sheetViews>
  <sheetFormatPr defaultRowHeight="13.5"/>
  <cols>
    <col min="1" max="1" width="3" style="1" customWidth="1"/>
    <col min="2" max="33" width="2.625" style="1" customWidth="1"/>
    <col min="34" max="34" width="0.625" style="1" customWidth="1"/>
    <col min="35" max="35" width="9" style="1" customWidth="1"/>
    <col min="36" max="16384" width="9" style="1"/>
  </cols>
  <sheetData>
    <row r="1" spans="1:39" ht="18" customHeight="1">
      <c r="A1" s="1244" t="s">
        <v>3</v>
      </c>
      <c r="B1" s="1244"/>
      <c r="C1" s="1244"/>
      <c r="D1" s="1244"/>
      <c r="E1" s="1244"/>
      <c r="F1" s="1244"/>
      <c r="G1" s="1244"/>
      <c r="H1" s="1244"/>
      <c r="I1" s="1244"/>
      <c r="J1" s="1244"/>
      <c r="K1" s="1244"/>
      <c r="L1" s="1244"/>
      <c r="M1" s="1244"/>
      <c r="N1" s="1244"/>
      <c r="O1" s="1244"/>
      <c r="P1" s="1244"/>
      <c r="Q1" s="1244"/>
      <c r="R1" s="1244"/>
      <c r="S1" s="1244"/>
      <c r="T1" s="1244"/>
      <c r="U1" s="1244"/>
      <c r="V1" s="1244"/>
      <c r="W1" s="1244"/>
      <c r="X1" s="1244"/>
      <c r="Y1" s="1244"/>
      <c r="Z1" s="1244"/>
      <c r="AA1" s="1244"/>
      <c r="AB1" s="1244"/>
      <c r="AC1" s="1244"/>
      <c r="AD1" s="1244"/>
      <c r="AE1" s="1244"/>
      <c r="AF1" s="1244"/>
      <c r="AG1" s="1244"/>
    </row>
    <row r="2" spans="1:39" ht="18" customHeight="1">
      <c r="A2" s="32"/>
      <c r="B2" s="32"/>
      <c r="C2" s="32"/>
      <c r="D2" s="32"/>
      <c r="E2" s="32"/>
      <c r="F2" s="32"/>
      <c r="G2" s="32"/>
      <c r="H2" s="32"/>
      <c r="I2" s="32"/>
      <c r="J2" s="32"/>
      <c r="K2" s="32"/>
      <c r="L2" s="32"/>
      <c r="M2" s="32"/>
      <c r="N2" s="32"/>
      <c r="O2" s="32"/>
      <c r="P2" s="32"/>
      <c r="Q2" s="32"/>
      <c r="R2" s="32"/>
      <c r="S2" s="32"/>
      <c r="T2" s="32"/>
      <c r="U2" s="1245" t="s">
        <v>322</v>
      </c>
      <c r="V2" s="1245"/>
      <c r="W2" s="1245"/>
      <c r="X2" s="1246" t="str">
        <f>'01基本資料'!$I$3</f>
        <v>●●保育園</v>
      </c>
      <c r="Y2" s="1246"/>
      <c r="Z2" s="1246"/>
      <c r="AA2" s="1246"/>
      <c r="AB2" s="1246"/>
      <c r="AC2" s="1246"/>
      <c r="AD2" s="1246"/>
      <c r="AE2" s="1246"/>
      <c r="AF2" s="1246"/>
      <c r="AG2" s="1246"/>
    </row>
    <row r="3" spans="1:39" ht="7.5" customHeight="1"/>
    <row r="4" spans="1:39" ht="19.5" customHeight="1">
      <c r="A4" s="1">
        <v>1</v>
      </c>
      <c r="B4" s="1237" t="s">
        <v>74</v>
      </c>
      <c r="C4" s="1237"/>
      <c r="D4" s="1237"/>
      <c r="E4" s="1237"/>
      <c r="F4" s="1237"/>
      <c r="G4" s="1237"/>
      <c r="H4" s="1237"/>
      <c r="I4" s="1237"/>
      <c r="J4" s="1237"/>
      <c r="K4" s="1237"/>
      <c r="L4" s="1237"/>
      <c r="M4" s="1237"/>
      <c r="N4" s="1237"/>
      <c r="O4" s="1237"/>
      <c r="P4" s="1237"/>
      <c r="Q4" s="1237"/>
      <c r="R4" s="1237"/>
      <c r="S4" s="1237"/>
      <c r="T4" s="1237"/>
      <c r="U4" s="1237"/>
      <c r="V4" s="1237"/>
      <c r="W4" s="1237"/>
      <c r="X4" s="1237"/>
      <c r="Y4" s="1237"/>
      <c r="Z4" s="1237"/>
      <c r="AA4" s="1237"/>
      <c r="AB4" s="1237"/>
      <c r="AC4" s="1237"/>
      <c r="AD4" s="1237"/>
      <c r="AE4" s="1237"/>
      <c r="AF4" s="1237"/>
      <c r="AG4" s="1237"/>
    </row>
    <row r="5" spans="1:39" ht="20.100000000000001" customHeight="1">
      <c r="C5" s="1" t="s">
        <v>387</v>
      </c>
      <c r="M5" s="1093" t="s">
        <v>76</v>
      </c>
      <c r="N5" s="1093"/>
      <c r="O5" s="81"/>
      <c r="P5" s="1" t="s">
        <v>84</v>
      </c>
      <c r="Q5" s="81"/>
      <c r="R5" s="1" t="s">
        <v>100</v>
      </c>
      <c r="S5" s="81"/>
      <c r="T5" s="1" t="s">
        <v>121</v>
      </c>
      <c r="Z5" s="83"/>
      <c r="AA5" s="83"/>
    </row>
    <row r="6" spans="1:39" ht="20.100000000000001" customHeight="1">
      <c r="B6" s="8" t="s">
        <v>388</v>
      </c>
      <c r="C6" s="11"/>
      <c r="D6" s="11"/>
      <c r="E6" s="11"/>
      <c r="F6" s="11"/>
      <c r="G6" s="11"/>
      <c r="H6" s="11"/>
      <c r="I6" s="11"/>
      <c r="J6" s="11"/>
      <c r="K6" s="11"/>
      <c r="L6" s="11"/>
      <c r="M6" s="29"/>
      <c r="N6" s="29"/>
      <c r="O6" s="25"/>
      <c r="P6" s="11"/>
      <c r="Q6" s="25"/>
      <c r="R6" s="11"/>
      <c r="S6" s="25"/>
      <c r="T6" s="11"/>
      <c r="U6" s="11"/>
      <c r="V6" s="11"/>
      <c r="W6" s="11"/>
      <c r="X6" s="11"/>
      <c r="Y6" s="11"/>
      <c r="Z6" s="82"/>
      <c r="AA6" s="82"/>
      <c r="AB6" s="11"/>
      <c r="AC6" s="11"/>
      <c r="AD6" s="11"/>
      <c r="AE6" s="11"/>
      <c r="AF6" s="11"/>
      <c r="AG6" s="13"/>
    </row>
    <row r="7" spans="1:39" ht="20.100000000000001" customHeight="1">
      <c r="B7" s="1223"/>
      <c r="C7" s="1224"/>
      <c r="D7" s="1224"/>
      <c r="E7" s="1224"/>
      <c r="F7" s="1224"/>
      <c r="G7" s="1224"/>
      <c r="H7" s="1224"/>
      <c r="I7" s="1224"/>
      <c r="J7" s="1224"/>
      <c r="K7" s="1224"/>
      <c r="L7" s="1224"/>
      <c r="M7" s="1224"/>
      <c r="N7" s="1224"/>
      <c r="O7" s="1224"/>
      <c r="P7" s="1224"/>
      <c r="Q7" s="1224"/>
      <c r="R7" s="1224"/>
      <c r="S7" s="1224"/>
      <c r="T7" s="1224"/>
      <c r="U7" s="1224"/>
      <c r="V7" s="1224"/>
      <c r="W7" s="1224"/>
      <c r="X7" s="1224"/>
      <c r="Y7" s="1224"/>
      <c r="Z7" s="1224"/>
      <c r="AA7" s="1224"/>
      <c r="AB7" s="1224"/>
      <c r="AC7" s="1224"/>
      <c r="AD7" s="1224"/>
      <c r="AE7" s="1224"/>
      <c r="AF7" s="1224"/>
      <c r="AG7" s="1225"/>
    </row>
    <row r="8" spans="1:39" ht="20.100000000000001" customHeight="1">
      <c r="B8" s="1223"/>
      <c r="C8" s="1224"/>
      <c r="D8" s="1224"/>
      <c r="E8" s="1224"/>
      <c r="F8" s="1224"/>
      <c r="G8" s="1224"/>
      <c r="H8" s="1224"/>
      <c r="I8" s="1224"/>
      <c r="J8" s="1224"/>
      <c r="K8" s="1224"/>
      <c r="L8" s="1224"/>
      <c r="M8" s="1224"/>
      <c r="N8" s="1224"/>
      <c r="O8" s="1224"/>
      <c r="P8" s="1224"/>
      <c r="Q8" s="1224"/>
      <c r="R8" s="1224"/>
      <c r="S8" s="1224"/>
      <c r="T8" s="1224"/>
      <c r="U8" s="1224"/>
      <c r="V8" s="1224"/>
      <c r="W8" s="1224"/>
      <c r="X8" s="1224"/>
      <c r="Y8" s="1224"/>
      <c r="Z8" s="1224"/>
      <c r="AA8" s="1224"/>
      <c r="AB8" s="1224"/>
      <c r="AC8" s="1224"/>
      <c r="AD8" s="1224"/>
      <c r="AE8" s="1224"/>
      <c r="AF8" s="1224"/>
      <c r="AG8" s="1225"/>
    </row>
    <row r="9" spans="1:39" ht="20.100000000000001" customHeight="1">
      <c r="B9" s="1223"/>
      <c r="C9" s="1224"/>
      <c r="D9" s="1224"/>
      <c r="E9" s="1224"/>
      <c r="F9" s="1224"/>
      <c r="G9" s="1224"/>
      <c r="H9" s="1224"/>
      <c r="I9" s="1224"/>
      <c r="J9" s="1224"/>
      <c r="K9" s="1224"/>
      <c r="L9" s="1224"/>
      <c r="M9" s="1224"/>
      <c r="N9" s="1224"/>
      <c r="O9" s="1224"/>
      <c r="P9" s="1224"/>
      <c r="Q9" s="1224"/>
      <c r="R9" s="1224"/>
      <c r="S9" s="1224"/>
      <c r="T9" s="1224"/>
      <c r="U9" s="1224"/>
      <c r="V9" s="1224"/>
      <c r="W9" s="1224"/>
      <c r="X9" s="1224"/>
      <c r="Y9" s="1224"/>
      <c r="Z9" s="1224"/>
      <c r="AA9" s="1224"/>
      <c r="AB9" s="1224"/>
      <c r="AC9" s="1224"/>
      <c r="AD9" s="1224"/>
      <c r="AE9" s="1224"/>
      <c r="AF9" s="1224"/>
      <c r="AG9" s="1225"/>
    </row>
    <row r="10" spans="1:39" ht="20.100000000000001" customHeight="1">
      <c r="B10" s="1223"/>
      <c r="C10" s="1224"/>
      <c r="D10" s="1224"/>
      <c r="E10" s="1224"/>
      <c r="F10" s="1224"/>
      <c r="G10" s="1224"/>
      <c r="H10" s="1224"/>
      <c r="I10" s="1224"/>
      <c r="J10" s="1224"/>
      <c r="K10" s="1224"/>
      <c r="L10" s="1224"/>
      <c r="M10" s="1224"/>
      <c r="N10" s="1224"/>
      <c r="O10" s="1224"/>
      <c r="P10" s="1224"/>
      <c r="Q10" s="1224"/>
      <c r="R10" s="1224"/>
      <c r="S10" s="1224"/>
      <c r="T10" s="1224"/>
      <c r="U10" s="1224"/>
      <c r="V10" s="1224"/>
      <c r="W10" s="1224"/>
      <c r="X10" s="1224"/>
      <c r="Y10" s="1224"/>
      <c r="Z10" s="1224"/>
      <c r="AA10" s="1224"/>
      <c r="AB10" s="1224"/>
      <c r="AC10" s="1224"/>
      <c r="AD10" s="1224"/>
      <c r="AE10" s="1224"/>
      <c r="AF10" s="1224"/>
      <c r="AG10" s="1225"/>
    </row>
    <row r="11" spans="1:39" ht="20.100000000000001" customHeight="1">
      <c r="B11" s="1226"/>
      <c r="C11" s="1227"/>
      <c r="D11" s="1227"/>
      <c r="E11" s="1227"/>
      <c r="F11" s="1227"/>
      <c r="G11" s="1227"/>
      <c r="H11" s="1227"/>
      <c r="I11" s="1227"/>
      <c r="J11" s="1227"/>
      <c r="K11" s="1227"/>
      <c r="L11" s="1227"/>
      <c r="M11" s="1227"/>
      <c r="N11" s="1227"/>
      <c r="O11" s="1227"/>
      <c r="P11" s="1227"/>
      <c r="Q11" s="1227"/>
      <c r="R11" s="1227"/>
      <c r="S11" s="1227"/>
      <c r="T11" s="1227"/>
      <c r="U11" s="1227"/>
      <c r="V11" s="1227"/>
      <c r="W11" s="1227"/>
      <c r="X11" s="1227"/>
      <c r="Y11" s="1227"/>
      <c r="Z11" s="1227"/>
      <c r="AA11" s="1227"/>
      <c r="AB11" s="1227"/>
      <c r="AC11" s="1227"/>
      <c r="AD11" s="1227"/>
      <c r="AE11" s="1227"/>
      <c r="AF11" s="1227"/>
      <c r="AG11" s="1228"/>
    </row>
    <row r="12" spans="1:39" ht="20.100000000000001" customHeight="1">
      <c r="M12" s="43"/>
      <c r="N12" s="43"/>
      <c r="O12" s="35"/>
      <c r="Q12" s="35"/>
      <c r="S12" s="35"/>
      <c r="Z12" s="83"/>
      <c r="AA12" s="83"/>
    </row>
    <row r="13" spans="1:39" ht="20.100000000000001" customHeight="1">
      <c r="A13" s="1">
        <v>2</v>
      </c>
      <c r="B13" s="1237" t="s">
        <v>370</v>
      </c>
      <c r="C13" s="1237"/>
      <c r="D13" s="1237"/>
      <c r="E13" s="1237"/>
      <c r="F13" s="1237"/>
      <c r="G13" s="1237"/>
      <c r="H13" s="1237"/>
      <c r="I13" s="1237"/>
      <c r="J13" s="1237"/>
      <c r="K13" s="1237"/>
      <c r="L13" s="1237"/>
      <c r="M13" s="1237"/>
      <c r="N13" s="1237"/>
      <c r="O13" s="1237"/>
      <c r="P13" s="1237"/>
      <c r="Q13" s="1237"/>
      <c r="R13" s="1237"/>
      <c r="S13" s="1237"/>
      <c r="T13" s="1237"/>
      <c r="U13" s="1237"/>
      <c r="V13" s="1237"/>
      <c r="W13" s="1237"/>
      <c r="X13" s="1237"/>
      <c r="Y13" s="1237"/>
      <c r="Z13" s="1237"/>
      <c r="AA13" s="1237"/>
      <c r="AB13" s="1237"/>
      <c r="AC13" s="1237"/>
      <c r="AD13" s="1237"/>
      <c r="AE13" s="1237"/>
      <c r="AF13" s="1237"/>
      <c r="AG13" s="1237"/>
    </row>
    <row r="14" spans="1:39" ht="20.100000000000001" customHeight="1">
      <c r="C14" s="1" t="s">
        <v>235</v>
      </c>
      <c r="M14" s="1093" t="s">
        <v>76</v>
      </c>
      <c r="N14" s="1093"/>
      <c r="O14" s="81"/>
      <c r="P14" s="1" t="s">
        <v>84</v>
      </c>
      <c r="Q14" s="81"/>
      <c r="R14" s="1" t="s">
        <v>100</v>
      </c>
      <c r="S14" s="81"/>
      <c r="T14" s="1" t="s">
        <v>121</v>
      </c>
      <c r="W14" s="1" t="s">
        <v>5</v>
      </c>
      <c r="Y14" s="35"/>
      <c r="AA14" s="1238"/>
      <c r="AB14" s="1238"/>
      <c r="AC14" s="1" t="s">
        <v>146</v>
      </c>
      <c r="AM14" s="84"/>
    </row>
    <row r="15" spans="1:39" ht="19.5" customHeight="1"/>
    <row r="16" spans="1:39" ht="20.100000000000001" customHeight="1">
      <c r="A16" s="1">
        <v>3</v>
      </c>
      <c r="B16" s="1239" t="s">
        <v>85</v>
      </c>
      <c r="C16" s="1239"/>
      <c r="D16" s="1239"/>
      <c r="E16" s="1239"/>
      <c r="F16" s="1239"/>
      <c r="G16" s="1239"/>
      <c r="H16" s="1239"/>
      <c r="I16" s="1239"/>
      <c r="J16" s="1239"/>
      <c r="K16" s="1239"/>
      <c r="L16" s="1240"/>
      <c r="M16" s="1240"/>
      <c r="N16" s="1240"/>
      <c r="O16" s="1240"/>
      <c r="P16" s="1240"/>
      <c r="Q16" s="1240"/>
      <c r="R16" s="1240"/>
      <c r="S16" s="1240"/>
      <c r="T16" s="1240"/>
      <c r="U16" s="1240"/>
      <c r="V16" s="1240"/>
      <c r="W16" s="1240"/>
      <c r="X16" s="1240"/>
      <c r="Y16" s="1240"/>
      <c r="Z16" s="1240"/>
      <c r="AA16" s="1240"/>
      <c r="AB16" s="1240"/>
      <c r="AC16" s="1240"/>
      <c r="AD16" s="1240"/>
      <c r="AE16" s="1240"/>
      <c r="AF16" s="1240"/>
      <c r="AG16" s="1240"/>
    </row>
    <row r="17" spans="2:34" ht="20.100000000000001" customHeight="1">
      <c r="B17" s="1241" t="s">
        <v>389</v>
      </c>
      <c r="C17" s="1242"/>
      <c r="D17" s="1242"/>
      <c r="E17" s="1242"/>
      <c r="F17" s="1242"/>
      <c r="G17" s="1242"/>
      <c r="H17" s="1242"/>
      <c r="I17" s="1242"/>
      <c r="J17" s="1242"/>
      <c r="K17" s="1242"/>
      <c r="L17" s="1241" t="s">
        <v>390</v>
      </c>
      <c r="M17" s="1242"/>
      <c r="N17" s="1242"/>
      <c r="O17" s="1242"/>
      <c r="P17" s="1242"/>
      <c r="Q17" s="1242"/>
      <c r="R17" s="1242"/>
      <c r="S17" s="1242"/>
      <c r="T17" s="1242"/>
      <c r="U17" s="1242"/>
      <c r="V17" s="1242"/>
      <c r="W17" s="1242"/>
      <c r="X17" s="1242"/>
      <c r="Y17" s="1242"/>
      <c r="Z17" s="1242"/>
      <c r="AA17" s="1242"/>
      <c r="AB17" s="1242"/>
      <c r="AC17" s="1242"/>
      <c r="AD17" s="1242"/>
      <c r="AE17" s="1242"/>
      <c r="AF17" s="1242"/>
      <c r="AG17" s="1243"/>
      <c r="AH17" s="16"/>
    </row>
    <row r="18" spans="2:34" ht="20.100000000000001" customHeight="1">
      <c r="B18" s="1229">
        <v>1</v>
      </c>
      <c r="C18" s="1230"/>
      <c r="D18" s="1235" t="s">
        <v>391</v>
      </c>
      <c r="E18" s="1235"/>
      <c r="F18" s="1235"/>
      <c r="G18" s="1235"/>
      <c r="H18" s="1235"/>
      <c r="I18" s="1235"/>
      <c r="J18" s="1235"/>
      <c r="K18" s="1235"/>
      <c r="L18" s="1232"/>
      <c r="M18" s="1233"/>
      <c r="N18" s="1233"/>
      <c r="O18" s="1233"/>
      <c r="P18" s="1233"/>
      <c r="Q18" s="1233"/>
      <c r="R18" s="1233"/>
      <c r="S18" s="1233"/>
      <c r="T18" s="1233"/>
      <c r="U18" s="1233"/>
      <c r="V18" s="1233"/>
      <c r="W18" s="1233"/>
      <c r="X18" s="1233"/>
      <c r="Y18" s="1233"/>
      <c r="Z18" s="1233"/>
      <c r="AA18" s="1233"/>
      <c r="AB18" s="1233"/>
      <c r="AC18" s="1233"/>
      <c r="AD18" s="1233"/>
      <c r="AE18" s="1233"/>
      <c r="AF18" s="1233"/>
      <c r="AG18" s="1234"/>
      <c r="AH18" s="16"/>
    </row>
    <row r="19" spans="2:34" ht="20.100000000000001" customHeight="1">
      <c r="B19" s="1229">
        <f t="shared" ref="B19:B27" si="0">B18+1</f>
        <v>2</v>
      </c>
      <c r="C19" s="1230"/>
      <c r="D19" s="1235" t="s">
        <v>392</v>
      </c>
      <c r="E19" s="1235"/>
      <c r="F19" s="1235"/>
      <c r="G19" s="1235"/>
      <c r="H19" s="1235"/>
      <c r="I19" s="1235"/>
      <c r="J19" s="1235"/>
      <c r="K19" s="1235"/>
      <c r="L19" s="1232"/>
      <c r="M19" s="1233"/>
      <c r="N19" s="1233"/>
      <c r="O19" s="1233"/>
      <c r="P19" s="1233"/>
      <c r="Q19" s="1233"/>
      <c r="R19" s="1233"/>
      <c r="S19" s="1233"/>
      <c r="T19" s="1233"/>
      <c r="U19" s="1233"/>
      <c r="V19" s="1233"/>
      <c r="W19" s="1233"/>
      <c r="X19" s="1233"/>
      <c r="Y19" s="1233"/>
      <c r="Z19" s="1233"/>
      <c r="AA19" s="1233"/>
      <c r="AB19" s="1233"/>
      <c r="AC19" s="1233"/>
      <c r="AD19" s="1233"/>
      <c r="AE19" s="1233"/>
      <c r="AF19" s="1233"/>
      <c r="AG19" s="1234"/>
      <c r="AH19" s="16"/>
    </row>
    <row r="20" spans="2:34" ht="20.100000000000001" customHeight="1">
      <c r="B20" s="1229">
        <f t="shared" si="0"/>
        <v>3</v>
      </c>
      <c r="C20" s="1230"/>
      <c r="D20" s="1235" t="s">
        <v>393</v>
      </c>
      <c r="E20" s="1235"/>
      <c r="F20" s="1235"/>
      <c r="G20" s="1235"/>
      <c r="H20" s="1235"/>
      <c r="I20" s="1235"/>
      <c r="J20" s="1235"/>
      <c r="K20" s="1235"/>
      <c r="L20" s="1232"/>
      <c r="M20" s="1233"/>
      <c r="N20" s="1233"/>
      <c r="O20" s="1233"/>
      <c r="P20" s="1233"/>
      <c r="Q20" s="1233"/>
      <c r="R20" s="1233"/>
      <c r="S20" s="1233"/>
      <c r="T20" s="1233"/>
      <c r="U20" s="1233"/>
      <c r="V20" s="1233"/>
      <c r="W20" s="1233"/>
      <c r="X20" s="1233"/>
      <c r="Y20" s="1233"/>
      <c r="Z20" s="1233"/>
      <c r="AA20" s="1233"/>
      <c r="AB20" s="1233"/>
      <c r="AC20" s="1233"/>
      <c r="AD20" s="1233"/>
      <c r="AE20" s="1233"/>
      <c r="AF20" s="1233"/>
      <c r="AG20" s="1234"/>
      <c r="AH20" s="16"/>
    </row>
    <row r="21" spans="2:34" ht="20.100000000000001" customHeight="1">
      <c r="B21" s="1229">
        <f t="shared" si="0"/>
        <v>4</v>
      </c>
      <c r="C21" s="1230"/>
      <c r="D21" s="1235" t="s">
        <v>223</v>
      </c>
      <c r="E21" s="1235"/>
      <c r="F21" s="1235"/>
      <c r="G21" s="1235"/>
      <c r="H21" s="1235"/>
      <c r="I21" s="1235"/>
      <c r="J21" s="1235"/>
      <c r="K21" s="1235"/>
      <c r="L21" s="1232"/>
      <c r="M21" s="1233"/>
      <c r="N21" s="1233"/>
      <c r="O21" s="1233"/>
      <c r="P21" s="1233"/>
      <c r="Q21" s="1233"/>
      <c r="R21" s="1233"/>
      <c r="S21" s="1233"/>
      <c r="T21" s="1233"/>
      <c r="U21" s="1233"/>
      <c r="V21" s="1233"/>
      <c r="W21" s="1233"/>
      <c r="X21" s="1233"/>
      <c r="Y21" s="1233"/>
      <c r="Z21" s="1233"/>
      <c r="AA21" s="1233"/>
      <c r="AB21" s="1233"/>
      <c r="AC21" s="1233"/>
      <c r="AD21" s="1233"/>
      <c r="AE21" s="1233"/>
      <c r="AF21" s="1233"/>
      <c r="AG21" s="1234"/>
      <c r="AH21" s="16"/>
    </row>
    <row r="22" spans="2:34" ht="20.100000000000001" customHeight="1">
      <c r="B22" s="1229">
        <f t="shared" si="0"/>
        <v>5</v>
      </c>
      <c r="C22" s="1230"/>
      <c r="D22" s="1235" t="s">
        <v>117</v>
      </c>
      <c r="E22" s="1235"/>
      <c r="F22" s="1235"/>
      <c r="G22" s="1235"/>
      <c r="H22" s="1235"/>
      <c r="I22" s="1235"/>
      <c r="J22" s="1235"/>
      <c r="K22" s="1235"/>
      <c r="L22" s="1232"/>
      <c r="M22" s="1233"/>
      <c r="N22" s="1233"/>
      <c r="O22" s="1233"/>
      <c r="P22" s="1233"/>
      <c r="Q22" s="1233"/>
      <c r="R22" s="1233"/>
      <c r="S22" s="1233"/>
      <c r="T22" s="1233"/>
      <c r="U22" s="1233"/>
      <c r="V22" s="1233"/>
      <c r="W22" s="1233"/>
      <c r="X22" s="1233"/>
      <c r="Y22" s="1233"/>
      <c r="Z22" s="1233"/>
      <c r="AA22" s="1233"/>
      <c r="AB22" s="1233"/>
      <c r="AC22" s="1233"/>
      <c r="AD22" s="1233"/>
      <c r="AE22" s="1233"/>
      <c r="AF22" s="1233"/>
      <c r="AG22" s="1234"/>
      <c r="AH22" s="16"/>
    </row>
    <row r="23" spans="2:34" ht="20.100000000000001" customHeight="1">
      <c r="B23" s="1229">
        <f t="shared" si="0"/>
        <v>6</v>
      </c>
      <c r="C23" s="1230"/>
      <c r="D23" s="1236" t="s">
        <v>256</v>
      </c>
      <c r="E23" s="1236"/>
      <c r="F23" s="1236"/>
      <c r="G23" s="1236"/>
      <c r="H23" s="1236"/>
      <c r="I23" s="1236"/>
      <c r="J23" s="1236"/>
      <c r="K23" s="1236"/>
      <c r="L23" s="1232"/>
      <c r="M23" s="1233"/>
      <c r="N23" s="1233"/>
      <c r="O23" s="1233"/>
      <c r="P23" s="1233"/>
      <c r="Q23" s="1233"/>
      <c r="R23" s="1233"/>
      <c r="S23" s="1233"/>
      <c r="T23" s="1233"/>
      <c r="U23" s="1233"/>
      <c r="V23" s="1233"/>
      <c r="W23" s="1233"/>
      <c r="X23" s="1233"/>
      <c r="Y23" s="1233"/>
      <c r="Z23" s="1233"/>
      <c r="AA23" s="1233"/>
      <c r="AB23" s="1233"/>
      <c r="AC23" s="1233"/>
      <c r="AD23" s="1233"/>
      <c r="AE23" s="1233"/>
      <c r="AF23" s="1233"/>
      <c r="AG23" s="1234"/>
      <c r="AH23" s="16"/>
    </row>
    <row r="24" spans="2:34" ht="20.100000000000001" customHeight="1">
      <c r="B24" s="1229">
        <f t="shared" si="0"/>
        <v>7</v>
      </c>
      <c r="C24" s="1230"/>
      <c r="D24" s="1235" t="s">
        <v>394</v>
      </c>
      <c r="E24" s="1235"/>
      <c r="F24" s="1235"/>
      <c r="G24" s="1235"/>
      <c r="H24" s="1235"/>
      <c r="I24" s="1235"/>
      <c r="J24" s="1235"/>
      <c r="K24" s="1235"/>
      <c r="L24" s="1232"/>
      <c r="M24" s="1233"/>
      <c r="N24" s="1233"/>
      <c r="O24" s="1233"/>
      <c r="P24" s="1233"/>
      <c r="Q24" s="1233"/>
      <c r="R24" s="1233"/>
      <c r="S24" s="1233"/>
      <c r="T24" s="1233"/>
      <c r="U24" s="1233"/>
      <c r="V24" s="1233"/>
      <c r="W24" s="1233"/>
      <c r="X24" s="1233"/>
      <c r="Y24" s="1233"/>
      <c r="Z24" s="1233"/>
      <c r="AA24" s="1233"/>
      <c r="AB24" s="1233"/>
      <c r="AC24" s="1233"/>
      <c r="AD24" s="1233"/>
      <c r="AE24" s="1233"/>
      <c r="AF24" s="1233"/>
      <c r="AG24" s="1234"/>
      <c r="AH24" s="16"/>
    </row>
    <row r="25" spans="2:34" ht="20.100000000000001" customHeight="1">
      <c r="B25" s="1229">
        <f t="shared" si="0"/>
        <v>8</v>
      </c>
      <c r="C25" s="1230"/>
      <c r="D25" s="1235" t="s">
        <v>245</v>
      </c>
      <c r="E25" s="1235"/>
      <c r="F25" s="1235"/>
      <c r="G25" s="1235"/>
      <c r="H25" s="1235"/>
      <c r="I25" s="1235"/>
      <c r="J25" s="1235"/>
      <c r="K25" s="1235"/>
      <c r="L25" s="1232"/>
      <c r="M25" s="1233"/>
      <c r="N25" s="1233"/>
      <c r="O25" s="1233"/>
      <c r="P25" s="1233"/>
      <c r="Q25" s="1233"/>
      <c r="R25" s="1233"/>
      <c r="S25" s="1233"/>
      <c r="T25" s="1233"/>
      <c r="U25" s="1233"/>
      <c r="V25" s="1233"/>
      <c r="W25" s="1233"/>
      <c r="X25" s="1233"/>
      <c r="Y25" s="1233"/>
      <c r="Z25" s="1233"/>
      <c r="AA25" s="1233"/>
      <c r="AB25" s="1233"/>
      <c r="AC25" s="1233"/>
      <c r="AD25" s="1233"/>
      <c r="AE25" s="1233"/>
      <c r="AF25" s="1233"/>
      <c r="AG25" s="1234"/>
      <c r="AH25" s="16"/>
    </row>
    <row r="26" spans="2:34" ht="20.100000000000001" customHeight="1">
      <c r="B26" s="1229">
        <f t="shared" si="0"/>
        <v>9</v>
      </c>
      <c r="C26" s="1230"/>
      <c r="D26" s="1231"/>
      <c r="E26" s="1231"/>
      <c r="F26" s="1231"/>
      <c r="G26" s="1231"/>
      <c r="H26" s="1231"/>
      <c r="I26" s="1231"/>
      <c r="J26" s="1231"/>
      <c r="K26" s="1231"/>
      <c r="L26" s="1232"/>
      <c r="M26" s="1233"/>
      <c r="N26" s="1233"/>
      <c r="O26" s="1233"/>
      <c r="P26" s="1233"/>
      <c r="Q26" s="1233"/>
      <c r="R26" s="1233"/>
      <c r="S26" s="1233"/>
      <c r="T26" s="1233"/>
      <c r="U26" s="1233"/>
      <c r="V26" s="1233"/>
      <c r="W26" s="1233"/>
      <c r="X26" s="1233"/>
      <c r="Y26" s="1233"/>
      <c r="Z26" s="1233"/>
      <c r="AA26" s="1233"/>
      <c r="AB26" s="1233"/>
      <c r="AC26" s="1233"/>
      <c r="AD26" s="1233"/>
      <c r="AE26" s="1233"/>
      <c r="AF26" s="1233"/>
      <c r="AG26" s="1234"/>
      <c r="AH26" s="16"/>
    </row>
    <row r="27" spans="2:34" ht="20.100000000000001" customHeight="1">
      <c r="B27" s="1229">
        <f t="shared" si="0"/>
        <v>10</v>
      </c>
      <c r="C27" s="1230"/>
      <c r="D27" s="1231"/>
      <c r="E27" s="1231"/>
      <c r="F27" s="1231"/>
      <c r="G27" s="1231"/>
      <c r="H27" s="1231"/>
      <c r="I27" s="1231"/>
      <c r="J27" s="1231"/>
      <c r="K27" s="1231"/>
      <c r="L27" s="1232"/>
      <c r="M27" s="1233"/>
      <c r="N27" s="1233"/>
      <c r="O27" s="1233"/>
      <c r="P27" s="1233"/>
      <c r="Q27" s="1233"/>
      <c r="R27" s="1233"/>
      <c r="S27" s="1233"/>
      <c r="T27" s="1233"/>
      <c r="U27" s="1233"/>
      <c r="V27" s="1233"/>
      <c r="W27" s="1233"/>
      <c r="X27" s="1233"/>
      <c r="Y27" s="1233"/>
      <c r="Z27" s="1233"/>
      <c r="AA27" s="1233"/>
      <c r="AB27" s="1233"/>
      <c r="AC27" s="1233"/>
      <c r="AD27" s="1233"/>
      <c r="AE27" s="1233"/>
      <c r="AF27" s="1233"/>
      <c r="AG27" s="1234"/>
      <c r="AH27" s="16"/>
    </row>
    <row r="28" spans="2:34" ht="6.75" customHeight="1">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34" spans="4:4">
      <c r="D34" s="36"/>
    </row>
  </sheetData>
  <mergeCells count="42">
    <mergeCell ref="A1:AG1"/>
    <mergeCell ref="U2:W2"/>
    <mergeCell ref="X2:AG2"/>
    <mergeCell ref="B4:AG4"/>
    <mergeCell ref="M5:N5"/>
    <mergeCell ref="B13:AG13"/>
    <mergeCell ref="M14:N14"/>
    <mergeCell ref="AA14:AB14"/>
    <mergeCell ref="B16:AG16"/>
    <mergeCell ref="B17:K17"/>
    <mergeCell ref="L17:AG17"/>
    <mergeCell ref="B18:C18"/>
    <mergeCell ref="D18:K18"/>
    <mergeCell ref="L18:AG18"/>
    <mergeCell ref="B19:C19"/>
    <mergeCell ref="D19:K19"/>
    <mergeCell ref="L19:AG19"/>
    <mergeCell ref="B23:C23"/>
    <mergeCell ref="D23:K23"/>
    <mergeCell ref="L23:AG23"/>
    <mergeCell ref="B20:C20"/>
    <mergeCell ref="D20:K20"/>
    <mergeCell ref="L20:AG20"/>
    <mergeCell ref="B21:C21"/>
    <mergeCell ref="D21:K21"/>
    <mergeCell ref="L21:AG21"/>
    <mergeCell ref="B7:AG11"/>
    <mergeCell ref="B26:C26"/>
    <mergeCell ref="D26:K26"/>
    <mergeCell ref="L26:AG26"/>
    <mergeCell ref="B27:C27"/>
    <mergeCell ref="D27:K27"/>
    <mergeCell ref="L27:AG27"/>
    <mergeCell ref="B24:C24"/>
    <mergeCell ref="D24:K24"/>
    <mergeCell ref="L24:AG24"/>
    <mergeCell ref="B25:C25"/>
    <mergeCell ref="D25:K25"/>
    <mergeCell ref="L25:AG25"/>
    <mergeCell ref="B22:C22"/>
    <mergeCell ref="D22:K22"/>
    <mergeCell ref="L22:AG22"/>
  </mergeCells>
  <phoneticPr fontId="19"/>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54CE1F-69F4-4714-A5E7-871446EE65D0}">
          <x14:formula1>
            <xm:f>リスト!$A$1:$A$4</xm:f>
          </x14:formula1>
          <xm:sqref>M5:N5 M14:N14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DFC2-1E83-4D43-8E73-AEB4E329525E}">
  <sheetPr codeName="Sheet11"/>
  <dimension ref="B1:AL55"/>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47" t="s">
        <v>603</v>
      </c>
      <c r="C1" s="1247"/>
      <c r="D1" s="1247"/>
      <c r="E1" s="1247"/>
      <c r="F1" s="1247"/>
      <c r="G1" s="1247"/>
      <c r="H1" s="1247"/>
      <c r="I1" s="1247"/>
      <c r="J1" s="1247"/>
      <c r="K1" s="1247"/>
      <c r="L1" s="1247"/>
      <c r="M1" s="1247"/>
      <c r="N1" s="1247"/>
      <c r="O1" s="1247"/>
      <c r="P1" s="1247"/>
      <c r="Q1" s="1247"/>
      <c r="R1" s="1247"/>
      <c r="S1" s="1247"/>
      <c r="T1" s="1247"/>
      <c r="U1" s="1247"/>
      <c r="V1" s="1247"/>
      <c r="W1" s="1247"/>
      <c r="X1" s="1247"/>
      <c r="Y1" s="1247"/>
      <c r="Z1" s="1247"/>
      <c r="AA1" s="1247"/>
      <c r="AB1" s="1247"/>
      <c r="AC1" s="1247"/>
      <c r="AD1" s="1247"/>
      <c r="AE1" s="1247"/>
      <c r="AF1" s="1247"/>
      <c r="AG1" s="1247"/>
      <c r="AH1" s="1247"/>
      <c r="AI1" s="1247"/>
      <c r="AJ1" s="1247"/>
      <c r="AK1" s="1247"/>
      <c r="AL1" s="93"/>
    </row>
    <row r="3" spans="2:38" ht="18" customHeight="1">
      <c r="B3" s="95" t="s">
        <v>604</v>
      </c>
      <c r="I3" s="93"/>
      <c r="J3" s="93"/>
      <c r="K3" s="93"/>
      <c r="L3" s="93"/>
      <c r="M3" s="93"/>
      <c r="N3" s="93"/>
      <c r="O3" s="93"/>
      <c r="P3" s="93"/>
      <c r="Q3" s="93"/>
      <c r="R3" s="93"/>
      <c r="S3" s="93"/>
      <c r="T3" s="93"/>
      <c r="U3" s="93"/>
      <c r="V3" s="93"/>
      <c r="W3" s="1248" t="s">
        <v>322</v>
      </c>
      <c r="X3" s="1249"/>
      <c r="Y3" s="1249"/>
      <c r="Z3" s="484"/>
      <c r="AA3" s="1297" t="str">
        <f>'01基本資料'!$I$3</f>
        <v>●●保育園</v>
      </c>
      <c r="AB3" s="1297"/>
      <c r="AC3" s="1297"/>
      <c r="AD3" s="1297"/>
      <c r="AE3" s="1297"/>
      <c r="AF3" s="1297"/>
      <c r="AG3" s="1297"/>
      <c r="AH3" s="1297"/>
      <c r="AI3" s="1297"/>
      <c r="AJ3" s="1297"/>
      <c r="AK3" s="1297"/>
    </row>
    <row r="4" spans="2:38" ht="9" customHeight="1" thickBot="1">
      <c r="B4" s="85"/>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8" ht="36" customHeight="1" thickBot="1">
      <c r="B5" s="1250" t="s">
        <v>373</v>
      </c>
      <c r="C5" s="1251"/>
      <c r="D5" s="1251"/>
      <c r="E5" s="1251"/>
      <c r="F5" s="1251"/>
      <c r="G5" s="1252" t="s">
        <v>307</v>
      </c>
      <c r="H5" s="1251"/>
      <c r="I5" s="1251"/>
      <c r="J5" s="1253"/>
      <c r="K5" s="1252" t="s">
        <v>590</v>
      </c>
      <c r="L5" s="1251"/>
      <c r="M5" s="1251"/>
      <c r="N5" s="1251"/>
      <c r="O5" s="1251"/>
      <c r="P5" s="1251"/>
      <c r="Q5" s="1251"/>
      <c r="R5" s="1251"/>
      <c r="S5" s="1251"/>
      <c r="T5" s="1251"/>
      <c r="U5" s="1251"/>
      <c r="V5" s="1253"/>
      <c r="W5" s="1254" t="s">
        <v>323</v>
      </c>
      <c r="X5" s="1255"/>
      <c r="Y5" s="1256"/>
      <c r="Z5" s="1252" t="s">
        <v>591</v>
      </c>
      <c r="AA5" s="1251"/>
      <c r="AB5" s="1251"/>
      <c r="AC5" s="1251"/>
      <c r="AD5" s="1251"/>
      <c r="AE5" s="1251"/>
      <c r="AF5" s="1251"/>
      <c r="AG5" s="1251"/>
      <c r="AH5" s="1251"/>
      <c r="AI5" s="1251"/>
      <c r="AJ5" s="1251"/>
      <c r="AK5" s="1257"/>
    </row>
    <row r="6" spans="2:38" ht="15" customHeight="1">
      <c r="B6" s="1264" t="s">
        <v>280</v>
      </c>
      <c r="C6" s="1265"/>
      <c r="D6" s="1265"/>
      <c r="E6" s="1265"/>
      <c r="F6" s="1266"/>
      <c r="G6" s="1147" t="s">
        <v>566</v>
      </c>
      <c r="H6" s="1261"/>
      <c r="I6" s="1261"/>
      <c r="J6" s="1262"/>
      <c r="K6" s="1258" t="s">
        <v>64</v>
      </c>
      <c r="L6" s="1259"/>
      <c r="M6" s="1259"/>
      <c r="N6" s="1259"/>
      <c r="O6" s="1259"/>
      <c r="P6" s="1259"/>
      <c r="Q6" s="1259"/>
      <c r="R6" s="1259"/>
      <c r="S6" s="1259"/>
      <c r="T6" s="1259"/>
      <c r="U6" s="1259"/>
      <c r="V6" s="1260"/>
      <c r="W6" s="1147">
        <v>2</v>
      </c>
      <c r="X6" s="1261"/>
      <c r="Y6" s="1262"/>
      <c r="Z6" s="1258" t="s">
        <v>395</v>
      </c>
      <c r="AA6" s="1259"/>
      <c r="AB6" s="1259"/>
      <c r="AC6" s="1259"/>
      <c r="AD6" s="1259"/>
      <c r="AE6" s="1259"/>
      <c r="AF6" s="1259"/>
      <c r="AG6" s="1259"/>
      <c r="AH6" s="1259"/>
      <c r="AI6" s="1259"/>
      <c r="AJ6" s="1259"/>
      <c r="AK6" s="1263"/>
    </row>
    <row r="7" spans="2:38" ht="15" customHeight="1">
      <c r="B7" s="1267"/>
      <c r="C7" s="1268"/>
      <c r="D7" s="1268"/>
      <c r="E7" s="1268"/>
      <c r="F7" s="1269"/>
      <c r="G7" s="1147"/>
      <c r="H7" s="1261"/>
      <c r="I7" s="1261"/>
      <c r="J7" s="1262"/>
      <c r="K7" s="1258"/>
      <c r="L7" s="1259"/>
      <c r="M7" s="1259"/>
      <c r="N7" s="1259"/>
      <c r="O7" s="1259"/>
      <c r="P7" s="1259"/>
      <c r="Q7" s="1259"/>
      <c r="R7" s="1259"/>
      <c r="S7" s="1259"/>
      <c r="T7" s="1259"/>
      <c r="U7" s="1259"/>
      <c r="V7" s="1260"/>
      <c r="W7" s="1147"/>
      <c r="X7" s="1261"/>
      <c r="Y7" s="1262"/>
      <c r="Z7" s="1258"/>
      <c r="AA7" s="1259"/>
      <c r="AB7" s="1259"/>
      <c r="AC7" s="1259"/>
      <c r="AD7" s="1259"/>
      <c r="AE7" s="1259"/>
      <c r="AF7" s="1259"/>
      <c r="AG7" s="1259"/>
      <c r="AH7" s="1259"/>
      <c r="AI7" s="1259"/>
      <c r="AJ7" s="1259"/>
      <c r="AK7" s="1263"/>
    </row>
    <row r="8" spans="2:38" ht="15" customHeight="1">
      <c r="B8" s="1267"/>
      <c r="C8" s="1268"/>
      <c r="D8" s="1268"/>
      <c r="E8" s="1268"/>
      <c r="F8" s="1269"/>
      <c r="G8" s="1147"/>
      <c r="H8" s="1261"/>
      <c r="I8" s="1261"/>
      <c r="J8" s="1262"/>
      <c r="K8" s="1258"/>
      <c r="L8" s="1259"/>
      <c r="M8" s="1259"/>
      <c r="N8" s="1259"/>
      <c r="O8" s="1259"/>
      <c r="P8" s="1259"/>
      <c r="Q8" s="1259"/>
      <c r="R8" s="1259"/>
      <c r="S8" s="1259"/>
      <c r="T8" s="1259"/>
      <c r="U8" s="1259"/>
      <c r="V8" s="1260"/>
      <c r="W8" s="1147"/>
      <c r="X8" s="1261"/>
      <c r="Y8" s="1262"/>
      <c r="Z8" s="1258"/>
      <c r="AA8" s="1259"/>
      <c r="AB8" s="1259"/>
      <c r="AC8" s="1259"/>
      <c r="AD8" s="1259"/>
      <c r="AE8" s="1259"/>
      <c r="AF8" s="1259"/>
      <c r="AG8" s="1259"/>
      <c r="AH8" s="1259"/>
      <c r="AI8" s="1259"/>
      <c r="AJ8" s="1259"/>
      <c r="AK8" s="1263"/>
    </row>
    <row r="9" spans="2:38" ht="15" customHeight="1">
      <c r="B9" s="1267"/>
      <c r="C9" s="1268"/>
      <c r="D9" s="1268"/>
      <c r="E9" s="1268"/>
      <c r="F9" s="1269"/>
      <c r="G9" s="1147"/>
      <c r="H9" s="1261"/>
      <c r="I9" s="1261"/>
      <c r="J9" s="1262"/>
      <c r="K9" s="1258"/>
      <c r="L9" s="1259"/>
      <c r="M9" s="1259"/>
      <c r="N9" s="1259"/>
      <c r="O9" s="1259"/>
      <c r="P9" s="1259"/>
      <c r="Q9" s="1259"/>
      <c r="R9" s="1259"/>
      <c r="S9" s="1259"/>
      <c r="T9" s="1259"/>
      <c r="U9" s="1259"/>
      <c r="V9" s="1260"/>
      <c r="W9" s="1147"/>
      <c r="X9" s="1261"/>
      <c r="Y9" s="1262"/>
      <c r="Z9" s="1258"/>
      <c r="AA9" s="1259"/>
      <c r="AB9" s="1259"/>
      <c r="AC9" s="1259"/>
      <c r="AD9" s="1259"/>
      <c r="AE9" s="1259"/>
      <c r="AF9" s="1259"/>
      <c r="AG9" s="1259"/>
      <c r="AH9" s="1259"/>
      <c r="AI9" s="1259"/>
      <c r="AJ9" s="1259"/>
      <c r="AK9" s="1263"/>
    </row>
    <row r="10" spans="2:38" ht="15" customHeight="1">
      <c r="B10" s="1270"/>
      <c r="C10" s="1271"/>
      <c r="D10" s="1271"/>
      <c r="E10" s="1271"/>
      <c r="F10" s="1272"/>
      <c r="G10" s="1273"/>
      <c r="H10" s="1274"/>
      <c r="I10" s="1274"/>
      <c r="J10" s="1275"/>
      <c r="K10" s="1276"/>
      <c r="L10" s="1277"/>
      <c r="M10" s="1277"/>
      <c r="N10" s="1277"/>
      <c r="O10" s="1277"/>
      <c r="P10" s="1277"/>
      <c r="Q10" s="1277"/>
      <c r="R10" s="1277"/>
      <c r="S10" s="1277"/>
      <c r="T10" s="1277"/>
      <c r="U10" s="1277"/>
      <c r="V10" s="1278"/>
      <c r="W10" s="1273"/>
      <c r="X10" s="1274"/>
      <c r="Y10" s="1275"/>
      <c r="Z10" s="1276"/>
      <c r="AA10" s="1277"/>
      <c r="AB10" s="1277"/>
      <c r="AC10" s="1277"/>
      <c r="AD10" s="1277"/>
      <c r="AE10" s="1277"/>
      <c r="AF10" s="1277"/>
      <c r="AG10" s="1277"/>
      <c r="AH10" s="1277"/>
      <c r="AI10" s="1277"/>
      <c r="AJ10" s="1277"/>
      <c r="AK10" s="1279"/>
    </row>
    <row r="11" spans="2:38" ht="15" customHeight="1">
      <c r="B11" s="1280" t="s">
        <v>26</v>
      </c>
      <c r="C11" s="1281"/>
      <c r="D11" s="1281"/>
      <c r="E11" s="1281"/>
      <c r="F11" s="1282"/>
      <c r="G11" s="1147"/>
      <c r="H11" s="1261"/>
      <c r="I11" s="1261"/>
      <c r="J11" s="1262"/>
      <c r="K11" s="1258"/>
      <c r="L11" s="1259"/>
      <c r="M11" s="1259"/>
      <c r="N11" s="1259"/>
      <c r="O11" s="1259"/>
      <c r="P11" s="1259"/>
      <c r="Q11" s="1259"/>
      <c r="R11" s="1259"/>
      <c r="S11" s="1259"/>
      <c r="T11" s="1259"/>
      <c r="U11" s="1259"/>
      <c r="V11" s="1260"/>
      <c r="W11" s="1147"/>
      <c r="X11" s="1261"/>
      <c r="Y11" s="1262"/>
      <c r="Z11" s="1258"/>
      <c r="AA11" s="1259"/>
      <c r="AB11" s="1259"/>
      <c r="AC11" s="1259"/>
      <c r="AD11" s="1259"/>
      <c r="AE11" s="1259"/>
      <c r="AF11" s="1259"/>
      <c r="AG11" s="1259"/>
      <c r="AH11" s="1259"/>
      <c r="AI11" s="1259"/>
      <c r="AJ11" s="1259"/>
      <c r="AK11" s="1263"/>
    </row>
    <row r="12" spans="2:38" ht="15" customHeight="1">
      <c r="B12" s="1267"/>
      <c r="C12" s="1268"/>
      <c r="D12" s="1268"/>
      <c r="E12" s="1268"/>
      <c r="F12" s="1269"/>
      <c r="G12" s="1147"/>
      <c r="H12" s="1261"/>
      <c r="I12" s="1261"/>
      <c r="J12" s="1262"/>
      <c r="K12" s="1258"/>
      <c r="L12" s="1259"/>
      <c r="M12" s="1259"/>
      <c r="N12" s="1259"/>
      <c r="O12" s="1259"/>
      <c r="P12" s="1259"/>
      <c r="Q12" s="1259"/>
      <c r="R12" s="1259"/>
      <c r="S12" s="1259"/>
      <c r="T12" s="1259"/>
      <c r="U12" s="1259"/>
      <c r="V12" s="1260"/>
      <c r="W12" s="1147"/>
      <c r="X12" s="1261"/>
      <c r="Y12" s="1262"/>
      <c r="Z12" s="1258"/>
      <c r="AA12" s="1259"/>
      <c r="AB12" s="1259"/>
      <c r="AC12" s="1259"/>
      <c r="AD12" s="1259"/>
      <c r="AE12" s="1259"/>
      <c r="AF12" s="1259"/>
      <c r="AG12" s="1259"/>
      <c r="AH12" s="1259"/>
      <c r="AI12" s="1259"/>
      <c r="AJ12" s="1259"/>
      <c r="AK12" s="1263"/>
    </row>
    <row r="13" spans="2:38" ht="15" customHeight="1">
      <c r="B13" s="1267"/>
      <c r="C13" s="1268"/>
      <c r="D13" s="1268"/>
      <c r="E13" s="1268"/>
      <c r="F13" s="1269"/>
      <c r="G13" s="1147"/>
      <c r="H13" s="1261"/>
      <c r="I13" s="1261"/>
      <c r="J13" s="1262"/>
      <c r="K13" s="1258"/>
      <c r="L13" s="1259"/>
      <c r="M13" s="1259"/>
      <c r="N13" s="1259"/>
      <c r="O13" s="1259"/>
      <c r="P13" s="1259"/>
      <c r="Q13" s="1259"/>
      <c r="R13" s="1259"/>
      <c r="S13" s="1259"/>
      <c r="T13" s="1259"/>
      <c r="U13" s="1259"/>
      <c r="V13" s="1260"/>
      <c r="W13" s="1147"/>
      <c r="X13" s="1261"/>
      <c r="Y13" s="1262"/>
      <c r="Z13" s="1258"/>
      <c r="AA13" s="1259"/>
      <c r="AB13" s="1259"/>
      <c r="AC13" s="1259"/>
      <c r="AD13" s="1259"/>
      <c r="AE13" s="1259"/>
      <c r="AF13" s="1259"/>
      <c r="AG13" s="1259"/>
      <c r="AH13" s="1259"/>
      <c r="AI13" s="1259"/>
      <c r="AJ13" s="1259"/>
      <c r="AK13" s="1263"/>
    </row>
    <row r="14" spans="2:38" ht="15" customHeight="1">
      <c r="B14" s="1267"/>
      <c r="C14" s="1268"/>
      <c r="D14" s="1268"/>
      <c r="E14" s="1268"/>
      <c r="F14" s="1269"/>
      <c r="G14" s="1147"/>
      <c r="H14" s="1261"/>
      <c r="I14" s="1261"/>
      <c r="J14" s="1262"/>
      <c r="K14" s="1258"/>
      <c r="L14" s="1259"/>
      <c r="M14" s="1259"/>
      <c r="N14" s="1259"/>
      <c r="O14" s="1259"/>
      <c r="P14" s="1259"/>
      <c r="Q14" s="1259"/>
      <c r="R14" s="1259"/>
      <c r="S14" s="1259"/>
      <c r="T14" s="1259"/>
      <c r="U14" s="1259"/>
      <c r="V14" s="1260"/>
      <c r="W14" s="1147"/>
      <c r="X14" s="1261"/>
      <c r="Y14" s="1262"/>
      <c r="Z14" s="1258"/>
      <c r="AA14" s="1259"/>
      <c r="AB14" s="1259"/>
      <c r="AC14" s="1259"/>
      <c r="AD14" s="1259"/>
      <c r="AE14" s="1259"/>
      <c r="AF14" s="1259"/>
      <c r="AG14" s="1259"/>
      <c r="AH14" s="1259"/>
      <c r="AI14" s="1259"/>
      <c r="AJ14" s="1259"/>
      <c r="AK14" s="1263"/>
    </row>
    <row r="15" spans="2:38" ht="15" customHeight="1">
      <c r="B15" s="1270"/>
      <c r="C15" s="1271"/>
      <c r="D15" s="1271"/>
      <c r="E15" s="1271"/>
      <c r="F15" s="1272"/>
      <c r="G15" s="1273"/>
      <c r="H15" s="1274"/>
      <c r="I15" s="1274"/>
      <c r="J15" s="1275"/>
      <c r="K15" s="1276"/>
      <c r="L15" s="1277"/>
      <c r="M15" s="1277"/>
      <c r="N15" s="1277"/>
      <c r="O15" s="1277"/>
      <c r="P15" s="1277"/>
      <c r="Q15" s="1277"/>
      <c r="R15" s="1277"/>
      <c r="S15" s="1277"/>
      <c r="T15" s="1277"/>
      <c r="U15" s="1277"/>
      <c r="V15" s="1278"/>
      <c r="W15" s="1273"/>
      <c r="X15" s="1274"/>
      <c r="Y15" s="1275"/>
      <c r="Z15" s="1276"/>
      <c r="AA15" s="1277"/>
      <c r="AB15" s="1277"/>
      <c r="AC15" s="1277"/>
      <c r="AD15" s="1277"/>
      <c r="AE15" s="1277"/>
      <c r="AF15" s="1277"/>
      <c r="AG15" s="1277"/>
      <c r="AH15" s="1277"/>
      <c r="AI15" s="1277"/>
      <c r="AJ15" s="1277"/>
      <c r="AK15" s="1279"/>
    </row>
    <row r="16" spans="2:38" ht="15" customHeight="1">
      <c r="B16" s="1280" t="s">
        <v>147</v>
      </c>
      <c r="C16" s="1281"/>
      <c r="D16" s="1281"/>
      <c r="E16" s="1281"/>
      <c r="F16" s="1282"/>
      <c r="G16" s="1147"/>
      <c r="H16" s="1261"/>
      <c r="I16" s="1261"/>
      <c r="J16" s="1262"/>
      <c r="K16" s="1258"/>
      <c r="L16" s="1259"/>
      <c r="M16" s="1259"/>
      <c r="N16" s="1259"/>
      <c r="O16" s="1259"/>
      <c r="P16" s="1259"/>
      <c r="Q16" s="1259"/>
      <c r="R16" s="1259"/>
      <c r="S16" s="1259"/>
      <c r="T16" s="1259"/>
      <c r="U16" s="1259"/>
      <c r="V16" s="1260"/>
      <c r="W16" s="1147"/>
      <c r="X16" s="1261"/>
      <c r="Y16" s="1262"/>
      <c r="Z16" s="1258"/>
      <c r="AA16" s="1259"/>
      <c r="AB16" s="1259"/>
      <c r="AC16" s="1259"/>
      <c r="AD16" s="1259"/>
      <c r="AE16" s="1259"/>
      <c r="AF16" s="1259"/>
      <c r="AG16" s="1259"/>
      <c r="AH16" s="1259"/>
      <c r="AI16" s="1259"/>
      <c r="AJ16" s="1259"/>
      <c r="AK16" s="1263"/>
    </row>
    <row r="17" spans="2:37" ht="15" customHeight="1">
      <c r="B17" s="1267"/>
      <c r="C17" s="1268"/>
      <c r="D17" s="1268"/>
      <c r="E17" s="1268"/>
      <c r="F17" s="1269"/>
      <c r="G17" s="1147"/>
      <c r="H17" s="1261"/>
      <c r="I17" s="1261"/>
      <c r="J17" s="1262"/>
      <c r="K17" s="1258"/>
      <c r="L17" s="1259"/>
      <c r="M17" s="1259"/>
      <c r="N17" s="1259"/>
      <c r="O17" s="1259"/>
      <c r="P17" s="1259"/>
      <c r="Q17" s="1259"/>
      <c r="R17" s="1259"/>
      <c r="S17" s="1259"/>
      <c r="T17" s="1259"/>
      <c r="U17" s="1259"/>
      <c r="V17" s="1260"/>
      <c r="W17" s="1147"/>
      <c r="X17" s="1261"/>
      <c r="Y17" s="1262"/>
      <c r="Z17" s="1258"/>
      <c r="AA17" s="1259"/>
      <c r="AB17" s="1259"/>
      <c r="AC17" s="1259"/>
      <c r="AD17" s="1259"/>
      <c r="AE17" s="1259"/>
      <c r="AF17" s="1259"/>
      <c r="AG17" s="1259"/>
      <c r="AH17" s="1259"/>
      <c r="AI17" s="1259"/>
      <c r="AJ17" s="1259"/>
      <c r="AK17" s="1263"/>
    </row>
    <row r="18" spans="2:37" ht="15" customHeight="1">
      <c r="B18" s="1267"/>
      <c r="C18" s="1268"/>
      <c r="D18" s="1268"/>
      <c r="E18" s="1268"/>
      <c r="F18" s="1269"/>
      <c r="G18" s="1147"/>
      <c r="H18" s="1261"/>
      <c r="I18" s="1261"/>
      <c r="J18" s="1262"/>
      <c r="K18" s="1258"/>
      <c r="L18" s="1259"/>
      <c r="M18" s="1259"/>
      <c r="N18" s="1259"/>
      <c r="O18" s="1259"/>
      <c r="P18" s="1259"/>
      <c r="Q18" s="1259"/>
      <c r="R18" s="1259"/>
      <c r="S18" s="1259"/>
      <c r="T18" s="1259"/>
      <c r="U18" s="1259"/>
      <c r="V18" s="1260"/>
      <c r="W18" s="1147"/>
      <c r="X18" s="1261"/>
      <c r="Y18" s="1262"/>
      <c r="Z18" s="1258"/>
      <c r="AA18" s="1259"/>
      <c r="AB18" s="1259"/>
      <c r="AC18" s="1259"/>
      <c r="AD18" s="1259"/>
      <c r="AE18" s="1259"/>
      <c r="AF18" s="1259"/>
      <c r="AG18" s="1259"/>
      <c r="AH18" s="1259"/>
      <c r="AI18" s="1259"/>
      <c r="AJ18" s="1259"/>
      <c r="AK18" s="1263"/>
    </row>
    <row r="19" spans="2:37" ht="15" customHeight="1">
      <c r="B19" s="1267"/>
      <c r="C19" s="1268"/>
      <c r="D19" s="1268"/>
      <c r="E19" s="1268"/>
      <c r="F19" s="1269"/>
      <c r="G19" s="1147"/>
      <c r="H19" s="1261"/>
      <c r="I19" s="1261"/>
      <c r="J19" s="1262"/>
      <c r="K19" s="1258"/>
      <c r="L19" s="1259"/>
      <c r="M19" s="1259"/>
      <c r="N19" s="1259"/>
      <c r="O19" s="1259"/>
      <c r="P19" s="1259"/>
      <c r="Q19" s="1259"/>
      <c r="R19" s="1259"/>
      <c r="S19" s="1259"/>
      <c r="T19" s="1259"/>
      <c r="U19" s="1259"/>
      <c r="V19" s="1260"/>
      <c r="W19" s="1147"/>
      <c r="X19" s="1261"/>
      <c r="Y19" s="1262"/>
      <c r="Z19" s="1258"/>
      <c r="AA19" s="1259"/>
      <c r="AB19" s="1259"/>
      <c r="AC19" s="1259"/>
      <c r="AD19" s="1259"/>
      <c r="AE19" s="1259"/>
      <c r="AF19" s="1259"/>
      <c r="AG19" s="1259"/>
      <c r="AH19" s="1259"/>
      <c r="AI19" s="1259"/>
      <c r="AJ19" s="1259"/>
      <c r="AK19" s="1263"/>
    </row>
    <row r="20" spans="2:37" ht="15" customHeight="1">
      <c r="B20" s="1270"/>
      <c r="C20" s="1271"/>
      <c r="D20" s="1271"/>
      <c r="E20" s="1271"/>
      <c r="F20" s="1272"/>
      <c r="G20" s="1273"/>
      <c r="H20" s="1274"/>
      <c r="I20" s="1274"/>
      <c r="J20" s="1275"/>
      <c r="K20" s="1276"/>
      <c r="L20" s="1277"/>
      <c r="M20" s="1277"/>
      <c r="N20" s="1277"/>
      <c r="O20" s="1277"/>
      <c r="P20" s="1277"/>
      <c r="Q20" s="1277"/>
      <c r="R20" s="1277"/>
      <c r="S20" s="1277"/>
      <c r="T20" s="1277"/>
      <c r="U20" s="1277"/>
      <c r="V20" s="1278"/>
      <c r="W20" s="1273"/>
      <c r="X20" s="1274"/>
      <c r="Y20" s="1275"/>
      <c r="Z20" s="1276"/>
      <c r="AA20" s="1277"/>
      <c r="AB20" s="1277"/>
      <c r="AC20" s="1277"/>
      <c r="AD20" s="1277"/>
      <c r="AE20" s="1277"/>
      <c r="AF20" s="1277"/>
      <c r="AG20" s="1277"/>
      <c r="AH20" s="1277"/>
      <c r="AI20" s="1277"/>
      <c r="AJ20" s="1277"/>
      <c r="AK20" s="1279"/>
    </row>
    <row r="21" spans="2:37" ht="15" customHeight="1">
      <c r="B21" s="1280" t="s">
        <v>180</v>
      </c>
      <c r="C21" s="1281"/>
      <c r="D21" s="1281"/>
      <c r="E21" s="1281"/>
      <c r="F21" s="1282"/>
      <c r="G21" s="1147"/>
      <c r="H21" s="1261"/>
      <c r="I21" s="1261"/>
      <c r="J21" s="1262"/>
      <c r="K21" s="1258"/>
      <c r="L21" s="1259"/>
      <c r="M21" s="1259"/>
      <c r="N21" s="1259"/>
      <c r="O21" s="1259"/>
      <c r="P21" s="1259"/>
      <c r="Q21" s="1259"/>
      <c r="R21" s="1259"/>
      <c r="S21" s="1259"/>
      <c r="T21" s="1259"/>
      <c r="U21" s="1259"/>
      <c r="V21" s="1260"/>
      <c r="W21" s="1147"/>
      <c r="X21" s="1261"/>
      <c r="Y21" s="1262"/>
      <c r="Z21" s="1258"/>
      <c r="AA21" s="1259"/>
      <c r="AB21" s="1259"/>
      <c r="AC21" s="1259"/>
      <c r="AD21" s="1259"/>
      <c r="AE21" s="1259"/>
      <c r="AF21" s="1259"/>
      <c r="AG21" s="1259"/>
      <c r="AH21" s="1259"/>
      <c r="AI21" s="1259"/>
      <c r="AJ21" s="1259"/>
      <c r="AK21" s="1263"/>
    </row>
    <row r="22" spans="2:37" ht="15" customHeight="1">
      <c r="B22" s="1267"/>
      <c r="C22" s="1268"/>
      <c r="D22" s="1268"/>
      <c r="E22" s="1268"/>
      <c r="F22" s="1269"/>
      <c r="G22" s="1147"/>
      <c r="H22" s="1261"/>
      <c r="I22" s="1261"/>
      <c r="J22" s="1262"/>
      <c r="K22" s="1258"/>
      <c r="L22" s="1259"/>
      <c r="M22" s="1259"/>
      <c r="N22" s="1259"/>
      <c r="O22" s="1259"/>
      <c r="P22" s="1259"/>
      <c r="Q22" s="1259"/>
      <c r="R22" s="1259"/>
      <c r="S22" s="1259"/>
      <c r="T22" s="1259"/>
      <c r="U22" s="1259"/>
      <c r="V22" s="1260"/>
      <c r="W22" s="1147"/>
      <c r="X22" s="1261"/>
      <c r="Y22" s="1262"/>
      <c r="Z22" s="1258"/>
      <c r="AA22" s="1259"/>
      <c r="AB22" s="1259"/>
      <c r="AC22" s="1259"/>
      <c r="AD22" s="1259"/>
      <c r="AE22" s="1259"/>
      <c r="AF22" s="1259"/>
      <c r="AG22" s="1259"/>
      <c r="AH22" s="1259"/>
      <c r="AI22" s="1259"/>
      <c r="AJ22" s="1259"/>
      <c r="AK22" s="1263"/>
    </row>
    <row r="23" spans="2:37" ht="15" customHeight="1">
      <c r="B23" s="1267"/>
      <c r="C23" s="1268"/>
      <c r="D23" s="1268"/>
      <c r="E23" s="1268"/>
      <c r="F23" s="1269"/>
      <c r="G23" s="1147"/>
      <c r="H23" s="1261"/>
      <c r="I23" s="1261"/>
      <c r="J23" s="1262"/>
      <c r="K23" s="1258"/>
      <c r="L23" s="1259"/>
      <c r="M23" s="1259"/>
      <c r="N23" s="1259"/>
      <c r="O23" s="1259"/>
      <c r="P23" s="1259"/>
      <c r="Q23" s="1259"/>
      <c r="R23" s="1259"/>
      <c r="S23" s="1259"/>
      <c r="T23" s="1259"/>
      <c r="U23" s="1259"/>
      <c r="V23" s="1260"/>
      <c r="W23" s="1147"/>
      <c r="X23" s="1261"/>
      <c r="Y23" s="1262"/>
      <c r="Z23" s="1258"/>
      <c r="AA23" s="1259"/>
      <c r="AB23" s="1259"/>
      <c r="AC23" s="1259"/>
      <c r="AD23" s="1259"/>
      <c r="AE23" s="1259"/>
      <c r="AF23" s="1259"/>
      <c r="AG23" s="1259"/>
      <c r="AH23" s="1259"/>
      <c r="AI23" s="1259"/>
      <c r="AJ23" s="1259"/>
      <c r="AK23" s="1263"/>
    </row>
    <row r="24" spans="2:37" ht="15" customHeight="1">
      <c r="B24" s="1267"/>
      <c r="C24" s="1268"/>
      <c r="D24" s="1268"/>
      <c r="E24" s="1268"/>
      <c r="F24" s="1269"/>
      <c r="G24" s="1147"/>
      <c r="H24" s="1261"/>
      <c r="I24" s="1261"/>
      <c r="J24" s="1262"/>
      <c r="K24" s="1258"/>
      <c r="L24" s="1259"/>
      <c r="M24" s="1259"/>
      <c r="N24" s="1259"/>
      <c r="O24" s="1259"/>
      <c r="P24" s="1259"/>
      <c r="Q24" s="1259"/>
      <c r="R24" s="1259"/>
      <c r="S24" s="1259"/>
      <c r="T24" s="1259"/>
      <c r="U24" s="1259"/>
      <c r="V24" s="1260"/>
      <c r="W24" s="1147"/>
      <c r="X24" s="1261"/>
      <c r="Y24" s="1262"/>
      <c r="Z24" s="1258"/>
      <c r="AA24" s="1259"/>
      <c r="AB24" s="1259"/>
      <c r="AC24" s="1259"/>
      <c r="AD24" s="1259"/>
      <c r="AE24" s="1259"/>
      <c r="AF24" s="1259"/>
      <c r="AG24" s="1259"/>
      <c r="AH24" s="1259"/>
      <c r="AI24" s="1259"/>
      <c r="AJ24" s="1259"/>
      <c r="AK24" s="1263"/>
    </row>
    <row r="25" spans="2:37" ht="15" customHeight="1">
      <c r="B25" s="1270"/>
      <c r="C25" s="1271"/>
      <c r="D25" s="1271"/>
      <c r="E25" s="1271"/>
      <c r="F25" s="1272"/>
      <c r="G25" s="1273"/>
      <c r="H25" s="1274"/>
      <c r="I25" s="1274"/>
      <c r="J25" s="1275"/>
      <c r="K25" s="1276"/>
      <c r="L25" s="1277"/>
      <c r="M25" s="1277"/>
      <c r="N25" s="1277"/>
      <c r="O25" s="1277"/>
      <c r="P25" s="1277"/>
      <c r="Q25" s="1277"/>
      <c r="R25" s="1277"/>
      <c r="S25" s="1277"/>
      <c r="T25" s="1277"/>
      <c r="U25" s="1277"/>
      <c r="V25" s="1278"/>
      <c r="W25" s="1273"/>
      <c r="X25" s="1274"/>
      <c r="Y25" s="1275"/>
      <c r="Z25" s="1276"/>
      <c r="AA25" s="1277"/>
      <c r="AB25" s="1277"/>
      <c r="AC25" s="1277"/>
      <c r="AD25" s="1277"/>
      <c r="AE25" s="1277"/>
      <c r="AF25" s="1277"/>
      <c r="AG25" s="1277"/>
      <c r="AH25" s="1277"/>
      <c r="AI25" s="1277"/>
      <c r="AJ25" s="1277"/>
      <c r="AK25" s="1279"/>
    </row>
    <row r="26" spans="2:37" ht="15" customHeight="1">
      <c r="B26" s="1280" t="s">
        <v>4</v>
      </c>
      <c r="C26" s="1281"/>
      <c r="D26" s="1281"/>
      <c r="E26" s="1281"/>
      <c r="F26" s="1282"/>
      <c r="G26" s="1147"/>
      <c r="H26" s="1261"/>
      <c r="I26" s="1261"/>
      <c r="J26" s="1262"/>
      <c r="K26" s="1258"/>
      <c r="L26" s="1259"/>
      <c r="M26" s="1259"/>
      <c r="N26" s="1259"/>
      <c r="O26" s="1259"/>
      <c r="P26" s="1259"/>
      <c r="Q26" s="1259"/>
      <c r="R26" s="1259"/>
      <c r="S26" s="1259"/>
      <c r="T26" s="1259"/>
      <c r="U26" s="1259"/>
      <c r="V26" s="1260"/>
      <c r="W26" s="1147"/>
      <c r="X26" s="1261"/>
      <c r="Y26" s="1262"/>
      <c r="Z26" s="1258"/>
      <c r="AA26" s="1259"/>
      <c r="AB26" s="1259"/>
      <c r="AC26" s="1259"/>
      <c r="AD26" s="1259"/>
      <c r="AE26" s="1259"/>
      <c r="AF26" s="1259"/>
      <c r="AG26" s="1259"/>
      <c r="AH26" s="1259"/>
      <c r="AI26" s="1259"/>
      <c r="AJ26" s="1259"/>
      <c r="AK26" s="1263"/>
    </row>
    <row r="27" spans="2:37" ht="15" customHeight="1">
      <c r="B27" s="1267"/>
      <c r="C27" s="1268"/>
      <c r="D27" s="1268"/>
      <c r="E27" s="1268"/>
      <c r="F27" s="1269"/>
      <c r="G27" s="1147"/>
      <c r="H27" s="1261"/>
      <c r="I27" s="1261"/>
      <c r="J27" s="1262"/>
      <c r="K27" s="1258"/>
      <c r="L27" s="1259"/>
      <c r="M27" s="1259"/>
      <c r="N27" s="1259"/>
      <c r="O27" s="1259"/>
      <c r="P27" s="1259"/>
      <c r="Q27" s="1259"/>
      <c r="R27" s="1259"/>
      <c r="S27" s="1259"/>
      <c r="T27" s="1259"/>
      <c r="U27" s="1259"/>
      <c r="V27" s="1260"/>
      <c r="W27" s="1147"/>
      <c r="X27" s="1261"/>
      <c r="Y27" s="1262"/>
      <c r="Z27" s="1258"/>
      <c r="AA27" s="1259"/>
      <c r="AB27" s="1259"/>
      <c r="AC27" s="1259"/>
      <c r="AD27" s="1259"/>
      <c r="AE27" s="1259"/>
      <c r="AF27" s="1259"/>
      <c r="AG27" s="1259"/>
      <c r="AH27" s="1259"/>
      <c r="AI27" s="1259"/>
      <c r="AJ27" s="1259"/>
      <c r="AK27" s="1263"/>
    </row>
    <row r="28" spans="2:37" ht="15" customHeight="1">
      <c r="B28" s="1267"/>
      <c r="C28" s="1268"/>
      <c r="D28" s="1268"/>
      <c r="E28" s="1268"/>
      <c r="F28" s="1269"/>
      <c r="G28" s="1147"/>
      <c r="H28" s="1261"/>
      <c r="I28" s="1261"/>
      <c r="J28" s="1262"/>
      <c r="K28" s="1258"/>
      <c r="L28" s="1259"/>
      <c r="M28" s="1259"/>
      <c r="N28" s="1259"/>
      <c r="O28" s="1259"/>
      <c r="P28" s="1259"/>
      <c r="Q28" s="1259"/>
      <c r="R28" s="1259"/>
      <c r="S28" s="1259"/>
      <c r="T28" s="1259"/>
      <c r="U28" s="1259"/>
      <c r="V28" s="1260"/>
      <c r="W28" s="1147"/>
      <c r="X28" s="1261"/>
      <c r="Y28" s="1262"/>
      <c r="Z28" s="1258"/>
      <c r="AA28" s="1259"/>
      <c r="AB28" s="1259"/>
      <c r="AC28" s="1259"/>
      <c r="AD28" s="1259"/>
      <c r="AE28" s="1259"/>
      <c r="AF28" s="1259"/>
      <c r="AG28" s="1259"/>
      <c r="AH28" s="1259"/>
      <c r="AI28" s="1259"/>
      <c r="AJ28" s="1259"/>
      <c r="AK28" s="1263"/>
    </row>
    <row r="29" spans="2:37" ht="15" customHeight="1">
      <c r="B29" s="1267"/>
      <c r="C29" s="1268"/>
      <c r="D29" s="1268"/>
      <c r="E29" s="1268"/>
      <c r="F29" s="1269"/>
      <c r="G29" s="1147"/>
      <c r="H29" s="1261"/>
      <c r="I29" s="1261"/>
      <c r="J29" s="1262"/>
      <c r="K29" s="1258"/>
      <c r="L29" s="1259"/>
      <c r="M29" s="1259"/>
      <c r="N29" s="1259"/>
      <c r="O29" s="1259"/>
      <c r="P29" s="1259"/>
      <c r="Q29" s="1259"/>
      <c r="R29" s="1259"/>
      <c r="S29" s="1259"/>
      <c r="T29" s="1259"/>
      <c r="U29" s="1259"/>
      <c r="V29" s="1260"/>
      <c r="W29" s="1147"/>
      <c r="X29" s="1261"/>
      <c r="Y29" s="1262"/>
      <c r="Z29" s="1258"/>
      <c r="AA29" s="1259"/>
      <c r="AB29" s="1259"/>
      <c r="AC29" s="1259"/>
      <c r="AD29" s="1259"/>
      <c r="AE29" s="1259"/>
      <c r="AF29" s="1259"/>
      <c r="AG29" s="1259"/>
      <c r="AH29" s="1259"/>
      <c r="AI29" s="1259"/>
      <c r="AJ29" s="1259"/>
      <c r="AK29" s="1263"/>
    </row>
    <row r="30" spans="2:37" ht="15" customHeight="1">
      <c r="B30" s="1270"/>
      <c r="C30" s="1271"/>
      <c r="D30" s="1271"/>
      <c r="E30" s="1271"/>
      <c r="F30" s="1272"/>
      <c r="G30" s="1273"/>
      <c r="H30" s="1274"/>
      <c r="I30" s="1274"/>
      <c r="J30" s="1275"/>
      <c r="K30" s="1276"/>
      <c r="L30" s="1277"/>
      <c r="M30" s="1277"/>
      <c r="N30" s="1277"/>
      <c r="O30" s="1277"/>
      <c r="P30" s="1277"/>
      <c r="Q30" s="1277"/>
      <c r="R30" s="1277"/>
      <c r="S30" s="1277"/>
      <c r="T30" s="1277"/>
      <c r="U30" s="1277"/>
      <c r="V30" s="1278"/>
      <c r="W30" s="1273"/>
      <c r="X30" s="1274"/>
      <c r="Y30" s="1275"/>
      <c r="Z30" s="1276"/>
      <c r="AA30" s="1277"/>
      <c r="AB30" s="1277"/>
      <c r="AC30" s="1277"/>
      <c r="AD30" s="1277"/>
      <c r="AE30" s="1277"/>
      <c r="AF30" s="1277"/>
      <c r="AG30" s="1277"/>
      <c r="AH30" s="1277"/>
      <c r="AI30" s="1277"/>
      <c r="AJ30" s="1277"/>
      <c r="AK30" s="1279"/>
    </row>
    <row r="31" spans="2:37" ht="15" customHeight="1">
      <c r="B31" s="1280" t="s">
        <v>396</v>
      </c>
      <c r="C31" s="1281"/>
      <c r="D31" s="1281"/>
      <c r="E31" s="1281"/>
      <c r="F31" s="1282"/>
      <c r="G31" s="1147"/>
      <c r="H31" s="1261"/>
      <c r="I31" s="1261"/>
      <c r="J31" s="1262"/>
      <c r="K31" s="1258"/>
      <c r="L31" s="1259"/>
      <c r="M31" s="1259"/>
      <c r="N31" s="1259"/>
      <c r="O31" s="1259"/>
      <c r="P31" s="1259"/>
      <c r="Q31" s="1259"/>
      <c r="R31" s="1259"/>
      <c r="S31" s="1259"/>
      <c r="T31" s="1259"/>
      <c r="U31" s="1259"/>
      <c r="V31" s="1260"/>
      <c r="W31" s="1147"/>
      <c r="X31" s="1261"/>
      <c r="Y31" s="1262"/>
      <c r="Z31" s="1258"/>
      <c r="AA31" s="1259"/>
      <c r="AB31" s="1259"/>
      <c r="AC31" s="1259"/>
      <c r="AD31" s="1259"/>
      <c r="AE31" s="1259"/>
      <c r="AF31" s="1259"/>
      <c r="AG31" s="1259"/>
      <c r="AH31" s="1259"/>
      <c r="AI31" s="1259"/>
      <c r="AJ31" s="1259"/>
      <c r="AK31" s="1263"/>
    </row>
    <row r="32" spans="2:37" ht="15" customHeight="1">
      <c r="B32" s="1267"/>
      <c r="C32" s="1268"/>
      <c r="D32" s="1268"/>
      <c r="E32" s="1268"/>
      <c r="F32" s="1269"/>
      <c r="G32" s="1147"/>
      <c r="H32" s="1261"/>
      <c r="I32" s="1261"/>
      <c r="J32" s="1262"/>
      <c r="K32" s="1258"/>
      <c r="L32" s="1259"/>
      <c r="M32" s="1259"/>
      <c r="N32" s="1259"/>
      <c r="O32" s="1259"/>
      <c r="P32" s="1259"/>
      <c r="Q32" s="1259"/>
      <c r="R32" s="1259"/>
      <c r="S32" s="1259"/>
      <c r="T32" s="1259"/>
      <c r="U32" s="1259"/>
      <c r="V32" s="1260"/>
      <c r="W32" s="1147"/>
      <c r="X32" s="1261"/>
      <c r="Y32" s="1262"/>
      <c r="Z32" s="1258"/>
      <c r="AA32" s="1259"/>
      <c r="AB32" s="1259"/>
      <c r="AC32" s="1259"/>
      <c r="AD32" s="1259"/>
      <c r="AE32" s="1259"/>
      <c r="AF32" s="1259"/>
      <c r="AG32" s="1259"/>
      <c r="AH32" s="1259"/>
      <c r="AI32" s="1259"/>
      <c r="AJ32" s="1259"/>
      <c r="AK32" s="1263"/>
    </row>
    <row r="33" spans="2:37" ht="15" customHeight="1">
      <c r="B33" s="1267"/>
      <c r="C33" s="1268"/>
      <c r="D33" s="1268"/>
      <c r="E33" s="1268"/>
      <c r="F33" s="1269"/>
      <c r="G33" s="1147"/>
      <c r="H33" s="1261"/>
      <c r="I33" s="1261"/>
      <c r="J33" s="1262"/>
      <c r="K33" s="1258"/>
      <c r="L33" s="1259"/>
      <c r="M33" s="1259"/>
      <c r="N33" s="1259"/>
      <c r="O33" s="1259"/>
      <c r="P33" s="1259"/>
      <c r="Q33" s="1259"/>
      <c r="R33" s="1259"/>
      <c r="S33" s="1259"/>
      <c r="T33" s="1259"/>
      <c r="U33" s="1259"/>
      <c r="V33" s="1260"/>
      <c r="W33" s="1147"/>
      <c r="X33" s="1261"/>
      <c r="Y33" s="1262"/>
      <c r="Z33" s="1258"/>
      <c r="AA33" s="1259"/>
      <c r="AB33" s="1259"/>
      <c r="AC33" s="1259"/>
      <c r="AD33" s="1259"/>
      <c r="AE33" s="1259"/>
      <c r="AF33" s="1259"/>
      <c r="AG33" s="1259"/>
      <c r="AH33" s="1259"/>
      <c r="AI33" s="1259"/>
      <c r="AJ33" s="1259"/>
      <c r="AK33" s="1263"/>
    </row>
    <row r="34" spans="2:37" ht="15" customHeight="1">
      <c r="B34" s="1267"/>
      <c r="C34" s="1268"/>
      <c r="D34" s="1268"/>
      <c r="E34" s="1268"/>
      <c r="F34" s="1269"/>
      <c r="G34" s="1147"/>
      <c r="H34" s="1261"/>
      <c r="I34" s="1261"/>
      <c r="J34" s="1262"/>
      <c r="K34" s="1258"/>
      <c r="L34" s="1259"/>
      <c r="M34" s="1259"/>
      <c r="N34" s="1259"/>
      <c r="O34" s="1259"/>
      <c r="P34" s="1259"/>
      <c r="Q34" s="1259"/>
      <c r="R34" s="1259"/>
      <c r="S34" s="1259"/>
      <c r="T34" s="1259"/>
      <c r="U34" s="1259"/>
      <c r="V34" s="1260"/>
      <c r="W34" s="1147"/>
      <c r="X34" s="1261"/>
      <c r="Y34" s="1262"/>
      <c r="Z34" s="1258"/>
      <c r="AA34" s="1259"/>
      <c r="AB34" s="1259"/>
      <c r="AC34" s="1259"/>
      <c r="AD34" s="1259"/>
      <c r="AE34" s="1259"/>
      <c r="AF34" s="1259"/>
      <c r="AG34" s="1259"/>
      <c r="AH34" s="1259"/>
      <c r="AI34" s="1259"/>
      <c r="AJ34" s="1259"/>
      <c r="AK34" s="1263"/>
    </row>
    <row r="35" spans="2:37" ht="15" customHeight="1">
      <c r="B35" s="1270"/>
      <c r="C35" s="1271"/>
      <c r="D35" s="1271"/>
      <c r="E35" s="1271"/>
      <c r="F35" s="1272"/>
      <c r="G35" s="1273"/>
      <c r="H35" s="1274"/>
      <c r="I35" s="1274"/>
      <c r="J35" s="1275"/>
      <c r="K35" s="1276"/>
      <c r="L35" s="1277"/>
      <c r="M35" s="1277"/>
      <c r="N35" s="1277"/>
      <c r="O35" s="1277"/>
      <c r="P35" s="1277"/>
      <c r="Q35" s="1277"/>
      <c r="R35" s="1277"/>
      <c r="S35" s="1277"/>
      <c r="T35" s="1277"/>
      <c r="U35" s="1277"/>
      <c r="V35" s="1278"/>
      <c r="W35" s="1273"/>
      <c r="X35" s="1274"/>
      <c r="Y35" s="1275"/>
      <c r="Z35" s="1276"/>
      <c r="AA35" s="1277"/>
      <c r="AB35" s="1277"/>
      <c r="AC35" s="1277"/>
      <c r="AD35" s="1277"/>
      <c r="AE35" s="1277"/>
      <c r="AF35" s="1277"/>
      <c r="AG35" s="1277"/>
      <c r="AH35" s="1277"/>
      <c r="AI35" s="1277"/>
      <c r="AJ35" s="1277"/>
      <c r="AK35" s="1279"/>
    </row>
    <row r="36" spans="2:37" ht="15" customHeight="1">
      <c r="B36" s="1283" t="s">
        <v>397</v>
      </c>
      <c r="C36" s="1284"/>
      <c r="D36" s="1284"/>
      <c r="E36" s="1284"/>
      <c r="F36" s="1285"/>
      <c r="G36" s="1147"/>
      <c r="H36" s="1261"/>
      <c r="I36" s="1261"/>
      <c r="J36" s="1262"/>
      <c r="K36" s="1258"/>
      <c r="L36" s="1259"/>
      <c r="M36" s="1259"/>
      <c r="N36" s="1259"/>
      <c r="O36" s="1259"/>
      <c r="P36" s="1259"/>
      <c r="Q36" s="1259"/>
      <c r="R36" s="1259"/>
      <c r="S36" s="1259"/>
      <c r="T36" s="1259"/>
      <c r="U36" s="1259"/>
      <c r="V36" s="1260"/>
      <c r="W36" s="1147"/>
      <c r="X36" s="1261"/>
      <c r="Y36" s="1262"/>
      <c r="Z36" s="1258"/>
      <c r="AA36" s="1259"/>
      <c r="AB36" s="1259"/>
      <c r="AC36" s="1259"/>
      <c r="AD36" s="1259"/>
      <c r="AE36" s="1259"/>
      <c r="AF36" s="1259"/>
      <c r="AG36" s="1259"/>
      <c r="AH36" s="1259"/>
      <c r="AI36" s="1259"/>
      <c r="AJ36" s="1259"/>
      <c r="AK36" s="1263"/>
    </row>
    <row r="37" spans="2:37" ht="15" customHeight="1">
      <c r="B37" s="909"/>
      <c r="C37" s="768"/>
      <c r="D37" s="768"/>
      <c r="E37" s="768"/>
      <c r="F37" s="1286"/>
      <c r="G37" s="1147"/>
      <c r="H37" s="1261"/>
      <c r="I37" s="1261"/>
      <c r="J37" s="1262"/>
      <c r="K37" s="1258"/>
      <c r="L37" s="1259"/>
      <c r="M37" s="1259"/>
      <c r="N37" s="1259"/>
      <c r="O37" s="1259"/>
      <c r="P37" s="1259"/>
      <c r="Q37" s="1259"/>
      <c r="R37" s="1259"/>
      <c r="S37" s="1259"/>
      <c r="T37" s="1259"/>
      <c r="U37" s="1259"/>
      <c r="V37" s="1260"/>
      <c r="W37" s="1147"/>
      <c r="X37" s="1261"/>
      <c r="Y37" s="1262"/>
      <c r="Z37" s="1258"/>
      <c r="AA37" s="1259"/>
      <c r="AB37" s="1259"/>
      <c r="AC37" s="1259"/>
      <c r="AD37" s="1259"/>
      <c r="AE37" s="1259"/>
      <c r="AF37" s="1259"/>
      <c r="AG37" s="1259"/>
      <c r="AH37" s="1259"/>
      <c r="AI37" s="1259"/>
      <c r="AJ37" s="1259"/>
      <c r="AK37" s="1263"/>
    </row>
    <row r="38" spans="2:37" ht="15" customHeight="1">
      <c r="B38" s="909"/>
      <c r="C38" s="768"/>
      <c r="D38" s="768"/>
      <c r="E38" s="768"/>
      <c r="F38" s="1286"/>
      <c r="G38" s="1147"/>
      <c r="H38" s="1261"/>
      <c r="I38" s="1261"/>
      <c r="J38" s="1262"/>
      <c r="K38" s="1258"/>
      <c r="L38" s="1259"/>
      <c r="M38" s="1259"/>
      <c r="N38" s="1259"/>
      <c r="O38" s="1259"/>
      <c r="P38" s="1259"/>
      <c r="Q38" s="1259"/>
      <c r="R38" s="1259"/>
      <c r="S38" s="1259"/>
      <c r="T38" s="1259"/>
      <c r="U38" s="1259"/>
      <c r="V38" s="1260"/>
      <c r="W38" s="1147"/>
      <c r="X38" s="1261"/>
      <c r="Y38" s="1262"/>
      <c r="Z38" s="1258"/>
      <c r="AA38" s="1259"/>
      <c r="AB38" s="1259"/>
      <c r="AC38" s="1259"/>
      <c r="AD38" s="1259"/>
      <c r="AE38" s="1259"/>
      <c r="AF38" s="1259"/>
      <c r="AG38" s="1259"/>
      <c r="AH38" s="1259"/>
      <c r="AI38" s="1259"/>
      <c r="AJ38" s="1259"/>
      <c r="AK38" s="1263"/>
    </row>
    <row r="39" spans="2:37" ht="15" customHeight="1">
      <c r="B39" s="909"/>
      <c r="C39" s="768"/>
      <c r="D39" s="768"/>
      <c r="E39" s="768"/>
      <c r="F39" s="1286"/>
      <c r="G39" s="1147"/>
      <c r="H39" s="1261"/>
      <c r="I39" s="1261"/>
      <c r="J39" s="1262"/>
      <c r="K39" s="1258"/>
      <c r="L39" s="1259"/>
      <c r="M39" s="1259"/>
      <c r="N39" s="1259"/>
      <c r="O39" s="1259"/>
      <c r="P39" s="1259"/>
      <c r="Q39" s="1259"/>
      <c r="R39" s="1259"/>
      <c r="S39" s="1259"/>
      <c r="T39" s="1259"/>
      <c r="U39" s="1259"/>
      <c r="V39" s="1260"/>
      <c r="W39" s="1147"/>
      <c r="X39" s="1261"/>
      <c r="Y39" s="1262"/>
      <c r="Z39" s="1258"/>
      <c r="AA39" s="1259"/>
      <c r="AB39" s="1259"/>
      <c r="AC39" s="1259"/>
      <c r="AD39" s="1259"/>
      <c r="AE39" s="1259"/>
      <c r="AF39" s="1259"/>
      <c r="AG39" s="1259"/>
      <c r="AH39" s="1259"/>
      <c r="AI39" s="1259"/>
      <c r="AJ39" s="1259"/>
      <c r="AK39" s="1263"/>
    </row>
    <row r="40" spans="2:37" ht="15" customHeight="1">
      <c r="B40" s="1287"/>
      <c r="C40" s="1288"/>
      <c r="D40" s="1288"/>
      <c r="E40" s="1288"/>
      <c r="F40" s="1289"/>
      <c r="G40" s="1273"/>
      <c r="H40" s="1274"/>
      <c r="I40" s="1274"/>
      <c r="J40" s="1275"/>
      <c r="K40" s="1276"/>
      <c r="L40" s="1277"/>
      <c r="M40" s="1277"/>
      <c r="N40" s="1277"/>
      <c r="O40" s="1277"/>
      <c r="P40" s="1277"/>
      <c r="Q40" s="1277"/>
      <c r="R40" s="1277"/>
      <c r="S40" s="1277"/>
      <c r="T40" s="1277"/>
      <c r="U40" s="1277"/>
      <c r="V40" s="1278"/>
      <c r="W40" s="1273"/>
      <c r="X40" s="1274"/>
      <c r="Y40" s="1275"/>
      <c r="Z40" s="1276"/>
      <c r="AA40" s="1277"/>
      <c r="AB40" s="1277"/>
      <c r="AC40" s="1277"/>
      <c r="AD40" s="1277"/>
      <c r="AE40" s="1277"/>
      <c r="AF40" s="1277"/>
      <c r="AG40" s="1277"/>
      <c r="AH40" s="1277"/>
      <c r="AI40" s="1277"/>
      <c r="AJ40" s="1277"/>
      <c r="AK40" s="1279"/>
    </row>
    <row r="41" spans="2:37" ht="15" customHeight="1">
      <c r="B41" s="1280" t="s">
        <v>120</v>
      </c>
      <c r="C41" s="1281"/>
      <c r="D41" s="1281"/>
      <c r="E41" s="1281"/>
      <c r="F41" s="1282"/>
      <c r="G41" s="1147"/>
      <c r="H41" s="1261"/>
      <c r="I41" s="1261"/>
      <c r="J41" s="1262"/>
      <c r="K41" s="1258"/>
      <c r="L41" s="1259"/>
      <c r="M41" s="1259"/>
      <c r="N41" s="1259"/>
      <c r="O41" s="1259"/>
      <c r="P41" s="1259"/>
      <c r="Q41" s="1259"/>
      <c r="R41" s="1259"/>
      <c r="S41" s="1259"/>
      <c r="T41" s="1259"/>
      <c r="U41" s="1259"/>
      <c r="V41" s="1260"/>
      <c r="W41" s="1147"/>
      <c r="X41" s="1261"/>
      <c r="Y41" s="1262"/>
      <c r="Z41" s="1258"/>
      <c r="AA41" s="1259"/>
      <c r="AB41" s="1259"/>
      <c r="AC41" s="1259"/>
      <c r="AD41" s="1259"/>
      <c r="AE41" s="1259"/>
      <c r="AF41" s="1259"/>
      <c r="AG41" s="1259"/>
      <c r="AH41" s="1259"/>
      <c r="AI41" s="1259"/>
      <c r="AJ41" s="1259"/>
      <c r="AK41" s="1263"/>
    </row>
    <row r="42" spans="2:37" ht="15" customHeight="1">
      <c r="B42" s="1267"/>
      <c r="C42" s="1268"/>
      <c r="D42" s="1268"/>
      <c r="E42" s="1268"/>
      <c r="F42" s="1269"/>
      <c r="G42" s="1147"/>
      <c r="H42" s="1261"/>
      <c r="I42" s="1261"/>
      <c r="J42" s="1262"/>
      <c r="K42" s="1258"/>
      <c r="L42" s="1259"/>
      <c r="M42" s="1259"/>
      <c r="N42" s="1259"/>
      <c r="O42" s="1259"/>
      <c r="P42" s="1259"/>
      <c r="Q42" s="1259"/>
      <c r="R42" s="1259"/>
      <c r="S42" s="1259"/>
      <c r="T42" s="1259"/>
      <c r="U42" s="1259"/>
      <c r="V42" s="1260"/>
      <c r="W42" s="1147"/>
      <c r="X42" s="1261"/>
      <c r="Y42" s="1262"/>
      <c r="Z42" s="1258"/>
      <c r="AA42" s="1259"/>
      <c r="AB42" s="1259"/>
      <c r="AC42" s="1259"/>
      <c r="AD42" s="1259"/>
      <c r="AE42" s="1259"/>
      <c r="AF42" s="1259"/>
      <c r="AG42" s="1259"/>
      <c r="AH42" s="1259"/>
      <c r="AI42" s="1259"/>
      <c r="AJ42" s="1259"/>
      <c r="AK42" s="1263"/>
    </row>
    <row r="43" spans="2:37" ht="15" customHeight="1">
      <c r="B43" s="1267"/>
      <c r="C43" s="1268"/>
      <c r="D43" s="1268"/>
      <c r="E43" s="1268"/>
      <c r="F43" s="1269"/>
      <c r="G43" s="1147"/>
      <c r="H43" s="1261"/>
      <c r="I43" s="1261"/>
      <c r="J43" s="1262"/>
      <c r="K43" s="1258"/>
      <c r="L43" s="1259"/>
      <c r="M43" s="1259"/>
      <c r="N43" s="1259"/>
      <c r="O43" s="1259"/>
      <c r="P43" s="1259"/>
      <c r="Q43" s="1259"/>
      <c r="R43" s="1259"/>
      <c r="S43" s="1259"/>
      <c r="T43" s="1259"/>
      <c r="U43" s="1259"/>
      <c r="V43" s="1260"/>
      <c r="W43" s="1147"/>
      <c r="X43" s="1261"/>
      <c r="Y43" s="1262"/>
      <c r="Z43" s="1258"/>
      <c r="AA43" s="1259"/>
      <c r="AB43" s="1259"/>
      <c r="AC43" s="1259"/>
      <c r="AD43" s="1259"/>
      <c r="AE43" s="1259"/>
      <c r="AF43" s="1259"/>
      <c r="AG43" s="1259"/>
      <c r="AH43" s="1259"/>
      <c r="AI43" s="1259"/>
      <c r="AJ43" s="1259"/>
      <c r="AK43" s="1263"/>
    </row>
    <row r="44" spans="2:37" ht="15" customHeight="1">
      <c r="B44" s="1267"/>
      <c r="C44" s="1268"/>
      <c r="D44" s="1268"/>
      <c r="E44" s="1268"/>
      <c r="F44" s="1269"/>
      <c r="G44" s="1147"/>
      <c r="H44" s="1261"/>
      <c r="I44" s="1261"/>
      <c r="J44" s="1262"/>
      <c r="K44" s="1258"/>
      <c r="L44" s="1259"/>
      <c r="M44" s="1259"/>
      <c r="N44" s="1259"/>
      <c r="O44" s="1259"/>
      <c r="P44" s="1259"/>
      <c r="Q44" s="1259"/>
      <c r="R44" s="1259"/>
      <c r="S44" s="1259"/>
      <c r="T44" s="1259"/>
      <c r="U44" s="1259"/>
      <c r="V44" s="1260"/>
      <c r="W44" s="1147"/>
      <c r="X44" s="1261"/>
      <c r="Y44" s="1262"/>
      <c r="Z44" s="1258"/>
      <c r="AA44" s="1259"/>
      <c r="AB44" s="1259"/>
      <c r="AC44" s="1259"/>
      <c r="AD44" s="1259"/>
      <c r="AE44" s="1259"/>
      <c r="AF44" s="1259"/>
      <c r="AG44" s="1259"/>
      <c r="AH44" s="1259"/>
      <c r="AI44" s="1259"/>
      <c r="AJ44" s="1259"/>
      <c r="AK44" s="1263"/>
    </row>
    <row r="45" spans="2:37" ht="15" customHeight="1">
      <c r="B45" s="1270"/>
      <c r="C45" s="1271"/>
      <c r="D45" s="1271"/>
      <c r="E45" s="1271"/>
      <c r="F45" s="1272"/>
      <c r="G45" s="1273"/>
      <c r="H45" s="1274"/>
      <c r="I45" s="1274"/>
      <c r="J45" s="1275"/>
      <c r="K45" s="1276"/>
      <c r="L45" s="1277"/>
      <c r="M45" s="1277"/>
      <c r="N45" s="1277"/>
      <c r="O45" s="1277"/>
      <c r="P45" s="1277"/>
      <c r="Q45" s="1277"/>
      <c r="R45" s="1277"/>
      <c r="S45" s="1277"/>
      <c r="T45" s="1277"/>
      <c r="U45" s="1277"/>
      <c r="V45" s="1278"/>
      <c r="W45" s="1273"/>
      <c r="X45" s="1274"/>
      <c r="Y45" s="1275"/>
      <c r="Z45" s="1276"/>
      <c r="AA45" s="1277"/>
      <c r="AB45" s="1277"/>
      <c r="AC45" s="1277"/>
      <c r="AD45" s="1277"/>
      <c r="AE45" s="1277"/>
      <c r="AF45" s="1277"/>
      <c r="AG45" s="1277"/>
      <c r="AH45" s="1277"/>
      <c r="AI45" s="1277"/>
      <c r="AJ45" s="1277"/>
      <c r="AK45" s="1279"/>
    </row>
    <row r="46" spans="2:37" ht="15" customHeight="1">
      <c r="B46" s="1280" t="s">
        <v>399</v>
      </c>
      <c r="C46" s="1281"/>
      <c r="D46" s="1281"/>
      <c r="E46" s="1281"/>
      <c r="F46" s="1282"/>
      <c r="G46" s="1147"/>
      <c r="H46" s="1261"/>
      <c r="I46" s="1261"/>
      <c r="J46" s="1262"/>
      <c r="K46" s="1258"/>
      <c r="L46" s="1259"/>
      <c r="M46" s="1259"/>
      <c r="N46" s="1259"/>
      <c r="O46" s="1259"/>
      <c r="P46" s="1259"/>
      <c r="Q46" s="1259"/>
      <c r="R46" s="1259"/>
      <c r="S46" s="1259"/>
      <c r="T46" s="1259"/>
      <c r="U46" s="1259"/>
      <c r="V46" s="1260"/>
      <c r="W46" s="1147"/>
      <c r="X46" s="1261"/>
      <c r="Y46" s="1262"/>
      <c r="Z46" s="1258"/>
      <c r="AA46" s="1259"/>
      <c r="AB46" s="1259"/>
      <c r="AC46" s="1259"/>
      <c r="AD46" s="1259"/>
      <c r="AE46" s="1259"/>
      <c r="AF46" s="1259"/>
      <c r="AG46" s="1259"/>
      <c r="AH46" s="1259"/>
      <c r="AI46" s="1259"/>
      <c r="AJ46" s="1259"/>
      <c r="AK46" s="1263"/>
    </row>
    <row r="47" spans="2:37" ht="15" customHeight="1">
      <c r="B47" s="1267"/>
      <c r="C47" s="1268"/>
      <c r="D47" s="1268"/>
      <c r="E47" s="1268"/>
      <c r="F47" s="1269"/>
      <c r="G47" s="1147"/>
      <c r="H47" s="1261"/>
      <c r="I47" s="1261"/>
      <c r="J47" s="1262"/>
      <c r="K47" s="1258"/>
      <c r="L47" s="1259"/>
      <c r="M47" s="1259"/>
      <c r="N47" s="1259"/>
      <c r="O47" s="1259"/>
      <c r="P47" s="1259"/>
      <c r="Q47" s="1259"/>
      <c r="R47" s="1259"/>
      <c r="S47" s="1259"/>
      <c r="T47" s="1259"/>
      <c r="U47" s="1259"/>
      <c r="V47" s="1260"/>
      <c r="W47" s="1147"/>
      <c r="X47" s="1261"/>
      <c r="Y47" s="1262"/>
      <c r="Z47" s="1258"/>
      <c r="AA47" s="1259"/>
      <c r="AB47" s="1259"/>
      <c r="AC47" s="1259"/>
      <c r="AD47" s="1259"/>
      <c r="AE47" s="1259"/>
      <c r="AF47" s="1259"/>
      <c r="AG47" s="1259"/>
      <c r="AH47" s="1259"/>
      <c r="AI47" s="1259"/>
      <c r="AJ47" s="1259"/>
      <c r="AK47" s="1263"/>
    </row>
    <row r="48" spans="2:37" ht="15" customHeight="1">
      <c r="B48" s="1267"/>
      <c r="C48" s="1268"/>
      <c r="D48" s="1268"/>
      <c r="E48" s="1268"/>
      <c r="F48" s="1269"/>
      <c r="G48" s="1147"/>
      <c r="H48" s="1261"/>
      <c r="I48" s="1261"/>
      <c r="J48" s="1262"/>
      <c r="K48" s="1258"/>
      <c r="L48" s="1259"/>
      <c r="M48" s="1259"/>
      <c r="N48" s="1259"/>
      <c r="O48" s="1259"/>
      <c r="P48" s="1259"/>
      <c r="Q48" s="1259"/>
      <c r="R48" s="1259"/>
      <c r="S48" s="1259"/>
      <c r="T48" s="1259"/>
      <c r="U48" s="1259"/>
      <c r="V48" s="1260"/>
      <c r="W48" s="1147"/>
      <c r="X48" s="1261"/>
      <c r="Y48" s="1262"/>
      <c r="Z48" s="1258"/>
      <c r="AA48" s="1259"/>
      <c r="AB48" s="1259"/>
      <c r="AC48" s="1259"/>
      <c r="AD48" s="1259"/>
      <c r="AE48" s="1259"/>
      <c r="AF48" s="1259"/>
      <c r="AG48" s="1259"/>
      <c r="AH48" s="1259"/>
      <c r="AI48" s="1259"/>
      <c r="AJ48" s="1259"/>
      <c r="AK48" s="1263"/>
    </row>
    <row r="49" spans="2:37" ht="15" customHeight="1">
      <c r="B49" s="1267"/>
      <c r="C49" s="1268"/>
      <c r="D49" s="1268"/>
      <c r="E49" s="1268"/>
      <c r="F49" s="1269"/>
      <c r="G49" s="1147"/>
      <c r="H49" s="1261"/>
      <c r="I49" s="1261"/>
      <c r="J49" s="1262"/>
      <c r="K49" s="1258"/>
      <c r="L49" s="1259"/>
      <c r="M49" s="1259"/>
      <c r="N49" s="1259"/>
      <c r="O49" s="1259"/>
      <c r="P49" s="1259"/>
      <c r="Q49" s="1259"/>
      <c r="R49" s="1259"/>
      <c r="S49" s="1259"/>
      <c r="T49" s="1259"/>
      <c r="U49" s="1259"/>
      <c r="V49" s="1260"/>
      <c r="W49" s="1147"/>
      <c r="X49" s="1261"/>
      <c r="Y49" s="1262"/>
      <c r="Z49" s="1258"/>
      <c r="AA49" s="1259"/>
      <c r="AB49" s="1259"/>
      <c r="AC49" s="1259"/>
      <c r="AD49" s="1259"/>
      <c r="AE49" s="1259"/>
      <c r="AF49" s="1259"/>
      <c r="AG49" s="1259"/>
      <c r="AH49" s="1259"/>
      <c r="AI49" s="1259"/>
      <c r="AJ49" s="1259"/>
      <c r="AK49" s="1263"/>
    </row>
    <row r="50" spans="2:37" ht="15" customHeight="1" thickBot="1">
      <c r="B50" s="1298"/>
      <c r="C50" s="1299"/>
      <c r="D50" s="1299"/>
      <c r="E50" s="1299"/>
      <c r="F50" s="1300"/>
      <c r="G50" s="1123"/>
      <c r="H50" s="1290"/>
      <c r="I50" s="1290"/>
      <c r="J50" s="1291"/>
      <c r="K50" s="1292"/>
      <c r="L50" s="1293"/>
      <c r="M50" s="1293"/>
      <c r="N50" s="1293"/>
      <c r="O50" s="1293"/>
      <c r="P50" s="1293"/>
      <c r="Q50" s="1293"/>
      <c r="R50" s="1293"/>
      <c r="S50" s="1293"/>
      <c r="T50" s="1293"/>
      <c r="U50" s="1293"/>
      <c r="V50" s="1294"/>
      <c r="W50" s="1123"/>
      <c r="X50" s="1290"/>
      <c r="Y50" s="1291"/>
      <c r="Z50" s="1292"/>
      <c r="AA50" s="1293"/>
      <c r="AB50" s="1293"/>
      <c r="AC50" s="1293"/>
      <c r="AD50" s="1293"/>
      <c r="AE50" s="1293"/>
      <c r="AF50" s="1293"/>
      <c r="AG50" s="1293"/>
      <c r="AH50" s="1293"/>
      <c r="AI50" s="1293"/>
      <c r="AJ50" s="1293"/>
      <c r="AK50" s="1295"/>
    </row>
    <row r="51" spans="2:37" s="355" customFormat="1" ht="9" customHeight="1">
      <c r="B51" s="487"/>
      <c r="C51" s="488"/>
      <c r="D51" s="488"/>
      <c r="E51" s="488"/>
      <c r="F51" s="487"/>
      <c r="G51" s="20"/>
      <c r="H51" s="20"/>
      <c r="I51" s="20"/>
      <c r="J51" s="20"/>
      <c r="K51" s="489"/>
      <c r="L51" s="489"/>
      <c r="M51" s="489"/>
      <c r="N51" s="489"/>
      <c r="O51" s="489"/>
      <c r="P51" s="489"/>
      <c r="Q51" s="489"/>
      <c r="R51" s="489"/>
      <c r="S51" s="489"/>
      <c r="T51" s="489"/>
      <c r="U51" s="489"/>
      <c r="V51" s="489"/>
      <c r="W51" s="20"/>
      <c r="X51" s="20"/>
      <c r="Y51" s="20"/>
      <c r="Z51" s="489"/>
      <c r="AA51" s="489"/>
      <c r="AB51" s="489"/>
      <c r="AC51" s="489"/>
      <c r="AD51" s="489"/>
      <c r="AE51" s="489"/>
      <c r="AF51" s="489"/>
      <c r="AG51" s="489"/>
      <c r="AH51" s="489"/>
      <c r="AI51" s="489"/>
      <c r="AJ51" s="489"/>
      <c r="AK51" s="489"/>
    </row>
    <row r="52" spans="2:37" s="2" customFormat="1" ht="15" customHeight="1">
      <c r="B52" s="491" t="s">
        <v>321</v>
      </c>
      <c r="C52" s="1296" t="s">
        <v>474</v>
      </c>
      <c r="D52" s="1296"/>
      <c r="E52" s="1296"/>
      <c r="F52" s="1296"/>
      <c r="G52" s="1296"/>
      <c r="H52" s="1296"/>
      <c r="I52" s="1296"/>
      <c r="J52" s="1296"/>
      <c r="K52" s="1296"/>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6"/>
      <c r="AI52" s="1296"/>
      <c r="AJ52" s="1296"/>
      <c r="AK52" s="1296"/>
    </row>
    <row r="53" spans="2:37" s="2" customFormat="1" ht="15" customHeight="1">
      <c r="B53" s="485" t="s">
        <v>321</v>
      </c>
      <c r="C53" s="485" t="s">
        <v>577</v>
      </c>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6"/>
      <c r="AK53" s="486"/>
    </row>
    <row r="54" spans="2:37" s="2" customFormat="1" ht="15" customHeight="1">
      <c r="B54" s="485" t="s">
        <v>321</v>
      </c>
      <c r="C54" s="485" t="s">
        <v>576</v>
      </c>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row>
    <row r="55" spans="2:37" s="2" customFormat="1"/>
  </sheetData>
  <mergeCells count="198">
    <mergeCell ref="G50:J50"/>
    <mergeCell ref="K50:V50"/>
    <mergeCell ref="W50:Y50"/>
    <mergeCell ref="Z50:AK50"/>
    <mergeCell ref="C52:AK52"/>
    <mergeCell ref="AA3:AK3"/>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 ref="G44:J44"/>
    <mergeCell ref="B41:F45"/>
    <mergeCell ref="G41:J41"/>
    <mergeCell ref="K41:V41"/>
    <mergeCell ref="W41:Y41"/>
    <mergeCell ref="Z41:AK41"/>
    <mergeCell ref="G42:J42"/>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AK1"/>
    <mergeCell ref="W3:Y3"/>
    <mergeCell ref="B5:F5"/>
    <mergeCell ref="G5:J5"/>
    <mergeCell ref="K5:V5"/>
    <mergeCell ref="W5:Y5"/>
    <mergeCell ref="Z5:AK5"/>
    <mergeCell ref="K8:V8"/>
    <mergeCell ref="W8:Y8"/>
    <mergeCell ref="Z8:AK8"/>
  </mergeCells>
  <phoneticPr fontId="56"/>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E829-DE19-42DB-8FBE-36C1175AB5B2}">
  <sheetPr codeName="Sheet12"/>
  <dimension ref="B1:AL55"/>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47" t="s">
        <v>605</v>
      </c>
      <c r="C1" s="1247"/>
      <c r="D1" s="1247"/>
      <c r="E1" s="1247"/>
      <c r="F1" s="1247"/>
      <c r="G1" s="1247"/>
      <c r="H1" s="1247"/>
      <c r="I1" s="1247"/>
      <c r="J1" s="1247"/>
      <c r="K1" s="1247"/>
      <c r="L1" s="1247"/>
      <c r="M1" s="1247"/>
      <c r="N1" s="1247"/>
      <c r="O1" s="1247"/>
      <c r="P1" s="1247"/>
      <c r="Q1" s="1247"/>
      <c r="R1" s="1247"/>
      <c r="S1" s="1247"/>
      <c r="T1" s="1247"/>
      <c r="U1" s="1247"/>
      <c r="V1" s="1247"/>
      <c r="W1" s="1247"/>
      <c r="X1" s="1247"/>
      <c r="Y1" s="1247"/>
      <c r="Z1" s="1247"/>
      <c r="AA1" s="1247"/>
      <c r="AB1" s="1247"/>
      <c r="AC1" s="1247"/>
      <c r="AD1" s="1247"/>
      <c r="AE1" s="1247"/>
      <c r="AF1" s="1247"/>
      <c r="AG1" s="1247"/>
      <c r="AH1" s="1247"/>
      <c r="AI1" s="1247"/>
      <c r="AJ1" s="1247"/>
      <c r="AK1" s="1247"/>
      <c r="AL1" s="93"/>
    </row>
    <row r="3" spans="2:38" ht="18" customHeight="1">
      <c r="B3" s="95" t="s">
        <v>606</v>
      </c>
      <c r="I3" s="93"/>
      <c r="J3" s="93"/>
      <c r="K3" s="93"/>
      <c r="L3" s="93"/>
      <c r="M3" s="93"/>
      <c r="N3" s="93"/>
      <c r="O3" s="93"/>
      <c r="P3" s="93"/>
      <c r="Q3" s="93"/>
      <c r="R3" s="93"/>
      <c r="S3" s="93"/>
      <c r="T3" s="93"/>
      <c r="U3" s="93"/>
      <c r="V3" s="93"/>
      <c r="W3" s="1248" t="s">
        <v>322</v>
      </c>
      <c r="X3" s="1249"/>
      <c r="Y3" s="1249"/>
      <c r="Z3" s="484"/>
      <c r="AA3" s="1297" t="str">
        <f>'01基本資料'!$I$3</f>
        <v>●●保育園</v>
      </c>
      <c r="AB3" s="1297"/>
      <c r="AC3" s="1297"/>
      <c r="AD3" s="1297"/>
      <c r="AE3" s="1297"/>
      <c r="AF3" s="1297"/>
      <c r="AG3" s="1297"/>
      <c r="AH3" s="1297"/>
      <c r="AI3" s="1297"/>
      <c r="AJ3" s="1297"/>
      <c r="AK3" s="1297"/>
    </row>
    <row r="4" spans="2:38" ht="9" customHeight="1" thickBot="1">
      <c r="B4" s="85"/>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8" ht="36" customHeight="1" thickBot="1">
      <c r="B5" s="1250" t="s">
        <v>373</v>
      </c>
      <c r="C5" s="1251"/>
      <c r="D5" s="1251"/>
      <c r="E5" s="1251"/>
      <c r="F5" s="1251"/>
      <c r="G5" s="1252" t="s">
        <v>307</v>
      </c>
      <c r="H5" s="1251"/>
      <c r="I5" s="1251"/>
      <c r="J5" s="1253"/>
      <c r="K5" s="1252" t="s">
        <v>590</v>
      </c>
      <c r="L5" s="1251"/>
      <c r="M5" s="1251"/>
      <c r="N5" s="1251"/>
      <c r="O5" s="1251"/>
      <c r="P5" s="1251"/>
      <c r="Q5" s="1251"/>
      <c r="R5" s="1251"/>
      <c r="S5" s="1251"/>
      <c r="T5" s="1251"/>
      <c r="U5" s="1251"/>
      <c r="V5" s="1253"/>
      <c r="W5" s="1254" t="s">
        <v>323</v>
      </c>
      <c r="X5" s="1255"/>
      <c r="Y5" s="1256"/>
      <c r="Z5" s="1252" t="s">
        <v>591</v>
      </c>
      <c r="AA5" s="1251"/>
      <c r="AB5" s="1251"/>
      <c r="AC5" s="1251"/>
      <c r="AD5" s="1251"/>
      <c r="AE5" s="1251"/>
      <c r="AF5" s="1251"/>
      <c r="AG5" s="1251"/>
      <c r="AH5" s="1251"/>
      <c r="AI5" s="1251"/>
      <c r="AJ5" s="1251"/>
      <c r="AK5" s="1257"/>
    </row>
    <row r="6" spans="2:38" ht="15" customHeight="1">
      <c r="B6" s="1264" t="s">
        <v>280</v>
      </c>
      <c r="C6" s="1265"/>
      <c r="D6" s="1265"/>
      <c r="E6" s="1265"/>
      <c r="F6" s="1266"/>
      <c r="G6" s="1147" t="s">
        <v>566</v>
      </c>
      <c r="H6" s="1261"/>
      <c r="I6" s="1261"/>
      <c r="J6" s="1262"/>
      <c r="K6" s="1258" t="s">
        <v>64</v>
      </c>
      <c r="L6" s="1259"/>
      <c r="M6" s="1259"/>
      <c r="N6" s="1259"/>
      <c r="O6" s="1259"/>
      <c r="P6" s="1259"/>
      <c r="Q6" s="1259"/>
      <c r="R6" s="1259"/>
      <c r="S6" s="1259"/>
      <c r="T6" s="1259"/>
      <c r="U6" s="1259"/>
      <c r="V6" s="1260"/>
      <c r="W6" s="1147">
        <v>2</v>
      </c>
      <c r="X6" s="1261"/>
      <c r="Y6" s="1262"/>
      <c r="Z6" s="1258" t="s">
        <v>395</v>
      </c>
      <c r="AA6" s="1259"/>
      <c r="AB6" s="1259"/>
      <c r="AC6" s="1259"/>
      <c r="AD6" s="1259"/>
      <c r="AE6" s="1259"/>
      <c r="AF6" s="1259"/>
      <c r="AG6" s="1259"/>
      <c r="AH6" s="1259"/>
      <c r="AI6" s="1259"/>
      <c r="AJ6" s="1259"/>
      <c r="AK6" s="1263"/>
    </row>
    <row r="7" spans="2:38" ht="15" customHeight="1">
      <c r="B7" s="1267"/>
      <c r="C7" s="1268"/>
      <c r="D7" s="1268"/>
      <c r="E7" s="1268"/>
      <c r="F7" s="1269"/>
      <c r="G7" s="1147"/>
      <c r="H7" s="1261"/>
      <c r="I7" s="1261"/>
      <c r="J7" s="1262"/>
      <c r="K7" s="1258"/>
      <c r="L7" s="1259"/>
      <c r="M7" s="1259"/>
      <c r="N7" s="1259"/>
      <c r="O7" s="1259"/>
      <c r="P7" s="1259"/>
      <c r="Q7" s="1259"/>
      <c r="R7" s="1259"/>
      <c r="S7" s="1259"/>
      <c r="T7" s="1259"/>
      <c r="U7" s="1259"/>
      <c r="V7" s="1260"/>
      <c r="W7" s="1147"/>
      <c r="X7" s="1261"/>
      <c r="Y7" s="1262"/>
      <c r="Z7" s="1258"/>
      <c r="AA7" s="1259"/>
      <c r="AB7" s="1259"/>
      <c r="AC7" s="1259"/>
      <c r="AD7" s="1259"/>
      <c r="AE7" s="1259"/>
      <c r="AF7" s="1259"/>
      <c r="AG7" s="1259"/>
      <c r="AH7" s="1259"/>
      <c r="AI7" s="1259"/>
      <c r="AJ7" s="1259"/>
      <c r="AK7" s="1263"/>
    </row>
    <row r="8" spans="2:38" ht="15" customHeight="1">
      <c r="B8" s="1267"/>
      <c r="C8" s="1268"/>
      <c r="D8" s="1268"/>
      <c r="E8" s="1268"/>
      <c r="F8" s="1269"/>
      <c r="G8" s="1147"/>
      <c r="H8" s="1261"/>
      <c r="I8" s="1261"/>
      <c r="J8" s="1262"/>
      <c r="K8" s="1258"/>
      <c r="L8" s="1259"/>
      <c r="M8" s="1259"/>
      <c r="N8" s="1259"/>
      <c r="O8" s="1259"/>
      <c r="P8" s="1259"/>
      <c r="Q8" s="1259"/>
      <c r="R8" s="1259"/>
      <c r="S8" s="1259"/>
      <c r="T8" s="1259"/>
      <c r="U8" s="1259"/>
      <c r="V8" s="1260"/>
      <c r="W8" s="1147"/>
      <c r="X8" s="1261"/>
      <c r="Y8" s="1262"/>
      <c r="Z8" s="1258"/>
      <c r="AA8" s="1259"/>
      <c r="AB8" s="1259"/>
      <c r="AC8" s="1259"/>
      <c r="AD8" s="1259"/>
      <c r="AE8" s="1259"/>
      <c r="AF8" s="1259"/>
      <c r="AG8" s="1259"/>
      <c r="AH8" s="1259"/>
      <c r="AI8" s="1259"/>
      <c r="AJ8" s="1259"/>
      <c r="AK8" s="1263"/>
    </row>
    <row r="9" spans="2:38" ht="15" customHeight="1">
      <c r="B9" s="1267"/>
      <c r="C9" s="1268"/>
      <c r="D9" s="1268"/>
      <c r="E9" s="1268"/>
      <c r="F9" s="1269"/>
      <c r="G9" s="1147"/>
      <c r="H9" s="1261"/>
      <c r="I9" s="1261"/>
      <c r="J9" s="1262"/>
      <c r="K9" s="1258"/>
      <c r="L9" s="1259"/>
      <c r="M9" s="1259"/>
      <c r="N9" s="1259"/>
      <c r="O9" s="1259"/>
      <c r="P9" s="1259"/>
      <c r="Q9" s="1259"/>
      <c r="R9" s="1259"/>
      <c r="S9" s="1259"/>
      <c r="T9" s="1259"/>
      <c r="U9" s="1259"/>
      <c r="V9" s="1260"/>
      <c r="W9" s="1147"/>
      <c r="X9" s="1261"/>
      <c r="Y9" s="1262"/>
      <c r="Z9" s="1258"/>
      <c r="AA9" s="1259"/>
      <c r="AB9" s="1259"/>
      <c r="AC9" s="1259"/>
      <c r="AD9" s="1259"/>
      <c r="AE9" s="1259"/>
      <c r="AF9" s="1259"/>
      <c r="AG9" s="1259"/>
      <c r="AH9" s="1259"/>
      <c r="AI9" s="1259"/>
      <c r="AJ9" s="1259"/>
      <c r="AK9" s="1263"/>
    </row>
    <row r="10" spans="2:38" ht="15" customHeight="1">
      <c r="B10" s="1270"/>
      <c r="C10" s="1271"/>
      <c r="D10" s="1271"/>
      <c r="E10" s="1271"/>
      <c r="F10" s="1272"/>
      <c r="G10" s="1273"/>
      <c r="H10" s="1274"/>
      <c r="I10" s="1274"/>
      <c r="J10" s="1275"/>
      <c r="K10" s="1276"/>
      <c r="L10" s="1277"/>
      <c r="M10" s="1277"/>
      <c r="N10" s="1277"/>
      <c r="O10" s="1277"/>
      <c r="P10" s="1277"/>
      <c r="Q10" s="1277"/>
      <c r="R10" s="1277"/>
      <c r="S10" s="1277"/>
      <c r="T10" s="1277"/>
      <c r="U10" s="1277"/>
      <c r="V10" s="1278"/>
      <c r="W10" s="1273"/>
      <c r="X10" s="1274"/>
      <c r="Y10" s="1275"/>
      <c r="Z10" s="1276"/>
      <c r="AA10" s="1277"/>
      <c r="AB10" s="1277"/>
      <c r="AC10" s="1277"/>
      <c r="AD10" s="1277"/>
      <c r="AE10" s="1277"/>
      <c r="AF10" s="1277"/>
      <c r="AG10" s="1277"/>
      <c r="AH10" s="1277"/>
      <c r="AI10" s="1277"/>
      <c r="AJ10" s="1277"/>
      <c r="AK10" s="1279"/>
    </row>
    <row r="11" spans="2:38" ht="15" customHeight="1">
      <c r="B11" s="1280" t="s">
        <v>26</v>
      </c>
      <c r="C11" s="1281"/>
      <c r="D11" s="1281"/>
      <c r="E11" s="1281"/>
      <c r="F11" s="1282"/>
      <c r="G11" s="1147"/>
      <c r="H11" s="1261"/>
      <c r="I11" s="1261"/>
      <c r="J11" s="1262"/>
      <c r="K11" s="1258"/>
      <c r="L11" s="1259"/>
      <c r="M11" s="1259"/>
      <c r="N11" s="1259"/>
      <c r="O11" s="1259"/>
      <c r="P11" s="1259"/>
      <c r="Q11" s="1259"/>
      <c r="R11" s="1259"/>
      <c r="S11" s="1259"/>
      <c r="T11" s="1259"/>
      <c r="U11" s="1259"/>
      <c r="V11" s="1260"/>
      <c r="W11" s="1147"/>
      <c r="X11" s="1261"/>
      <c r="Y11" s="1262"/>
      <c r="Z11" s="1258"/>
      <c r="AA11" s="1259"/>
      <c r="AB11" s="1259"/>
      <c r="AC11" s="1259"/>
      <c r="AD11" s="1259"/>
      <c r="AE11" s="1259"/>
      <c r="AF11" s="1259"/>
      <c r="AG11" s="1259"/>
      <c r="AH11" s="1259"/>
      <c r="AI11" s="1259"/>
      <c r="AJ11" s="1259"/>
      <c r="AK11" s="1263"/>
    </row>
    <row r="12" spans="2:38" ht="15" customHeight="1">
      <c r="B12" s="1267"/>
      <c r="C12" s="1268"/>
      <c r="D12" s="1268"/>
      <c r="E12" s="1268"/>
      <c r="F12" s="1269"/>
      <c r="G12" s="1147"/>
      <c r="H12" s="1261"/>
      <c r="I12" s="1261"/>
      <c r="J12" s="1262"/>
      <c r="K12" s="1258"/>
      <c r="L12" s="1259"/>
      <c r="M12" s="1259"/>
      <c r="N12" s="1259"/>
      <c r="O12" s="1259"/>
      <c r="P12" s="1259"/>
      <c r="Q12" s="1259"/>
      <c r="R12" s="1259"/>
      <c r="S12" s="1259"/>
      <c r="T12" s="1259"/>
      <c r="U12" s="1259"/>
      <c r="V12" s="1260"/>
      <c r="W12" s="1147"/>
      <c r="X12" s="1261"/>
      <c r="Y12" s="1262"/>
      <c r="Z12" s="1258"/>
      <c r="AA12" s="1259"/>
      <c r="AB12" s="1259"/>
      <c r="AC12" s="1259"/>
      <c r="AD12" s="1259"/>
      <c r="AE12" s="1259"/>
      <c r="AF12" s="1259"/>
      <c r="AG12" s="1259"/>
      <c r="AH12" s="1259"/>
      <c r="AI12" s="1259"/>
      <c r="AJ12" s="1259"/>
      <c r="AK12" s="1263"/>
    </row>
    <row r="13" spans="2:38" ht="15" customHeight="1">
      <c r="B13" s="1267"/>
      <c r="C13" s="1268"/>
      <c r="D13" s="1268"/>
      <c r="E13" s="1268"/>
      <c r="F13" s="1269"/>
      <c r="G13" s="1147"/>
      <c r="H13" s="1261"/>
      <c r="I13" s="1261"/>
      <c r="J13" s="1262"/>
      <c r="K13" s="1258"/>
      <c r="L13" s="1259"/>
      <c r="M13" s="1259"/>
      <c r="N13" s="1259"/>
      <c r="O13" s="1259"/>
      <c r="P13" s="1259"/>
      <c r="Q13" s="1259"/>
      <c r="R13" s="1259"/>
      <c r="S13" s="1259"/>
      <c r="T13" s="1259"/>
      <c r="U13" s="1259"/>
      <c r="V13" s="1260"/>
      <c r="W13" s="1147"/>
      <c r="X13" s="1261"/>
      <c r="Y13" s="1262"/>
      <c r="Z13" s="1258"/>
      <c r="AA13" s="1259"/>
      <c r="AB13" s="1259"/>
      <c r="AC13" s="1259"/>
      <c r="AD13" s="1259"/>
      <c r="AE13" s="1259"/>
      <c r="AF13" s="1259"/>
      <c r="AG13" s="1259"/>
      <c r="AH13" s="1259"/>
      <c r="AI13" s="1259"/>
      <c r="AJ13" s="1259"/>
      <c r="AK13" s="1263"/>
    </row>
    <row r="14" spans="2:38" ht="15" customHeight="1">
      <c r="B14" s="1267"/>
      <c r="C14" s="1268"/>
      <c r="D14" s="1268"/>
      <c r="E14" s="1268"/>
      <c r="F14" s="1269"/>
      <c r="G14" s="1147"/>
      <c r="H14" s="1261"/>
      <c r="I14" s="1261"/>
      <c r="J14" s="1262"/>
      <c r="K14" s="1258"/>
      <c r="L14" s="1259"/>
      <c r="M14" s="1259"/>
      <c r="N14" s="1259"/>
      <c r="O14" s="1259"/>
      <c r="P14" s="1259"/>
      <c r="Q14" s="1259"/>
      <c r="R14" s="1259"/>
      <c r="S14" s="1259"/>
      <c r="T14" s="1259"/>
      <c r="U14" s="1259"/>
      <c r="V14" s="1260"/>
      <c r="W14" s="1147"/>
      <c r="X14" s="1261"/>
      <c r="Y14" s="1262"/>
      <c r="Z14" s="1258"/>
      <c r="AA14" s="1259"/>
      <c r="AB14" s="1259"/>
      <c r="AC14" s="1259"/>
      <c r="AD14" s="1259"/>
      <c r="AE14" s="1259"/>
      <c r="AF14" s="1259"/>
      <c r="AG14" s="1259"/>
      <c r="AH14" s="1259"/>
      <c r="AI14" s="1259"/>
      <c r="AJ14" s="1259"/>
      <c r="AK14" s="1263"/>
    </row>
    <row r="15" spans="2:38" ht="15" customHeight="1">
      <c r="B15" s="1270"/>
      <c r="C15" s="1271"/>
      <c r="D15" s="1271"/>
      <c r="E15" s="1271"/>
      <c r="F15" s="1272"/>
      <c r="G15" s="1273"/>
      <c r="H15" s="1274"/>
      <c r="I15" s="1274"/>
      <c r="J15" s="1275"/>
      <c r="K15" s="1276"/>
      <c r="L15" s="1277"/>
      <c r="M15" s="1277"/>
      <c r="N15" s="1277"/>
      <c r="O15" s="1277"/>
      <c r="P15" s="1277"/>
      <c r="Q15" s="1277"/>
      <c r="R15" s="1277"/>
      <c r="S15" s="1277"/>
      <c r="T15" s="1277"/>
      <c r="U15" s="1277"/>
      <c r="V15" s="1278"/>
      <c r="W15" s="1273"/>
      <c r="X15" s="1274"/>
      <c r="Y15" s="1275"/>
      <c r="Z15" s="1276"/>
      <c r="AA15" s="1277"/>
      <c r="AB15" s="1277"/>
      <c r="AC15" s="1277"/>
      <c r="AD15" s="1277"/>
      <c r="AE15" s="1277"/>
      <c r="AF15" s="1277"/>
      <c r="AG15" s="1277"/>
      <c r="AH15" s="1277"/>
      <c r="AI15" s="1277"/>
      <c r="AJ15" s="1277"/>
      <c r="AK15" s="1279"/>
    </row>
    <row r="16" spans="2:38" ht="15" customHeight="1">
      <c r="B16" s="1280" t="s">
        <v>147</v>
      </c>
      <c r="C16" s="1281"/>
      <c r="D16" s="1281"/>
      <c r="E16" s="1281"/>
      <c r="F16" s="1282"/>
      <c r="G16" s="1147"/>
      <c r="H16" s="1261"/>
      <c r="I16" s="1261"/>
      <c r="J16" s="1262"/>
      <c r="K16" s="1258"/>
      <c r="L16" s="1259"/>
      <c r="M16" s="1259"/>
      <c r="N16" s="1259"/>
      <c r="O16" s="1259"/>
      <c r="P16" s="1259"/>
      <c r="Q16" s="1259"/>
      <c r="R16" s="1259"/>
      <c r="S16" s="1259"/>
      <c r="T16" s="1259"/>
      <c r="U16" s="1259"/>
      <c r="V16" s="1260"/>
      <c r="W16" s="1147"/>
      <c r="X16" s="1261"/>
      <c r="Y16" s="1262"/>
      <c r="Z16" s="1258"/>
      <c r="AA16" s="1259"/>
      <c r="AB16" s="1259"/>
      <c r="AC16" s="1259"/>
      <c r="AD16" s="1259"/>
      <c r="AE16" s="1259"/>
      <c r="AF16" s="1259"/>
      <c r="AG16" s="1259"/>
      <c r="AH16" s="1259"/>
      <c r="AI16" s="1259"/>
      <c r="AJ16" s="1259"/>
      <c r="AK16" s="1263"/>
    </row>
    <row r="17" spans="2:37" ht="15" customHeight="1">
      <c r="B17" s="1267"/>
      <c r="C17" s="1268"/>
      <c r="D17" s="1268"/>
      <c r="E17" s="1268"/>
      <c r="F17" s="1269"/>
      <c r="G17" s="1147"/>
      <c r="H17" s="1261"/>
      <c r="I17" s="1261"/>
      <c r="J17" s="1262"/>
      <c r="K17" s="1258"/>
      <c r="L17" s="1259"/>
      <c r="M17" s="1259"/>
      <c r="N17" s="1259"/>
      <c r="O17" s="1259"/>
      <c r="P17" s="1259"/>
      <c r="Q17" s="1259"/>
      <c r="R17" s="1259"/>
      <c r="S17" s="1259"/>
      <c r="T17" s="1259"/>
      <c r="U17" s="1259"/>
      <c r="V17" s="1260"/>
      <c r="W17" s="1147"/>
      <c r="X17" s="1261"/>
      <c r="Y17" s="1262"/>
      <c r="Z17" s="1258"/>
      <c r="AA17" s="1259"/>
      <c r="AB17" s="1259"/>
      <c r="AC17" s="1259"/>
      <c r="AD17" s="1259"/>
      <c r="AE17" s="1259"/>
      <c r="AF17" s="1259"/>
      <c r="AG17" s="1259"/>
      <c r="AH17" s="1259"/>
      <c r="AI17" s="1259"/>
      <c r="AJ17" s="1259"/>
      <c r="AK17" s="1263"/>
    </row>
    <row r="18" spans="2:37" ht="15" customHeight="1">
      <c r="B18" s="1267"/>
      <c r="C18" s="1268"/>
      <c r="D18" s="1268"/>
      <c r="E18" s="1268"/>
      <c r="F18" s="1269"/>
      <c r="G18" s="1147"/>
      <c r="H18" s="1261"/>
      <c r="I18" s="1261"/>
      <c r="J18" s="1262"/>
      <c r="K18" s="1258"/>
      <c r="L18" s="1259"/>
      <c r="M18" s="1259"/>
      <c r="N18" s="1259"/>
      <c r="O18" s="1259"/>
      <c r="P18" s="1259"/>
      <c r="Q18" s="1259"/>
      <c r="R18" s="1259"/>
      <c r="S18" s="1259"/>
      <c r="T18" s="1259"/>
      <c r="U18" s="1259"/>
      <c r="V18" s="1260"/>
      <c r="W18" s="1147"/>
      <c r="X18" s="1261"/>
      <c r="Y18" s="1262"/>
      <c r="Z18" s="1258"/>
      <c r="AA18" s="1259"/>
      <c r="AB18" s="1259"/>
      <c r="AC18" s="1259"/>
      <c r="AD18" s="1259"/>
      <c r="AE18" s="1259"/>
      <c r="AF18" s="1259"/>
      <c r="AG18" s="1259"/>
      <c r="AH18" s="1259"/>
      <c r="AI18" s="1259"/>
      <c r="AJ18" s="1259"/>
      <c r="AK18" s="1263"/>
    </row>
    <row r="19" spans="2:37" ht="15" customHeight="1">
      <c r="B19" s="1267"/>
      <c r="C19" s="1268"/>
      <c r="D19" s="1268"/>
      <c r="E19" s="1268"/>
      <c r="F19" s="1269"/>
      <c r="G19" s="1147"/>
      <c r="H19" s="1261"/>
      <c r="I19" s="1261"/>
      <c r="J19" s="1262"/>
      <c r="K19" s="1258"/>
      <c r="L19" s="1259"/>
      <c r="M19" s="1259"/>
      <c r="N19" s="1259"/>
      <c r="O19" s="1259"/>
      <c r="P19" s="1259"/>
      <c r="Q19" s="1259"/>
      <c r="R19" s="1259"/>
      <c r="S19" s="1259"/>
      <c r="T19" s="1259"/>
      <c r="U19" s="1259"/>
      <c r="V19" s="1260"/>
      <c r="W19" s="1147"/>
      <c r="X19" s="1261"/>
      <c r="Y19" s="1262"/>
      <c r="Z19" s="1258"/>
      <c r="AA19" s="1259"/>
      <c r="AB19" s="1259"/>
      <c r="AC19" s="1259"/>
      <c r="AD19" s="1259"/>
      <c r="AE19" s="1259"/>
      <c r="AF19" s="1259"/>
      <c r="AG19" s="1259"/>
      <c r="AH19" s="1259"/>
      <c r="AI19" s="1259"/>
      <c r="AJ19" s="1259"/>
      <c r="AK19" s="1263"/>
    </row>
    <row r="20" spans="2:37" ht="15" customHeight="1">
      <c r="B20" s="1270"/>
      <c r="C20" s="1271"/>
      <c r="D20" s="1271"/>
      <c r="E20" s="1271"/>
      <c r="F20" s="1272"/>
      <c r="G20" s="1273"/>
      <c r="H20" s="1274"/>
      <c r="I20" s="1274"/>
      <c r="J20" s="1275"/>
      <c r="K20" s="1276"/>
      <c r="L20" s="1277"/>
      <c r="M20" s="1277"/>
      <c r="N20" s="1277"/>
      <c r="O20" s="1277"/>
      <c r="P20" s="1277"/>
      <c r="Q20" s="1277"/>
      <c r="R20" s="1277"/>
      <c r="S20" s="1277"/>
      <c r="T20" s="1277"/>
      <c r="U20" s="1277"/>
      <c r="V20" s="1278"/>
      <c r="W20" s="1273"/>
      <c r="X20" s="1274"/>
      <c r="Y20" s="1275"/>
      <c r="Z20" s="1276"/>
      <c r="AA20" s="1277"/>
      <c r="AB20" s="1277"/>
      <c r="AC20" s="1277"/>
      <c r="AD20" s="1277"/>
      <c r="AE20" s="1277"/>
      <c r="AF20" s="1277"/>
      <c r="AG20" s="1277"/>
      <c r="AH20" s="1277"/>
      <c r="AI20" s="1277"/>
      <c r="AJ20" s="1277"/>
      <c r="AK20" s="1279"/>
    </row>
    <row r="21" spans="2:37" ht="15" customHeight="1">
      <c r="B21" s="1280" t="s">
        <v>180</v>
      </c>
      <c r="C21" s="1281"/>
      <c r="D21" s="1281"/>
      <c r="E21" s="1281"/>
      <c r="F21" s="1282"/>
      <c r="G21" s="1147"/>
      <c r="H21" s="1261"/>
      <c r="I21" s="1261"/>
      <c r="J21" s="1262"/>
      <c r="K21" s="1258"/>
      <c r="L21" s="1259"/>
      <c r="M21" s="1259"/>
      <c r="N21" s="1259"/>
      <c r="O21" s="1259"/>
      <c r="P21" s="1259"/>
      <c r="Q21" s="1259"/>
      <c r="R21" s="1259"/>
      <c r="S21" s="1259"/>
      <c r="T21" s="1259"/>
      <c r="U21" s="1259"/>
      <c r="V21" s="1260"/>
      <c r="W21" s="1147"/>
      <c r="X21" s="1261"/>
      <c r="Y21" s="1262"/>
      <c r="Z21" s="1258"/>
      <c r="AA21" s="1259"/>
      <c r="AB21" s="1259"/>
      <c r="AC21" s="1259"/>
      <c r="AD21" s="1259"/>
      <c r="AE21" s="1259"/>
      <c r="AF21" s="1259"/>
      <c r="AG21" s="1259"/>
      <c r="AH21" s="1259"/>
      <c r="AI21" s="1259"/>
      <c r="AJ21" s="1259"/>
      <c r="AK21" s="1263"/>
    </row>
    <row r="22" spans="2:37" ht="15" customHeight="1">
      <c r="B22" s="1267"/>
      <c r="C22" s="1268"/>
      <c r="D22" s="1268"/>
      <c r="E22" s="1268"/>
      <c r="F22" s="1269"/>
      <c r="G22" s="1147"/>
      <c r="H22" s="1261"/>
      <c r="I22" s="1261"/>
      <c r="J22" s="1262"/>
      <c r="K22" s="1258"/>
      <c r="L22" s="1259"/>
      <c r="M22" s="1259"/>
      <c r="N22" s="1259"/>
      <c r="O22" s="1259"/>
      <c r="P22" s="1259"/>
      <c r="Q22" s="1259"/>
      <c r="R22" s="1259"/>
      <c r="S22" s="1259"/>
      <c r="T22" s="1259"/>
      <c r="U22" s="1259"/>
      <c r="V22" s="1260"/>
      <c r="W22" s="1147"/>
      <c r="X22" s="1261"/>
      <c r="Y22" s="1262"/>
      <c r="Z22" s="1258"/>
      <c r="AA22" s="1259"/>
      <c r="AB22" s="1259"/>
      <c r="AC22" s="1259"/>
      <c r="AD22" s="1259"/>
      <c r="AE22" s="1259"/>
      <c r="AF22" s="1259"/>
      <c r="AG22" s="1259"/>
      <c r="AH22" s="1259"/>
      <c r="AI22" s="1259"/>
      <c r="AJ22" s="1259"/>
      <c r="AK22" s="1263"/>
    </row>
    <row r="23" spans="2:37" ht="15" customHeight="1">
      <c r="B23" s="1267"/>
      <c r="C23" s="1268"/>
      <c r="D23" s="1268"/>
      <c r="E23" s="1268"/>
      <c r="F23" s="1269"/>
      <c r="G23" s="1147"/>
      <c r="H23" s="1261"/>
      <c r="I23" s="1261"/>
      <c r="J23" s="1262"/>
      <c r="K23" s="1258"/>
      <c r="L23" s="1259"/>
      <c r="M23" s="1259"/>
      <c r="N23" s="1259"/>
      <c r="O23" s="1259"/>
      <c r="P23" s="1259"/>
      <c r="Q23" s="1259"/>
      <c r="R23" s="1259"/>
      <c r="S23" s="1259"/>
      <c r="T23" s="1259"/>
      <c r="U23" s="1259"/>
      <c r="V23" s="1260"/>
      <c r="W23" s="1147"/>
      <c r="X23" s="1261"/>
      <c r="Y23" s="1262"/>
      <c r="Z23" s="1258"/>
      <c r="AA23" s="1259"/>
      <c r="AB23" s="1259"/>
      <c r="AC23" s="1259"/>
      <c r="AD23" s="1259"/>
      <c r="AE23" s="1259"/>
      <c r="AF23" s="1259"/>
      <c r="AG23" s="1259"/>
      <c r="AH23" s="1259"/>
      <c r="AI23" s="1259"/>
      <c r="AJ23" s="1259"/>
      <c r="AK23" s="1263"/>
    </row>
    <row r="24" spans="2:37" ht="15" customHeight="1">
      <c r="B24" s="1267"/>
      <c r="C24" s="1268"/>
      <c r="D24" s="1268"/>
      <c r="E24" s="1268"/>
      <c r="F24" s="1269"/>
      <c r="G24" s="1147"/>
      <c r="H24" s="1261"/>
      <c r="I24" s="1261"/>
      <c r="J24" s="1262"/>
      <c r="K24" s="1258"/>
      <c r="L24" s="1259"/>
      <c r="M24" s="1259"/>
      <c r="N24" s="1259"/>
      <c r="O24" s="1259"/>
      <c r="P24" s="1259"/>
      <c r="Q24" s="1259"/>
      <c r="R24" s="1259"/>
      <c r="S24" s="1259"/>
      <c r="T24" s="1259"/>
      <c r="U24" s="1259"/>
      <c r="V24" s="1260"/>
      <c r="W24" s="1147"/>
      <c r="X24" s="1261"/>
      <c r="Y24" s="1262"/>
      <c r="Z24" s="1258"/>
      <c r="AA24" s="1259"/>
      <c r="AB24" s="1259"/>
      <c r="AC24" s="1259"/>
      <c r="AD24" s="1259"/>
      <c r="AE24" s="1259"/>
      <c r="AF24" s="1259"/>
      <c r="AG24" s="1259"/>
      <c r="AH24" s="1259"/>
      <c r="AI24" s="1259"/>
      <c r="AJ24" s="1259"/>
      <c r="AK24" s="1263"/>
    </row>
    <row r="25" spans="2:37" ht="15" customHeight="1">
      <c r="B25" s="1270"/>
      <c r="C25" s="1271"/>
      <c r="D25" s="1271"/>
      <c r="E25" s="1271"/>
      <c r="F25" s="1272"/>
      <c r="G25" s="1273"/>
      <c r="H25" s="1274"/>
      <c r="I25" s="1274"/>
      <c r="J25" s="1275"/>
      <c r="K25" s="1276"/>
      <c r="L25" s="1277"/>
      <c r="M25" s="1277"/>
      <c r="N25" s="1277"/>
      <c r="O25" s="1277"/>
      <c r="P25" s="1277"/>
      <c r="Q25" s="1277"/>
      <c r="R25" s="1277"/>
      <c r="S25" s="1277"/>
      <c r="T25" s="1277"/>
      <c r="U25" s="1277"/>
      <c r="V25" s="1278"/>
      <c r="W25" s="1273"/>
      <c r="X25" s="1274"/>
      <c r="Y25" s="1275"/>
      <c r="Z25" s="1276"/>
      <c r="AA25" s="1277"/>
      <c r="AB25" s="1277"/>
      <c r="AC25" s="1277"/>
      <c r="AD25" s="1277"/>
      <c r="AE25" s="1277"/>
      <c r="AF25" s="1277"/>
      <c r="AG25" s="1277"/>
      <c r="AH25" s="1277"/>
      <c r="AI25" s="1277"/>
      <c r="AJ25" s="1277"/>
      <c r="AK25" s="1279"/>
    </row>
    <row r="26" spans="2:37" ht="15" customHeight="1">
      <c r="B26" s="1280" t="s">
        <v>4</v>
      </c>
      <c r="C26" s="1281"/>
      <c r="D26" s="1281"/>
      <c r="E26" s="1281"/>
      <c r="F26" s="1282"/>
      <c r="G26" s="1147"/>
      <c r="H26" s="1261"/>
      <c r="I26" s="1261"/>
      <c r="J26" s="1262"/>
      <c r="K26" s="1258"/>
      <c r="L26" s="1259"/>
      <c r="M26" s="1259"/>
      <c r="N26" s="1259"/>
      <c r="O26" s="1259"/>
      <c r="P26" s="1259"/>
      <c r="Q26" s="1259"/>
      <c r="R26" s="1259"/>
      <c r="S26" s="1259"/>
      <c r="T26" s="1259"/>
      <c r="U26" s="1259"/>
      <c r="V26" s="1260"/>
      <c r="W26" s="1147"/>
      <c r="X26" s="1261"/>
      <c r="Y26" s="1262"/>
      <c r="Z26" s="1258"/>
      <c r="AA26" s="1259"/>
      <c r="AB26" s="1259"/>
      <c r="AC26" s="1259"/>
      <c r="AD26" s="1259"/>
      <c r="AE26" s="1259"/>
      <c r="AF26" s="1259"/>
      <c r="AG26" s="1259"/>
      <c r="AH26" s="1259"/>
      <c r="AI26" s="1259"/>
      <c r="AJ26" s="1259"/>
      <c r="AK26" s="1263"/>
    </row>
    <row r="27" spans="2:37" ht="15" customHeight="1">
      <c r="B27" s="1267"/>
      <c r="C27" s="1268"/>
      <c r="D27" s="1268"/>
      <c r="E27" s="1268"/>
      <c r="F27" s="1269"/>
      <c r="G27" s="1147"/>
      <c r="H27" s="1261"/>
      <c r="I27" s="1261"/>
      <c r="J27" s="1262"/>
      <c r="K27" s="1258"/>
      <c r="L27" s="1259"/>
      <c r="M27" s="1259"/>
      <c r="N27" s="1259"/>
      <c r="O27" s="1259"/>
      <c r="P27" s="1259"/>
      <c r="Q27" s="1259"/>
      <c r="R27" s="1259"/>
      <c r="S27" s="1259"/>
      <c r="T27" s="1259"/>
      <c r="U27" s="1259"/>
      <c r="V27" s="1260"/>
      <c r="W27" s="1147"/>
      <c r="X27" s="1261"/>
      <c r="Y27" s="1262"/>
      <c r="Z27" s="1258"/>
      <c r="AA27" s="1259"/>
      <c r="AB27" s="1259"/>
      <c r="AC27" s="1259"/>
      <c r="AD27" s="1259"/>
      <c r="AE27" s="1259"/>
      <c r="AF27" s="1259"/>
      <c r="AG27" s="1259"/>
      <c r="AH27" s="1259"/>
      <c r="AI27" s="1259"/>
      <c r="AJ27" s="1259"/>
      <c r="AK27" s="1263"/>
    </row>
    <row r="28" spans="2:37" ht="15" customHeight="1">
      <c r="B28" s="1267"/>
      <c r="C28" s="1268"/>
      <c r="D28" s="1268"/>
      <c r="E28" s="1268"/>
      <c r="F28" s="1269"/>
      <c r="G28" s="1147"/>
      <c r="H28" s="1261"/>
      <c r="I28" s="1261"/>
      <c r="J28" s="1262"/>
      <c r="K28" s="1258"/>
      <c r="L28" s="1259"/>
      <c r="M28" s="1259"/>
      <c r="N28" s="1259"/>
      <c r="O28" s="1259"/>
      <c r="P28" s="1259"/>
      <c r="Q28" s="1259"/>
      <c r="R28" s="1259"/>
      <c r="S28" s="1259"/>
      <c r="T28" s="1259"/>
      <c r="U28" s="1259"/>
      <c r="V28" s="1260"/>
      <c r="W28" s="1147"/>
      <c r="X28" s="1261"/>
      <c r="Y28" s="1262"/>
      <c r="Z28" s="1258"/>
      <c r="AA28" s="1259"/>
      <c r="AB28" s="1259"/>
      <c r="AC28" s="1259"/>
      <c r="AD28" s="1259"/>
      <c r="AE28" s="1259"/>
      <c r="AF28" s="1259"/>
      <c r="AG28" s="1259"/>
      <c r="AH28" s="1259"/>
      <c r="AI28" s="1259"/>
      <c r="AJ28" s="1259"/>
      <c r="AK28" s="1263"/>
    </row>
    <row r="29" spans="2:37" ht="15" customHeight="1">
      <c r="B29" s="1267"/>
      <c r="C29" s="1268"/>
      <c r="D29" s="1268"/>
      <c r="E29" s="1268"/>
      <c r="F29" s="1269"/>
      <c r="G29" s="1147"/>
      <c r="H29" s="1261"/>
      <c r="I29" s="1261"/>
      <c r="J29" s="1262"/>
      <c r="K29" s="1258"/>
      <c r="L29" s="1259"/>
      <c r="M29" s="1259"/>
      <c r="N29" s="1259"/>
      <c r="O29" s="1259"/>
      <c r="P29" s="1259"/>
      <c r="Q29" s="1259"/>
      <c r="R29" s="1259"/>
      <c r="S29" s="1259"/>
      <c r="T29" s="1259"/>
      <c r="U29" s="1259"/>
      <c r="V29" s="1260"/>
      <c r="W29" s="1147"/>
      <c r="X29" s="1261"/>
      <c r="Y29" s="1262"/>
      <c r="Z29" s="1258"/>
      <c r="AA29" s="1259"/>
      <c r="AB29" s="1259"/>
      <c r="AC29" s="1259"/>
      <c r="AD29" s="1259"/>
      <c r="AE29" s="1259"/>
      <c r="AF29" s="1259"/>
      <c r="AG29" s="1259"/>
      <c r="AH29" s="1259"/>
      <c r="AI29" s="1259"/>
      <c r="AJ29" s="1259"/>
      <c r="AK29" s="1263"/>
    </row>
    <row r="30" spans="2:37" ht="15" customHeight="1">
      <c r="B30" s="1270"/>
      <c r="C30" s="1271"/>
      <c r="D30" s="1271"/>
      <c r="E30" s="1271"/>
      <c r="F30" s="1272"/>
      <c r="G30" s="1273"/>
      <c r="H30" s="1274"/>
      <c r="I30" s="1274"/>
      <c r="J30" s="1275"/>
      <c r="K30" s="1276"/>
      <c r="L30" s="1277"/>
      <c r="M30" s="1277"/>
      <c r="N30" s="1277"/>
      <c r="O30" s="1277"/>
      <c r="P30" s="1277"/>
      <c r="Q30" s="1277"/>
      <c r="R30" s="1277"/>
      <c r="S30" s="1277"/>
      <c r="T30" s="1277"/>
      <c r="U30" s="1277"/>
      <c r="V30" s="1278"/>
      <c r="W30" s="1273"/>
      <c r="X30" s="1274"/>
      <c r="Y30" s="1275"/>
      <c r="Z30" s="1276"/>
      <c r="AA30" s="1277"/>
      <c r="AB30" s="1277"/>
      <c r="AC30" s="1277"/>
      <c r="AD30" s="1277"/>
      <c r="AE30" s="1277"/>
      <c r="AF30" s="1277"/>
      <c r="AG30" s="1277"/>
      <c r="AH30" s="1277"/>
      <c r="AI30" s="1277"/>
      <c r="AJ30" s="1277"/>
      <c r="AK30" s="1279"/>
    </row>
    <row r="31" spans="2:37" ht="15" customHeight="1">
      <c r="B31" s="1280" t="s">
        <v>396</v>
      </c>
      <c r="C31" s="1281"/>
      <c r="D31" s="1281"/>
      <c r="E31" s="1281"/>
      <c r="F31" s="1282"/>
      <c r="G31" s="1147"/>
      <c r="H31" s="1261"/>
      <c r="I31" s="1261"/>
      <c r="J31" s="1262"/>
      <c r="K31" s="1258"/>
      <c r="L31" s="1259"/>
      <c r="M31" s="1259"/>
      <c r="N31" s="1259"/>
      <c r="O31" s="1259"/>
      <c r="P31" s="1259"/>
      <c r="Q31" s="1259"/>
      <c r="R31" s="1259"/>
      <c r="S31" s="1259"/>
      <c r="T31" s="1259"/>
      <c r="U31" s="1259"/>
      <c r="V31" s="1260"/>
      <c r="W31" s="1147"/>
      <c r="X31" s="1261"/>
      <c r="Y31" s="1262"/>
      <c r="Z31" s="1258"/>
      <c r="AA31" s="1259"/>
      <c r="AB31" s="1259"/>
      <c r="AC31" s="1259"/>
      <c r="AD31" s="1259"/>
      <c r="AE31" s="1259"/>
      <c r="AF31" s="1259"/>
      <c r="AG31" s="1259"/>
      <c r="AH31" s="1259"/>
      <c r="AI31" s="1259"/>
      <c r="AJ31" s="1259"/>
      <c r="AK31" s="1263"/>
    </row>
    <row r="32" spans="2:37" ht="15" customHeight="1">
      <c r="B32" s="1267"/>
      <c r="C32" s="1268"/>
      <c r="D32" s="1268"/>
      <c r="E32" s="1268"/>
      <c r="F32" s="1269"/>
      <c r="G32" s="1147"/>
      <c r="H32" s="1261"/>
      <c r="I32" s="1261"/>
      <c r="J32" s="1262"/>
      <c r="K32" s="1258"/>
      <c r="L32" s="1259"/>
      <c r="M32" s="1259"/>
      <c r="N32" s="1259"/>
      <c r="O32" s="1259"/>
      <c r="P32" s="1259"/>
      <c r="Q32" s="1259"/>
      <c r="R32" s="1259"/>
      <c r="S32" s="1259"/>
      <c r="T32" s="1259"/>
      <c r="U32" s="1259"/>
      <c r="V32" s="1260"/>
      <c r="W32" s="1147"/>
      <c r="X32" s="1261"/>
      <c r="Y32" s="1262"/>
      <c r="Z32" s="1258"/>
      <c r="AA32" s="1259"/>
      <c r="AB32" s="1259"/>
      <c r="AC32" s="1259"/>
      <c r="AD32" s="1259"/>
      <c r="AE32" s="1259"/>
      <c r="AF32" s="1259"/>
      <c r="AG32" s="1259"/>
      <c r="AH32" s="1259"/>
      <c r="AI32" s="1259"/>
      <c r="AJ32" s="1259"/>
      <c r="AK32" s="1263"/>
    </row>
    <row r="33" spans="2:37" ht="15" customHeight="1">
      <c r="B33" s="1267"/>
      <c r="C33" s="1268"/>
      <c r="D33" s="1268"/>
      <c r="E33" s="1268"/>
      <c r="F33" s="1269"/>
      <c r="G33" s="1147"/>
      <c r="H33" s="1261"/>
      <c r="I33" s="1261"/>
      <c r="J33" s="1262"/>
      <c r="K33" s="1258"/>
      <c r="L33" s="1259"/>
      <c r="M33" s="1259"/>
      <c r="N33" s="1259"/>
      <c r="O33" s="1259"/>
      <c r="P33" s="1259"/>
      <c r="Q33" s="1259"/>
      <c r="R33" s="1259"/>
      <c r="S33" s="1259"/>
      <c r="T33" s="1259"/>
      <c r="U33" s="1259"/>
      <c r="V33" s="1260"/>
      <c r="W33" s="1147"/>
      <c r="X33" s="1261"/>
      <c r="Y33" s="1262"/>
      <c r="Z33" s="1258"/>
      <c r="AA33" s="1259"/>
      <c r="AB33" s="1259"/>
      <c r="AC33" s="1259"/>
      <c r="AD33" s="1259"/>
      <c r="AE33" s="1259"/>
      <c r="AF33" s="1259"/>
      <c r="AG33" s="1259"/>
      <c r="AH33" s="1259"/>
      <c r="AI33" s="1259"/>
      <c r="AJ33" s="1259"/>
      <c r="AK33" s="1263"/>
    </row>
    <row r="34" spans="2:37" ht="15" customHeight="1">
      <c r="B34" s="1267"/>
      <c r="C34" s="1268"/>
      <c r="D34" s="1268"/>
      <c r="E34" s="1268"/>
      <c r="F34" s="1269"/>
      <c r="G34" s="1147"/>
      <c r="H34" s="1261"/>
      <c r="I34" s="1261"/>
      <c r="J34" s="1262"/>
      <c r="K34" s="1258"/>
      <c r="L34" s="1259"/>
      <c r="M34" s="1259"/>
      <c r="N34" s="1259"/>
      <c r="O34" s="1259"/>
      <c r="P34" s="1259"/>
      <c r="Q34" s="1259"/>
      <c r="R34" s="1259"/>
      <c r="S34" s="1259"/>
      <c r="T34" s="1259"/>
      <c r="U34" s="1259"/>
      <c r="V34" s="1260"/>
      <c r="W34" s="1147"/>
      <c r="X34" s="1261"/>
      <c r="Y34" s="1262"/>
      <c r="Z34" s="1258"/>
      <c r="AA34" s="1259"/>
      <c r="AB34" s="1259"/>
      <c r="AC34" s="1259"/>
      <c r="AD34" s="1259"/>
      <c r="AE34" s="1259"/>
      <c r="AF34" s="1259"/>
      <c r="AG34" s="1259"/>
      <c r="AH34" s="1259"/>
      <c r="AI34" s="1259"/>
      <c r="AJ34" s="1259"/>
      <c r="AK34" s="1263"/>
    </row>
    <row r="35" spans="2:37" ht="15" customHeight="1">
      <c r="B35" s="1270"/>
      <c r="C35" s="1271"/>
      <c r="D35" s="1271"/>
      <c r="E35" s="1271"/>
      <c r="F35" s="1272"/>
      <c r="G35" s="1273"/>
      <c r="H35" s="1274"/>
      <c r="I35" s="1274"/>
      <c r="J35" s="1275"/>
      <c r="K35" s="1276"/>
      <c r="L35" s="1277"/>
      <c r="M35" s="1277"/>
      <c r="N35" s="1277"/>
      <c r="O35" s="1277"/>
      <c r="P35" s="1277"/>
      <c r="Q35" s="1277"/>
      <c r="R35" s="1277"/>
      <c r="S35" s="1277"/>
      <c r="T35" s="1277"/>
      <c r="U35" s="1277"/>
      <c r="V35" s="1278"/>
      <c r="W35" s="1273"/>
      <c r="X35" s="1274"/>
      <c r="Y35" s="1275"/>
      <c r="Z35" s="1276"/>
      <c r="AA35" s="1277"/>
      <c r="AB35" s="1277"/>
      <c r="AC35" s="1277"/>
      <c r="AD35" s="1277"/>
      <c r="AE35" s="1277"/>
      <c r="AF35" s="1277"/>
      <c r="AG35" s="1277"/>
      <c r="AH35" s="1277"/>
      <c r="AI35" s="1277"/>
      <c r="AJ35" s="1277"/>
      <c r="AK35" s="1279"/>
    </row>
    <row r="36" spans="2:37" ht="15" customHeight="1">
      <c r="B36" s="1283" t="s">
        <v>397</v>
      </c>
      <c r="C36" s="1284"/>
      <c r="D36" s="1284"/>
      <c r="E36" s="1284"/>
      <c r="F36" s="1285"/>
      <c r="G36" s="1147"/>
      <c r="H36" s="1261"/>
      <c r="I36" s="1261"/>
      <c r="J36" s="1262"/>
      <c r="K36" s="1258"/>
      <c r="L36" s="1259"/>
      <c r="M36" s="1259"/>
      <c r="N36" s="1259"/>
      <c r="O36" s="1259"/>
      <c r="P36" s="1259"/>
      <c r="Q36" s="1259"/>
      <c r="R36" s="1259"/>
      <c r="S36" s="1259"/>
      <c r="T36" s="1259"/>
      <c r="U36" s="1259"/>
      <c r="V36" s="1260"/>
      <c r="W36" s="1147"/>
      <c r="X36" s="1261"/>
      <c r="Y36" s="1262"/>
      <c r="Z36" s="1258"/>
      <c r="AA36" s="1259"/>
      <c r="AB36" s="1259"/>
      <c r="AC36" s="1259"/>
      <c r="AD36" s="1259"/>
      <c r="AE36" s="1259"/>
      <c r="AF36" s="1259"/>
      <c r="AG36" s="1259"/>
      <c r="AH36" s="1259"/>
      <c r="AI36" s="1259"/>
      <c r="AJ36" s="1259"/>
      <c r="AK36" s="1263"/>
    </row>
    <row r="37" spans="2:37" ht="15" customHeight="1">
      <c r="B37" s="909"/>
      <c r="C37" s="768"/>
      <c r="D37" s="768"/>
      <c r="E37" s="768"/>
      <c r="F37" s="1286"/>
      <c r="G37" s="1147"/>
      <c r="H37" s="1261"/>
      <c r="I37" s="1261"/>
      <c r="J37" s="1262"/>
      <c r="K37" s="1258"/>
      <c r="L37" s="1259"/>
      <c r="M37" s="1259"/>
      <c r="N37" s="1259"/>
      <c r="O37" s="1259"/>
      <c r="P37" s="1259"/>
      <c r="Q37" s="1259"/>
      <c r="R37" s="1259"/>
      <c r="S37" s="1259"/>
      <c r="T37" s="1259"/>
      <c r="U37" s="1259"/>
      <c r="V37" s="1260"/>
      <c r="W37" s="1147"/>
      <c r="X37" s="1261"/>
      <c r="Y37" s="1262"/>
      <c r="Z37" s="1258"/>
      <c r="AA37" s="1259"/>
      <c r="AB37" s="1259"/>
      <c r="AC37" s="1259"/>
      <c r="AD37" s="1259"/>
      <c r="AE37" s="1259"/>
      <c r="AF37" s="1259"/>
      <c r="AG37" s="1259"/>
      <c r="AH37" s="1259"/>
      <c r="AI37" s="1259"/>
      <c r="AJ37" s="1259"/>
      <c r="AK37" s="1263"/>
    </row>
    <row r="38" spans="2:37" ht="15" customHeight="1">
      <c r="B38" s="909"/>
      <c r="C38" s="768"/>
      <c r="D38" s="768"/>
      <c r="E38" s="768"/>
      <c r="F38" s="1286"/>
      <c r="G38" s="1147"/>
      <c r="H38" s="1261"/>
      <c r="I38" s="1261"/>
      <c r="J38" s="1262"/>
      <c r="K38" s="1258"/>
      <c r="L38" s="1259"/>
      <c r="M38" s="1259"/>
      <c r="N38" s="1259"/>
      <c r="O38" s="1259"/>
      <c r="P38" s="1259"/>
      <c r="Q38" s="1259"/>
      <c r="R38" s="1259"/>
      <c r="S38" s="1259"/>
      <c r="T38" s="1259"/>
      <c r="U38" s="1259"/>
      <c r="V38" s="1260"/>
      <c r="W38" s="1147"/>
      <c r="X38" s="1261"/>
      <c r="Y38" s="1262"/>
      <c r="Z38" s="1258"/>
      <c r="AA38" s="1259"/>
      <c r="AB38" s="1259"/>
      <c r="AC38" s="1259"/>
      <c r="AD38" s="1259"/>
      <c r="AE38" s="1259"/>
      <c r="AF38" s="1259"/>
      <c r="AG38" s="1259"/>
      <c r="AH38" s="1259"/>
      <c r="AI38" s="1259"/>
      <c r="AJ38" s="1259"/>
      <c r="AK38" s="1263"/>
    </row>
    <row r="39" spans="2:37" ht="15" customHeight="1">
      <c r="B39" s="909"/>
      <c r="C39" s="768"/>
      <c r="D39" s="768"/>
      <c r="E39" s="768"/>
      <c r="F39" s="1286"/>
      <c r="G39" s="1147"/>
      <c r="H39" s="1261"/>
      <c r="I39" s="1261"/>
      <c r="J39" s="1262"/>
      <c r="K39" s="1258"/>
      <c r="L39" s="1259"/>
      <c r="M39" s="1259"/>
      <c r="N39" s="1259"/>
      <c r="O39" s="1259"/>
      <c r="P39" s="1259"/>
      <c r="Q39" s="1259"/>
      <c r="R39" s="1259"/>
      <c r="S39" s="1259"/>
      <c r="T39" s="1259"/>
      <c r="U39" s="1259"/>
      <c r="V39" s="1260"/>
      <c r="W39" s="1147"/>
      <c r="X39" s="1261"/>
      <c r="Y39" s="1262"/>
      <c r="Z39" s="1258"/>
      <c r="AA39" s="1259"/>
      <c r="AB39" s="1259"/>
      <c r="AC39" s="1259"/>
      <c r="AD39" s="1259"/>
      <c r="AE39" s="1259"/>
      <c r="AF39" s="1259"/>
      <c r="AG39" s="1259"/>
      <c r="AH39" s="1259"/>
      <c r="AI39" s="1259"/>
      <c r="AJ39" s="1259"/>
      <c r="AK39" s="1263"/>
    </row>
    <row r="40" spans="2:37" ht="15" customHeight="1">
      <c r="B40" s="1287"/>
      <c r="C40" s="1288"/>
      <c r="D40" s="1288"/>
      <c r="E40" s="1288"/>
      <c r="F40" s="1289"/>
      <c r="G40" s="1273"/>
      <c r="H40" s="1274"/>
      <c r="I40" s="1274"/>
      <c r="J40" s="1275"/>
      <c r="K40" s="1276"/>
      <c r="L40" s="1277"/>
      <c r="M40" s="1277"/>
      <c r="N40" s="1277"/>
      <c r="O40" s="1277"/>
      <c r="P40" s="1277"/>
      <c r="Q40" s="1277"/>
      <c r="R40" s="1277"/>
      <c r="S40" s="1277"/>
      <c r="T40" s="1277"/>
      <c r="U40" s="1277"/>
      <c r="V40" s="1278"/>
      <c r="W40" s="1273"/>
      <c r="X40" s="1274"/>
      <c r="Y40" s="1275"/>
      <c r="Z40" s="1276"/>
      <c r="AA40" s="1277"/>
      <c r="AB40" s="1277"/>
      <c r="AC40" s="1277"/>
      <c r="AD40" s="1277"/>
      <c r="AE40" s="1277"/>
      <c r="AF40" s="1277"/>
      <c r="AG40" s="1277"/>
      <c r="AH40" s="1277"/>
      <c r="AI40" s="1277"/>
      <c r="AJ40" s="1277"/>
      <c r="AK40" s="1279"/>
    </row>
    <row r="41" spans="2:37" ht="15" customHeight="1">
      <c r="B41" s="1280" t="s">
        <v>120</v>
      </c>
      <c r="C41" s="1281"/>
      <c r="D41" s="1281"/>
      <c r="E41" s="1281"/>
      <c r="F41" s="1282"/>
      <c r="G41" s="1147"/>
      <c r="H41" s="1261"/>
      <c r="I41" s="1261"/>
      <c r="J41" s="1262"/>
      <c r="K41" s="1258"/>
      <c r="L41" s="1259"/>
      <c r="M41" s="1259"/>
      <c r="N41" s="1259"/>
      <c r="O41" s="1259"/>
      <c r="P41" s="1259"/>
      <c r="Q41" s="1259"/>
      <c r="R41" s="1259"/>
      <c r="S41" s="1259"/>
      <c r="T41" s="1259"/>
      <c r="U41" s="1259"/>
      <c r="V41" s="1260"/>
      <c r="W41" s="1147"/>
      <c r="X41" s="1261"/>
      <c r="Y41" s="1262"/>
      <c r="Z41" s="1258"/>
      <c r="AA41" s="1259"/>
      <c r="AB41" s="1259"/>
      <c r="AC41" s="1259"/>
      <c r="AD41" s="1259"/>
      <c r="AE41" s="1259"/>
      <c r="AF41" s="1259"/>
      <c r="AG41" s="1259"/>
      <c r="AH41" s="1259"/>
      <c r="AI41" s="1259"/>
      <c r="AJ41" s="1259"/>
      <c r="AK41" s="1263"/>
    </row>
    <row r="42" spans="2:37" ht="15" customHeight="1">
      <c r="B42" s="1267"/>
      <c r="C42" s="1268"/>
      <c r="D42" s="1268"/>
      <c r="E42" s="1268"/>
      <c r="F42" s="1269"/>
      <c r="G42" s="1147"/>
      <c r="H42" s="1261"/>
      <c r="I42" s="1261"/>
      <c r="J42" s="1262"/>
      <c r="K42" s="1258"/>
      <c r="L42" s="1259"/>
      <c r="M42" s="1259"/>
      <c r="N42" s="1259"/>
      <c r="O42" s="1259"/>
      <c r="P42" s="1259"/>
      <c r="Q42" s="1259"/>
      <c r="R42" s="1259"/>
      <c r="S42" s="1259"/>
      <c r="T42" s="1259"/>
      <c r="U42" s="1259"/>
      <c r="V42" s="1260"/>
      <c r="W42" s="1147"/>
      <c r="X42" s="1261"/>
      <c r="Y42" s="1262"/>
      <c r="Z42" s="1258"/>
      <c r="AA42" s="1259"/>
      <c r="AB42" s="1259"/>
      <c r="AC42" s="1259"/>
      <c r="AD42" s="1259"/>
      <c r="AE42" s="1259"/>
      <c r="AF42" s="1259"/>
      <c r="AG42" s="1259"/>
      <c r="AH42" s="1259"/>
      <c r="AI42" s="1259"/>
      <c r="AJ42" s="1259"/>
      <c r="AK42" s="1263"/>
    </row>
    <row r="43" spans="2:37" ht="15" customHeight="1">
      <c r="B43" s="1267"/>
      <c r="C43" s="1268"/>
      <c r="D43" s="1268"/>
      <c r="E43" s="1268"/>
      <c r="F43" s="1269"/>
      <c r="G43" s="1147"/>
      <c r="H43" s="1261"/>
      <c r="I43" s="1261"/>
      <c r="J43" s="1262"/>
      <c r="K43" s="1258"/>
      <c r="L43" s="1259"/>
      <c r="M43" s="1259"/>
      <c r="N43" s="1259"/>
      <c r="O43" s="1259"/>
      <c r="P43" s="1259"/>
      <c r="Q43" s="1259"/>
      <c r="R43" s="1259"/>
      <c r="S43" s="1259"/>
      <c r="T43" s="1259"/>
      <c r="U43" s="1259"/>
      <c r="V43" s="1260"/>
      <c r="W43" s="1147"/>
      <c r="X43" s="1261"/>
      <c r="Y43" s="1262"/>
      <c r="Z43" s="1258"/>
      <c r="AA43" s="1259"/>
      <c r="AB43" s="1259"/>
      <c r="AC43" s="1259"/>
      <c r="AD43" s="1259"/>
      <c r="AE43" s="1259"/>
      <c r="AF43" s="1259"/>
      <c r="AG43" s="1259"/>
      <c r="AH43" s="1259"/>
      <c r="AI43" s="1259"/>
      <c r="AJ43" s="1259"/>
      <c r="AK43" s="1263"/>
    </row>
    <row r="44" spans="2:37" ht="15" customHeight="1">
      <c r="B44" s="1267"/>
      <c r="C44" s="1268"/>
      <c r="D44" s="1268"/>
      <c r="E44" s="1268"/>
      <c r="F44" s="1269"/>
      <c r="G44" s="1147"/>
      <c r="H44" s="1261"/>
      <c r="I44" s="1261"/>
      <c r="J44" s="1262"/>
      <c r="K44" s="1258"/>
      <c r="L44" s="1259"/>
      <c r="M44" s="1259"/>
      <c r="N44" s="1259"/>
      <c r="O44" s="1259"/>
      <c r="P44" s="1259"/>
      <c r="Q44" s="1259"/>
      <c r="R44" s="1259"/>
      <c r="S44" s="1259"/>
      <c r="T44" s="1259"/>
      <c r="U44" s="1259"/>
      <c r="V44" s="1260"/>
      <c r="W44" s="1147"/>
      <c r="X44" s="1261"/>
      <c r="Y44" s="1262"/>
      <c r="Z44" s="1258"/>
      <c r="AA44" s="1259"/>
      <c r="AB44" s="1259"/>
      <c r="AC44" s="1259"/>
      <c r="AD44" s="1259"/>
      <c r="AE44" s="1259"/>
      <c r="AF44" s="1259"/>
      <c r="AG44" s="1259"/>
      <c r="AH44" s="1259"/>
      <c r="AI44" s="1259"/>
      <c r="AJ44" s="1259"/>
      <c r="AK44" s="1263"/>
    </row>
    <row r="45" spans="2:37" ht="15" customHeight="1">
      <c r="B45" s="1270"/>
      <c r="C45" s="1271"/>
      <c r="D45" s="1271"/>
      <c r="E45" s="1271"/>
      <c r="F45" s="1272"/>
      <c r="G45" s="1273"/>
      <c r="H45" s="1274"/>
      <c r="I45" s="1274"/>
      <c r="J45" s="1275"/>
      <c r="K45" s="1276"/>
      <c r="L45" s="1277"/>
      <c r="M45" s="1277"/>
      <c r="N45" s="1277"/>
      <c r="O45" s="1277"/>
      <c r="P45" s="1277"/>
      <c r="Q45" s="1277"/>
      <c r="R45" s="1277"/>
      <c r="S45" s="1277"/>
      <c r="T45" s="1277"/>
      <c r="U45" s="1277"/>
      <c r="V45" s="1278"/>
      <c r="W45" s="1273"/>
      <c r="X45" s="1274"/>
      <c r="Y45" s="1275"/>
      <c r="Z45" s="1276"/>
      <c r="AA45" s="1277"/>
      <c r="AB45" s="1277"/>
      <c r="AC45" s="1277"/>
      <c r="AD45" s="1277"/>
      <c r="AE45" s="1277"/>
      <c r="AF45" s="1277"/>
      <c r="AG45" s="1277"/>
      <c r="AH45" s="1277"/>
      <c r="AI45" s="1277"/>
      <c r="AJ45" s="1277"/>
      <c r="AK45" s="1279"/>
    </row>
    <row r="46" spans="2:37" ht="15" customHeight="1">
      <c r="B46" s="1280" t="s">
        <v>399</v>
      </c>
      <c r="C46" s="1281"/>
      <c r="D46" s="1281"/>
      <c r="E46" s="1281"/>
      <c r="F46" s="1282"/>
      <c r="G46" s="1147"/>
      <c r="H46" s="1261"/>
      <c r="I46" s="1261"/>
      <c r="J46" s="1262"/>
      <c r="K46" s="1258"/>
      <c r="L46" s="1259"/>
      <c r="M46" s="1259"/>
      <c r="N46" s="1259"/>
      <c r="O46" s="1259"/>
      <c r="P46" s="1259"/>
      <c r="Q46" s="1259"/>
      <c r="R46" s="1259"/>
      <c r="S46" s="1259"/>
      <c r="T46" s="1259"/>
      <c r="U46" s="1259"/>
      <c r="V46" s="1260"/>
      <c r="W46" s="1147"/>
      <c r="X46" s="1261"/>
      <c r="Y46" s="1262"/>
      <c r="Z46" s="1258"/>
      <c r="AA46" s="1259"/>
      <c r="AB46" s="1259"/>
      <c r="AC46" s="1259"/>
      <c r="AD46" s="1259"/>
      <c r="AE46" s="1259"/>
      <c r="AF46" s="1259"/>
      <c r="AG46" s="1259"/>
      <c r="AH46" s="1259"/>
      <c r="AI46" s="1259"/>
      <c r="AJ46" s="1259"/>
      <c r="AK46" s="1263"/>
    </row>
    <row r="47" spans="2:37" ht="15" customHeight="1">
      <c r="B47" s="1267"/>
      <c r="C47" s="1268"/>
      <c r="D47" s="1268"/>
      <c r="E47" s="1268"/>
      <c r="F47" s="1269"/>
      <c r="G47" s="1147"/>
      <c r="H47" s="1261"/>
      <c r="I47" s="1261"/>
      <c r="J47" s="1262"/>
      <c r="K47" s="1258"/>
      <c r="L47" s="1259"/>
      <c r="M47" s="1259"/>
      <c r="N47" s="1259"/>
      <c r="O47" s="1259"/>
      <c r="P47" s="1259"/>
      <c r="Q47" s="1259"/>
      <c r="R47" s="1259"/>
      <c r="S47" s="1259"/>
      <c r="T47" s="1259"/>
      <c r="U47" s="1259"/>
      <c r="V47" s="1260"/>
      <c r="W47" s="1147"/>
      <c r="X47" s="1261"/>
      <c r="Y47" s="1262"/>
      <c r="Z47" s="1258"/>
      <c r="AA47" s="1259"/>
      <c r="AB47" s="1259"/>
      <c r="AC47" s="1259"/>
      <c r="AD47" s="1259"/>
      <c r="AE47" s="1259"/>
      <c r="AF47" s="1259"/>
      <c r="AG47" s="1259"/>
      <c r="AH47" s="1259"/>
      <c r="AI47" s="1259"/>
      <c r="AJ47" s="1259"/>
      <c r="AK47" s="1263"/>
    </row>
    <row r="48" spans="2:37" ht="15" customHeight="1">
      <c r="B48" s="1267"/>
      <c r="C48" s="1268"/>
      <c r="D48" s="1268"/>
      <c r="E48" s="1268"/>
      <c r="F48" s="1269"/>
      <c r="G48" s="1147"/>
      <c r="H48" s="1261"/>
      <c r="I48" s="1261"/>
      <c r="J48" s="1262"/>
      <c r="K48" s="1258"/>
      <c r="L48" s="1259"/>
      <c r="M48" s="1259"/>
      <c r="N48" s="1259"/>
      <c r="O48" s="1259"/>
      <c r="P48" s="1259"/>
      <c r="Q48" s="1259"/>
      <c r="R48" s="1259"/>
      <c r="S48" s="1259"/>
      <c r="T48" s="1259"/>
      <c r="U48" s="1259"/>
      <c r="V48" s="1260"/>
      <c r="W48" s="1147"/>
      <c r="X48" s="1261"/>
      <c r="Y48" s="1262"/>
      <c r="Z48" s="1258"/>
      <c r="AA48" s="1259"/>
      <c r="AB48" s="1259"/>
      <c r="AC48" s="1259"/>
      <c r="AD48" s="1259"/>
      <c r="AE48" s="1259"/>
      <c r="AF48" s="1259"/>
      <c r="AG48" s="1259"/>
      <c r="AH48" s="1259"/>
      <c r="AI48" s="1259"/>
      <c r="AJ48" s="1259"/>
      <c r="AK48" s="1263"/>
    </row>
    <row r="49" spans="2:37" ht="15" customHeight="1">
      <c r="B49" s="1267"/>
      <c r="C49" s="1268"/>
      <c r="D49" s="1268"/>
      <c r="E49" s="1268"/>
      <c r="F49" s="1269"/>
      <c r="G49" s="1147"/>
      <c r="H49" s="1261"/>
      <c r="I49" s="1261"/>
      <c r="J49" s="1262"/>
      <c r="K49" s="1258"/>
      <c r="L49" s="1259"/>
      <c r="M49" s="1259"/>
      <c r="N49" s="1259"/>
      <c r="O49" s="1259"/>
      <c r="P49" s="1259"/>
      <c r="Q49" s="1259"/>
      <c r="R49" s="1259"/>
      <c r="S49" s="1259"/>
      <c r="T49" s="1259"/>
      <c r="U49" s="1259"/>
      <c r="V49" s="1260"/>
      <c r="W49" s="1147"/>
      <c r="X49" s="1261"/>
      <c r="Y49" s="1262"/>
      <c r="Z49" s="1258"/>
      <c r="AA49" s="1259"/>
      <c r="AB49" s="1259"/>
      <c r="AC49" s="1259"/>
      <c r="AD49" s="1259"/>
      <c r="AE49" s="1259"/>
      <c r="AF49" s="1259"/>
      <c r="AG49" s="1259"/>
      <c r="AH49" s="1259"/>
      <c r="AI49" s="1259"/>
      <c r="AJ49" s="1259"/>
      <c r="AK49" s="1263"/>
    </row>
    <row r="50" spans="2:37" ht="15" customHeight="1" thickBot="1">
      <c r="B50" s="1298"/>
      <c r="C50" s="1299"/>
      <c r="D50" s="1299"/>
      <c r="E50" s="1299"/>
      <c r="F50" s="1300"/>
      <c r="G50" s="1123"/>
      <c r="H50" s="1290"/>
      <c r="I50" s="1290"/>
      <c r="J50" s="1291"/>
      <c r="K50" s="1292"/>
      <c r="L50" s="1293"/>
      <c r="M50" s="1293"/>
      <c r="N50" s="1293"/>
      <c r="O50" s="1293"/>
      <c r="P50" s="1293"/>
      <c r="Q50" s="1293"/>
      <c r="R50" s="1293"/>
      <c r="S50" s="1293"/>
      <c r="T50" s="1293"/>
      <c r="U50" s="1293"/>
      <c r="V50" s="1294"/>
      <c r="W50" s="1123"/>
      <c r="X50" s="1290"/>
      <c r="Y50" s="1291"/>
      <c r="Z50" s="1292"/>
      <c r="AA50" s="1293"/>
      <c r="AB50" s="1293"/>
      <c r="AC50" s="1293"/>
      <c r="AD50" s="1293"/>
      <c r="AE50" s="1293"/>
      <c r="AF50" s="1293"/>
      <c r="AG50" s="1293"/>
      <c r="AH50" s="1293"/>
      <c r="AI50" s="1293"/>
      <c r="AJ50" s="1293"/>
      <c r="AK50" s="1295"/>
    </row>
    <row r="51" spans="2:37" s="355" customFormat="1" ht="9" customHeight="1">
      <c r="B51" s="487"/>
      <c r="C51" s="488"/>
      <c r="D51" s="488"/>
      <c r="E51" s="488"/>
      <c r="F51" s="487"/>
      <c r="G51" s="20"/>
      <c r="H51" s="20"/>
      <c r="I51" s="20"/>
      <c r="J51" s="20"/>
      <c r="K51" s="489"/>
      <c r="L51" s="489"/>
      <c r="M51" s="489"/>
      <c r="N51" s="489"/>
      <c r="O51" s="489"/>
      <c r="P51" s="489"/>
      <c r="Q51" s="489"/>
      <c r="R51" s="489"/>
      <c r="S51" s="489"/>
      <c r="T51" s="489"/>
      <c r="U51" s="489"/>
      <c r="V51" s="489"/>
      <c r="W51" s="20"/>
      <c r="X51" s="20"/>
      <c r="Y51" s="20"/>
      <c r="Z51" s="489"/>
      <c r="AA51" s="489"/>
      <c r="AB51" s="489"/>
      <c r="AC51" s="489"/>
      <c r="AD51" s="489"/>
      <c r="AE51" s="489"/>
      <c r="AF51" s="489"/>
      <c r="AG51" s="489"/>
      <c r="AH51" s="489"/>
      <c r="AI51" s="489"/>
      <c r="AJ51" s="489"/>
      <c r="AK51" s="489"/>
    </row>
    <row r="52" spans="2:37" s="2" customFormat="1" ht="15" customHeight="1">
      <c r="B52" s="491" t="s">
        <v>321</v>
      </c>
      <c r="C52" s="1296" t="s">
        <v>474</v>
      </c>
      <c r="D52" s="1296"/>
      <c r="E52" s="1296"/>
      <c r="F52" s="1296"/>
      <c r="G52" s="1296"/>
      <c r="H52" s="1296"/>
      <c r="I52" s="1296"/>
      <c r="J52" s="1296"/>
      <c r="K52" s="1296"/>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6"/>
      <c r="AI52" s="1296"/>
      <c r="AJ52" s="1296"/>
      <c r="AK52" s="1296"/>
    </row>
    <row r="53" spans="2:37" s="2" customFormat="1" ht="15" customHeight="1">
      <c r="B53" s="485" t="s">
        <v>321</v>
      </c>
      <c r="C53" s="485" t="s">
        <v>577</v>
      </c>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6"/>
      <c r="AK53" s="486"/>
    </row>
    <row r="54" spans="2:37" s="2" customFormat="1" ht="15" customHeight="1">
      <c r="B54" s="485" t="s">
        <v>321</v>
      </c>
      <c r="C54" s="485" t="s">
        <v>576</v>
      </c>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row>
    <row r="55" spans="2:37" s="2" customFormat="1"/>
  </sheetData>
  <mergeCells count="198">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AK1"/>
    <mergeCell ref="W3:Y3"/>
    <mergeCell ref="AA3:AK3"/>
    <mergeCell ref="B5:F5"/>
    <mergeCell ref="G5:J5"/>
    <mergeCell ref="K5:V5"/>
    <mergeCell ref="W5:Y5"/>
    <mergeCell ref="Z5:AK5"/>
    <mergeCell ref="K8:V8"/>
    <mergeCell ref="W8:Y8"/>
    <mergeCell ref="Z8:AK8"/>
  </mergeCells>
  <phoneticPr fontId="56"/>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L54"/>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47" t="s">
        <v>603</v>
      </c>
      <c r="C1" s="1247"/>
      <c r="D1" s="1247"/>
      <c r="E1" s="1247"/>
      <c r="F1" s="1247"/>
      <c r="G1" s="1247"/>
      <c r="H1" s="1247"/>
      <c r="I1" s="1247"/>
      <c r="J1" s="1247"/>
      <c r="K1" s="1247"/>
      <c r="L1" s="1247"/>
      <c r="M1" s="1247"/>
      <c r="N1" s="1247"/>
      <c r="O1" s="1247"/>
      <c r="P1" s="1247"/>
      <c r="Q1" s="1247"/>
      <c r="R1" s="1247"/>
      <c r="S1" s="1247"/>
      <c r="T1" s="1247"/>
      <c r="U1" s="1247"/>
      <c r="V1" s="1247"/>
      <c r="W1" s="1247"/>
      <c r="X1" s="1247"/>
      <c r="Y1" s="1247"/>
      <c r="Z1" s="1247"/>
      <c r="AA1" s="1247"/>
      <c r="AB1" s="1247"/>
      <c r="AC1" s="1247"/>
      <c r="AD1" s="1247"/>
      <c r="AE1" s="1247"/>
      <c r="AF1" s="1247"/>
      <c r="AG1" s="1247"/>
      <c r="AH1" s="1247"/>
      <c r="AI1" s="1247"/>
      <c r="AJ1" s="1247"/>
      <c r="AK1" s="1247"/>
      <c r="AL1" s="32"/>
    </row>
    <row r="2" spans="2:38" ht="13.5" customHeight="1">
      <c r="B2" s="44"/>
      <c r="C2" s="44"/>
      <c r="D2" s="44"/>
      <c r="H2" s="44"/>
      <c r="I2" s="44"/>
      <c r="J2" s="86"/>
      <c r="L2" s="32"/>
      <c r="N2" s="32"/>
      <c r="O2" s="32"/>
      <c r="P2" s="32"/>
      <c r="Q2" s="32"/>
      <c r="R2" s="93"/>
      <c r="S2" s="93"/>
      <c r="T2" s="32"/>
      <c r="U2" s="32"/>
      <c r="V2" s="32"/>
      <c r="W2" s="32"/>
      <c r="X2" s="32"/>
      <c r="Y2" s="32"/>
      <c r="Z2" s="32"/>
      <c r="AA2" s="32"/>
      <c r="AB2" s="32"/>
      <c r="AC2" s="32"/>
      <c r="AD2" s="32"/>
      <c r="AE2" s="32"/>
      <c r="AF2" s="32"/>
      <c r="AG2" s="32"/>
      <c r="AH2" s="32"/>
      <c r="AI2" s="93"/>
      <c r="AJ2" s="32"/>
      <c r="AK2" s="32"/>
      <c r="AL2" s="32"/>
    </row>
    <row r="3" spans="2:38" ht="18" customHeight="1">
      <c r="B3" s="95" t="s">
        <v>607</v>
      </c>
      <c r="I3" s="32"/>
      <c r="J3" s="32"/>
      <c r="K3" s="32"/>
      <c r="L3" s="32"/>
      <c r="M3" s="32"/>
      <c r="N3" s="32"/>
      <c r="O3" s="32"/>
      <c r="P3" s="32"/>
      <c r="Q3" s="32"/>
      <c r="R3" s="93"/>
      <c r="S3" s="93"/>
      <c r="T3" s="32"/>
      <c r="U3" s="32"/>
      <c r="V3" s="32"/>
      <c r="W3" s="1248" t="s">
        <v>322</v>
      </c>
      <c r="X3" s="1249"/>
      <c r="Y3" s="1249"/>
      <c r="Z3" s="484"/>
      <c r="AA3" s="1154" t="str">
        <f>'01基本資料'!$I$3</f>
        <v>●●保育園</v>
      </c>
      <c r="AB3" s="1154"/>
      <c r="AC3" s="1154"/>
      <c r="AD3" s="1154"/>
      <c r="AE3" s="1154"/>
      <c r="AF3" s="1154"/>
      <c r="AG3" s="1154"/>
      <c r="AH3" s="1154"/>
      <c r="AI3" s="1154"/>
      <c r="AJ3" s="1154"/>
      <c r="AK3" s="1154"/>
    </row>
    <row r="4" spans="2:38" ht="9" customHeight="1" thickBot="1">
      <c r="B4" s="85"/>
      <c r="I4" s="32"/>
      <c r="J4" s="32"/>
      <c r="K4" s="32"/>
      <c r="L4" s="32"/>
      <c r="M4" s="32"/>
      <c r="N4" s="32"/>
      <c r="O4" s="32"/>
      <c r="P4" s="32"/>
      <c r="Q4" s="32"/>
      <c r="R4" s="93"/>
      <c r="S4" s="93"/>
      <c r="T4" s="32"/>
      <c r="U4" s="32"/>
      <c r="V4" s="32"/>
      <c r="W4" s="26"/>
      <c r="X4" s="26"/>
      <c r="Y4" s="26"/>
      <c r="Z4" s="32"/>
      <c r="AA4" s="26"/>
      <c r="AB4" s="26"/>
      <c r="AC4" s="26"/>
      <c r="AD4" s="26"/>
      <c r="AE4" s="26"/>
      <c r="AF4" s="26"/>
      <c r="AG4" s="26"/>
      <c r="AH4" s="26"/>
      <c r="AI4" s="94"/>
      <c r="AJ4" s="26"/>
      <c r="AK4" s="32"/>
    </row>
    <row r="5" spans="2:38" ht="36" customHeight="1" thickBot="1">
      <c r="B5" s="1250" t="s">
        <v>373</v>
      </c>
      <c r="C5" s="1251"/>
      <c r="D5" s="1251"/>
      <c r="E5" s="1251"/>
      <c r="F5" s="1251"/>
      <c r="G5" s="1252" t="s">
        <v>307</v>
      </c>
      <c r="H5" s="1251"/>
      <c r="I5" s="1251"/>
      <c r="J5" s="1253"/>
      <c r="K5" s="1252" t="s">
        <v>590</v>
      </c>
      <c r="L5" s="1251"/>
      <c r="M5" s="1251"/>
      <c r="N5" s="1251"/>
      <c r="O5" s="1251"/>
      <c r="P5" s="1251"/>
      <c r="Q5" s="1251"/>
      <c r="R5" s="1251"/>
      <c r="S5" s="1251"/>
      <c r="T5" s="1251"/>
      <c r="U5" s="1251"/>
      <c r="V5" s="1253"/>
      <c r="W5" s="1254" t="s">
        <v>323</v>
      </c>
      <c r="X5" s="1255"/>
      <c r="Y5" s="1256"/>
      <c r="Z5" s="1252" t="s">
        <v>591</v>
      </c>
      <c r="AA5" s="1251"/>
      <c r="AB5" s="1251"/>
      <c r="AC5" s="1251"/>
      <c r="AD5" s="1251"/>
      <c r="AE5" s="1251"/>
      <c r="AF5" s="1251"/>
      <c r="AG5" s="1251"/>
      <c r="AH5" s="1251"/>
      <c r="AI5" s="1251"/>
      <c r="AJ5" s="1251"/>
      <c r="AK5" s="1257"/>
    </row>
    <row r="6" spans="2:38" ht="15" customHeight="1">
      <c r="B6" s="1264" t="s">
        <v>280</v>
      </c>
      <c r="C6" s="1265"/>
      <c r="D6" s="1265"/>
      <c r="E6" s="1265"/>
      <c r="F6" s="1266"/>
      <c r="G6" s="1147" t="s">
        <v>298</v>
      </c>
      <c r="H6" s="1261"/>
      <c r="I6" s="1261"/>
      <c r="J6" s="1262"/>
      <c r="K6" s="1306" t="s">
        <v>64</v>
      </c>
      <c r="L6" s="1307"/>
      <c r="M6" s="1307"/>
      <c r="N6" s="1307"/>
      <c r="O6" s="1307"/>
      <c r="P6" s="1307"/>
      <c r="Q6" s="1307"/>
      <c r="R6" s="1307"/>
      <c r="S6" s="1307"/>
      <c r="T6" s="1307"/>
      <c r="U6" s="1307"/>
      <c r="V6" s="1308"/>
      <c r="W6" s="1147">
        <v>2</v>
      </c>
      <c r="X6" s="1261"/>
      <c r="Y6" s="1262"/>
      <c r="Z6" s="1258" t="s">
        <v>395</v>
      </c>
      <c r="AA6" s="1259"/>
      <c r="AB6" s="1259"/>
      <c r="AC6" s="1259"/>
      <c r="AD6" s="1259"/>
      <c r="AE6" s="1259"/>
      <c r="AF6" s="1259"/>
      <c r="AG6" s="1259"/>
      <c r="AH6" s="1259"/>
      <c r="AI6" s="1259"/>
      <c r="AJ6" s="1259"/>
      <c r="AK6" s="1263"/>
    </row>
    <row r="7" spans="2:38" ht="15" customHeight="1">
      <c r="B7" s="1267"/>
      <c r="C7" s="1268"/>
      <c r="D7" s="1268"/>
      <c r="E7" s="1268"/>
      <c r="F7" s="1269"/>
      <c r="G7" s="1147"/>
      <c r="H7" s="1261"/>
      <c r="I7" s="1261"/>
      <c r="J7" s="1262"/>
      <c r="K7" s="1258"/>
      <c r="L7" s="1259"/>
      <c r="M7" s="1259"/>
      <c r="N7" s="1259"/>
      <c r="O7" s="1259"/>
      <c r="P7" s="1259"/>
      <c r="Q7" s="1259"/>
      <c r="R7" s="1259"/>
      <c r="S7" s="1259"/>
      <c r="T7" s="1259"/>
      <c r="U7" s="1259"/>
      <c r="V7" s="1260"/>
      <c r="W7" s="1147"/>
      <c r="X7" s="1261"/>
      <c r="Y7" s="1262"/>
      <c r="Z7" s="1258"/>
      <c r="AA7" s="1259"/>
      <c r="AB7" s="1259"/>
      <c r="AC7" s="1259"/>
      <c r="AD7" s="1259"/>
      <c r="AE7" s="1259"/>
      <c r="AF7" s="1259"/>
      <c r="AG7" s="1259"/>
      <c r="AH7" s="1259"/>
      <c r="AI7" s="1259"/>
      <c r="AJ7" s="1259"/>
      <c r="AK7" s="1263"/>
    </row>
    <row r="8" spans="2:38" ht="15" customHeight="1">
      <c r="B8" s="1267"/>
      <c r="C8" s="1268"/>
      <c r="D8" s="1268"/>
      <c r="E8" s="1268"/>
      <c r="F8" s="1269"/>
      <c r="G8" s="1147"/>
      <c r="H8" s="1261"/>
      <c r="I8" s="1261"/>
      <c r="J8" s="1262"/>
      <c r="K8" s="1258"/>
      <c r="L8" s="1259"/>
      <c r="M8" s="1259"/>
      <c r="N8" s="1259"/>
      <c r="O8" s="1259"/>
      <c r="P8" s="1259"/>
      <c r="Q8" s="1259"/>
      <c r="R8" s="1259"/>
      <c r="S8" s="1259"/>
      <c r="T8" s="1259"/>
      <c r="U8" s="1259"/>
      <c r="V8" s="1260"/>
      <c r="W8" s="1147"/>
      <c r="X8" s="1261"/>
      <c r="Y8" s="1262"/>
      <c r="Z8" s="1258"/>
      <c r="AA8" s="1259"/>
      <c r="AB8" s="1259"/>
      <c r="AC8" s="1259"/>
      <c r="AD8" s="1259"/>
      <c r="AE8" s="1259"/>
      <c r="AF8" s="1259"/>
      <c r="AG8" s="1259"/>
      <c r="AH8" s="1259"/>
      <c r="AI8" s="1259"/>
      <c r="AJ8" s="1259"/>
      <c r="AK8" s="1263"/>
    </row>
    <row r="9" spans="2:38" ht="15" customHeight="1">
      <c r="B9" s="1267"/>
      <c r="C9" s="1268"/>
      <c r="D9" s="1268"/>
      <c r="E9" s="1268"/>
      <c r="F9" s="1269"/>
      <c r="G9" s="1147"/>
      <c r="H9" s="1261"/>
      <c r="I9" s="1261"/>
      <c r="J9" s="1262"/>
      <c r="K9" s="1258"/>
      <c r="L9" s="1259"/>
      <c r="M9" s="1259"/>
      <c r="N9" s="1259"/>
      <c r="O9" s="1259"/>
      <c r="P9" s="1259"/>
      <c r="Q9" s="1259"/>
      <c r="R9" s="1259"/>
      <c r="S9" s="1259"/>
      <c r="T9" s="1259"/>
      <c r="U9" s="1259"/>
      <c r="V9" s="1260"/>
      <c r="W9" s="1147"/>
      <c r="X9" s="1261"/>
      <c r="Y9" s="1262"/>
      <c r="Z9" s="1258"/>
      <c r="AA9" s="1259"/>
      <c r="AB9" s="1259"/>
      <c r="AC9" s="1259"/>
      <c r="AD9" s="1259"/>
      <c r="AE9" s="1259"/>
      <c r="AF9" s="1259"/>
      <c r="AG9" s="1259"/>
      <c r="AH9" s="1259"/>
      <c r="AI9" s="1259"/>
      <c r="AJ9" s="1259"/>
      <c r="AK9" s="1263"/>
    </row>
    <row r="10" spans="2:38" ht="15" customHeight="1">
      <c r="B10" s="1270"/>
      <c r="C10" s="1271"/>
      <c r="D10" s="1271"/>
      <c r="E10" s="1271"/>
      <c r="F10" s="1272"/>
      <c r="G10" s="1273"/>
      <c r="H10" s="1274"/>
      <c r="I10" s="1274"/>
      <c r="J10" s="1275"/>
      <c r="K10" s="1276"/>
      <c r="L10" s="1277"/>
      <c r="M10" s="1277"/>
      <c r="N10" s="1277"/>
      <c r="O10" s="1277"/>
      <c r="P10" s="1277"/>
      <c r="Q10" s="1277"/>
      <c r="R10" s="1277"/>
      <c r="S10" s="1277"/>
      <c r="T10" s="1277"/>
      <c r="U10" s="1277"/>
      <c r="V10" s="1278"/>
      <c r="W10" s="1273"/>
      <c r="X10" s="1274"/>
      <c r="Y10" s="1275"/>
      <c r="Z10" s="1276"/>
      <c r="AA10" s="1277"/>
      <c r="AB10" s="1277"/>
      <c r="AC10" s="1277"/>
      <c r="AD10" s="1277"/>
      <c r="AE10" s="1277"/>
      <c r="AF10" s="1277"/>
      <c r="AG10" s="1277"/>
      <c r="AH10" s="1277"/>
      <c r="AI10" s="1277"/>
      <c r="AJ10" s="1277"/>
      <c r="AK10" s="1279"/>
    </row>
    <row r="11" spans="2:38" ht="15" customHeight="1">
      <c r="B11" s="1280" t="s">
        <v>26</v>
      </c>
      <c r="C11" s="1281"/>
      <c r="D11" s="1281"/>
      <c r="E11" s="1281"/>
      <c r="F11" s="1282"/>
      <c r="G11" s="1147"/>
      <c r="H11" s="1261"/>
      <c r="I11" s="1261"/>
      <c r="J11" s="1262"/>
      <c r="K11" s="1304"/>
      <c r="L11" s="1305"/>
      <c r="M11" s="1305"/>
      <c r="N11" s="1305"/>
      <c r="O11" s="1305"/>
      <c r="P11" s="1305"/>
      <c r="Q11" s="1305"/>
      <c r="R11" s="1305"/>
      <c r="S11" s="1305"/>
      <c r="T11" s="1305"/>
      <c r="U11" s="1305"/>
      <c r="V11" s="1167"/>
      <c r="W11" s="1147"/>
      <c r="X11" s="1261"/>
      <c r="Y11" s="1262"/>
      <c r="Z11" s="1258"/>
      <c r="AA11" s="1259"/>
      <c r="AB11" s="1259"/>
      <c r="AC11" s="1259"/>
      <c r="AD11" s="1259"/>
      <c r="AE11" s="1259"/>
      <c r="AF11" s="1259"/>
      <c r="AG11" s="1259"/>
      <c r="AH11" s="1259"/>
      <c r="AI11" s="1259"/>
      <c r="AJ11" s="1259"/>
      <c r="AK11" s="1263"/>
    </row>
    <row r="12" spans="2:38" ht="15" customHeight="1">
      <c r="B12" s="1267"/>
      <c r="C12" s="1268"/>
      <c r="D12" s="1268"/>
      <c r="E12" s="1268"/>
      <c r="F12" s="1269"/>
      <c r="G12" s="1147"/>
      <c r="H12" s="1261"/>
      <c r="I12" s="1261"/>
      <c r="J12" s="1262"/>
      <c r="K12" s="1258"/>
      <c r="L12" s="1259"/>
      <c r="M12" s="1259"/>
      <c r="N12" s="1259"/>
      <c r="O12" s="1259"/>
      <c r="P12" s="1259"/>
      <c r="Q12" s="1259"/>
      <c r="R12" s="1259"/>
      <c r="S12" s="1259"/>
      <c r="T12" s="1259"/>
      <c r="U12" s="1259"/>
      <c r="V12" s="1260"/>
      <c r="W12" s="1147"/>
      <c r="X12" s="1261"/>
      <c r="Y12" s="1262"/>
      <c r="Z12" s="1258"/>
      <c r="AA12" s="1259"/>
      <c r="AB12" s="1259"/>
      <c r="AC12" s="1259"/>
      <c r="AD12" s="1259"/>
      <c r="AE12" s="1259"/>
      <c r="AF12" s="1259"/>
      <c r="AG12" s="1259"/>
      <c r="AH12" s="1259"/>
      <c r="AI12" s="1259"/>
      <c r="AJ12" s="1259"/>
      <c r="AK12" s="1263"/>
    </row>
    <row r="13" spans="2:38" ht="15" customHeight="1">
      <c r="B13" s="1267"/>
      <c r="C13" s="1268"/>
      <c r="D13" s="1268"/>
      <c r="E13" s="1268"/>
      <c r="F13" s="1269"/>
      <c r="G13" s="1147"/>
      <c r="H13" s="1261"/>
      <c r="I13" s="1261"/>
      <c r="J13" s="1262"/>
      <c r="K13" s="1258"/>
      <c r="L13" s="1259"/>
      <c r="M13" s="1259"/>
      <c r="N13" s="1259"/>
      <c r="O13" s="1259"/>
      <c r="P13" s="1259"/>
      <c r="Q13" s="1259"/>
      <c r="R13" s="1259"/>
      <c r="S13" s="1259"/>
      <c r="T13" s="1259"/>
      <c r="U13" s="1259"/>
      <c r="V13" s="1260"/>
      <c r="W13" s="1147"/>
      <c r="X13" s="1261"/>
      <c r="Y13" s="1262"/>
      <c r="Z13" s="1258"/>
      <c r="AA13" s="1259"/>
      <c r="AB13" s="1259"/>
      <c r="AC13" s="1259"/>
      <c r="AD13" s="1259"/>
      <c r="AE13" s="1259"/>
      <c r="AF13" s="1259"/>
      <c r="AG13" s="1259"/>
      <c r="AH13" s="1259"/>
      <c r="AI13" s="1259"/>
      <c r="AJ13" s="1259"/>
      <c r="AK13" s="1263"/>
    </row>
    <row r="14" spans="2:38" ht="15" customHeight="1">
      <c r="B14" s="1267"/>
      <c r="C14" s="1268"/>
      <c r="D14" s="1268"/>
      <c r="E14" s="1268"/>
      <c r="F14" s="1269"/>
      <c r="G14" s="1147"/>
      <c r="H14" s="1261"/>
      <c r="I14" s="1261"/>
      <c r="J14" s="1262"/>
      <c r="K14" s="1258"/>
      <c r="L14" s="1259"/>
      <c r="M14" s="1259"/>
      <c r="N14" s="1259"/>
      <c r="O14" s="1259"/>
      <c r="P14" s="1259"/>
      <c r="Q14" s="1259"/>
      <c r="R14" s="1259"/>
      <c r="S14" s="1259"/>
      <c r="T14" s="1259"/>
      <c r="U14" s="1259"/>
      <c r="V14" s="1260"/>
      <c r="W14" s="1147"/>
      <c r="X14" s="1261"/>
      <c r="Y14" s="1262"/>
      <c r="Z14" s="1258"/>
      <c r="AA14" s="1259"/>
      <c r="AB14" s="1259"/>
      <c r="AC14" s="1259"/>
      <c r="AD14" s="1259"/>
      <c r="AE14" s="1259"/>
      <c r="AF14" s="1259"/>
      <c r="AG14" s="1259"/>
      <c r="AH14" s="1259"/>
      <c r="AI14" s="1259"/>
      <c r="AJ14" s="1259"/>
      <c r="AK14" s="1263"/>
    </row>
    <row r="15" spans="2:38" ht="15" customHeight="1">
      <c r="B15" s="1270"/>
      <c r="C15" s="1271"/>
      <c r="D15" s="1271"/>
      <c r="E15" s="1271"/>
      <c r="F15" s="1272"/>
      <c r="G15" s="1273"/>
      <c r="H15" s="1274"/>
      <c r="I15" s="1274"/>
      <c r="J15" s="1275"/>
      <c r="K15" s="1276"/>
      <c r="L15" s="1277"/>
      <c r="M15" s="1277"/>
      <c r="N15" s="1277"/>
      <c r="O15" s="1277"/>
      <c r="P15" s="1277"/>
      <c r="Q15" s="1277"/>
      <c r="R15" s="1277"/>
      <c r="S15" s="1277"/>
      <c r="T15" s="1277"/>
      <c r="U15" s="1277"/>
      <c r="V15" s="1278"/>
      <c r="W15" s="1273"/>
      <c r="X15" s="1274"/>
      <c r="Y15" s="1275"/>
      <c r="Z15" s="1276"/>
      <c r="AA15" s="1277"/>
      <c r="AB15" s="1277"/>
      <c r="AC15" s="1277"/>
      <c r="AD15" s="1277"/>
      <c r="AE15" s="1277"/>
      <c r="AF15" s="1277"/>
      <c r="AG15" s="1277"/>
      <c r="AH15" s="1277"/>
      <c r="AI15" s="1277"/>
      <c r="AJ15" s="1277"/>
      <c r="AK15" s="1279"/>
    </row>
    <row r="16" spans="2:38" ht="15" customHeight="1">
      <c r="B16" s="1280" t="s">
        <v>147</v>
      </c>
      <c r="C16" s="1281"/>
      <c r="D16" s="1281"/>
      <c r="E16" s="1281"/>
      <c r="F16" s="1282"/>
      <c r="G16" s="1147"/>
      <c r="H16" s="1261"/>
      <c r="I16" s="1261"/>
      <c r="J16" s="1262"/>
      <c r="K16" s="1304"/>
      <c r="L16" s="1305"/>
      <c r="M16" s="1305"/>
      <c r="N16" s="1305"/>
      <c r="O16" s="1305"/>
      <c r="P16" s="1305"/>
      <c r="Q16" s="1305"/>
      <c r="R16" s="1305"/>
      <c r="S16" s="1305"/>
      <c r="T16" s="1305"/>
      <c r="U16" s="1305"/>
      <c r="V16" s="1167"/>
      <c r="W16" s="1147"/>
      <c r="X16" s="1261"/>
      <c r="Y16" s="1262"/>
      <c r="Z16" s="1258"/>
      <c r="AA16" s="1259"/>
      <c r="AB16" s="1259"/>
      <c r="AC16" s="1259"/>
      <c r="AD16" s="1259"/>
      <c r="AE16" s="1259"/>
      <c r="AF16" s="1259"/>
      <c r="AG16" s="1259"/>
      <c r="AH16" s="1259"/>
      <c r="AI16" s="1259"/>
      <c r="AJ16" s="1259"/>
      <c r="AK16" s="1263"/>
    </row>
    <row r="17" spans="2:37" ht="15" customHeight="1">
      <c r="B17" s="1267"/>
      <c r="C17" s="1268"/>
      <c r="D17" s="1268"/>
      <c r="E17" s="1268"/>
      <c r="F17" s="1269"/>
      <c r="G17" s="1147"/>
      <c r="H17" s="1261"/>
      <c r="I17" s="1261"/>
      <c r="J17" s="1262"/>
      <c r="K17" s="1258"/>
      <c r="L17" s="1259"/>
      <c r="M17" s="1259"/>
      <c r="N17" s="1259"/>
      <c r="O17" s="1259"/>
      <c r="P17" s="1259"/>
      <c r="Q17" s="1259"/>
      <c r="R17" s="1259"/>
      <c r="S17" s="1259"/>
      <c r="T17" s="1259"/>
      <c r="U17" s="1259"/>
      <c r="V17" s="1260"/>
      <c r="W17" s="1147"/>
      <c r="X17" s="1261"/>
      <c r="Y17" s="1262"/>
      <c r="Z17" s="1258"/>
      <c r="AA17" s="1259"/>
      <c r="AB17" s="1259"/>
      <c r="AC17" s="1259"/>
      <c r="AD17" s="1259"/>
      <c r="AE17" s="1259"/>
      <c r="AF17" s="1259"/>
      <c r="AG17" s="1259"/>
      <c r="AH17" s="1259"/>
      <c r="AI17" s="1259"/>
      <c r="AJ17" s="1259"/>
      <c r="AK17" s="1263"/>
    </row>
    <row r="18" spans="2:37" ht="15" customHeight="1">
      <c r="B18" s="1267"/>
      <c r="C18" s="1268"/>
      <c r="D18" s="1268"/>
      <c r="E18" s="1268"/>
      <c r="F18" s="1269"/>
      <c r="G18" s="1147"/>
      <c r="H18" s="1261"/>
      <c r="I18" s="1261"/>
      <c r="J18" s="1262"/>
      <c r="K18" s="1258"/>
      <c r="L18" s="1259"/>
      <c r="M18" s="1259"/>
      <c r="N18" s="1259"/>
      <c r="O18" s="1259"/>
      <c r="P18" s="1259"/>
      <c r="Q18" s="1259"/>
      <c r="R18" s="1259"/>
      <c r="S18" s="1259"/>
      <c r="T18" s="1259"/>
      <c r="U18" s="1259"/>
      <c r="V18" s="1260"/>
      <c r="W18" s="1147"/>
      <c r="X18" s="1261"/>
      <c r="Y18" s="1262"/>
      <c r="Z18" s="1258"/>
      <c r="AA18" s="1259"/>
      <c r="AB18" s="1259"/>
      <c r="AC18" s="1259"/>
      <c r="AD18" s="1259"/>
      <c r="AE18" s="1259"/>
      <c r="AF18" s="1259"/>
      <c r="AG18" s="1259"/>
      <c r="AH18" s="1259"/>
      <c r="AI18" s="1259"/>
      <c r="AJ18" s="1259"/>
      <c r="AK18" s="1263"/>
    </row>
    <row r="19" spans="2:37" ht="15" customHeight="1">
      <c r="B19" s="1267"/>
      <c r="C19" s="1268"/>
      <c r="D19" s="1268"/>
      <c r="E19" s="1268"/>
      <c r="F19" s="1269"/>
      <c r="G19" s="1147"/>
      <c r="H19" s="1261"/>
      <c r="I19" s="1261"/>
      <c r="J19" s="1262"/>
      <c r="K19" s="1258"/>
      <c r="L19" s="1259"/>
      <c r="M19" s="1259"/>
      <c r="N19" s="1259"/>
      <c r="O19" s="1259"/>
      <c r="P19" s="1259"/>
      <c r="Q19" s="1259"/>
      <c r="R19" s="1259"/>
      <c r="S19" s="1259"/>
      <c r="T19" s="1259"/>
      <c r="U19" s="1259"/>
      <c r="V19" s="1260"/>
      <c r="W19" s="1147"/>
      <c r="X19" s="1261"/>
      <c r="Y19" s="1262"/>
      <c r="Z19" s="1258"/>
      <c r="AA19" s="1259"/>
      <c r="AB19" s="1259"/>
      <c r="AC19" s="1259"/>
      <c r="AD19" s="1259"/>
      <c r="AE19" s="1259"/>
      <c r="AF19" s="1259"/>
      <c r="AG19" s="1259"/>
      <c r="AH19" s="1259"/>
      <c r="AI19" s="1259"/>
      <c r="AJ19" s="1259"/>
      <c r="AK19" s="1263"/>
    </row>
    <row r="20" spans="2:37" ht="15" customHeight="1">
      <c r="B20" s="1270"/>
      <c r="C20" s="1271"/>
      <c r="D20" s="1271"/>
      <c r="E20" s="1271"/>
      <c r="F20" s="1272"/>
      <c r="G20" s="1273"/>
      <c r="H20" s="1274"/>
      <c r="I20" s="1274"/>
      <c r="J20" s="1275"/>
      <c r="K20" s="1276"/>
      <c r="L20" s="1277"/>
      <c r="M20" s="1277"/>
      <c r="N20" s="1277"/>
      <c r="O20" s="1277"/>
      <c r="P20" s="1277"/>
      <c r="Q20" s="1277"/>
      <c r="R20" s="1277"/>
      <c r="S20" s="1277"/>
      <c r="T20" s="1277"/>
      <c r="U20" s="1277"/>
      <c r="V20" s="1278"/>
      <c r="W20" s="1273"/>
      <c r="X20" s="1274"/>
      <c r="Y20" s="1275"/>
      <c r="Z20" s="1276"/>
      <c r="AA20" s="1277"/>
      <c r="AB20" s="1277"/>
      <c r="AC20" s="1277"/>
      <c r="AD20" s="1277"/>
      <c r="AE20" s="1277"/>
      <c r="AF20" s="1277"/>
      <c r="AG20" s="1277"/>
      <c r="AH20" s="1277"/>
      <c r="AI20" s="1277"/>
      <c r="AJ20" s="1277"/>
      <c r="AK20" s="1279"/>
    </row>
    <row r="21" spans="2:37" ht="15" customHeight="1">
      <c r="B21" s="1280" t="s">
        <v>180</v>
      </c>
      <c r="C21" s="1281"/>
      <c r="D21" s="1281"/>
      <c r="E21" s="1281"/>
      <c r="F21" s="1282"/>
      <c r="G21" s="1147"/>
      <c r="H21" s="1261"/>
      <c r="I21" s="1261"/>
      <c r="J21" s="1262"/>
      <c r="K21" s="1304"/>
      <c r="L21" s="1305"/>
      <c r="M21" s="1305"/>
      <c r="N21" s="1305"/>
      <c r="O21" s="1305"/>
      <c r="P21" s="1305"/>
      <c r="Q21" s="1305"/>
      <c r="R21" s="1305"/>
      <c r="S21" s="1305"/>
      <c r="T21" s="1305"/>
      <c r="U21" s="1305"/>
      <c r="V21" s="1167"/>
      <c r="W21" s="1147"/>
      <c r="X21" s="1261"/>
      <c r="Y21" s="1262"/>
      <c r="Z21" s="1258"/>
      <c r="AA21" s="1259"/>
      <c r="AB21" s="1259"/>
      <c r="AC21" s="1259"/>
      <c r="AD21" s="1259"/>
      <c r="AE21" s="1259"/>
      <c r="AF21" s="1259"/>
      <c r="AG21" s="1259"/>
      <c r="AH21" s="1259"/>
      <c r="AI21" s="1259"/>
      <c r="AJ21" s="1259"/>
      <c r="AK21" s="1263"/>
    </row>
    <row r="22" spans="2:37" ht="15" customHeight="1">
      <c r="B22" s="1267"/>
      <c r="C22" s="1268"/>
      <c r="D22" s="1268"/>
      <c r="E22" s="1268"/>
      <c r="F22" s="1269"/>
      <c r="G22" s="1147"/>
      <c r="H22" s="1261"/>
      <c r="I22" s="1261"/>
      <c r="J22" s="1262"/>
      <c r="K22" s="1258"/>
      <c r="L22" s="1259"/>
      <c r="M22" s="1259"/>
      <c r="N22" s="1259"/>
      <c r="O22" s="1259"/>
      <c r="P22" s="1259"/>
      <c r="Q22" s="1259"/>
      <c r="R22" s="1259"/>
      <c r="S22" s="1259"/>
      <c r="T22" s="1259"/>
      <c r="U22" s="1259"/>
      <c r="V22" s="1260"/>
      <c r="W22" s="1147"/>
      <c r="X22" s="1261"/>
      <c r="Y22" s="1262"/>
      <c r="Z22" s="1258"/>
      <c r="AA22" s="1259"/>
      <c r="AB22" s="1259"/>
      <c r="AC22" s="1259"/>
      <c r="AD22" s="1259"/>
      <c r="AE22" s="1259"/>
      <c r="AF22" s="1259"/>
      <c r="AG22" s="1259"/>
      <c r="AH22" s="1259"/>
      <c r="AI22" s="1259"/>
      <c r="AJ22" s="1259"/>
      <c r="AK22" s="1263"/>
    </row>
    <row r="23" spans="2:37" ht="15" customHeight="1">
      <c r="B23" s="1267"/>
      <c r="C23" s="1268"/>
      <c r="D23" s="1268"/>
      <c r="E23" s="1268"/>
      <c r="F23" s="1269"/>
      <c r="G23" s="1147"/>
      <c r="H23" s="1261"/>
      <c r="I23" s="1261"/>
      <c r="J23" s="1262"/>
      <c r="K23" s="1258"/>
      <c r="L23" s="1259"/>
      <c r="M23" s="1259"/>
      <c r="N23" s="1259"/>
      <c r="O23" s="1259"/>
      <c r="P23" s="1259"/>
      <c r="Q23" s="1259"/>
      <c r="R23" s="1259"/>
      <c r="S23" s="1259"/>
      <c r="T23" s="1259"/>
      <c r="U23" s="1259"/>
      <c r="V23" s="1260"/>
      <c r="W23" s="1147"/>
      <c r="X23" s="1261"/>
      <c r="Y23" s="1262"/>
      <c r="Z23" s="1258"/>
      <c r="AA23" s="1259"/>
      <c r="AB23" s="1259"/>
      <c r="AC23" s="1259"/>
      <c r="AD23" s="1259"/>
      <c r="AE23" s="1259"/>
      <c r="AF23" s="1259"/>
      <c r="AG23" s="1259"/>
      <c r="AH23" s="1259"/>
      <c r="AI23" s="1259"/>
      <c r="AJ23" s="1259"/>
      <c r="AK23" s="1263"/>
    </row>
    <row r="24" spans="2:37" ht="15" customHeight="1">
      <c r="B24" s="1267"/>
      <c r="C24" s="1268"/>
      <c r="D24" s="1268"/>
      <c r="E24" s="1268"/>
      <c r="F24" s="1269"/>
      <c r="G24" s="1147"/>
      <c r="H24" s="1261"/>
      <c r="I24" s="1261"/>
      <c r="J24" s="1262"/>
      <c r="K24" s="1258"/>
      <c r="L24" s="1259"/>
      <c r="M24" s="1259"/>
      <c r="N24" s="1259"/>
      <c r="O24" s="1259"/>
      <c r="P24" s="1259"/>
      <c r="Q24" s="1259"/>
      <c r="R24" s="1259"/>
      <c r="S24" s="1259"/>
      <c r="T24" s="1259"/>
      <c r="U24" s="1259"/>
      <c r="V24" s="1260"/>
      <c r="W24" s="1147"/>
      <c r="X24" s="1261"/>
      <c r="Y24" s="1262"/>
      <c r="Z24" s="1258"/>
      <c r="AA24" s="1259"/>
      <c r="AB24" s="1259"/>
      <c r="AC24" s="1259"/>
      <c r="AD24" s="1259"/>
      <c r="AE24" s="1259"/>
      <c r="AF24" s="1259"/>
      <c r="AG24" s="1259"/>
      <c r="AH24" s="1259"/>
      <c r="AI24" s="1259"/>
      <c r="AJ24" s="1259"/>
      <c r="AK24" s="1263"/>
    </row>
    <row r="25" spans="2:37" ht="15" customHeight="1">
      <c r="B25" s="1270"/>
      <c r="C25" s="1271"/>
      <c r="D25" s="1271"/>
      <c r="E25" s="1271"/>
      <c r="F25" s="1272"/>
      <c r="G25" s="1273"/>
      <c r="H25" s="1274"/>
      <c r="I25" s="1274"/>
      <c r="J25" s="1275"/>
      <c r="K25" s="1276"/>
      <c r="L25" s="1277"/>
      <c r="M25" s="1277"/>
      <c r="N25" s="1277"/>
      <c r="O25" s="1277"/>
      <c r="P25" s="1277"/>
      <c r="Q25" s="1277"/>
      <c r="R25" s="1277"/>
      <c r="S25" s="1277"/>
      <c r="T25" s="1277"/>
      <c r="U25" s="1277"/>
      <c r="V25" s="1278"/>
      <c r="W25" s="1273"/>
      <c r="X25" s="1274"/>
      <c r="Y25" s="1275"/>
      <c r="Z25" s="1276"/>
      <c r="AA25" s="1277"/>
      <c r="AB25" s="1277"/>
      <c r="AC25" s="1277"/>
      <c r="AD25" s="1277"/>
      <c r="AE25" s="1277"/>
      <c r="AF25" s="1277"/>
      <c r="AG25" s="1277"/>
      <c r="AH25" s="1277"/>
      <c r="AI25" s="1277"/>
      <c r="AJ25" s="1277"/>
      <c r="AK25" s="1279"/>
    </row>
    <row r="26" spans="2:37" ht="15" customHeight="1">
      <c r="B26" s="1280" t="s">
        <v>4</v>
      </c>
      <c r="C26" s="1281"/>
      <c r="D26" s="1281"/>
      <c r="E26" s="1281"/>
      <c r="F26" s="1282"/>
      <c r="G26" s="1147"/>
      <c r="H26" s="1261"/>
      <c r="I26" s="1261"/>
      <c r="J26" s="1262"/>
      <c r="K26" s="1304"/>
      <c r="L26" s="1305"/>
      <c r="M26" s="1305"/>
      <c r="N26" s="1305"/>
      <c r="O26" s="1305"/>
      <c r="P26" s="1305"/>
      <c r="Q26" s="1305"/>
      <c r="R26" s="1305"/>
      <c r="S26" s="1305"/>
      <c r="T26" s="1305"/>
      <c r="U26" s="1305"/>
      <c r="V26" s="1167"/>
      <c r="W26" s="1147"/>
      <c r="X26" s="1261"/>
      <c r="Y26" s="1262"/>
      <c r="Z26" s="1258"/>
      <c r="AA26" s="1259"/>
      <c r="AB26" s="1259"/>
      <c r="AC26" s="1259"/>
      <c r="AD26" s="1259"/>
      <c r="AE26" s="1259"/>
      <c r="AF26" s="1259"/>
      <c r="AG26" s="1259"/>
      <c r="AH26" s="1259"/>
      <c r="AI26" s="1259"/>
      <c r="AJ26" s="1259"/>
      <c r="AK26" s="1263"/>
    </row>
    <row r="27" spans="2:37" ht="15" customHeight="1">
      <c r="B27" s="1267"/>
      <c r="C27" s="1268"/>
      <c r="D27" s="1268"/>
      <c r="E27" s="1268"/>
      <c r="F27" s="1269"/>
      <c r="G27" s="1147"/>
      <c r="H27" s="1261"/>
      <c r="I27" s="1261"/>
      <c r="J27" s="1262"/>
      <c r="K27" s="1258"/>
      <c r="L27" s="1259"/>
      <c r="M27" s="1259"/>
      <c r="N27" s="1259"/>
      <c r="O27" s="1259"/>
      <c r="P27" s="1259"/>
      <c r="Q27" s="1259"/>
      <c r="R27" s="1259"/>
      <c r="S27" s="1259"/>
      <c r="T27" s="1259"/>
      <c r="U27" s="1259"/>
      <c r="V27" s="1260"/>
      <c r="W27" s="1147"/>
      <c r="X27" s="1261"/>
      <c r="Y27" s="1262"/>
      <c r="Z27" s="1258"/>
      <c r="AA27" s="1259"/>
      <c r="AB27" s="1259"/>
      <c r="AC27" s="1259"/>
      <c r="AD27" s="1259"/>
      <c r="AE27" s="1259"/>
      <c r="AF27" s="1259"/>
      <c r="AG27" s="1259"/>
      <c r="AH27" s="1259"/>
      <c r="AI27" s="1259"/>
      <c r="AJ27" s="1259"/>
      <c r="AK27" s="1263"/>
    </row>
    <row r="28" spans="2:37" ht="15" customHeight="1">
      <c r="B28" s="1267"/>
      <c r="C28" s="1268"/>
      <c r="D28" s="1268"/>
      <c r="E28" s="1268"/>
      <c r="F28" s="1269"/>
      <c r="G28" s="1147"/>
      <c r="H28" s="1261"/>
      <c r="I28" s="1261"/>
      <c r="J28" s="1262"/>
      <c r="K28" s="1258"/>
      <c r="L28" s="1259"/>
      <c r="M28" s="1259"/>
      <c r="N28" s="1259"/>
      <c r="O28" s="1259"/>
      <c r="P28" s="1259"/>
      <c r="Q28" s="1259"/>
      <c r="R28" s="1259"/>
      <c r="S28" s="1259"/>
      <c r="T28" s="1259"/>
      <c r="U28" s="1259"/>
      <c r="V28" s="1260"/>
      <c r="W28" s="1147"/>
      <c r="X28" s="1261"/>
      <c r="Y28" s="1262"/>
      <c r="Z28" s="1258"/>
      <c r="AA28" s="1259"/>
      <c r="AB28" s="1259"/>
      <c r="AC28" s="1259"/>
      <c r="AD28" s="1259"/>
      <c r="AE28" s="1259"/>
      <c r="AF28" s="1259"/>
      <c r="AG28" s="1259"/>
      <c r="AH28" s="1259"/>
      <c r="AI28" s="1259"/>
      <c r="AJ28" s="1259"/>
      <c r="AK28" s="1263"/>
    </row>
    <row r="29" spans="2:37" ht="15" customHeight="1">
      <c r="B29" s="1267"/>
      <c r="C29" s="1268"/>
      <c r="D29" s="1268"/>
      <c r="E29" s="1268"/>
      <c r="F29" s="1269"/>
      <c r="G29" s="1147"/>
      <c r="H29" s="1261"/>
      <c r="I29" s="1261"/>
      <c r="J29" s="1262"/>
      <c r="K29" s="1258"/>
      <c r="L29" s="1259"/>
      <c r="M29" s="1259"/>
      <c r="N29" s="1259"/>
      <c r="O29" s="1259"/>
      <c r="P29" s="1259"/>
      <c r="Q29" s="1259"/>
      <c r="R29" s="1259"/>
      <c r="S29" s="1259"/>
      <c r="T29" s="1259"/>
      <c r="U29" s="1259"/>
      <c r="V29" s="1260"/>
      <c r="W29" s="1147"/>
      <c r="X29" s="1261"/>
      <c r="Y29" s="1262"/>
      <c r="Z29" s="1258"/>
      <c r="AA29" s="1259"/>
      <c r="AB29" s="1259"/>
      <c r="AC29" s="1259"/>
      <c r="AD29" s="1259"/>
      <c r="AE29" s="1259"/>
      <c r="AF29" s="1259"/>
      <c r="AG29" s="1259"/>
      <c r="AH29" s="1259"/>
      <c r="AI29" s="1259"/>
      <c r="AJ29" s="1259"/>
      <c r="AK29" s="1263"/>
    </row>
    <row r="30" spans="2:37" ht="15" customHeight="1">
      <c r="B30" s="1270"/>
      <c r="C30" s="1271"/>
      <c r="D30" s="1271"/>
      <c r="E30" s="1271"/>
      <c r="F30" s="1272"/>
      <c r="G30" s="1273"/>
      <c r="H30" s="1274"/>
      <c r="I30" s="1274"/>
      <c r="J30" s="1275"/>
      <c r="K30" s="1276"/>
      <c r="L30" s="1277"/>
      <c r="M30" s="1277"/>
      <c r="N30" s="1277"/>
      <c r="O30" s="1277"/>
      <c r="P30" s="1277"/>
      <c r="Q30" s="1277"/>
      <c r="R30" s="1277"/>
      <c r="S30" s="1277"/>
      <c r="T30" s="1277"/>
      <c r="U30" s="1277"/>
      <c r="V30" s="1278"/>
      <c r="W30" s="1273"/>
      <c r="X30" s="1274"/>
      <c r="Y30" s="1275"/>
      <c r="Z30" s="1276"/>
      <c r="AA30" s="1277"/>
      <c r="AB30" s="1277"/>
      <c r="AC30" s="1277"/>
      <c r="AD30" s="1277"/>
      <c r="AE30" s="1277"/>
      <c r="AF30" s="1277"/>
      <c r="AG30" s="1277"/>
      <c r="AH30" s="1277"/>
      <c r="AI30" s="1277"/>
      <c r="AJ30" s="1277"/>
      <c r="AK30" s="1279"/>
    </row>
    <row r="31" spans="2:37" ht="15" customHeight="1">
      <c r="B31" s="1280" t="s">
        <v>396</v>
      </c>
      <c r="C31" s="1281"/>
      <c r="D31" s="1281"/>
      <c r="E31" s="1281"/>
      <c r="F31" s="1282"/>
      <c r="G31" s="1147"/>
      <c r="H31" s="1261"/>
      <c r="I31" s="1261"/>
      <c r="J31" s="1262"/>
      <c r="K31" s="1304"/>
      <c r="L31" s="1305"/>
      <c r="M31" s="1305"/>
      <c r="N31" s="1305"/>
      <c r="O31" s="1305"/>
      <c r="P31" s="1305"/>
      <c r="Q31" s="1305"/>
      <c r="R31" s="1305"/>
      <c r="S31" s="1305"/>
      <c r="T31" s="1305"/>
      <c r="U31" s="1305"/>
      <c r="V31" s="1167"/>
      <c r="W31" s="1147"/>
      <c r="X31" s="1261"/>
      <c r="Y31" s="1262"/>
      <c r="Z31" s="1258"/>
      <c r="AA31" s="1259"/>
      <c r="AB31" s="1259"/>
      <c r="AC31" s="1259"/>
      <c r="AD31" s="1259"/>
      <c r="AE31" s="1259"/>
      <c r="AF31" s="1259"/>
      <c r="AG31" s="1259"/>
      <c r="AH31" s="1259"/>
      <c r="AI31" s="1259"/>
      <c r="AJ31" s="1259"/>
      <c r="AK31" s="1263"/>
    </row>
    <row r="32" spans="2:37" ht="15" customHeight="1">
      <c r="B32" s="1267"/>
      <c r="C32" s="1268"/>
      <c r="D32" s="1268"/>
      <c r="E32" s="1268"/>
      <c r="F32" s="1269"/>
      <c r="G32" s="1147"/>
      <c r="H32" s="1261"/>
      <c r="I32" s="1261"/>
      <c r="J32" s="1262"/>
      <c r="K32" s="1258"/>
      <c r="L32" s="1259"/>
      <c r="M32" s="1259"/>
      <c r="N32" s="1259"/>
      <c r="O32" s="1259"/>
      <c r="P32" s="1259"/>
      <c r="Q32" s="1259"/>
      <c r="R32" s="1259"/>
      <c r="S32" s="1259"/>
      <c r="T32" s="1259"/>
      <c r="U32" s="1259"/>
      <c r="V32" s="1260"/>
      <c r="W32" s="1147"/>
      <c r="X32" s="1261"/>
      <c r="Y32" s="1262"/>
      <c r="Z32" s="1258"/>
      <c r="AA32" s="1259"/>
      <c r="AB32" s="1259"/>
      <c r="AC32" s="1259"/>
      <c r="AD32" s="1259"/>
      <c r="AE32" s="1259"/>
      <c r="AF32" s="1259"/>
      <c r="AG32" s="1259"/>
      <c r="AH32" s="1259"/>
      <c r="AI32" s="1259"/>
      <c r="AJ32" s="1259"/>
      <c r="AK32" s="1263"/>
    </row>
    <row r="33" spans="2:37" ht="15" customHeight="1">
      <c r="B33" s="1267"/>
      <c r="C33" s="1268"/>
      <c r="D33" s="1268"/>
      <c r="E33" s="1268"/>
      <c r="F33" s="1269"/>
      <c r="G33" s="1147"/>
      <c r="H33" s="1261"/>
      <c r="I33" s="1261"/>
      <c r="J33" s="1262"/>
      <c r="K33" s="1258"/>
      <c r="L33" s="1259"/>
      <c r="M33" s="1259"/>
      <c r="N33" s="1259"/>
      <c r="O33" s="1259"/>
      <c r="P33" s="1259"/>
      <c r="Q33" s="1259"/>
      <c r="R33" s="1259"/>
      <c r="S33" s="1259"/>
      <c r="T33" s="1259"/>
      <c r="U33" s="1259"/>
      <c r="V33" s="1260"/>
      <c r="W33" s="1147"/>
      <c r="X33" s="1261"/>
      <c r="Y33" s="1262"/>
      <c r="Z33" s="1258"/>
      <c r="AA33" s="1259"/>
      <c r="AB33" s="1259"/>
      <c r="AC33" s="1259"/>
      <c r="AD33" s="1259"/>
      <c r="AE33" s="1259"/>
      <c r="AF33" s="1259"/>
      <c r="AG33" s="1259"/>
      <c r="AH33" s="1259"/>
      <c r="AI33" s="1259"/>
      <c r="AJ33" s="1259"/>
      <c r="AK33" s="1263"/>
    </row>
    <row r="34" spans="2:37" ht="15" customHeight="1">
      <c r="B34" s="1267"/>
      <c r="C34" s="1268"/>
      <c r="D34" s="1268"/>
      <c r="E34" s="1268"/>
      <c r="F34" s="1269"/>
      <c r="G34" s="1147"/>
      <c r="H34" s="1261"/>
      <c r="I34" s="1261"/>
      <c r="J34" s="1262"/>
      <c r="K34" s="1258"/>
      <c r="L34" s="1259"/>
      <c r="M34" s="1259"/>
      <c r="N34" s="1259"/>
      <c r="O34" s="1259"/>
      <c r="P34" s="1259"/>
      <c r="Q34" s="1259"/>
      <c r="R34" s="1259"/>
      <c r="S34" s="1259"/>
      <c r="T34" s="1259"/>
      <c r="U34" s="1259"/>
      <c r="V34" s="1260"/>
      <c r="W34" s="1147"/>
      <c r="X34" s="1261"/>
      <c r="Y34" s="1262"/>
      <c r="Z34" s="1258"/>
      <c r="AA34" s="1259"/>
      <c r="AB34" s="1259"/>
      <c r="AC34" s="1259"/>
      <c r="AD34" s="1259"/>
      <c r="AE34" s="1259"/>
      <c r="AF34" s="1259"/>
      <c r="AG34" s="1259"/>
      <c r="AH34" s="1259"/>
      <c r="AI34" s="1259"/>
      <c r="AJ34" s="1259"/>
      <c r="AK34" s="1263"/>
    </row>
    <row r="35" spans="2:37" ht="15" customHeight="1">
      <c r="B35" s="1270"/>
      <c r="C35" s="1271"/>
      <c r="D35" s="1271"/>
      <c r="E35" s="1271"/>
      <c r="F35" s="1272"/>
      <c r="G35" s="1273"/>
      <c r="H35" s="1274"/>
      <c r="I35" s="1274"/>
      <c r="J35" s="1275"/>
      <c r="K35" s="1276"/>
      <c r="L35" s="1277"/>
      <c r="M35" s="1277"/>
      <c r="N35" s="1277"/>
      <c r="O35" s="1277"/>
      <c r="P35" s="1277"/>
      <c r="Q35" s="1277"/>
      <c r="R35" s="1277"/>
      <c r="S35" s="1277"/>
      <c r="T35" s="1277"/>
      <c r="U35" s="1277"/>
      <c r="V35" s="1278"/>
      <c r="W35" s="1273"/>
      <c r="X35" s="1274"/>
      <c r="Y35" s="1275"/>
      <c r="Z35" s="1276"/>
      <c r="AA35" s="1277"/>
      <c r="AB35" s="1277"/>
      <c r="AC35" s="1277"/>
      <c r="AD35" s="1277"/>
      <c r="AE35" s="1277"/>
      <c r="AF35" s="1277"/>
      <c r="AG35" s="1277"/>
      <c r="AH35" s="1277"/>
      <c r="AI35" s="1277"/>
      <c r="AJ35" s="1277"/>
      <c r="AK35" s="1279"/>
    </row>
    <row r="36" spans="2:37" ht="15" customHeight="1">
      <c r="B36" s="1283" t="s">
        <v>397</v>
      </c>
      <c r="C36" s="1284"/>
      <c r="D36" s="1284"/>
      <c r="E36" s="1284"/>
      <c r="F36" s="1285"/>
      <c r="G36" s="1147"/>
      <c r="H36" s="1261"/>
      <c r="I36" s="1261"/>
      <c r="J36" s="1262"/>
      <c r="K36" s="1304"/>
      <c r="L36" s="1305"/>
      <c r="M36" s="1305"/>
      <c r="N36" s="1305"/>
      <c r="O36" s="1305"/>
      <c r="P36" s="1305"/>
      <c r="Q36" s="1305"/>
      <c r="R36" s="1305"/>
      <c r="S36" s="1305"/>
      <c r="T36" s="1305"/>
      <c r="U36" s="1305"/>
      <c r="V36" s="1167"/>
      <c r="W36" s="1147"/>
      <c r="X36" s="1261"/>
      <c r="Y36" s="1262"/>
      <c r="Z36" s="1258"/>
      <c r="AA36" s="1259"/>
      <c r="AB36" s="1259"/>
      <c r="AC36" s="1259"/>
      <c r="AD36" s="1259"/>
      <c r="AE36" s="1259"/>
      <c r="AF36" s="1259"/>
      <c r="AG36" s="1259"/>
      <c r="AH36" s="1259"/>
      <c r="AI36" s="1259"/>
      <c r="AJ36" s="1259"/>
      <c r="AK36" s="1263"/>
    </row>
    <row r="37" spans="2:37" ht="15" customHeight="1">
      <c r="B37" s="909"/>
      <c r="C37" s="768"/>
      <c r="D37" s="768"/>
      <c r="E37" s="768"/>
      <c r="F37" s="1286"/>
      <c r="G37" s="1147"/>
      <c r="H37" s="1261"/>
      <c r="I37" s="1261"/>
      <c r="J37" s="1262"/>
      <c r="K37" s="1258"/>
      <c r="L37" s="1259"/>
      <c r="M37" s="1259"/>
      <c r="N37" s="1259"/>
      <c r="O37" s="1259"/>
      <c r="P37" s="1259"/>
      <c r="Q37" s="1259"/>
      <c r="R37" s="1259"/>
      <c r="S37" s="1259"/>
      <c r="T37" s="1259"/>
      <c r="U37" s="1259"/>
      <c r="V37" s="1260"/>
      <c r="W37" s="1147"/>
      <c r="X37" s="1261"/>
      <c r="Y37" s="1262"/>
      <c r="Z37" s="1258"/>
      <c r="AA37" s="1259"/>
      <c r="AB37" s="1259"/>
      <c r="AC37" s="1259"/>
      <c r="AD37" s="1259"/>
      <c r="AE37" s="1259"/>
      <c r="AF37" s="1259"/>
      <c r="AG37" s="1259"/>
      <c r="AH37" s="1259"/>
      <c r="AI37" s="1259"/>
      <c r="AJ37" s="1259"/>
      <c r="AK37" s="1263"/>
    </row>
    <row r="38" spans="2:37" ht="15" customHeight="1">
      <c r="B38" s="909"/>
      <c r="C38" s="768"/>
      <c r="D38" s="768"/>
      <c r="E38" s="768"/>
      <c r="F38" s="1286"/>
      <c r="G38" s="1147"/>
      <c r="H38" s="1261"/>
      <c r="I38" s="1261"/>
      <c r="J38" s="1262"/>
      <c r="K38" s="1258"/>
      <c r="L38" s="1259"/>
      <c r="M38" s="1259"/>
      <c r="N38" s="1259"/>
      <c r="O38" s="1259"/>
      <c r="P38" s="1259"/>
      <c r="Q38" s="1259"/>
      <c r="R38" s="1259"/>
      <c r="S38" s="1259"/>
      <c r="T38" s="1259"/>
      <c r="U38" s="1259"/>
      <c r="V38" s="1260"/>
      <c r="W38" s="1147"/>
      <c r="X38" s="1261"/>
      <c r="Y38" s="1262"/>
      <c r="Z38" s="1258"/>
      <c r="AA38" s="1259"/>
      <c r="AB38" s="1259"/>
      <c r="AC38" s="1259"/>
      <c r="AD38" s="1259"/>
      <c r="AE38" s="1259"/>
      <c r="AF38" s="1259"/>
      <c r="AG38" s="1259"/>
      <c r="AH38" s="1259"/>
      <c r="AI38" s="1259"/>
      <c r="AJ38" s="1259"/>
      <c r="AK38" s="1263"/>
    </row>
    <row r="39" spans="2:37" ht="15" customHeight="1">
      <c r="B39" s="909"/>
      <c r="C39" s="768"/>
      <c r="D39" s="768"/>
      <c r="E39" s="768"/>
      <c r="F39" s="1286"/>
      <c r="G39" s="1147"/>
      <c r="H39" s="1261"/>
      <c r="I39" s="1261"/>
      <c r="J39" s="1262"/>
      <c r="K39" s="1258"/>
      <c r="L39" s="1259"/>
      <c r="M39" s="1259"/>
      <c r="N39" s="1259"/>
      <c r="O39" s="1259"/>
      <c r="P39" s="1259"/>
      <c r="Q39" s="1259"/>
      <c r="R39" s="1259"/>
      <c r="S39" s="1259"/>
      <c r="T39" s="1259"/>
      <c r="U39" s="1259"/>
      <c r="V39" s="1260"/>
      <c r="W39" s="1147"/>
      <c r="X39" s="1261"/>
      <c r="Y39" s="1262"/>
      <c r="Z39" s="1258"/>
      <c r="AA39" s="1259"/>
      <c r="AB39" s="1259"/>
      <c r="AC39" s="1259"/>
      <c r="AD39" s="1259"/>
      <c r="AE39" s="1259"/>
      <c r="AF39" s="1259"/>
      <c r="AG39" s="1259"/>
      <c r="AH39" s="1259"/>
      <c r="AI39" s="1259"/>
      <c r="AJ39" s="1259"/>
      <c r="AK39" s="1263"/>
    </row>
    <row r="40" spans="2:37" ht="15" customHeight="1">
      <c r="B40" s="1287"/>
      <c r="C40" s="1288"/>
      <c r="D40" s="1288"/>
      <c r="E40" s="1288"/>
      <c r="F40" s="1289"/>
      <c r="G40" s="1273"/>
      <c r="H40" s="1274"/>
      <c r="I40" s="1274"/>
      <c r="J40" s="1275"/>
      <c r="K40" s="1276"/>
      <c r="L40" s="1277"/>
      <c r="M40" s="1277"/>
      <c r="N40" s="1277"/>
      <c r="O40" s="1277"/>
      <c r="P40" s="1277"/>
      <c r="Q40" s="1277"/>
      <c r="R40" s="1277"/>
      <c r="S40" s="1277"/>
      <c r="T40" s="1277"/>
      <c r="U40" s="1277"/>
      <c r="V40" s="1278"/>
      <c r="W40" s="1273"/>
      <c r="X40" s="1274"/>
      <c r="Y40" s="1275"/>
      <c r="Z40" s="1276"/>
      <c r="AA40" s="1277"/>
      <c r="AB40" s="1277"/>
      <c r="AC40" s="1277"/>
      <c r="AD40" s="1277"/>
      <c r="AE40" s="1277"/>
      <c r="AF40" s="1277"/>
      <c r="AG40" s="1277"/>
      <c r="AH40" s="1277"/>
      <c r="AI40" s="1277"/>
      <c r="AJ40" s="1277"/>
      <c r="AK40" s="1279"/>
    </row>
    <row r="41" spans="2:37" ht="15" customHeight="1">
      <c r="B41" s="1280" t="s">
        <v>120</v>
      </c>
      <c r="C41" s="1281"/>
      <c r="D41" s="1281"/>
      <c r="E41" s="1281"/>
      <c r="F41" s="1282"/>
      <c r="G41" s="1147"/>
      <c r="H41" s="1261"/>
      <c r="I41" s="1261"/>
      <c r="J41" s="1262"/>
      <c r="K41" s="1304"/>
      <c r="L41" s="1305"/>
      <c r="M41" s="1305"/>
      <c r="N41" s="1305"/>
      <c r="O41" s="1305"/>
      <c r="P41" s="1305"/>
      <c r="Q41" s="1305"/>
      <c r="R41" s="1305"/>
      <c r="S41" s="1305"/>
      <c r="T41" s="1305"/>
      <c r="U41" s="1305"/>
      <c r="V41" s="1167"/>
      <c r="W41" s="1147"/>
      <c r="X41" s="1261"/>
      <c r="Y41" s="1262"/>
      <c r="Z41" s="1258"/>
      <c r="AA41" s="1259"/>
      <c r="AB41" s="1259"/>
      <c r="AC41" s="1259"/>
      <c r="AD41" s="1259"/>
      <c r="AE41" s="1259"/>
      <c r="AF41" s="1259"/>
      <c r="AG41" s="1259"/>
      <c r="AH41" s="1259"/>
      <c r="AI41" s="1259"/>
      <c r="AJ41" s="1259"/>
      <c r="AK41" s="1263"/>
    </row>
    <row r="42" spans="2:37" ht="15" customHeight="1">
      <c r="B42" s="1267"/>
      <c r="C42" s="1268"/>
      <c r="D42" s="1268"/>
      <c r="E42" s="1268"/>
      <c r="F42" s="1269"/>
      <c r="G42" s="1147"/>
      <c r="H42" s="1261"/>
      <c r="I42" s="1261"/>
      <c r="J42" s="1262"/>
      <c r="K42" s="1258"/>
      <c r="L42" s="1259"/>
      <c r="M42" s="1259"/>
      <c r="N42" s="1259"/>
      <c r="O42" s="1259"/>
      <c r="P42" s="1259"/>
      <c r="Q42" s="1259"/>
      <c r="R42" s="1259"/>
      <c r="S42" s="1259"/>
      <c r="T42" s="1259"/>
      <c r="U42" s="1259"/>
      <c r="V42" s="1260"/>
      <c r="W42" s="1147"/>
      <c r="X42" s="1261"/>
      <c r="Y42" s="1262"/>
      <c r="Z42" s="1258"/>
      <c r="AA42" s="1259"/>
      <c r="AB42" s="1259"/>
      <c r="AC42" s="1259"/>
      <c r="AD42" s="1259"/>
      <c r="AE42" s="1259"/>
      <c r="AF42" s="1259"/>
      <c r="AG42" s="1259"/>
      <c r="AH42" s="1259"/>
      <c r="AI42" s="1259"/>
      <c r="AJ42" s="1259"/>
      <c r="AK42" s="1263"/>
    </row>
    <row r="43" spans="2:37" ht="15" customHeight="1">
      <c r="B43" s="1267"/>
      <c r="C43" s="1268"/>
      <c r="D43" s="1268"/>
      <c r="E43" s="1268"/>
      <c r="F43" s="1269"/>
      <c r="G43" s="1147"/>
      <c r="H43" s="1261"/>
      <c r="I43" s="1261"/>
      <c r="J43" s="1262"/>
      <c r="K43" s="1258"/>
      <c r="L43" s="1259"/>
      <c r="M43" s="1259"/>
      <c r="N43" s="1259"/>
      <c r="O43" s="1259"/>
      <c r="P43" s="1259"/>
      <c r="Q43" s="1259"/>
      <c r="R43" s="1259"/>
      <c r="S43" s="1259"/>
      <c r="T43" s="1259"/>
      <c r="U43" s="1259"/>
      <c r="V43" s="1260"/>
      <c r="W43" s="1147"/>
      <c r="X43" s="1261"/>
      <c r="Y43" s="1262"/>
      <c r="Z43" s="1258"/>
      <c r="AA43" s="1259"/>
      <c r="AB43" s="1259"/>
      <c r="AC43" s="1259"/>
      <c r="AD43" s="1259"/>
      <c r="AE43" s="1259"/>
      <c r="AF43" s="1259"/>
      <c r="AG43" s="1259"/>
      <c r="AH43" s="1259"/>
      <c r="AI43" s="1259"/>
      <c r="AJ43" s="1259"/>
      <c r="AK43" s="1263"/>
    </row>
    <row r="44" spans="2:37" ht="15" customHeight="1">
      <c r="B44" s="1267"/>
      <c r="C44" s="1268"/>
      <c r="D44" s="1268"/>
      <c r="E44" s="1268"/>
      <c r="F44" s="1269"/>
      <c r="G44" s="1147"/>
      <c r="H44" s="1261"/>
      <c r="I44" s="1261"/>
      <c r="J44" s="1262"/>
      <c r="K44" s="1258"/>
      <c r="L44" s="1259"/>
      <c r="M44" s="1259"/>
      <c r="N44" s="1259"/>
      <c r="O44" s="1259"/>
      <c r="P44" s="1259"/>
      <c r="Q44" s="1259"/>
      <c r="R44" s="1259"/>
      <c r="S44" s="1259"/>
      <c r="T44" s="1259"/>
      <c r="U44" s="1259"/>
      <c r="V44" s="1260"/>
      <c r="W44" s="1147"/>
      <c r="X44" s="1261"/>
      <c r="Y44" s="1262"/>
      <c r="Z44" s="1258"/>
      <c r="AA44" s="1259"/>
      <c r="AB44" s="1259"/>
      <c r="AC44" s="1259"/>
      <c r="AD44" s="1259"/>
      <c r="AE44" s="1259"/>
      <c r="AF44" s="1259"/>
      <c r="AG44" s="1259"/>
      <c r="AH44" s="1259"/>
      <c r="AI44" s="1259"/>
      <c r="AJ44" s="1259"/>
      <c r="AK44" s="1263"/>
    </row>
    <row r="45" spans="2:37" ht="15" customHeight="1">
      <c r="B45" s="1270"/>
      <c r="C45" s="1271"/>
      <c r="D45" s="1271"/>
      <c r="E45" s="1271"/>
      <c r="F45" s="1272"/>
      <c r="G45" s="1273"/>
      <c r="H45" s="1274"/>
      <c r="I45" s="1274"/>
      <c r="J45" s="1275"/>
      <c r="K45" s="1276"/>
      <c r="L45" s="1277"/>
      <c r="M45" s="1277"/>
      <c r="N45" s="1277"/>
      <c r="O45" s="1277"/>
      <c r="P45" s="1277"/>
      <c r="Q45" s="1277"/>
      <c r="R45" s="1277"/>
      <c r="S45" s="1277"/>
      <c r="T45" s="1277"/>
      <c r="U45" s="1277"/>
      <c r="V45" s="1278"/>
      <c r="W45" s="1273"/>
      <c r="X45" s="1274"/>
      <c r="Y45" s="1275"/>
      <c r="Z45" s="1276"/>
      <c r="AA45" s="1277"/>
      <c r="AB45" s="1277"/>
      <c r="AC45" s="1277"/>
      <c r="AD45" s="1277"/>
      <c r="AE45" s="1277"/>
      <c r="AF45" s="1277"/>
      <c r="AG45" s="1277"/>
      <c r="AH45" s="1277"/>
      <c r="AI45" s="1277"/>
      <c r="AJ45" s="1277"/>
      <c r="AK45" s="1279"/>
    </row>
    <row r="46" spans="2:37" ht="15" customHeight="1">
      <c r="B46" s="1280" t="s">
        <v>399</v>
      </c>
      <c r="C46" s="1281"/>
      <c r="D46" s="1281"/>
      <c r="E46" s="1281"/>
      <c r="F46" s="1282"/>
      <c r="G46" s="1147"/>
      <c r="H46" s="1261"/>
      <c r="I46" s="1261"/>
      <c r="J46" s="1262"/>
      <c r="K46" s="1304"/>
      <c r="L46" s="1305"/>
      <c r="M46" s="1305"/>
      <c r="N46" s="1305"/>
      <c r="O46" s="1305"/>
      <c r="P46" s="1305"/>
      <c r="Q46" s="1305"/>
      <c r="R46" s="1305"/>
      <c r="S46" s="1305"/>
      <c r="T46" s="1305"/>
      <c r="U46" s="1305"/>
      <c r="V46" s="1167"/>
      <c r="W46" s="1147"/>
      <c r="X46" s="1261"/>
      <c r="Y46" s="1262"/>
      <c r="Z46" s="1258"/>
      <c r="AA46" s="1259"/>
      <c r="AB46" s="1259"/>
      <c r="AC46" s="1259"/>
      <c r="AD46" s="1259"/>
      <c r="AE46" s="1259"/>
      <c r="AF46" s="1259"/>
      <c r="AG46" s="1259"/>
      <c r="AH46" s="1259"/>
      <c r="AI46" s="1259"/>
      <c r="AJ46" s="1259"/>
      <c r="AK46" s="1263"/>
    </row>
    <row r="47" spans="2:37" ht="15" customHeight="1">
      <c r="B47" s="1267"/>
      <c r="C47" s="1268"/>
      <c r="D47" s="1268"/>
      <c r="E47" s="1268"/>
      <c r="F47" s="1269"/>
      <c r="G47" s="1147"/>
      <c r="H47" s="1261"/>
      <c r="I47" s="1261"/>
      <c r="J47" s="1262"/>
      <c r="K47" s="1258"/>
      <c r="L47" s="1259"/>
      <c r="M47" s="1259"/>
      <c r="N47" s="1259"/>
      <c r="O47" s="1259"/>
      <c r="P47" s="1259"/>
      <c r="Q47" s="1259"/>
      <c r="R47" s="1259"/>
      <c r="S47" s="1259"/>
      <c r="T47" s="1259"/>
      <c r="U47" s="1259"/>
      <c r="V47" s="1260"/>
      <c r="W47" s="1147"/>
      <c r="X47" s="1261"/>
      <c r="Y47" s="1262"/>
      <c r="Z47" s="1258"/>
      <c r="AA47" s="1259"/>
      <c r="AB47" s="1259"/>
      <c r="AC47" s="1259"/>
      <c r="AD47" s="1259"/>
      <c r="AE47" s="1259"/>
      <c r="AF47" s="1259"/>
      <c r="AG47" s="1259"/>
      <c r="AH47" s="1259"/>
      <c r="AI47" s="1259"/>
      <c r="AJ47" s="1259"/>
      <c r="AK47" s="1263"/>
    </row>
    <row r="48" spans="2:37" ht="15" customHeight="1">
      <c r="B48" s="1267"/>
      <c r="C48" s="1268"/>
      <c r="D48" s="1268"/>
      <c r="E48" s="1268"/>
      <c r="F48" s="1269"/>
      <c r="G48" s="1147"/>
      <c r="H48" s="1261"/>
      <c r="I48" s="1261"/>
      <c r="J48" s="1262"/>
      <c r="K48" s="1258"/>
      <c r="L48" s="1259"/>
      <c r="M48" s="1259"/>
      <c r="N48" s="1259"/>
      <c r="O48" s="1259"/>
      <c r="P48" s="1259"/>
      <c r="Q48" s="1259"/>
      <c r="R48" s="1259"/>
      <c r="S48" s="1259"/>
      <c r="T48" s="1259"/>
      <c r="U48" s="1259"/>
      <c r="V48" s="1260"/>
      <c r="W48" s="1147"/>
      <c r="X48" s="1261"/>
      <c r="Y48" s="1262"/>
      <c r="Z48" s="1258"/>
      <c r="AA48" s="1259"/>
      <c r="AB48" s="1259"/>
      <c r="AC48" s="1259"/>
      <c r="AD48" s="1259"/>
      <c r="AE48" s="1259"/>
      <c r="AF48" s="1259"/>
      <c r="AG48" s="1259"/>
      <c r="AH48" s="1259"/>
      <c r="AI48" s="1259"/>
      <c r="AJ48" s="1259"/>
      <c r="AK48" s="1263"/>
    </row>
    <row r="49" spans="2:37" ht="15" customHeight="1">
      <c r="B49" s="1267"/>
      <c r="C49" s="1268"/>
      <c r="D49" s="1268"/>
      <c r="E49" s="1268"/>
      <c r="F49" s="1269"/>
      <c r="G49" s="1147"/>
      <c r="H49" s="1261"/>
      <c r="I49" s="1261"/>
      <c r="J49" s="1262"/>
      <c r="K49" s="1258"/>
      <c r="L49" s="1259"/>
      <c r="M49" s="1259"/>
      <c r="N49" s="1259"/>
      <c r="O49" s="1259"/>
      <c r="P49" s="1259"/>
      <c r="Q49" s="1259"/>
      <c r="R49" s="1259"/>
      <c r="S49" s="1259"/>
      <c r="T49" s="1259"/>
      <c r="U49" s="1259"/>
      <c r="V49" s="1260"/>
      <c r="W49" s="1147"/>
      <c r="X49" s="1261"/>
      <c r="Y49" s="1262"/>
      <c r="Z49" s="1258"/>
      <c r="AA49" s="1259"/>
      <c r="AB49" s="1259"/>
      <c r="AC49" s="1259"/>
      <c r="AD49" s="1259"/>
      <c r="AE49" s="1259"/>
      <c r="AF49" s="1259"/>
      <c r="AG49" s="1259"/>
      <c r="AH49" s="1259"/>
      <c r="AI49" s="1259"/>
      <c r="AJ49" s="1259"/>
      <c r="AK49" s="1263"/>
    </row>
    <row r="50" spans="2:37" ht="15" customHeight="1" thickBot="1">
      <c r="B50" s="1298"/>
      <c r="C50" s="1299"/>
      <c r="D50" s="1299"/>
      <c r="E50" s="1299"/>
      <c r="F50" s="1300"/>
      <c r="G50" s="1123"/>
      <c r="H50" s="1290"/>
      <c r="I50" s="1290"/>
      <c r="J50" s="1291"/>
      <c r="K50" s="1292"/>
      <c r="L50" s="1293"/>
      <c r="M50" s="1293"/>
      <c r="N50" s="1293"/>
      <c r="O50" s="1293"/>
      <c r="P50" s="1293"/>
      <c r="Q50" s="1293"/>
      <c r="R50" s="1293"/>
      <c r="S50" s="1293"/>
      <c r="T50" s="1293"/>
      <c r="U50" s="1293"/>
      <c r="V50" s="1294"/>
      <c r="W50" s="1123"/>
      <c r="X50" s="1290"/>
      <c r="Y50" s="1291"/>
      <c r="Z50" s="1301"/>
      <c r="AA50" s="1302"/>
      <c r="AB50" s="1302"/>
      <c r="AC50" s="1302"/>
      <c r="AD50" s="1302"/>
      <c r="AE50" s="1302"/>
      <c r="AF50" s="1302"/>
      <c r="AG50" s="1302"/>
      <c r="AH50" s="1302"/>
      <c r="AI50" s="1302"/>
      <c r="AJ50" s="1302"/>
      <c r="AK50" s="1303"/>
    </row>
    <row r="51" spans="2:37" s="355" customFormat="1" ht="9" customHeight="1">
      <c r="B51" s="487"/>
      <c r="C51" s="488"/>
      <c r="D51" s="488"/>
      <c r="E51" s="488"/>
      <c r="F51" s="487"/>
      <c r="G51" s="20"/>
      <c r="H51" s="20"/>
      <c r="I51" s="20"/>
      <c r="J51" s="20"/>
      <c r="K51" s="489"/>
      <c r="L51" s="489"/>
      <c r="M51" s="489"/>
      <c r="N51" s="489"/>
      <c r="O51" s="489"/>
      <c r="P51" s="489"/>
      <c r="Q51" s="489"/>
      <c r="R51" s="489"/>
      <c r="S51" s="489"/>
      <c r="T51" s="489"/>
      <c r="U51" s="489"/>
      <c r="V51" s="489"/>
      <c r="W51" s="20"/>
      <c r="X51" s="20"/>
      <c r="Y51" s="20"/>
      <c r="Z51" s="490"/>
      <c r="AA51" s="490"/>
      <c r="AB51" s="490"/>
      <c r="AC51" s="490"/>
      <c r="AD51" s="490"/>
      <c r="AE51" s="490"/>
      <c r="AF51" s="490"/>
      <c r="AG51" s="490"/>
      <c r="AH51" s="490"/>
      <c r="AI51" s="490"/>
      <c r="AJ51" s="490"/>
      <c r="AK51" s="490"/>
    </row>
    <row r="52" spans="2:37" s="16" customFormat="1" ht="15" customHeight="1">
      <c r="B52" s="491" t="s">
        <v>321</v>
      </c>
      <c r="C52" s="1296" t="s">
        <v>474</v>
      </c>
      <c r="D52" s="1296"/>
      <c r="E52" s="1296"/>
      <c r="F52" s="1296"/>
      <c r="G52" s="1296"/>
      <c r="H52" s="1296"/>
      <c r="I52" s="1296"/>
      <c r="J52" s="1296"/>
      <c r="K52" s="1296"/>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6"/>
      <c r="AI52" s="1296"/>
      <c r="AJ52" s="1296"/>
      <c r="AK52" s="1296"/>
    </row>
    <row r="53" spans="2:37" s="16" customFormat="1" ht="15" customHeight="1">
      <c r="B53" s="485" t="s">
        <v>321</v>
      </c>
      <c r="C53" s="485" t="s">
        <v>577</v>
      </c>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6"/>
      <c r="AK53" s="486"/>
    </row>
    <row r="54" spans="2:37">
      <c r="B54" s="485" t="s">
        <v>321</v>
      </c>
      <c r="C54" s="485" t="s">
        <v>475</v>
      </c>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row>
  </sheetData>
  <mergeCells count="198">
    <mergeCell ref="B1:AK1"/>
    <mergeCell ref="W3:Y3"/>
    <mergeCell ref="B5:F5"/>
    <mergeCell ref="G5:J5"/>
    <mergeCell ref="K5:V5"/>
    <mergeCell ref="W5:Y5"/>
    <mergeCell ref="Z5:AK5"/>
    <mergeCell ref="G6:J6"/>
    <mergeCell ref="K6:V6"/>
    <mergeCell ref="W6:Y6"/>
    <mergeCell ref="Z6:AK6"/>
    <mergeCell ref="AA3:AK3"/>
    <mergeCell ref="B6:F10"/>
    <mergeCell ref="G7:J7"/>
    <mergeCell ref="K7:V7"/>
    <mergeCell ref="W7:Y7"/>
    <mergeCell ref="Z7:AK7"/>
    <mergeCell ref="G8:J8"/>
    <mergeCell ref="K8:V8"/>
    <mergeCell ref="W8:Y8"/>
    <mergeCell ref="Z8:AK8"/>
    <mergeCell ref="G9:J9"/>
    <mergeCell ref="K9:V9"/>
    <mergeCell ref="W9:Y9"/>
    <mergeCell ref="Z9:AK9"/>
    <mergeCell ref="G10:J10"/>
    <mergeCell ref="K10:V10"/>
    <mergeCell ref="W10:Y10"/>
    <mergeCell ref="Z10:AK10"/>
    <mergeCell ref="G11:J11"/>
    <mergeCell ref="K11:V11"/>
    <mergeCell ref="W11:Y11"/>
    <mergeCell ref="Z11:AK11"/>
    <mergeCell ref="G12:J12"/>
    <mergeCell ref="K12:V12"/>
    <mergeCell ref="W12:Y12"/>
    <mergeCell ref="Z12:AK12"/>
    <mergeCell ref="G13:J13"/>
    <mergeCell ref="K13:V13"/>
    <mergeCell ref="W13:Y13"/>
    <mergeCell ref="Z13:AK13"/>
    <mergeCell ref="G14:J14"/>
    <mergeCell ref="K14:V14"/>
    <mergeCell ref="W14:Y14"/>
    <mergeCell ref="Z14:AK14"/>
    <mergeCell ref="G15:J15"/>
    <mergeCell ref="K15:V15"/>
    <mergeCell ref="W15:Y15"/>
    <mergeCell ref="Z15:AK15"/>
    <mergeCell ref="G16:J16"/>
    <mergeCell ref="K16:V16"/>
    <mergeCell ref="W16:Y16"/>
    <mergeCell ref="Z16:AK16"/>
    <mergeCell ref="G17:J17"/>
    <mergeCell ref="K17:V17"/>
    <mergeCell ref="W17:Y17"/>
    <mergeCell ref="Z17:AK17"/>
    <mergeCell ref="G18:J18"/>
    <mergeCell ref="K18:V18"/>
    <mergeCell ref="W18:Y18"/>
    <mergeCell ref="Z18:AK18"/>
    <mergeCell ref="G19:J19"/>
    <mergeCell ref="K19:V19"/>
    <mergeCell ref="W19:Y19"/>
    <mergeCell ref="Z19:AK19"/>
    <mergeCell ref="G20:J20"/>
    <mergeCell ref="K20:V20"/>
    <mergeCell ref="W20:Y20"/>
    <mergeCell ref="Z20:AK20"/>
    <mergeCell ref="G21:J21"/>
    <mergeCell ref="K21:V21"/>
    <mergeCell ref="W21:Y21"/>
    <mergeCell ref="Z21:AK21"/>
    <mergeCell ref="G22:J22"/>
    <mergeCell ref="K22:V22"/>
    <mergeCell ref="W22:Y22"/>
    <mergeCell ref="Z22:AK22"/>
    <mergeCell ref="G23:J23"/>
    <mergeCell ref="K23:V23"/>
    <mergeCell ref="W23:Y23"/>
    <mergeCell ref="Z23:AK23"/>
    <mergeCell ref="G24:J24"/>
    <mergeCell ref="K24:V24"/>
    <mergeCell ref="W24:Y24"/>
    <mergeCell ref="Z24:AK24"/>
    <mergeCell ref="G25:J25"/>
    <mergeCell ref="K25:V25"/>
    <mergeCell ref="W25:Y25"/>
    <mergeCell ref="Z25:AK25"/>
    <mergeCell ref="G26:J26"/>
    <mergeCell ref="K26:V26"/>
    <mergeCell ref="W26:Y26"/>
    <mergeCell ref="Z26:AK26"/>
    <mergeCell ref="G27:J27"/>
    <mergeCell ref="K27:V27"/>
    <mergeCell ref="W27:Y27"/>
    <mergeCell ref="Z27:AK27"/>
    <mergeCell ref="G28:J28"/>
    <mergeCell ref="K28:V28"/>
    <mergeCell ref="W28:Y28"/>
    <mergeCell ref="Z28:AK28"/>
    <mergeCell ref="G29:J29"/>
    <mergeCell ref="K29:V29"/>
    <mergeCell ref="W29:Y29"/>
    <mergeCell ref="Z29:AK29"/>
    <mergeCell ref="G30:J30"/>
    <mergeCell ref="K30:V30"/>
    <mergeCell ref="W30:Y30"/>
    <mergeCell ref="Z30:AK30"/>
    <mergeCell ref="G31:J31"/>
    <mergeCell ref="K31:V31"/>
    <mergeCell ref="W31:Y31"/>
    <mergeCell ref="Z31:AK31"/>
    <mergeCell ref="G32:J32"/>
    <mergeCell ref="K32:V32"/>
    <mergeCell ref="W32:Y32"/>
    <mergeCell ref="Z32:AK32"/>
    <mergeCell ref="G33:J33"/>
    <mergeCell ref="K33:V33"/>
    <mergeCell ref="W33:Y33"/>
    <mergeCell ref="Z33:AK33"/>
    <mergeCell ref="G34:J34"/>
    <mergeCell ref="K34:V34"/>
    <mergeCell ref="W34:Y34"/>
    <mergeCell ref="Z34:AK34"/>
    <mergeCell ref="G35:J35"/>
    <mergeCell ref="K35:V35"/>
    <mergeCell ref="W35:Y35"/>
    <mergeCell ref="Z35:AK35"/>
    <mergeCell ref="G36:J36"/>
    <mergeCell ref="K36:V36"/>
    <mergeCell ref="W36:Y36"/>
    <mergeCell ref="Z36:AK36"/>
    <mergeCell ref="G37:J37"/>
    <mergeCell ref="K37:V37"/>
    <mergeCell ref="W37:Y37"/>
    <mergeCell ref="Z37:AK37"/>
    <mergeCell ref="G38:J38"/>
    <mergeCell ref="K38:V38"/>
    <mergeCell ref="W38:Y38"/>
    <mergeCell ref="Z38:AK38"/>
    <mergeCell ref="G39:J39"/>
    <mergeCell ref="K39:V39"/>
    <mergeCell ref="W39:Y39"/>
    <mergeCell ref="Z39:AK39"/>
    <mergeCell ref="G40:J40"/>
    <mergeCell ref="K40:V40"/>
    <mergeCell ref="W40:Y40"/>
    <mergeCell ref="Z40:AK40"/>
    <mergeCell ref="G41:J41"/>
    <mergeCell ref="K41:V41"/>
    <mergeCell ref="W41:Y41"/>
    <mergeCell ref="Z41:AK41"/>
    <mergeCell ref="G42:J42"/>
    <mergeCell ref="K42:V42"/>
    <mergeCell ref="W42:Y42"/>
    <mergeCell ref="Z42:AK42"/>
    <mergeCell ref="Z47:AK47"/>
    <mergeCell ref="G48:J48"/>
    <mergeCell ref="K48:V48"/>
    <mergeCell ref="W48:Y48"/>
    <mergeCell ref="Z48:AK48"/>
    <mergeCell ref="G43:J43"/>
    <mergeCell ref="K43:V43"/>
    <mergeCell ref="W43:Y43"/>
    <mergeCell ref="Z43:AK43"/>
    <mergeCell ref="G44:J44"/>
    <mergeCell ref="K44:V44"/>
    <mergeCell ref="W44:Y44"/>
    <mergeCell ref="Z44:AK44"/>
    <mergeCell ref="G45:J45"/>
    <mergeCell ref="K45:V45"/>
    <mergeCell ref="W45:Y45"/>
    <mergeCell ref="Z45:AK45"/>
    <mergeCell ref="B11:F15"/>
    <mergeCell ref="B16:F20"/>
    <mergeCell ref="B21:F25"/>
    <mergeCell ref="B26:F30"/>
    <mergeCell ref="B31:F35"/>
    <mergeCell ref="B36:F40"/>
    <mergeCell ref="B41:F45"/>
    <mergeCell ref="B46:F50"/>
    <mergeCell ref="C52:AK52"/>
    <mergeCell ref="G49:J49"/>
    <mergeCell ref="K49:V49"/>
    <mergeCell ref="W49:Y49"/>
    <mergeCell ref="Z49:AK49"/>
    <mergeCell ref="G50:J50"/>
    <mergeCell ref="K50:V50"/>
    <mergeCell ref="W50:Y50"/>
    <mergeCell ref="Z50:AK50"/>
    <mergeCell ref="G46:J46"/>
    <mergeCell ref="K46:V46"/>
    <mergeCell ref="W46:Y46"/>
    <mergeCell ref="Z46:AK46"/>
    <mergeCell ref="G47:J47"/>
    <mergeCell ref="K47:V47"/>
    <mergeCell ref="W47:Y47"/>
  </mergeCells>
  <phoneticPr fontId="19"/>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表紙・注意事項</vt:lpstr>
      <vt:lpstr>01基本資料</vt:lpstr>
      <vt:lpstr>02諸規程の整備状況</vt:lpstr>
      <vt:lpstr>03職員職務分担表</vt:lpstr>
      <vt:lpstr>04給与(1)</vt:lpstr>
      <vt:lpstr>05給与(2)</vt:lpstr>
      <vt:lpstr>06内部研修【前年度】</vt:lpstr>
      <vt:lpstr>06内部研修【今年度】</vt:lpstr>
      <vt:lpstr>07外部研修【前年度】 </vt:lpstr>
      <vt:lpstr>07外部研修【今年度】 </vt:lpstr>
      <vt:lpstr>08収支計算分析表</vt:lpstr>
      <vt:lpstr>リスト</vt:lpstr>
      <vt:lpstr>'01基本資料'!Print_Area</vt:lpstr>
      <vt:lpstr>'02諸規程の整備状況'!Print_Area</vt:lpstr>
      <vt:lpstr>'03職員職務分担表'!Print_Area</vt:lpstr>
      <vt:lpstr>'04給与(1)'!Print_Area</vt:lpstr>
      <vt:lpstr>'05給与(2)'!Print_Area</vt:lpstr>
      <vt:lpstr>'06内部研修【今年度】'!Print_Area</vt:lpstr>
      <vt:lpstr>'06内部研修【前年度】'!Print_Area</vt:lpstr>
      <vt:lpstr>'07外部研修【今年度】 '!Print_Area</vt:lpstr>
      <vt:lpstr>'07外部研修【前年度】 '!Print_Area</vt:lpstr>
      <vt:lpstr>'08収支計算分析表'!Print_Area</vt:lpstr>
      <vt:lpstr>表紙・注意事項!Print_Area</vt:lpstr>
      <vt:lpstr>'03職員職務分担表'!Print_Titles</vt:lpstr>
      <vt:lpstr>'04給与(1)'!Print_Titles</vt:lpstr>
      <vt:lpstr>'06内部研修【今年度】'!Print_Titles</vt:lpstr>
      <vt:lpstr>'06内部研修【前年度】'!Print_Titles</vt:lpstr>
      <vt:lpstr>'07外部研修【今年度】 '!Print_Titles</vt:lpstr>
      <vt:lpstr>'07外部研修【前年度】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 Prefecture</dc:creator>
  <cp:lastModifiedBy>Akita Prefecture</cp:lastModifiedBy>
  <cp:lastPrinted>2024-08-29T04:12:14Z</cp:lastPrinted>
  <dcterms:created xsi:type="dcterms:W3CDTF">2008-05-29T05:42:22Z</dcterms:created>
  <dcterms:modified xsi:type="dcterms:W3CDTF">2024-10-22T06:06:29Z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3.1.2.0</vt:lpwstr>
      <vt:lpwstr>3.1.4.0</vt:lpwstr>
      <vt:lpwstr>3.1.7.0</vt:lpwstr>
      <vt:lpwstr>3.1.9.0</vt:lpwstr>
    </vt:vector>
  </property>
  <property fmtid="{DCFEDD21-7773-49B2-8022-6FC58DB5260B}" pid="3" name="LastSavedVersion">
    <vt:lpwstr>3.1.9.0</vt:lpwstr>
  </property>
  <property fmtid="{DCFEDD21-7773-49B2-8022-6FC58DB5260B}" pid="4" name="LastSavedDate">
    <vt:filetime>2023-10-04T02:09:18Z</vt:filetime>
  </property>
</Properties>
</file>