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0.192.68.3\youho\02 調整・企画班\B_調整・企画（保育）\B-13-1 指導監査\2025(R7)\02_幼保連携型認定こども園指導監査\◎指導監査資料(幼保連携型認定こども園)\"/>
    </mc:Choice>
  </mc:AlternateContent>
  <xr:revisionPtr revIDLastSave="0" documentId="13_ncr:1_{E6914961-311F-40FC-AE22-875FD4C0B38C}" xr6:coauthVersionLast="47" xr6:coauthVersionMax="47" xr10:uidLastSave="{00000000-0000-0000-0000-000000000000}"/>
  <bookViews>
    <workbookView xWindow="-120" yWindow="-120" windowWidth="29040" windowHeight="15720" tabRatio="842" activeTab="9" xr2:uid="{00000000-000D-0000-FFFF-FFFF00000000}"/>
  </bookViews>
  <sheets>
    <sheet name="表紙・注意事項" sheetId="44" r:id="rId1"/>
    <sheet name="01基本資料" sheetId="45" r:id="rId2"/>
    <sheet name="02諸規程の整備状況" sheetId="41" r:id="rId3"/>
    <sheet name="03職員職務分担表" sheetId="46" r:id="rId4"/>
    <sheet name="04給与(1)" sheetId="53" r:id="rId5"/>
    <sheet name="05給与(2)" sheetId="43" r:id="rId6"/>
    <sheet name="06内部研修【前年度】" sheetId="48" r:id="rId7"/>
    <sheet name="06内部研修【今年度】" sheetId="49" r:id="rId8"/>
    <sheet name="07外部研修【前年度】 " sheetId="50" r:id="rId9"/>
    <sheet name="07外部研修【今年度】 " sheetId="51" r:id="rId10"/>
    <sheet name="リスト" sheetId="47" state="hidden" r:id="rId11"/>
  </sheets>
  <definedNames>
    <definedName name="_xlnm.Print_Area" localSheetId="1">'01基本資料'!$A$1:$AJ$228</definedName>
    <definedName name="_xlnm.Print_Area" localSheetId="2">'02諸規程の整備状況'!$A$1:$AR$39</definedName>
    <definedName name="_xlnm.Print_Area" localSheetId="3">'03職員職務分担表'!$A$1:$S$66</definedName>
    <definedName name="_xlnm.Print_Area" localSheetId="4">'04給与(1)'!$A$1:$Z$48</definedName>
    <definedName name="_xlnm.Print_Area" localSheetId="5">'05給与(2)'!$A$1:$AH$29</definedName>
    <definedName name="_xlnm.Print_Area" localSheetId="7">'06内部研修【今年度】'!$A$1:$AL$54</definedName>
    <definedName name="_xlnm.Print_Area" localSheetId="6">'06内部研修【前年度】'!$A$1:$AL$54</definedName>
    <definedName name="_xlnm.Print_Area" localSheetId="9">'07外部研修【今年度】 '!$A$1:$AL$54</definedName>
    <definedName name="_xlnm.Print_Area" localSheetId="8">'07外部研修【前年度】 '!$A$1:$AL$54</definedName>
    <definedName name="_xlnm.Print_Area" localSheetId="0">表紙・注意事項!$A$1:$AF$40</definedName>
    <definedName name="_xlnm.Print_Titles" localSheetId="3">'03職員職務分担表'!$4:$4</definedName>
    <definedName name="_xlnm.Print_Titles" localSheetId="4">'04給与(1)'!$1:$10</definedName>
    <definedName name="_xlnm.Print_Titles" localSheetId="7">'06内部研修【今年度】'!$1:$5</definedName>
    <definedName name="_xlnm.Print_Titles" localSheetId="6">'06内部研修【前年度】'!$1:$5</definedName>
    <definedName name="_xlnm.Print_Titles" localSheetId="9">'07外部研修【今年度】 '!$1:$5</definedName>
    <definedName name="_xlnm.Print_Titles" localSheetId="8">'07外部研修【前年度】 '!$1:$5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3" i="45" l="1"/>
  <c r="T2" i="53"/>
  <c r="Z41" i="53"/>
  <c r="U41" i="53"/>
  <c r="T41" i="53"/>
  <c r="S41" i="53"/>
  <c r="R41" i="53"/>
  <c r="Q41" i="53"/>
  <c r="P41" i="53"/>
  <c r="O41" i="53"/>
  <c r="N41" i="53"/>
  <c r="M41" i="53"/>
  <c r="L41" i="53"/>
  <c r="Z40" i="53"/>
  <c r="V40" i="53"/>
  <c r="W40" i="53" s="1"/>
  <c r="J40" i="53"/>
  <c r="Z39" i="53"/>
  <c r="V39" i="53"/>
  <c r="W39" i="53" s="1"/>
  <c r="J39" i="53"/>
  <c r="Z38" i="53"/>
  <c r="V38" i="53"/>
  <c r="W38" i="53" s="1"/>
  <c r="J38" i="53"/>
  <c r="Z37" i="53"/>
  <c r="V37" i="53"/>
  <c r="W37" i="53" s="1"/>
  <c r="J37" i="53"/>
  <c r="Z36" i="53"/>
  <c r="V36" i="53"/>
  <c r="W36" i="53" s="1"/>
  <c r="J36" i="53"/>
  <c r="Z35" i="53"/>
  <c r="V35" i="53"/>
  <c r="W35" i="53" s="1"/>
  <c r="J35" i="53"/>
  <c r="Z34" i="53"/>
  <c r="V34" i="53"/>
  <c r="W34" i="53" s="1"/>
  <c r="J34" i="53"/>
  <c r="Z33" i="53"/>
  <c r="V33" i="53"/>
  <c r="W33" i="53" s="1"/>
  <c r="J33" i="53"/>
  <c r="Z32" i="53"/>
  <c r="V32" i="53"/>
  <c r="W32" i="53" s="1"/>
  <c r="J32" i="53"/>
  <c r="Z31" i="53"/>
  <c r="V31" i="53"/>
  <c r="W31" i="53" s="1"/>
  <c r="J31" i="53"/>
  <c r="Z30" i="53"/>
  <c r="V30" i="53"/>
  <c r="W30" i="53" s="1"/>
  <c r="J30" i="53"/>
  <c r="Z29" i="53"/>
  <c r="V29" i="53"/>
  <c r="W29" i="53" s="1"/>
  <c r="J29" i="53"/>
  <c r="Z28" i="53"/>
  <c r="V28" i="53"/>
  <c r="W28" i="53" s="1"/>
  <c r="J28" i="53"/>
  <c r="Z27" i="53"/>
  <c r="V27" i="53"/>
  <c r="W27" i="53" s="1"/>
  <c r="J27" i="53"/>
  <c r="Z26" i="53"/>
  <c r="V26" i="53"/>
  <c r="W26" i="53" s="1"/>
  <c r="J26" i="53"/>
  <c r="Z25" i="53"/>
  <c r="V25" i="53"/>
  <c r="W25" i="53" s="1"/>
  <c r="J25" i="53"/>
  <c r="Z24" i="53"/>
  <c r="V24" i="53"/>
  <c r="W24" i="53" s="1"/>
  <c r="J24" i="53"/>
  <c r="Z23" i="53"/>
  <c r="V23" i="53"/>
  <c r="W23" i="53" s="1"/>
  <c r="J23" i="53"/>
  <c r="Z22" i="53"/>
  <c r="V22" i="53"/>
  <c r="W22" i="53" s="1"/>
  <c r="J22" i="53"/>
  <c r="Z21" i="53"/>
  <c r="V21" i="53"/>
  <c r="W21" i="53" s="1"/>
  <c r="J21" i="53"/>
  <c r="Z20" i="53"/>
  <c r="V20" i="53"/>
  <c r="W20" i="53" s="1"/>
  <c r="J20" i="53"/>
  <c r="Z19" i="53"/>
  <c r="V19" i="53"/>
  <c r="W19" i="53" s="1"/>
  <c r="J19" i="53"/>
  <c r="Z18" i="53"/>
  <c r="V18" i="53"/>
  <c r="W18" i="53" s="1"/>
  <c r="J18" i="53"/>
  <c r="Z17" i="53"/>
  <c r="V17" i="53"/>
  <c r="W17" i="53" s="1"/>
  <c r="J17" i="53"/>
  <c r="Z16" i="53"/>
  <c r="V16" i="53"/>
  <c r="W16" i="53" s="1"/>
  <c r="J16" i="53"/>
  <c r="Z15" i="53"/>
  <c r="V15" i="53"/>
  <c r="W15" i="53" s="1"/>
  <c r="J15" i="53"/>
  <c r="Z14" i="53"/>
  <c r="V14" i="53"/>
  <c r="W14" i="53" s="1"/>
  <c r="J14" i="53"/>
  <c r="Z13" i="53"/>
  <c r="V13" i="53"/>
  <c r="W13" i="53" s="1"/>
  <c r="J13" i="53"/>
  <c r="Z12" i="53"/>
  <c r="V12" i="53"/>
  <c r="W12" i="53" s="1"/>
  <c r="J12" i="53"/>
  <c r="Z11" i="53"/>
  <c r="V11" i="53"/>
  <c r="V41" i="53" s="1"/>
  <c r="J11" i="53"/>
  <c r="Z10" i="53"/>
  <c r="V10" i="53"/>
  <c r="W10" i="53" s="1"/>
  <c r="J10" i="53"/>
  <c r="AA3" i="49"/>
  <c r="AA3" i="50"/>
  <c r="AA3" i="51"/>
  <c r="AA3" i="48"/>
  <c r="P1" i="46"/>
  <c r="B7" i="46"/>
  <c r="B9" i="46" s="1"/>
  <c r="B11" i="46" s="1"/>
  <c r="B13" i="46" s="1"/>
  <c r="B15" i="46" s="1"/>
  <c r="B17" i="46" s="1"/>
  <c r="B19" i="46" s="1"/>
  <c r="B21" i="46" s="1"/>
  <c r="B23" i="46" s="1"/>
  <c r="B25" i="46" s="1"/>
  <c r="B27" i="46" s="1"/>
  <c r="B30" i="46" s="1"/>
  <c r="B31" i="46" s="1"/>
  <c r="B33" i="46" s="1"/>
  <c r="B35" i="46" s="1"/>
  <c r="B37" i="46" s="1"/>
  <c r="B39" i="46" s="1"/>
  <c r="B41" i="46" s="1"/>
  <c r="B43" i="46" s="1"/>
  <c r="B45" i="46" s="1"/>
  <c r="B47" i="46" s="1"/>
  <c r="B49" i="46" s="1"/>
  <c r="B51" i="46" s="1"/>
  <c r="B53" i="46" s="1"/>
  <c r="B55" i="46" s="1"/>
  <c r="B57" i="46" s="1"/>
  <c r="B58" i="46" s="1"/>
  <c r="B60" i="46" s="1"/>
  <c r="B62" i="46" s="1"/>
  <c r="AO113" i="45"/>
  <c r="AO112" i="45"/>
  <c r="AO95" i="45"/>
  <c r="AN125" i="45"/>
  <c r="AN124" i="45"/>
  <c r="AN123" i="45"/>
  <c r="AN122" i="45"/>
  <c r="AN121" i="45"/>
  <c r="AN120" i="45"/>
  <c r="AN117" i="45"/>
  <c r="AN116" i="45"/>
  <c r="AN111" i="45"/>
  <c r="AN103" i="45"/>
  <c r="AN102" i="45"/>
  <c r="AN101" i="45"/>
  <c r="AN94" i="45"/>
  <c r="AN93" i="45"/>
  <c r="AN92" i="45"/>
  <c r="AN91" i="45"/>
  <c r="AN90" i="45"/>
  <c r="AN89" i="45"/>
  <c r="Q61" i="45"/>
  <c r="AR15" i="45"/>
  <c r="AL122" i="45"/>
  <c r="AL124" i="45"/>
  <c r="AM124" i="45"/>
  <c r="AL125" i="45"/>
  <c r="AM125" i="45"/>
  <c r="AL126" i="45"/>
  <c r="AM126" i="45"/>
  <c r="AL128" i="45"/>
  <c r="AM121" i="45"/>
  <c r="AL121" i="45"/>
  <c r="AM120" i="45"/>
  <c r="AL120" i="45"/>
  <c r="AL116" i="45"/>
  <c r="AL112" i="45"/>
  <c r="AM112" i="45"/>
  <c r="AL113" i="45"/>
  <c r="AM113" i="45"/>
  <c r="AL114" i="45"/>
  <c r="AM114" i="45"/>
  <c r="AL115" i="45"/>
  <c r="AM115" i="45"/>
  <c r="AM116" i="45"/>
  <c r="AL117" i="45"/>
  <c r="AM117" i="45"/>
  <c r="AM111" i="45"/>
  <c r="AL111" i="45"/>
  <c r="AM102" i="45"/>
  <c r="AM101" i="45"/>
  <c r="AL99" i="45"/>
  <c r="AL90" i="45"/>
  <c r="AM90" i="45"/>
  <c r="AL91" i="45"/>
  <c r="AM91" i="45"/>
  <c r="AL92" i="45"/>
  <c r="AM92" i="45"/>
  <c r="AL93" i="45"/>
  <c r="AM93" i="45"/>
  <c r="AL94" i="45"/>
  <c r="AM94" i="45"/>
  <c r="AL95" i="45"/>
  <c r="AM95" i="45"/>
  <c r="AM89" i="45"/>
  <c r="AL62" i="45"/>
  <c r="AL61" i="45"/>
  <c r="AN129" i="45" s="1"/>
  <c r="AL89" i="45"/>
  <c r="AA89" i="45"/>
  <c r="AA90" i="45" s="1"/>
  <c r="AA91" i="45" s="1"/>
  <c r="AA92" i="45" s="1"/>
  <c r="AA93" i="45" s="1"/>
  <c r="AA94" i="45" s="1"/>
  <c r="AA95" i="45" s="1"/>
  <c r="O75" i="45"/>
  <c r="O130" i="45"/>
  <c r="AG151" i="45"/>
  <c r="AG150" i="45"/>
  <c r="W130" i="45"/>
  <c r="U130" i="45"/>
  <c r="S130" i="45"/>
  <c r="Q130" i="45"/>
  <c r="M130" i="45"/>
  <c r="Y129" i="45"/>
  <c r="Y128" i="45"/>
  <c r="Y127" i="45"/>
  <c r="Y126" i="45"/>
  <c r="Y125" i="45"/>
  <c r="Y124" i="45"/>
  <c r="Y123" i="45"/>
  <c r="Y122" i="45"/>
  <c r="Y121" i="45"/>
  <c r="Y120" i="45"/>
  <c r="W118" i="45"/>
  <c r="AO126" i="45" s="1"/>
  <c r="U118" i="45"/>
  <c r="AO127" i="45" s="1"/>
  <c r="S118" i="45"/>
  <c r="Q118" i="45"/>
  <c r="O118" i="45"/>
  <c r="AM122" i="45" s="1"/>
  <c r="M118" i="45"/>
  <c r="AL127" i="45" s="1"/>
  <c r="Y117" i="45"/>
  <c r="Y116" i="45"/>
  <c r="Y115" i="45"/>
  <c r="Y114" i="45"/>
  <c r="Y113" i="45"/>
  <c r="Y112" i="45"/>
  <c r="Y111" i="45"/>
  <c r="W108" i="45"/>
  <c r="U108" i="45"/>
  <c r="S108" i="45"/>
  <c r="Q108" i="45"/>
  <c r="O108" i="45"/>
  <c r="M108" i="45"/>
  <c r="Y107" i="45"/>
  <c r="Y106" i="45"/>
  <c r="Y105" i="45"/>
  <c r="Y104" i="45"/>
  <c r="Y103" i="45"/>
  <c r="Y102" i="45"/>
  <c r="Y101" i="45"/>
  <c r="Y100" i="45"/>
  <c r="Y99" i="45"/>
  <c r="Y98" i="45"/>
  <c r="W96" i="45"/>
  <c r="U96" i="45"/>
  <c r="AO98" i="45" s="1"/>
  <c r="S96" i="45"/>
  <c r="AN107" i="45" s="1"/>
  <c r="Q96" i="45"/>
  <c r="O96" i="45"/>
  <c r="AM100" i="45" s="1"/>
  <c r="M96" i="45"/>
  <c r="AL98" i="45" s="1"/>
  <c r="Y95" i="45"/>
  <c r="Y94" i="45"/>
  <c r="Y93" i="45"/>
  <c r="Y92" i="45"/>
  <c r="Y91" i="45"/>
  <c r="Y90" i="45"/>
  <c r="Y89" i="45"/>
  <c r="Z65" i="45"/>
  <c r="W65" i="45"/>
  <c r="K65" i="45"/>
  <c r="Q59" i="45"/>
  <c r="Q58" i="45"/>
  <c r="AE34" i="45"/>
  <c r="AF33" i="45"/>
  <c r="Z33" i="45"/>
  <c r="T33" i="45"/>
  <c r="AF31" i="45"/>
  <c r="Z31" i="45"/>
  <c r="T31" i="45"/>
  <c r="AF29" i="45"/>
  <c r="Z29" i="45"/>
  <c r="T29" i="45"/>
  <c r="AF27" i="45"/>
  <c r="Z27" i="45"/>
  <c r="T27" i="45"/>
  <c r="AF25" i="45"/>
  <c r="Z25" i="45"/>
  <c r="T25" i="45"/>
  <c r="AR14" i="45"/>
  <c r="B20" i="43"/>
  <c r="B21" i="43" s="1"/>
  <c r="B22" i="43" s="1"/>
  <c r="B23" i="43" s="1"/>
  <c r="B24" i="43" s="1"/>
  <c r="B25" i="43" s="1"/>
  <c r="B26" i="43" s="1"/>
  <c r="B27" i="43" s="1"/>
  <c r="B28" i="43" s="1"/>
  <c r="X2" i="43"/>
  <c r="AG2" i="41"/>
  <c r="T64" i="45"/>
  <c r="T62" i="45"/>
  <c r="T61" i="45"/>
  <c r="T59" i="45"/>
  <c r="T58" i="45"/>
  <c r="N34" i="45"/>
  <c r="N28" i="45"/>
  <c r="N26" i="45"/>
  <c r="N24" i="45"/>
  <c r="M16" i="45"/>
  <c r="K15" i="45"/>
  <c r="K14" i="45"/>
  <c r="K13" i="45"/>
  <c r="W11" i="53" l="1"/>
  <c r="W41" i="53" s="1"/>
  <c r="AM129" i="45"/>
  <c r="AM123" i="45"/>
  <c r="AL129" i="45"/>
  <c r="AL123" i="45"/>
  <c r="AM128" i="45"/>
  <c r="AO125" i="45"/>
  <c r="AM127" i="45"/>
  <c r="AP127" i="45" s="1"/>
  <c r="AQ127" i="45" s="1"/>
  <c r="AF127" i="45" s="1"/>
  <c r="AM104" i="45"/>
  <c r="AN104" i="45"/>
  <c r="AN105" i="45"/>
  <c r="AL105" i="45"/>
  <c r="AM107" i="45"/>
  <c r="AN106" i="45"/>
  <c r="AL106" i="45"/>
  <c r="AL100" i="45"/>
  <c r="AL101" i="45"/>
  <c r="AM103" i="45"/>
  <c r="AL102" i="45"/>
  <c r="AL103" i="45"/>
  <c r="AM105" i="45"/>
  <c r="AL104" i="45"/>
  <c r="AM106" i="45"/>
  <c r="AL107" i="45"/>
  <c r="AM98" i="45"/>
  <c r="AM99" i="45"/>
  <c r="AO99" i="45"/>
  <c r="AO114" i="45"/>
  <c r="AO128" i="45"/>
  <c r="AO100" i="45"/>
  <c r="AO115" i="45"/>
  <c r="AO129" i="45"/>
  <c r="AR16" i="45"/>
  <c r="AH15" i="45" s="1"/>
  <c r="AO101" i="45"/>
  <c r="AO116" i="45"/>
  <c r="AP116" i="45" s="1"/>
  <c r="Q62" i="45"/>
  <c r="Q65" i="45" s="1"/>
  <c r="AO102" i="45"/>
  <c r="AO117" i="45"/>
  <c r="AP117" i="45" s="1"/>
  <c r="AO89" i="45"/>
  <c r="AP89" i="45" s="1"/>
  <c r="AQ89" i="45" s="1"/>
  <c r="AF89" i="45" s="1"/>
  <c r="AO103" i="45"/>
  <c r="AO120" i="45"/>
  <c r="AP120" i="45" s="1"/>
  <c r="AO90" i="45"/>
  <c r="AO104" i="45"/>
  <c r="AO121" i="45"/>
  <c r="AP121" i="45" s="1"/>
  <c r="AO91" i="45"/>
  <c r="AP91" i="45" s="1"/>
  <c r="AQ91" i="45" s="1"/>
  <c r="AF91" i="45" s="1"/>
  <c r="AO105" i="45"/>
  <c r="AO122" i="45"/>
  <c r="AO92" i="45"/>
  <c r="AP92" i="45" s="1"/>
  <c r="AQ92" i="45" s="1"/>
  <c r="AF92" i="45" s="1"/>
  <c r="AO106" i="45"/>
  <c r="AO123" i="45"/>
  <c r="AO93" i="45"/>
  <c r="AP93" i="45" s="1"/>
  <c r="AQ93" i="45" s="1"/>
  <c r="AF93" i="45" s="1"/>
  <c r="AO107" i="45"/>
  <c r="AO124" i="45"/>
  <c r="AO94" i="45"/>
  <c r="AP94" i="45" s="1"/>
  <c r="AQ94" i="45" s="1"/>
  <c r="AF94" i="45" s="1"/>
  <c r="AO111" i="45"/>
  <c r="AP111" i="45" s="1"/>
  <c r="AN95" i="45"/>
  <c r="AP95" i="45" s="1"/>
  <c r="AQ95" i="45" s="1"/>
  <c r="AF95" i="45" s="1"/>
  <c r="AN112" i="45"/>
  <c r="AP112" i="45" s="1"/>
  <c r="AN126" i="45"/>
  <c r="AN127" i="45"/>
  <c r="AP90" i="45"/>
  <c r="AQ90" i="45" s="1"/>
  <c r="AF90" i="45" s="1"/>
  <c r="AN98" i="45"/>
  <c r="AN113" i="45"/>
  <c r="AP113" i="45" s="1"/>
  <c r="AN99" i="45"/>
  <c r="AN114" i="45"/>
  <c r="AN128" i="45"/>
  <c r="AN100" i="45"/>
  <c r="AN115" i="45"/>
  <c r="AP115" i="45" s="1"/>
  <c r="N47" i="45"/>
  <c r="Y118" i="45"/>
  <c r="AA120" i="45" s="1"/>
  <c r="AA121" i="45" s="1"/>
  <c r="AA122" i="45" s="1"/>
  <c r="AA123" i="45" s="1"/>
  <c r="AA124" i="45" s="1"/>
  <c r="AA125" i="45" s="1"/>
  <c r="AA126" i="45" s="1"/>
  <c r="AA127" i="45" s="1"/>
  <c r="AA128" i="45" s="1"/>
  <c r="AA129" i="45" s="1"/>
  <c r="T65" i="45"/>
  <c r="T66" i="45" s="1"/>
  <c r="Y130" i="45"/>
  <c r="Y96" i="45"/>
  <c r="AA98" i="45" s="1"/>
  <c r="AA99" i="45" s="1"/>
  <c r="AA100" i="45" s="1"/>
  <c r="AA101" i="45" s="1"/>
  <c r="AA102" i="45" s="1"/>
  <c r="AA103" i="45" s="1"/>
  <c r="AA104" i="45" s="1"/>
  <c r="AA105" i="45" s="1"/>
  <c r="AA106" i="45" s="1"/>
  <c r="AA107" i="45" s="1"/>
  <c r="Y108" i="45"/>
  <c r="AA111" i="45"/>
  <c r="AA112" i="45" s="1"/>
  <c r="AA113" i="45" s="1"/>
  <c r="AA114" i="45" s="1"/>
  <c r="AA115" i="45" s="1"/>
  <c r="AA116" i="45" s="1"/>
  <c r="AA117" i="45" s="1"/>
  <c r="AR17" i="45"/>
  <c r="AP114" i="45" l="1"/>
  <c r="AQ115" i="45"/>
  <c r="AF115" i="45" s="1"/>
  <c r="AQ117" i="45"/>
  <c r="AF117" i="45" s="1"/>
  <c r="AQ112" i="45"/>
  <c r="AF112" i="45" s="1"/>
  <c r="AQ116" i="45"/>
  <c r="AF116" i="45" s="1"/>
  <c r="AQ114" i="45"/>
  <c r="AF114" i="45" s="1"/>
  <c r="AQ113" i="45"/>
  <c r="AF113" i="45" s="1"/>
  <c r="AQ111" i="45"/>
  <c r="AF111" i="45" s="1"/>
  <c r="AC124" i="45"/>
  <c r="AP105" i="45"/>
  <c r="AP124" i="45"/>
  <c r="AQ124" i="45" s="1"/>
  <c r="AF124" i="45" s="1"/>
  <c r="AP128" i="45"/>
  <c r="AQ128" i="45" s="1"/>
  <c r="AF128" i="45" s="1"/>
  <c r="AP102" i="45"/>
  <c r="AP106" i="45"/>
  <c r="AP103" i="45"/>
  <c r="AC102" i="45"/>
  <c r="AP126" i="45"/>
  <c r="AQ126" i="45" s="1"/>
  <c r="AF126" i="45" s="1"/>
  <c r="AP122" i="45"/>
  <c r="AQ122" i="45" s="1"/>
  <c r="AF122" i="45" s="1"/>
  <c r="AP104" i="45"/>
  <c r="AP101" i="45"/>
  <c r="AP99" i="45"/>
  <c r="AP123" i="45"/>
  <c r="AQ123" i="45" s="1"/>
  <c r="AF123" i="45" s="1"/>
  <c r="AP129" i="45"/>
  <c r="AQ129" i="45" s="1"/>
  <c r="AF129" i="45" s="1"/>
  <c r="AP125" i="45"/>
  <c r="AQ125" i="45" s="1"/>
  <c r="AF125" i="45" s="1"/>
  <c r="AP98" i="45"/>
  <c r="AP107" i="45"/>
  <c r="AP100" i="45"/>
  <c r="AQ121" i="45" l="1"/>
  <c r="AF121" i="45" s="1"/>
  <c r="AQ120" i="45"/>
  <c r="AF120" i="45" s="1"/>
  <c r="AQ107" i="45"/>
  <c r="AF107" i="45" s="1"/>
  <c r="AQ106" i="45"/>
  <c r="AF106" i="45" s="1"/>
  <c r="AQ105" i="45"/>
  <c r="AF105" i="45" s="1"/>
  <c r="AQ104" i="45"/>
  <c r="AF104" i="45" s="1"/>
  <c r="AQ103" i="45"/>
  <c r="AF103" i="45" s="1"/>
  <c r="AQ102" i="45"/>
  <c r="AF102" i="45" s="1"/>
  <c r="AQ101" i="45"/>
  <c r="AF101" i="45" s="1"/>
  <c r="AQ100" i="45"/>
  <c r="AF100" i="45" s="1"/>
  <c r="AQ99" i="45"/>
  <c r="AF99" i="45" s="1"/>
  <c r="AQ98" i="45"/>
  <c r="AF98"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児玉　大人</author>
    <author>兼松　大夢</author>
  </authors>
  <commentList>
    <comment ref="AD102" authorId="0" shapeId="0" xr:uid="{00000000-0006-0000-0100-000004000000}">
      <text>
        <r>
          <rPr>
            <sz val="9"/>
            <rFont val="ＭＳ Ｐゴシック"/>
            <family val="3"/>
            <charset val="128"/>
          </rPr>
          <t>提出時、「一致OK」となっていることを確認してください。</t>
        </r>
      </text>
    </comment>
    <comment ref="AD124" authorId="0" shapeId="0" xr:uid="{00000000-0006-0000-0100-000005000000}">
      <text>
        <r>
          <rPr>
            <sz val="9"/>
            <rFont val="ＭＳ Ｐゴシック"/>
            <family val="3"/>
            <charset val="128"/>
          </rPr>
          <t>提出時、「一致OK」となっていることを確認してください。</t>
        </r>
      </text>
    </comment>
    <comment ref="I132" authorId="1" shapeId="0" xr:uid="{00000000-0006-0000-0100-000001000000}">
      <text>
        <r>
          <rPr>
            <sz val="10"/>
            <rFont val="ＭＳ Ｐゴシック"/>
            <family val="3"/>
            <charset val="128"/>
          </rPr>
          <t>＜記載例＞
　２～５歳児は○時○分頃まで○○○室で保育。職員２名配置（うち１名保育教諭）
　０・１歳児は、第２シフト職員が来るまで、２人体制（うち１名保育教諭）で、第２シフト職員が来るまでほふく室で保育。</t>
        </r>
      </text>
    </comment>
    <comment ref="M148" authorId="1" shapeId="0" xr:uid="{00000000-0006-0000-0100-000003000000}">
      <text>
        <r>
          <rPr>
            <sz val="10"/>
            <rFont val="ＭＳ Ｐゴシック"/>
            <family val="3"/>
            <charset val="128"/>
          </rPr>
          <t>＜記載例＞
　・４歳児１名／専任職員１名、５歳児２名／専任職員１名
　・専任職員○○が午前３歳児、午後４歳児を担当
　・専任保育士２名がローテーションで○歳児と○歳児を担当。</t>
        </r>
      </text>
    </comment>
    <comment ref="J180" authorId="1" shapeId="0" xr:uid="{00000000-0006-0000-0100-000002000000}">
      <text>
        <r>
          <rPr>
            <sz val="10"/>
            <rFont val="ＭＳ Ｐゴシック"/>
            <family val="3"/>
            <charset val="128"/>
          </rPr>
          <t>＜記入例＞
　　月～金　添乗者：保育士１名　　
　　　１便　7:10園発～7:45園着　○○方面　　２便　7:50園発～8:20園着　○○方面
　　土曜日　添乗者：添乗職員１名（非常勤・保育士）
　　　２便のみ運行</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Akita Prefecture</author>
  </authors>
  <commentList>
    <comment ref="G4" authorId="0" shapeId="0" xr:uid="{707D90A4-5016-4260-94C9-793F0DDF2122}">
      <text>
        <r>
          <rPr>
            <sz val="9"/>
            <color indexed="81"/>
            <rFont val="MS P ゴシック"/>
            <family val="3"/>
            <charset val="128"/>
          </rPr>
          <t>この保育所の設置者に採用されてからＲ７年３月までの勤務年数を記載してください。</t>
        </r>
      </text>
    </comment>
    <comment ref="J5" authorId="0" shapeId="0" xr:uid="{615D0A00-9E79-4C04-97BE-6D7B8ED6674E}">
      <text>
        <r>
          <rPr>
            <sz val="9"/>
            <color indexed="81"/>
            <rFont val="MS P ゴシック"/>
            <family val="3"/>
            <charset val="128"/>
          </rPr>
          <t>令和６年度中に定期昇給や処遇改善等加算(基礎分・賃金改善要件分・人件費の改定分）)、Ⅱ及びⅢ等により増減となった金額となります。</t>
        </r>
      </text>
    </comment>
  </commentList>
</comments>
</file>

<file path=xl/sharedStrings.xml><?xml version="1.0" encoding="utf-8"?>
<sst xmlns="http://schemas.openxmlformats.org/spreadsheetml/2006/main" count="1532" uniqueCount="581">
  <si>
    <t>勤務年数</t>
    <rPh sb="0" eb="2">
      <t>キンム</t>
    </rPh>
    <rPh sb="2" eb="4">
      <t>ネンスウ</t>
    </rPh>
    <phoneticPr fontId="19"/>
  </si>
  <si>
    <t>名称</t>
    <rPh sb="0" eb="2">
      <t>メイショウ</t>
    </rPh>
    <phoneticPr fontId="19"/>
  </si>
  <si>
    <t>全体</t>
    <rPh sb="0" eb="2">
      <t>ゼンタイ</t>
    </rPh>
    <phoneticPr fontId="19"/>
  </si>
  <si>
    <t>令和</t>
    <rPh sb="0" eb="2">
      <t>レイワ</t>
    </rPh>
    <phoneticPr fontId="19"/>
  </si>
  <si>
    <t>３：１</t>
  </si>
  <si>
    <t>必要職員数</t>
    <rPh sb="0" eb="2">
      <t>ヒツヨウ</t>
    </rPh>
    <rPh sb="2" eb="5">
      <t>ショクインスウ</t>
    </rPh>
    <phoneticPr fontId="19"/>
  </si>
  <si>
    <t>介護休業規程</t>
    <rPh sb="0" eb="2">
      <t>カイゴ</t>
    </rPh>
    <rPh sb="2" eb="4">
      <t>キュウギョウ</t>
    </rPh>
    <rPh sb="4" eb="6">
      <t>キテイ</t>
    </rPh>
    <phoneticPr fontId="19"/>
  </si>
  <si>
    <t>防火管理者</t>
    <rPh sb="0" eb="2">
      <t>ボウカ</t>
    </rPh>
    <rPh sb="2" eb="5">
      <t>カンリシャ</t>
    </rPh>
    <phoneticPr fontId="19"/>
  </si>
  <si>
    <t>保　健　室</t>
    <rPh sb="0" eb="1">
      <t>ホ</t>
    </rPh>
    <rPh sb="2" eb="3">
      <t>ケン</t>
    </rPh>
    <rPh sb="4" eb="5">
      <t>シツ</t>
    </rPh>
    <phoneticPr fontId="19"/>
  </si>
  <si>
    <t>知事が認める者３</t>
  </si>
  <si>
    <t>職名</t>
  </si>
  <si>
    <t>保健衛生</t>
    <rPh sb="0" eb="2">
      <t>ホケン</t>
    </rPh>
    <rPh sb="2" eb="4">
      <t>エイセイ</t>
    </rPh>
    <phoneticPr fontId="19"/>
  </si>
  <si>
    <t>職員給与の状況（２）</t>
    <rPh sb="0" eb="2">
      <t>ショクイン</t>
    </rPh>
    <rPh sb="2" eb="4">
      <t>キュウヨ</t>
    </rPh>
    <rPh sb="5" eb="7">
      <t>ジョウキョウ</t>
    </rPh>
    <phoneticPr fontId="19"/>
  </si>
  <si>
    <t>救助ロープ</t>
  </si>
  <si>
    <t>指導監査資料</t>
    <rPh sb="0" eb="2">
      <t>シドウ</t>
    </rPh>
    <rPh sb="2" eb="4">
      <t>カンサ</t>
    </rPh>
    <rPh sb="4" eb="6">
      <t>シリョウ</t>
    </rPh>
    <phoneticPr fontId="19"/>
  </si>
  <si>
    <t>対象人員</t>
    <rPh sb="0" eb="2">
      <t>タイショウ</t>
    </rPh>
    <rPh sb="2" eb="4">
      <t>ジンイン</t>
    </rPh>
    <phoneticPr fontId="19"/>
  </si>
  <si>
    <t>最終
学歴</t>
    <rPh sb="0" eb="2">
      <t>サイシュウ</t>
    </rPh>
    <rPh sb="4" eb="6">
      <t>ガクレキ</t>
    </rPh>
    <phoneticPr fontId="19"/>
  </si>
  <si>
    <t>子ども・子育て支援法第31条の規定により市町村の確認を受けた現在の利用定員を記入してください。</t>
  </si>
  <si>
    <t>水</t>
    <rPh sb="0" eb="1">
      <t>ミズ</t>
    </rPh>
    <phoneticPr fontId="19"/>
  </si>
  <si>
    <t>設置者名</t>
    <rPh sb="0" eb="3">
      <t>セッチシャ</t>
    </rPh>
    <rPh sb="3" eb="4">
      <t>メイ</t>
    </rPh>
    <phoneticPr fontId="19"/>
  </si>
  <si>
    <t>No.</t>
  </si>
  <si>
    <t>教育・保育時間</t>
  </si>
  <si>
    <t>月</t>
    <rPh sb="0" eb="1">
      <t>ガツ</t>
    </rPh>
    <phoneticPr fontId="19"/>
  </si>
  <si>
    <t>～</t>
  </si>
  <si>
    <t>１歳児</t>
    <rPh sb="1" eb="2">
      <t>サイ</t>
    </rPh>
    <rPh sb="2" eb="3">
      <t>コ</t>
    </rPh>
    <phoneticPr fontId="19"/>
  </si>
  <si>
    <t>区分</t>
    <rPh sb="0" eb="2">
      <t>クブン</t>
    </rPh>
    <phoneticPr fontId="19"/>
  </si>
  <si>
    <t>常勤換算</t>
    <rPh sb="0" eb="2">
      <t>ジョウキン</t>
    </rPh>
    <rPh sb="2" eb="4">
      <t>カンサン</t>
    </rPh>
    <phoneticPr fontId="19"/>
  </si>
  <si>
    <t>大規模修繕</t>
    <rPh sb="0" eb="3">
      <t>ダイキボ</t>
    </rPh>
    <rPh sb="3" eb="5">
      <t>シュウゼン</t>
    </rPh>
    <phoneticPr fontId="19"/>
  </si>
  <si>
    <t>遊　戯　室</t>
    <rPh sb="0" eb="1">
      <t>ユウ</t>
    </rPh>
    <rPh sb="2" eb="3">
      <t>ギ</t>
    </rPh>
    <rPh sb="4" eb="5">
      <t>シツ</t>
    </rPh>
    <phoneticPr fontId="19"/>
  </si>
  <si>
    <t>給与規程</t>
    <rPh sb="0" eb="2">
      <t>キュウヨ</t>
    </rPh>
    <rPh sb="2" eb="4">
      <t>キテイ</t>
    </rPh>
    <phoneticPr fontId="19"/>
  </si>
  <si>
    <t>幼児教育</t>
    <rPh sb="0" eb="2">
      <t>ヨウジ</t>
    </rPh>
    <rPh sb="2" eb="4">
      <t>キョウイク</t>
    </rPh>
    <phoneticPr fontId="19"/>
  </si>
  <si>
    <t>土曜日</t>
    <rPh sb="0" eb="3">
      <t>ドヨウビ</t>
    </rPh>
    <phoneticPr fontId="19"/>
  </si>
  <si>
    <t>３号認定</t>
    <rPh sb="1" eb="2">
      <t>ゴウ</t>
    </rPh>
    <rPh sb="2" eb="4">
      <t>ニンテイ</t>
    </rPh>
    <phoneticPr fontId="19"/>
  </si>
  <si>
    <t>※保育室等の記載欄が不足する場合の記載方法は提出先に問い合わせること。</t>
    <rPh sb="1" eb="4">
      <t>ホイクシツ</t>
    </rPh>
    <rPh sb="4" eb="5">
      <t>トウ</t>
    </rPh>
    <rPh sb="6" eb="8">
      <t>キサイ</t>
    </rPh>
    <rPh sb="8" eb="9">
      <t>ラン</t>
    </rPh>
    <rPh sb="10" eb="12">
      <t>フソク</t>
    </rPh>
    <rPh sb="14" eb="16">
      <t>バアイ</t>
    </rPh>
    <rPh sb="17" eb="19">
      <t>キサイ</t>
    </rPh>
    <rPh sb="19" eb="21">
      <t>ホウホウ</t>
    </rPh>
    <rPh sb="22" eb="24">
      <t>テイシュツ</t>
    </rPh>
    <rPh sb="24" eb="25">
      <t>サキ</t>
    </rPh>
    <rPh sb="26" eb="27">
      <t>ト</t>
    </rPh>
    <rPh sb="28" eb="29">
      <t>ア</t>
    </rPh>
    <phoneticPr fontId="19"/>
  </si>
  <si>
    <t>就業規則
（正職員以外用がある場合）</t>
    <rPh sb="0" eb="1">
      <t>シュウ</t>
    </rPh>
    <rPh sb="1" eb="2">
      <t>ギョウ</t>
    </rPh>
    <rPh sb="2" eb="3">
      <t>タダシ</t>
    </rPh>
    <rPh sb="3" eb="4">
      <t>ノリ</t>
    </rPh>
    <rPh sb="6" eb="9">
      <t>セイショクイン</t>
    </rPh>
    <rPh sb="9" eb="11">
      <t>イガイ</t>
    </rPh>
    <rPh sb="11" eb="12">
      <t>ヨウ</t>
    </rPh>
    <rPh sb="15" eb="17">
      <t>バアイ</t>
    </rPh>
    <phoneticPr fontId="19"/>
  </si>
  <si>
    <t>建物の状況</t>
    <rPh sb="0" eb="2">
      <t>タテモノ</t>
    </rPh>
    <rPh sb="3" eb="5">
      <t>ジョウキョウ</t>
    </rPh>
    <phoneticPr fontId="19"/>
  </si>
  <si>
    <t>利用定員</t>
    <rPh sb="0" eb="2">
      <t>リヨウ</t>
    </rPh>
    <rPh sb="2" eb="4">
      <t>テイイン</t>
    </rPh>
    <phoneticPr fontId="19"/>
  </si>
  <si>
    <t>(ｱ)×12ヶ月+(ｲ)</t>
    <rPh sb="7" eb="8">
      <t>ゲツ</t>
    </rPh>
    <phoneticPr fontId="19"/>
  </si>
  <si>
    <t>3歳児</t>
    <rPh sb="1" eb="3">
      <t>サイジ</t>
    </rPh>
    <phoneticPr fontId="19"/>
  </si>
  <si>
    <t>9:00～</t>
  </si>
  <si>
    <t>特殊勤務
手　　当</t>
    <rPh sb="0" eb="2">
      <t>トクシュ</t>
    </rPh>
    <rPh sb="2" eb="4">
      <t>キンム</t>
    </rPh>
    <rPh sb="5" eb="6">
      <t>テ</t>
    </rPh>
    <rPh sb="8" eb="9">
      <t>トウ</t>
    </rPh>
    <phoneticPr fontId="19"/>
  </si>
  <si>
    <t>標準時間</t>
    <rPh sb="0" eb="2">
      <t>ヒョウジュン</t>
    </rPh>
    <rPh sb="2" eb="4">
      <t>ジカン</t>
    </rPh>
    <phoneticPr fontId="19"/>
  </si>
  <si>
    <t>平日</t>
  </si>
  <si>
    <t>本俸月額又は賃金日額</t>
    <rPh sb="0" eb="2">
      <t>ホンポウ</t>
    </rPh>
    <rPh sb="2" eb="4">
      <t>ゲツガク</t>
    </rPh>
    <rPh sb="4" eb="5">
      <t>マタ</t>
    </rPh>
    <rPh sb="6" eb="8">
      <t>チンギン</t>
    </rPh>
    <rPh sb="8" eb="10">
      <t>ニチガク</t>
    </rPh>
    <phoneticPr fontId="19"/>
  </si>
  <si>
    <t>特殊勤務手当</t>
    <rPh sb="0" eb="2">
      <t>トクシュ</t>
    </rPh>
    <rPh sb="2" eb="4">
      <t>キンム</t>
    </rPh>
    <rPh sb="4" eb="6">
      <t>テアテ</t>
    </rPh>
    <phoneticPr fontId="19"/>
  </si>
  <si>
    <t>小学校教諭</t>
  </si>
  <si>
    <t>Ｄ</t>
  </si>
  <si>
    <t>調  乳  室</t>
    <rPh sb="0" eb="1">
      <t>チョウ</t>
    </rPh>
    <rPh sb="3" eb="4">
      <t>ニュウ</t>
    </rPh>
    <rPh sb="6" eb="7">
      <t>シツ</t>
    </rPh>
    <phoneticPr fontId="19"/>
  </si>
  <si>
    <t>施設長変更届最終提出日</t>
    <rPh sb="0" eb="3">
      <t>シセツチョウ</t>
    </rPh>
    <rPh sb="3" eb="5">
      <t>ヘンコウ</t>
    </rPh>
    <rPh sb="5" eb="6">
      <t>トド</t>
    </rPh>
    <rPh sb="6" eb="8">
      <t>サイシュウ</t>
    </rPh>
    <rPh sb="8" eb="11">
      <t>テイシュツビ</t>
    </rPh>
    <phoneticPr fontId="19"/>
  </si>
  <si>
    <t>例）○○○○研修会</t>
    <rPh sb="0" eb="1">
      <t>レイ</t>
    </rPh>
    <rPh sb="6" eb="9">
      <t>ケンシュウカイ</t>
    </rPh>
    <phoneticPr fontId="19"/>
  </si>
  <si>
    <t>　内科</t>
    <rPh sb="1" eb="3">
      <t>ナイカ</t>
    </rPh>
    <phoneticPr fontId="19"/>
  </si>
  <si>
    <t>給与改定状況</t>
    <rPh sb="0" eb="2">
      <t>キュウヨ</t>
    </rPh>
    <rPh sb="2" eb="4">
      <t>カイテイ</t>
    </rPh>
    <rPh sb="4" eb="6">
      <t>ジョウキョウ</t>
    </rPh>
    <phoneticPr fontId="19"/>
  </si>
  <si>
    <t>健康診断票</t>
    <rPh sb="0" eb="2">
      <t>ケンコウ</t>
    </rPh>
    <rPh sb="2" eb="4">
      <t>シンダン</t>
    </rPh>
    <rPh sb="4" eb="5">
      <t>ヒョウ</t>
    </rPh>
    <phoneticPr fontId="19"/>
  </si>
  <si>
    <t>累計</t>
    <rPh sb="0" eb="2">
      <t>ルイケイ</t>
    </rPh>
    <phoneticPr fontId="19"/>
  </si>
  <si>
    <t>3歳</t>
    <rPh sb="1" eb="2">
      <t>サイ</t>
    </rPh>
    <phoneticPr fontId="19"/>
  </si>
  <si>
    <t>(1)</t>
  </si>
  <si>
    <t>(2)</t>
  </si>
  <si>
    <t>便　　　所</t>
    <rPh sb="0" eb="1">
      <t>ビン</t>
    </rPh>
    <rPh sb="4" eb="5">
      <t>ショ</t>
    </rPh>
    <phoneticPr fontId="19"/>
  </si>
  <si>
    <t>なし</t>
  </si>
  <si>
    <t>(3)</t>
  </si>
  <si>
    <t>市町村の事業等で職員加配となっている児童</t>
    <rPh sb="0" eb="3">
      <t>シチョウソン</t>
    </rPh>
    <rPh sb="4" eb="6">
      <t>ジギョウ</t>
    </rPh>
    <rPh sb="6" eb="7">
      <t>ナド</t>
    </rPh>
    <rPh sb="8" eb="10">
      <t>ショクイン</t>
    </rPh>
    <rPh sb="10" eb="12">
      <t>カハイ</t>
    </rPh>
    <rPh sb="18" eb="20">
      <t>ジドウ</t>
    </rPh>
    <phoneticPr fontId="19"/>
  </si>
  <si>
    <t>漏電火災警報器</t>
  </si>
  <si>
    <t>スキムミルク受払簿</t>
  </si>
  <si>
    <t>知事が認める者１</t>
  </si>
  <si>
    <t>給与規程の届出</t>
    <rPh sb="0" eb="2">
      <t>キュウヨ</t>
    </rPh>
    <rPh sb="2" eb="4">
      <t>キテイ</t>
    </rPh>
    <rPh sb="5" eb="6">
      <t>トド</t>
    </rPh>
    <rPh sb="6" eb="7">
      <t>デ</t>
    </rPh>
    <phoneticPr fontId="19"/>
  </si>
  <si>
    <t xml:space="preserve"> 雇用保険</t>
    <rPh sb="1" eb="3">
      <t>コヨウ</t>
    </rPh>
    <rPh sb="3" eb="5">
      <t>ホケン</t>
    </rPh>
    <phoneticPr fontId="19"/>
  </si>
  <si>
    <t>朝</t>
    <rPh sb="0" eb="1">
      <t>アサ</t>
    </rPh>
    <phoneticPr fontId="19"/>
  </si>
  <si>
    <t>病児保育事業</t>
    <rPh sb="0" eb="2">
      <t>ビョウジ</t>
    </rPh>
    <rPh sb="2" eb="4">
      <t>ホイク</t>
    </rPh>
    <rPh sb="4" eb="6">
      <t>ジギョウ</t>
    </rPh>
    <phoneticPr fontId="19"/>
  </si>
  <si>
    <t>－</t>
  </si>
  <si>
    <t>年</t>
    <rPh sb="0" eb="1">
      <t>ネン</t>
    </rPh>
    <phoneticPr fontId="19"/>
  </si>
  <si>
    <t>月</t>
    <rPh sb="0" eb="1">
      <t>ツキ</t>
    </rPh>
    <phoneticPr fontId="19"/>
  </si>
  <si>
    <t>生年月日</t>
    <rPh sb="0" eb="2">
      <t>セイネン</t>
    </rPh>
    <rPh sb="2" eb="4">
      <t>ガッピ</t>
    </rPh>
    <phoneticPr fontId="19"/>
  </si>
  <si>
    <t>電話</t>
    <rPh sb="0" eb="2">
      <t>デンワ</t>
    </rPh>
    <phoneticPr fontId="19"/>
  </si>
  <si>
    <t>便       所</t>
    <rPh sb="0" eb="1">
      <t>ビン</t>
    </rPh>
    <rPh sb="8" eb="9">
      <t>ショ</t>
    </rPh>
    <phoneticPr fontId="19"/>
  </si>
  <si>
    <t>色のセルに入力してください</t>
    <rPh sb="0" eb="1">
      <t>イロ</t>
    </rPh>
    <rPh sb="5" eb="7">
      <t>ニュウリョク</t>
    </rPh>
    <phoneticPr fontId="19"/>
  </si>
  <si>
    <t>0歳　　</t>
    <rPh sb="1" eb="2">
      <t>サイ</t>
    </rPh>
    <phoneticPr fontId="19"/>
  </si>
  <si>
    <t>年齢区分</t>
    <rPh sb="0" eb="2">
      <t>ネンレイ</t>
    </rPh>
    <rPh sb="2" eb="4">
      <t>クブン</t>
    </rPh>
    <phoneticPr fontId="19"/>
  </si>
  <si>
    <t>回</t>
    <rPh sb="0" eb="1">
      <t>カイ</t>
    </rPh>
    <phoneticPr fontId="19"/>
  </si>
  <si>
    <t>氏名</t>
    <rPh sb="0" eb="2">
      <t>シメイ</t>
    </rPh>
    <phoneticPr fontId="19"/>
  </si>
  <si>
    <t>敷地の状況</t>
    <rPh sb="0" eb="2">
      <t>シキチ</t>
    </rPh>
    <rPh sb="3" eb="5">
      <t>ジョウキョウ</t>
    </rPh>
    <phoneticPr fontId="19"/>
  </si>
  <si>
    <t>黄</t>
    <rPh sb="0" eb="1">
      <t>キ</t>
    </rPh>
    <phoneticPr fontId="19"/>
  </si>
  <si>
    <t>※この表の記載要領</t>
    <rPh sb="3" eb="4">
      <t>ヒョウ</t>
    </rPh>
    <rPh sb="5" eb="7">
      <t>キサイ</t>
    </rPh>
    <rPh sb="7" eb="9">
      <t>ヨウリョウ</t>
    </rPh>
    <phoneticPr fontId="19"/>
  </si>
  <si>
    <t>寒冷地手当</t>
    <rPh sb="0" eb="3">
      <t>カンレイチ</t>
    </rPh>
    <rPh sb="3" eb="5">
      <t>テアテ</t>
    </rPh>
    <phoneticPr fontId="19"/>
  </si>
  <si>
    <t>マネジメント</t>
  </si>
  <si>
    <t>(ｴ)</t>
  </si>
  <si>
    <t>　</t>
  </si>
  <si>
    <t>施設の規模・構造の変更届の最終提出日</t>
  </si>
  <si>
    <t>(ｱ)</t>
  </si>
  <si>
    <t>日</t>
    <rPh sb="0" eb="1">
      <t>ニチ</t>
    </rPh>
    <phoneticPr fontId="19"/>
  </si>
  <si>
    <t>大卒</t>
    <rPh sb="0" eb="2">
      <t>ダイソツソツ</t>
    </rPh>
    <phoneticPr fontId="19"/>
  </si>
  <si>
    <t>建物賃借料</t>
    <rPh sb="0" eb="2">
      <t>タテモノ</t>
    </rPh>
    <rPh sb="2" eb="5">
      <t>チンシャクリョウ</t>
    </rPh>
    <phoneticPr fontId="19"/>
  </si>
  <si>
    <t>7:30～</t>
  </si>
  <si>
    <t>就任年月日</t>
    <rPh sb="0" eb="2">
      <t>シュウニン</t>
    </rPh>
    <rPh sb="2" eb="5">
      <t>ネンガッピ</t>
    </rPh>
    <phoneticPr fontId="19"/>
  </si>
  <si>
    <t>研修分野</t>
    <rPh sb="0" eb="2">
      <t>ケンシュウ</t>
    </rPh>
    <rPh sb="2" eb="4">
      <t>ブンヤ</t>
    </rPh>
    <phoneticPr fontId="19"/>
  </si>
  <si>
    <t>運営規程（園則）</t>
    <rPh sb="0" eb="2">
      <t>ウンエイ</t>
    </rPh>
    <rPh sb="2" eb="4">
      <t>キテイ</t>
    </rPh>
    <rPh sb="5" eb="6">
      <t>エン</t>
    </rPh>
    <rPh sb="6" eb="7">
      <t>ソク</t>
    </rPh>
    <phoneticPr fontId="19"/>
  </si>
  <si>
    <t>降園時間</t>
    <rPh sb="0" eb="1">
      <t>オ</t>
    </rPh>
    <rPh sb="1" eb="2">
      <t>エン</t>
    </rPh>
    <rPh sb="2" eb="4">
      <t>ジカン</t>
    </rPh>
    <phoneticPr fontId="19"/>
  </si>
  <si>
    <t>現員</t>
    <rPh sb="0" eb="2">
      <t>ゲンイン</t>
    </rPh>
    <phoneticPr fontId="19"/>
  </si>
  <si>
    <t>日</t>
  </si>
  <si>
    <t>認可定員</t>
    <rPh sb="0" eb="2">
      <t>ニンカ</t>
    </rPh>
    <rPh sb="2" eb="4">
      <t>テイイン</t>
    </rPh>
    <phoneticPr fontId="19"/>
  </si>
  <si>
    <t>■記入上の注意事項</t>
    <rPh sb="1" eb="3">
      <t>キニュウ</t>
    </rPh>
    <rPh sb="3" eb="4">
      <t>ジョウ</t>
    </rPh>
    <rPh sb="5" eb="7">
      <t>チュウイ</t>
    </rPh>
    <rPh sb="7" eb="9">
      <t>ジコウ</t>
    </rPh>
    <phoneticPr fontId="19"/>
  </si>
  <si>
    <t>人</t>
    <rPh sb="0" eb="1">
      <t>ニン</t>
    </rPh>
    <phoneticPr fontId="19"/>
  </si>
  <si>
    <t>足洗用設備</t>
    <rPh sb="0" eb="1">
      <t>アシ</t>
    </rPh>
    <rPh sb="1" eb="2">
      <t>アラ</t>
    </rPh>
    <rPh sb="2" eb="3">
      <t>ヨウ</t>
    </rPh>
    <rPh sb="3" eb="5">
      <t>セツビ</t>
    </rPh>
    <phoneticPr fontId="19"/>
  </si>
  <si>
    <t>1・2歳</t>
    <rPh sb="3" eb="4">
      <t>サイ</t>
    </rPh>
    <phoneticPr fontId="19"/>
  </si>
  <si>
    <t>手洗用設備</t>
    <rPh sb="0" eb="2">
      <t>テアラ</t>
    </rPh>
    <rPh sb="2" eb="3">
      <t>ヨウ</t>
    </rPh>
    <rPh sb="3" eb="5">
      <t>セツビ</t>
    </rPh>
    <phoneticPr fontId="19"/>
  </si>
  <si>
    <t>支給額のうち処遇改善等加算分(ｲ)</t>
    <rPh sb="0" eb="3">
      <t>シキュウガク</t>
    </rPh>
    <rPh sb="6" eb="8">
      <t>ショグウ</t>
    </rPh>
    <rPh sb="8" eb="10">
      <t>カイゼン</t>
    </rPh>
    <rPh sb="10" eb="11">
      <t>トウ</t>
    </rPh>
    <rPh sb="11" eb="13">
      <t>カサン</t>
    </rPh>
    <rPh sb="13" eb="14">
      <t>ブン</t>
    </rPh>
    <phoneticPr fontId="19"/>
  </si>
  <si>
    <t>4･5歳</t>
    <rPh sb="3" eb="4">
      <t>サイ</t>
    </rPh>
    <phoneticPr fontId="19"/>
  </si>
  <si>
    <t>氏　名</t>
    <rPh sb="0" eb="1">
      <t>シ</t>
    </rPh>
    <rPh sb="2" eb="3">
      <t>メイ</t>
    </rPh>
    <phoneticPr fontId="19"/>
  </si>
  <si>
    <t>延長保育事業</t>
  </si>
  <si>
    <t>労働者名簿</t>
  </si>
  <si>
    <t>※数値の３桁区切りの，は入力不要</t>
    <rPh sb="1" eb="3">
      <t>スウチ</t>
    </rPh>
    <rPh sb="5" eb="6">
      <t>ケタ</t>
    </rPh>
    <rPh sb="6" eb="8">
      <t>クギ</t>
    </rPh>
    <rPh sb="12" eb="14">
      <t>ニュウリョク</t>
    </rPh>
    <rPh sb="14" eb="16">
      <t>フヨウ</t>
    </rPh>
    <phoneticPr fontId="19"/>
  </si>
  <si>
    <t>２号認定</t>
    <rPh sb="1" eb="2">
      <t>ゴウ</t>
    </rPh>
    <rPh sb="2" eb="4">
      <t>ニンテイ</t>
    </rPh>
    <phoneticPr fontId="19"/>
  </si>
  <si>
    <t>１号認定</t>
    <rPh sb="1" eb="2">
      <t>ゴウ</t>
    </rPh>
    <rPh sb="2" eb="4">
      <t>ニンテイ</t>
    </rPh>
    <phoneticPr fontId="19"/>
  </si>
  <si>
    <t>下  水  溝</t>
    <rPh sb="0" eb="1">
      <t>シタ</t>
    </rPh>
    <rPh sb="3" eb="4">
      <t>ミズ</t>
    </rPh>
    <rPh sb="6" eb="7">
      <t>ミゾ</t>
    </rPh>
    <phoneticPr fontId="19"/>
  </si>
  <si>
    <t>年齢別</t>
    <rPh sb="0" eb="2">
      <t>ネンレイ</t>
    </rPh>
    <rPh sb="2" eb="3">
      <t>ベツ</t>
    </rPh>
    <phoneticPr fontId="19"/>
  </si>
  <si>
    <t>旅費規程</t>
    <rPh sb="0" eb="2">
      <t>リョヒ</t>
    </rPh>
    <rPh sb="2" eb="4">
      <t>キテイ</t>
    </rPh>
    <phoneticPr fontId="19"/>
  </si>
  <si>
    <t>借　地</t>
    <rPh sb="0" eb="1">
      <t>シャク</t>
    </rPh>
    <rPh sb="2" eb="3">
      <t>チ</t>
    </rPh>
    <phoneticPr fontId="19"/>
  </si>
  <si>
    <t>幼稚園教諭</t>
  </si>
  <si>
    <t>認定区分別</t>
    <rPh sb="0" eb="2">
      <t>ニンテイ</t>
    </rPh>
    <rPh sb="2" eb="4">
      <t>クブン</t>
    </rPh>
    <rPh sb="4" eb="5">
      <t>ベツ</t>
    </rPh>
    <phoneticPr fontId="19"/>
  </si>
  <si>
    <t>合計</t>
    <rPh sb="0" eb="2">
      <t>ゴウケイ</t>
    </rPh>
    <phoneticPr fontId="19"/>
  </si>
  <si>
    <t>総面積</t>
    <rPh sb="0" eb="3">
      <t>ソウメンセキ</t>
    </rPh>
    <phoneticPr fontId="19"/>
  </si>
  <si>
    <t>借地所有者</t>
    <rPh sb="0" eb="2">
      <t>シャクチ</t>
    </rPh>
    <rPh sb="2" eb="5">
      <t>ショユウシャ</t>
    </rPh>
    <phoneticPr fontId="19"/>
  </si>
  <si>
    <t>円</t>
    <rPh sb="0" eb="1">
      <t>エン</t>
    </rPh>
    <phoneticPr fontId="19"/>
  </si>
  <si>
    <t>借地権登記年月日</t>
    <rPh sb="0" eb="3">
      <t>シャクチケン</t>
    </rPh>
    <rPh sb="3" eb="5">
      <t>トウキ</t>
    </rPh>
    <rPh sb="5" eb="8">
      <t>ネンガッピ</t>
    </rPh>
    <phoneticPr fontId="19"/>
  </si>
  <si>
    <t>契約期間</t>
    <rPh sb="0" eb="2">
      <t>ケイヤク</t>
    </rPh>
    <rPh sb="2" eb="4">
      <t>キカン</t>
    </rPh>
    <phoneticPr fontId="19"/>
  </si>
  <si>
    <t>年度建設</t>
    <rPh sb="0" eb="2">
      <t>ネンド</t>
    </rPh>
    <rPh sb="2" eb="4">
      <t>ケンセツ</t>
    </rPh>
    <phoneticPr fontId="19"/>
  </si>
  <si>
    <t>①</t>
  </si>
  <si>
    <t>※実人数</t>
  </si>
  <si>
    <t>造</t>
    <rPh sb="0" eb="1">
      <t>ゾウ</t>
    </rPh>
    <phoneticPr fontId="19"/>
  </si>
  <si>
    <t>調　乳　室</t>
    <rPh sb="0" eb="1">
      <t>チョウ</t>
    </rPh>
    <rPh sb="2" eb="3">
      <t>ニュウ</t>
    </rPh>
    <rPh sb="4" eb="5">
      <t>シツ</t>
    </rPh>
    <phoneticPr fontId="19"/>
  </si>
  <si>
    <t>今後３年以内の施設整備の予定の有無</t>
    <rPh sb="0" eb="2">
      <t>コンゴ</t>
    </rPh>
    <rPh sb="3" eb="4">
      <t>ネン</t>
    </rPh>
    <rPh sb="4" eb="6">
      <t>イナイ</t>
    </rPh>
    <rPh sb="7" eb="9">
      <t>シセツ</t>
    </rPh>
    <rPh sb="9" eb="11">
      <t>セイビ</t>
    </rPh>
    <rPh sb="12" eb="14">
      <t>ヨテイ</t>
    </rPh>
    <rPh sb="15" eb="17">
      <t>ウム</t>
    </rPh>
    <phoneticPr fontId="19"/>
  </si>
  <si>
    <t>⑦</t>
  </si>
  <si>
    <t>　補助金の有無</t>
  </si>
  <si>
    <t>自動火災報知器</t>
  </si>
  <si>
    <t>建物所有者</t>
    <rPh sb="0" eb="2">
      <t>タテモノ</t>
    </rPh>
    <rPh sb="2" eb="5">
      <t>ショユウシャ</t>
    </rPh>
    <phoneticPr fontId="19"/>
  </si>
  <si>
    <t>建物施設整備に係る国庫補助金の有無</t>
    <rPh sb="0" eb="2">
      <t>タテモノ</t>
    </rPh>
    <rPh sb="2" eb="4">
      <t>シセツ</t>
    </rPh>
    <rPh sb="4" eb="6">
      <t>セイビ</t>
    </rPh>
    <rPh sb="7" eb="8">
      <t>カカ</t>
    </rPh>
    <rPh sb="9" eb="11">
      <t>コッコ</t>
    </rPh>
    <rPh sb="11" eb="14">
      <t>ホジョキン</t>
    </rPh>
    <rPh sb="15" eb="17">
      <t>ウム</t>
    </rPh>
    <phoneticPr fontId="19"/>
  </si>
  <si>
    <t>設備基準に関する経過措置等の適用の可否</t>
    <rPh sb="0" eb="2">
      <t>セツビ</t>
    </rPh>
    <rPh sb="2" eb="4">
      <t>キジュン</t>
    </rPh>
    <rPh sb="5" eb="6">
      <t>カン</t>
    </rPh>
    <rPh sb="8" eb="10">
      <t>ケイカ</t>
    </rPh>
    <rPh sb="10" eb="12">
      <t>ソチ</t>
    </rPh>
    <rPh sb="12" eb="13">
      <t>トウ</t>
    </rPh>
    <rPh sb="14" eb="16">
      <t>テキヨウ</t>
    </rPh>
    <rPh sb="17" eb="19">
      <t>カヒ</t>
    </rPh>
    <phoneticPr fontId="19"/>
  </si>
  <si>
    <t>年末・年始休園期間</t>
    <rPh sb="0" eb="2">
      <t>ネンマツ</t>
    </rPh>
    <rPh sb="3" eb="5">
      <t>ネンシ</t>
    </rPh>
    <rPh sb="5" eb="7">
      <t>キュウエン</t>
    </rPh>
    <rPh sb="7" eb="9">
      <t>キカン</t>
    </rPh>
    <phoneticPr fontId="19"/>
  </si>
  <si>
    <t>室数</t>
    <rPh sb="0" eb="1">
      <t>シツ</t>
    </rPh>
    <rPh sb="1" eb="2">
      <t>スウ</t>
    </rPh>
    <phoneticPr fontId="19"/>
  </si>
  <si>
    <t>面　　積</t>
    <rPh sb="0" eb="1">
      <t>メン</t>
    </rPh>
    <rPh sb="3" eb="4">
      <t>セキ</t>
    </rPh>
    <phoneticPr fontId="19"/>
  </si>
  <si>
    <t>乳　児　室</t>
    <rPh sb="0" eb="1">
      <t>チチ</t>
    </rPh>
    <rPh sb="2" eb="3">
      <t>ジ</t>
    </rPh>
    <rPh sb="4" eb="5">
      <t>シツ</t>
    </rPh>
    <phoneticPr fontId="19"/>
  </si>
  <si>
    <t>14:30まで</t>
  </si>
  <si>
    <t>②</t>
  </si>
  <si>
    <t>③</t>
  </si>
  <si>
    <t>ほ ふ く 室</t>
    <rPh sb="6" eb="7">
      <t>シツ</t>
    </rPh>
    <phoneticPr fontId="19"/>
  </si>
  <si>
    <t>保　育　室</t>
    <rPh sb="0" eb="1">
      <t>タモツ</t>
    </rPh>
    <rPh sb="2" eb="3">
      <t>イク</t>
    </rPh>
    <rPh sb="4" eb="5">
      <t>シツ</t>
    </rPh>
    <phoneticPr fontId="19"/>
  </si>
  <si>
    <t>(ｶ)</t>
  </si>
  <si>
    <t>④</t>
  </si>
  <si>
    <t>⑤</t>
  </si>
  <si>
    <t>⑥</t>
  </si>
  <si>
    <t>１か月単位の変形労働時間制</t>
    <rPh sb="2" eb="3">
      <t>ゲツ</t>
    </rPh>
    <rPh sb="3" eb="5">
      <t>タンイ</t>
    </rPh>
    <rPh sb="6" eb="8">
      <t>ヘンケイ</t>
    </rPh>
    <rPh sb="8" eb="10">
      <t>ロウドウ</t>
    </rPh>
    <rPh sb="10" eb="12">
      <t>ジカン</t>
    </rPh>
    <rPh sb="12" eb="13">
      <t>セイ</t>
    </rPh>
    <phoneticPr fontId="19"/>
  </si>
  <si>
    <t>給食材料受払簿</t>
    <rPh sb="0" eb="2">
      <t>キュウショク</t>
    </rPh>
    <phoneticPr fontId="19"/>
  </si>
  <si>
    <t>そ　の　他</t>
    <rPh sb="4" eb="5">
      <t>タ</t>
    </rPh>
    <phoneticPr fontId="19"/>
  </si>
  <si>
    <t>基 本 資 料　　</t>
    <rPh sb="0" eb="1">
      <t>モト</t>
    </rPh>
    <rPh sb="2" eb="3">
      <t>ホン</t>
    </rPh>
    <rPh sb="4" eb="5">
      <t>シ</t>
    </rPh>
    <rPh sb="6" eb="7">
      <t>リョウ</t>
    </rPh>
    <phoneticPr fontId="19"/>
  </si>
  <si>
    <t>５歳児</t>
    <rPh sb="1" eb="2">
      <t>サイ</t>
    </rPh>
    <rPh sb="2" eb="3">
      <t>コ</t>
    </rPh>
    <phoneticPr fontId="19"/>
  </si>
  <si>
    <t>0歳児</t>
    <rPh sb="1" eb="3">
      <t>サイジ</t>
    </rPh>
    <phoneticPr fontId="19"/>
  </si>
  <si>
    <t>前年度の児童の事故の状況</t>
    <rPh sb="0" eb="3">
      <t>ゼンネンド</t>
    </rPh>
    <rPh sb="4" eb="6">
      <t>ジドウ</t>
    </rPh>
    <phoneticPr fontId="19"/>
  </si>
  <si>
    <t>調　理　室</t>
    <rPh sb="0" eb="1">
      <t>チョウ</t>
    </rPh>
    <rPh sb="2" eb="3">
      <t>リ</t>
    </rPh>
    <rPh sb="4" eb="5">
      <t>シツ</t>
    </rPh>
    <phoneticPr fontId="19"/>
  </si>
  <si>
    <t>※学級数</t>
    <rPh sb="1" eb="4">
      <t>ガッキュウスウ</t>
    </rPh>
    <phoneticPr fontId="19"/>
  </si>
  <si>
    <t>(ｷ)</t>
  </si>
  <si>
    <t>満３歳児</t>
    <rPh sb="0" eb="1">
      <t>マン</t>
    </rPh>
    <rPh sb="2" eb="4">
      <t>サイジ</t>
    </rPh>
    <phoneticPr fontId="19"/>
  </si>
  <si>
    <t>資産原簿</t>
  </si>
  <si>
    <t>３歳児</t>
    <rPh sb="1" eb="3">
      <t>サイジ</t>
    </rPh>
    <phoneticPr fontId="19"/>
  </si>
  <si>
    <t>17:00～</t>
  </si>
  <si>
    <t>４歳児</t>
    <rPh sb="1" eb="3">
      <t>サイジ</t>
    </rPh>
    <phoneticPr fontId="19"/>
  </si>
  <si>
    <t>５歳児</t>
    <rPh sb="1" eb="3">
      <t>サイジ</t>
    </rPh>
    <phoneticPr fontId="19"/>
  </si>
  <si>
    <t>←</t>
  </si>
  <si>
    <t>学級数</t>
    <rPh sb="0" eb="3">
      <t>ガッキュウスウ</t>
    </rPh>
    <phoneticPr fontId="19"/>
  </si>
  <si>
    <t>職　員　室</t>
    <rPh sb="0" eb="1">
      <t>ショク</t>
    </rPh>
    <rPh sb="2" eb="3">
      <t>イン</t>
    </rPh>
    <rPh sb="4" eb="5">
      <t>シツ</t>
    </rPh>
    <phoneticPr fontId="19"/>
  </si>
  <si>
    <t>予算・決算に関する帳簿</t>
    <rPh sb="0" eb="2">
      <t>ヨサン</t>
    </rPh>
    <rPh sb="3" eb="5">
      <t>ケッサン</t>
    </rPh>
    <rPh sb="6" eb="7">
      <t>カン</t>
    </rPh>
    <rPh sb="9" eb="11">
      <t>チョウボ</t>
    </rPh>
    <phoneticPr fontId="19"/>
  </si>
  <si>
    <t>休　憩　室</t>
    <rPh sb="0" eb="1">
      <t>キュウ</t>
    </rPh>
    <rPh sb="2" eb="3">
      <t>イコイ</t>
    </rPh>
    <rPh sb="4" eb="5">
      <t>シツ</t>
    </rPh>
    <phoneticPr fontId="19"/>
  </si>
  <si>
    <t>障害児保育</t>
    <rPh sb="0" eb="2">
      <t>ショウガイ</t>
    </rPh>
    <rPh sb="2" eb="3">
      <t>ジ</t>
    </rPh>
    <rPh sb="3" eb="5">
      <t>ホイク</t>
    </rPh>
    <phoneticPr fontId="19"/>
  </si>
  <si>
    <t>会　議　室</t>
    <rPh sb="0" eb="1">
      <t>カイ</t>
    </rPh>
    <rPh sb="2" eb="3">
      <t>ギ</t>
    </rPh>
    <rPh sb="4" eb="5">
      <t>シツ</t>
    </rPh>
    <phoneticPr fontId="19"/>
  </si>
  <si>
    <t>(</t>
  </si>
  <si>
    <t>整備の種別</t>
    <rPh sb="0" eb="2">
      <t>セイビ</t>
    </rPh>
    <rPh sb="3" eb="5">
      <t>シュベツ</t>
    </rPh>
    <phoneticPr fontId="19"/>
  </si>
  <si>
    <t>16:00～</t>
  </si>
  <si>
    <t>増築</t>
    <rPh sb="0" eb="2">
      <t>ゾウチク</t>
    </rPh>
    <phoneticPr fontId="19"/>
  </si>
  <si>
    <t>学年末休業</t>
    <rPh sb="0" eb="3">
      <t>ガクネンマツ</t>
    </rPh>
    <rPh sb="3" eb="5">
      <t>キュウギョウ</t>
    </rPh>
    <phoneticPr fontId="19"/>
  </si>
  <si>
    <t>非常用持出袋</t>
    <rPh sb="0" eb="2">
      <t>ヒジョウ</t>
    </rPh>
    <rPh sb="2" eb="3">
      <t>ヨウ</t>
    </rPh>
    <rPh sb="3" eb="4">
      <t>モ</t>
    </rPh>
    <rPh sb="4" eb="5">
      <t>ダ</t>
    </rPh>
    <phoneticPr fontId="19"/>
  </si>
  <si>
    <t>玄関及び廊下</t>
    <rPh sb="0" eb="2">
      <t>ゲンカン</t>
    </rPh>
    <rPh sb="2" eb="3">
      <t>オヨ</t>
    </rPh>
    <rPh sb="4" eb="5">
      <t>ロウ</t>
    </rPh>
    <rPh sb="5" eb="6">
      <t>シタ</t>
    </rPh>
    <phoneticPr fontId="19"/>
  </si>
  <si>
    <t>住宅手当</t>
    <rPh sb="0" eb="2">
      <t>ジュウタク</t>
    </rPh>
    <rPh sb="2" eb="4">
      <t>テアテ</t>
    </rPh>
    <phoneticPr fontId="19"/>
  </si>
  <si>
    <t>届出
内容</t>
    <rPh sb="0" eb="1">
      <t>トド</t>
    </rPh>
    <rPh sb="1" eb="2">
      <t>デ</t>
    </rPh>
    <rPh sb="3" eb="5">
      <t>ナイヨウ</t>
    </rPh>
    <phoneticPr fontId="19"/>
  </si>
  <si>
    <t>児童用便器</t>
    <rPh sb="0" eb="2">
      <t>ジドウ</t>
    </rPh>
    <rPh sb="2" eb="3">
      <t>ヨウ</t>
    </rPh>
    <rPh sb="3" eb="5">
      <t>ベンキ</t>
    </rPh>
    <phoneticPr fontId="19"/>
  </si>
  <si>
    <t>大便器</t>
    <rPh sb="0" eb="3">
      <t>ダイベンキ</t>
    </rPh>
    <phoneticPr fontId="19"/>
  </si>
  <si>
    <t>個</t>
    <rPh sb="0" eb="1">
      <t>コ</t>
    </rPh>
    <phoneticPr fontId="19"/>
  </si>
  <si>
    <t>15:30～</t>
  </si>
  <si>
    <t>小便器</t>
    <rPh sb="0" eb="3">
      <t>ショウベンキ</t>
    </rPh>
    <phoneticPr fontId="19"/>
  </si>
  <si>
    <t>社会保険等の加入状況</t>
    <rPh sb="0" eb="2">
      <t>シャカイ</t>
    </rPh>
    <rPh sb="2" eb="4">
      <t>ホケン</t>
    </rPh>
    <rPh sb="4" eb="5">
      <t>トウ</t>
    </rPh>
    <phoneticPr fontId="19"/>
  </si>
  <si>
    <t>超過勤務(時間外)手当</t>
    <rPh sb="0" eb="2">
      <t>チョウカ</t>
    </rPh>
    <rPh sb="2" eb="4">
      <t>キンム</t>
    </rPh>
    <rPh sb="5" eb="8">
      <t>ジカンガイ</t>
    </rPh>
    <rPh sb="9" eb="11">
      <t>テアテ</t>
    </rPh>
    <phoneticPr fontId="19"/>
  </si>
  <si>
    <t>飲料水用設備</t>
    <rPh sb="0" eb="2">
      <t>インリョウ</t>
    </rPh>
    <rPh sb="2" eb="3">
      <t>スイ</t>
    </rPh>
    <rPh sb="3" eb="4">
      <t>ヨウ</t>
    </rPh>
    <rPh sb="4" eb="6">
      <t>セツビ</t>
    </rPh>
    <phoneticPr fontId="19"/>
  </si>
  <si>
    <t>まで</t>
  </si>
  <si>
    <t>か所</t>
    <rPh sb="1" eb="2">
      <t>ショ</t>
    </rPh>
    <phoneticPr fontId="19"/>
  </si>
  <si>
    <t>３歳児</t>
    <rPh sb="1" eb="2">
      <t>サイ</t>
    </rPh>
    <rPh sb="2" eb="3">
      <t>コ</t>
    </rPh>
    <phoneticPr fontId="19"/>
  </si>
  <si>
    <t>知事が認める者２</t>
  </si>
  <si>
    <t>事故記録の件数</t>
    <rPh sb="2" eb="4">
      <t>キロク</t>
    </rPh>
    <rPh sb="5" eb="7">
      <t>ケンスウ</t>
    </rPh>
    <phoneticPr fontId="19"/>
  </si>
  <si>
    <t>病児保育事業</t>
  </si>
  <si>
    <t>台数</t>
    <rPh sb="0" eb="2">
      <t>ダイスウ</t>
    </rPh>
    <phoneticPr fontId="19"/>
  </si>
  <si>
    <t>月</t>
    <rPh sb="0" eb="1">
      <t>ゲツ</t>
    </rPh>
    <phoneticPr fontId="19"/>
  </si>
  <si>
    <t>沐  浴  室</t>
    <rPh sb="0" eb="1">
      <t>モク</t>
    </rPh>
    <rPh sb="3" eb="4">
      <t>ヨク</t>
    </rPh>
    <rPh sb="6" eb="7">
      <t>シツ</t>
    </rPh>
    <phoneticPr fontId="19"/>
  </si>
  <si>
    <t>資格名</t>
    <rPh sb="0" eb="2">
      <t>シカク</t>
    </rPh>
    <rPh sb="2" eb="3">
      <t>メイ</t>
    </rPh>
    <phoneticPr fontId="19"/>
  </si>
  <si>
    <t>看護師等</t>
  </si>
  <si>
    <t>給与栄養量算定表</t>
    <rPh sb="0" eb="2">
      <t>キュウヨ</t>
    </rPh>
    <rPh sb="2" eb="5">
      <t>エイヨウリョウ</t>
    </rPh>
    <rPh sb="5" eb="7">
      <t>サンテイ</t>
    </rPh>
    <rPh sb="7" eb="8">
      <t>ヒョウ</t>
    </rPh>
    <phoneticPr fontId="19"/>
  </si>
  <si>
    <t>平日</t>
    <rPh sb="0" eb="2">
      <t>ヘイジツ</t>
    </rPh>
    <phoneticPr fontId="19"/>
  </si>
  <si>
    <t>代表者職氏名</t>
  </si>
  <si>
    <t>調  理  室</t>
    <rPh sb="0" eb="1">
      <t>チョウ</t>
    </rPh>
    <rPh sb="3" eb="4">
      <t>リ</t>
    </rPh>
    <rPh sb="6" eb="7">
      <t>シツ</t>
    </rPh>
    <phoneticPr fontId="19"/>
  </si>
  <si>
    <t xml:space="preserve">(15)
</t>
  </si>
  <si>
    <t>出納簿</t>
    <rPh sb="0" eb="3">
      <t>スイトウボ</t>
    </rPh>
    <phoneticPr fontId="19"/>
  </si>
  <si>
    <t>【参考】</t>
    <rPh sb="1" eb="3">
      <t>サンコウ</t>
    </rPh>
    <phoneticPr fontId="19"/>
  </si>
  <si>
    <t>⑨</t>
  </si>
  <si>
    <t>身体障害者手帳所持児</t>
    <rPh sb="0" eb="2">
      <t>シンタイ</t>
    </rPh>
    <rPh sb="2" eb="5">
      <t>ショウガイシャ</t>
    </rPh>
    <rPh sb="5" eb="7">
      <t>テチョウ</t>
    </rPh>
    <rPh sb="7" eb="9">
      <t>ショジ</t>
    </rPh>
    <rPh sb="9" eb="10">
      <t>ジ</t>
    </rPh>
    <phoneticPr fontId="19"/>
  </si>
  <si>
    <t>年月日</t>
    <rPh sb="0" eb="3">
      <t>ネンガッピ</t>
    </rPh>
    <phoneticPr fontId="19"/>
  </si>
  <si>
    <t>教具の目録</t>
    <rPh sb="0" eb="2">
      <t>キョウグ</t>
    </rPh>
    <rPh sb="3" eb="5">
      <t>モクロク</t>
    </rPh>
    <phoneticPr fontId="19"/>
  </si>
  <si>
    <t>事業計画書
と一致</t>
    <rPh sb="0" eb="2">
      <t>ジギョウ</t>
    </rPh>
    <rPh sb="2" eb="5">
      <t>ケイカクショ</t>
    </rPh>
    <rPh sb="7" eb="9">
      <t>イッチ</t>
    </rPh>
    <phoneticPr fontId="19"/>
  </si>
  <si>
    <t>療育手帳所持児</t>
    <rPh sb="0" eb="1">
      <t>リョウ</t>
    </rPh>
    <rPh sb="1" eb="2">
      <t>イク</t>
    </rPh>
    <rPh sb="2" eb="4">
      <t>テチョウ</t>
    </rPh>
    <rPh sb="4" eb="6">
      <t>ショジ</t>
    </rPh>
    <rPh sb="6" eb="7">
      <t>ジ</t>
    </rPh>
    <phoneticPr fontId="19"/>
  </si>
  <si>
    <t>未受診者</t>
    <rPh sb="0" eb="1">
      <t>ミ</t>
    </rPh>
    <rPh sb="1" eb="3">
      <t>ジュシン</t>
    </rPh>
    <rPh sb="3" eb="4">
      <t>シャ</t>
    </rPh>
    <phoneticPr fontId="19"/>
  </si>
  <si>
    <t>教育・保育時間</t>
    <rPh sb="0" eb="2">
      <t>キョウイク</t>
    </rPh>
    <rPh sb="3" eb="4">
      <t>ホ</t>
    </rPh>
    <rPh sb="4" eb="5">
      <t>イク</t>
    </rPh>
    <rPh sb="5" eb="6">
      <t>トキ</t>
    </rPh>
    <rPh sb="6" eb="7">
      <t>アイダ</t>
    </rPh>
    <phoneticPr fontId="19"/>
  </si>
  <si>
    <t>施設の平面図（なるべく各部屋の面積が入っているもの）</t>
  </si>
  <si>
    <t>時</t>
    <rPh sb="0" eb="1">
      <t>ジ</t>
    </rPh>
    <phoneticPr fontId="19"/>
  </si>
  <si>
    <t>分</t>
    <rPh sb="0" eb="1">
      <t>フン</t>
    </rPh>
    <phoneticPr fontId="19"/>
  </si>
  <si>
    <t>(ｲ)</t>
  </si>
  <si>
    <t>給食材料検収記録簿</t>
    <rPh sb="4" eb="6">
      <t>ケンシュウ</t>
    </rPh>
    <rPh sb="6" eb="9">
      <t>キロクボ</t>
    </rPh>
    <phoneticPr fontId="19"/>
  </si>
  <si>
    <t>消　毒　回　数</t>
    <rPh sb="0" eb="1">
      <t>ケ</t>
    </rPh>
    <rPh sb="2" eb="3">
      <t>ドク</t>
    </rPh>
    <rPh sb="4" eb="5">
      <t>カイ</t>
    </rPh>
    <rPh sb="6" eb="7">
      <t>スウ</t>
    </rPh>
    <phoneticPr fontId="19"/>
  </si>
  <si>
    <t>性別</t>
    <rPh sb="0" eb="2">
      <t>セイベツ</t>
    </rPh>
    <phoneticPr fontId="19"/>
  </si>
  <si>
    <t>１号認定こども</t>
  </si>
  <si>
    <t>２・３号認定こども</t>
  </si>
  <si>
    <t>短時間</t>
    <rPh sb="0" eb="1">
      <t>タン</t>
    </rPh>
    <rPh sb="1" eb="3">
      <t>ジカン</t>
    </rPh>
    <phoneticPr fontId="19"/>
  </si>
  <si>
    <t>前</t>
    <rPh sb="0" eb="1">
      <t>マエ</t>
    </rPh>
    <phoneticPr fontId="19"/>
  </si>
  <si>
    <t>その他
（　　　　　　　　　　　　）</t>
    <rPh sb="2" eb="3">
      <t>タ</t>
    </rPh>
    <phoneticPr fontId="19"/>
  </si>
  <si>
    <t>例）○○○○の実習</t>
    <rPh sb="0" eb="1">
      <t>レイ</t>
    </rPh>
    <rPh sb="7" eb="9">
      <t>ジッシュウ</t>
    </rPh>
    <phoneticPr fontId="19"/>
  </si>
  <si>
    <t>後</t>
    <rPh sb="0" eb="1">
      <t>ゴ</t>
    </rPh>
    <phoneticPr fontId="19"/>
  </si>
  <si>
    <t>長期休園期間</t>
    <rPh sb="0" eb="2">
      <t>チョウキ</t>
    </rPh>
    <rPh sb="2" eb="4">
      <t>キュウエン</t>
    </rPh>
    <rPh sb="4" eb="6">
      <t>キカン</t>
    </rPh>
    <phoneticPr fontId="19"/>
  </si>
  <si>
    <t>R00.00.00</t>
  </si>
  <si>
    <t>給食材料発注簿</t>
    <rPh sb="0" eb="2">
      <t>キュウショク</t>
    </rPh>
    <phoneticPr fontId="19"/>
  </si>
  <si>
    <t>施設日誌</t>
  </si>
  <si>
    <t>標準的な登降園の状況</t>
    <rPh sb="0" eb="3">
      <t>ヒョウジュンテキ</t>
    </rPh>
    <rPh sb="4" eb="5">
      <t>トウ</t>
    </rPh>
    <rPh sb="5" eb="6">
      <t>コウ</t>
    </rPh>
    <rPh sb="6" eb="7">
      <t>エン</t>
    </rPh>
    <rPh sb="8" eb="10">
      <t>ジョウキョウ</t>
    </rPh>
    <phoneticPr fontId="19"/>
  </si>
  <si>
    <t>施設名</t>
    <rPh sb="0" eb="3">
      <t>シセツメイ</t>
    </rPh>
    <phoneticPr fontId="19"/>
  </si>
  <si>
    <t>参加職員
の人数</t>
    <rPh sb="0" eb="2">
      <t>サンカ</t>
    </rPh>
    <rPh sb="2" eb="4">
      <t>ショクイン</t>
    </rPh>
    <rPh sb="6" eb="8">
      <t>ニンズウ</t>
    </rPh>
    <phoneticPr fontId="19"/>
  </si>
  <si>
    <t>件</t>
    <rPh sb="0" eb="1">
      <t>ケン</t>
    </rPh>
    <phoneticPr fontId="19"/>
  </si>
  <si>
    <t>児童名簿</t>
  </si>
  <si>
    <t>通勤手当</t>
    <rPh sb="0" eb="2">
      <t>ツウキン</t>
    </rPh>
    <rPh sb="2" eb="4">
      <t>テアテ</t>
    </rPh>
    <phoneticPr fontId="19"/>
  </si>
  <si>
    <t>規程名</t>
    <rPh sb="0" eb="2">
      <t>キテイ</t>
    </rPh>
    <rPh sb="2" eb="3">
      <t>メイ</t>
    </rPh>
    <phoneticPr fontId="19"/>
  </si>
  <si>
    <t>前年度の健康診断</t>
    <rPh sb="0" eb="1">
      <t>マエ</t>
    </rPh>
    <rPh sb="1" eb="2">
      <t>トシ</t>
    </rPh>
    <rPh sb="2" eb="3">
      <t>ド</t>
    </rPh>
    <phoneticPr fontId="19"/>
  </si>
  <si>
    <t>乳児保育</t>
  </si>
  <si>
    <t>10:00以降</t>
    <rPh sb="5" eb="7">
      <t>イコウ</t>
    </rPh>
    <phoneticPr fontId="19"/>
  </si>
  <si>
    <t>(ｸ)</t>
  </si>
  <si>
    <t>Ｃ</t>
  </si>
  <si>
    <t>施設内の清掃等の状況</t>
    <rPh sb="0" eb="2">
      <t>シセツ</t>
    </rPh>
    <rPh sb="2" eb="3">
      <t>ナイ</t>
    </rPh>
    <rPh sb="4" eb="6">
      <t>セイソウ</t>
    </rPh>
    <rPh sb="6" eb="7">
      <t>トウ</t>
    </rPh>
    <phoneticPr fontId="19"/>
  </si>
  <si>
    <t>就業規則の届出</t>
    <rPh sb="5" eb="6">
      <t>トド</t>
    </rPh>
    <rPh sb="6" eb="7">
      <t>デ</t>
    </rPh>
    <phoneticPr fontId="19"/>
  </si>
  <si>
    <t>保育日誌</t>
    <rPh sb="0" eb="2">
      <t>ホイク</t>
    </rPh>
    <rPh sb="2" eb="4">
      <t>ニッシ</t>
    </rPh>
    <phoneticPr fontId="19"/>
  </si>
  <si>
    <t>備　　考</t>
    <rPh sb="0" eb="1">
      <t>ソナエ</t>
    </rPh>
    <rPh sb="3" eb="4">
      <t>コウ</t>
    </rPh>
    <phoneticPr fontId="19"/>
  </si>
  <si>
    <t>実員</t>
    <rPh sb="0" eb="2">
      <t>ジツイン</t>
    </rPh>
    <phoneticPr fontId="19"/>
  </si>
  <si>
    <t>検便検査結果票</t>
  </si>
  <si>
    <t>児童の健康診断</t>
    <rPh sb="0" eb="2">
      <t>ジドウ</t>
    </rPh>
    <rPh sb="3" eb="5">
      <t>ケンコウ</t>
    </rPh>
    <rPh sb="5" eb="7">
      <t>シンダン</t>
    </rPh>
    <phoneticPr fontId="19"/>
  </si>
  <si>
    <t>⑧</t>
  </si>
  <si>
    <t>対象者</t>
    <rPh sb="0" eb="3">
      <t>タイショウシャ</t>
    </rPh>
    <phoneticPr fontId="19"/>
  </si>
  <si>
    <t>(ｹ)</t>
  </si>
  <si>
    <t>うち採用時の健康診断票がない者</t>
    <rPh sb="2" eb="5">
      <t>サイヨウジ</t>
    </rPh>
    <rPh sb="6" eb="8">
      <t>ケンコウ</t>
    </rPh>
    <rPh sb="8" eb="10">
      <t>シンダン</t>
    </rPh>
    <rPh sb="10" eb="11">
      <t>ヒョウ</t>
    </rPh>
    <rPh sb="14" eb="15">
      <t>モノ</t>
    </rPh>
    <phoneticPr fontId="19"/>
  </si>
  <si>
    <t>(ｵ)</t>
  </si>
  <si>
    <t>ヒヤリハット記録の件数</t>
    <rPh sb="6" eb="8">
      <t>キロク</t>
    </rPh>
    <rPh sb="9" eb="11">
      <t>ケンスウ</t>
    </rPh>
    <phoneticPr fontId="19"/>
  </si>
  <si>
    <t>4～5歳児</t>
    <rPh sb="3" eb="5">
      <t>サイジ</t>
    </rPh>
    <phoneticPr fontId="19"/>
  </si>
  <si>
    <t>県民間社会福祉事業福利協会</t>
    <rPh sb="0" eb="1">
      <t>ケン</t>
    </rPh>
    <rPh sb="1" eb="3">
      <t>ミンカン</t>
    </rPh>
    <rPh sb="3" eb="5">
      <t>シャカイ</t>
    </rPh>
    <rPh sb="5" eb="7">
      <t>フクシ</t>
    </rPh>
    <rPh sb="7" eb="9">
      <t>ジギョウ</t>
    </rPh>
    <rPh sb="9" eb="11">
      <t>フクリ</t>
    </rPh>
    <rPh sb="11" eb="13">
      <t>キョウカイ</t>
    </rPh>
    <phoneticPr fontId="19"/>
  </si>
  <si>
    <t>１年単位の変形労働時間制</t>
    <rPh sb="1" eb="2">
      <t>ネン</t>
    </rPh>
    <rPh sb="2" eb="4">
      <t>タンイ</t>
    </rPh>
    <rPh sb="5" eb="7">
      <t>ヘンケイ</t>
    </rPh>
    <rPh sb="7" eb="9">
      <t>ロウドウ</t>
    </rPh>
    <rPh sb="9" eb="11">
      <t>ジカン</t>
    </rPh>
    <rPh sb="11" eb="12">
      <t>セイ</t>
    </rPh>
    <phoneticPr fontId="19"/>
  </si>
  <si>
    <t>室　　　名</t>
    <rPh sb="0" eb="1">
      <t>シツ</t>
    </rPh>
    <rPh sb="4" eb="5">
      <t>メイ</t>
    </rPh>
    <phoneticPr fontId="19"/>
  </si>
  <si>
    <t>合　　　計</t>
    <rPh sb="0" eb="1">
      <t>ゴウ</t>
    </rPh>
    <rPh sb="4" eb="5">
      <t>ケイ</t>
    </rPh>
    <phoneticPr fontId="19"/>
  </si>
  <si>
    <t xml:space="preserve">(13)
</t>
  </si>
  <si>
    <t>清　掃　回　数</t>
    <rPh sb="0" eb="1">
      <t>キヨシ</t>
    </rPh>
    <rPh sb="2" eb="3">
      <t>ハ</t>
    </rPh>
    <rPh sb="4" eb="5">
      <t>カイ</t>
    </rPh>
    <rPh sb="6" eb="7">
      <t>スウ</t>
    </rPh>
    <phoneticPr fontId="19"/>
  </si>
  <si>
    <t>保 育 室 等</t>
    <rPh sb="0" eb="1">
      <t>タモツ</t>
    </rPh>
    <rPh sb="2" eb="3">
      <t>イク</t>
    </rPh>
    <rPh sb="4" eb="5">
      <t>シツ</t>
    </rPh>
    <rPh sb="6" eb="7">
      <t>トウ</t>
    </rPh>
    <phoneticPr fontId="19"/>
  </si>
  <si>
    <t>14:30～</t>
  </si>
  <si>
    <t>週</t>
    <rPh sb="0" eb="1">
      <t>シュウ</t>
    </rPh>
    <phoneticPr fontId="19"/>
  </si>
  <si>
    <t>就業規則</t>
    <rPh sb="0" eb="2">
      <t>シュウギョウ</t>
    </rPh>
    <rPh sb="2" eb="4">
      <t>キソク</t>
    </rPh>
    <phoneticPr fontId="19"/>
  </si>
  <si>
    <t>←　</t>
  </si>
  <si>
    <t>児童出席簿</t>
    <rPh sb="3" eb="4">
      <t>セキ</t>
    </rPh>
    <phoneticPr fontId="19"/>
  </si>
  <si>
    <t>常勤職員だけでなく、非常勤職員や嘱託医も含めて、全ての職員について記載してください。</t>
    <rPh sb="0" eb="2">
      <t>ジョウキン</t>
    </rPh>
    <rPh sb="2" eb="4">
      <t>ショクイン</t>
    </rPh>
    <rPh sb="10" eb="13">
      <t>ヒジョウキン</t>
    </rPh>
    <rPh sb="13" eb="15">
      <t>ショクイン</t>
    </rPh>
    <rPh sb="16" eb="19">
      <t>ショクタクイ</t>
    </rPh>
    <rPh sb="20" eb="21">
      <t>フク</t>
    </rPh>
    <rPh sb="24" eb="25">
      <t>スベ</t>
    </rPh>
    <rPh sb="27" eb="29">
      <t>ショクイン</t>
    </rPh>
    <rPh sb="33" eb="35">
      <t>キサイ</t>
    </rPh>
    <phoneticPr fontId="19"/>
  </si>
  <si>
    <t>日課表</t>
    <rPh sb="0" eb="2">
      <t>ニッカ</t>
    </rPh>
    <rPh sb="2" eb="3">
      <t>ヒョウ</t>
    </rPh>
    <phoneticPr fontId="19"/>
  </si>
  <si>
    <t>職員名簿</t>
    <rPh sb="0" eb="2">
      <t>ショクイン</t>
    </rPh>
    <rPh sb="2" eb="4">
      <t>メイボ</t>
    </rPh>
    <phoneticPr fontId="19"/>
  </si>
  <si>
    <t>救助はしご</t>
  </si>
  <si>
    <t>諸規程の整備状況　</t>
  </si>
  <si>
    <t>1歳児</t>
    <rPh sb="1" eb="3">
      <t>サイジ</t>
    </rPh>
    <phoneticPr fontId="19"/>
  </si>
  <si>
    <t>学校医執務記録簿</t>
    <rPh sb="0" eb="3">
      <t>ガッコウイ</t>
    </rPh>
    <rPh sb="3" eb="5">
      <t>シツム</t>
    </rPh>
    <rPh sb="5" eb="7">
      <t>キロク</t>
    </rPh>
    <rPh sb="7" eb="8">
      <t>ボ</t>
    </rPh>
    <phoneticPr fontId="19"/>
  </si>
  <si>
    <t>学校歯科医執務記録簿</t>
    <rPh sb="0" eb="2">
      <t>ガッコウ</t>
    </rPh>
    <rPh sb="2" eb="5">
      <t>シカイ</t>
    </rPh>
    <rPh sb="5" eb="7">
      <t>シツム</t>
    </rPh>
    <rPh sb="7" eb="9">
      <t>キロク</t>
    </rPh>
    <rPh sb="9" eb="10">
      <t>ボ</t>
    </rPh>
    <phoneticPr fontId="19"/>
  </si>
  <si>
    <t>学校薬剤師執務記録簿</t>
    <rPh sb="0" eb="2">
      <t>ガッコウ</t>
    </rPh>
    <rPh sb="2" eb="5">
      <t>ヤクザイシ</t>
    </rPh>
    <rPh sb="5" eb="7">
      <t>シツム</t>
    </rPh>
    <rPh sb="7" eb="10">
      <t>キロクボ</t>
    </rPh>
    <phoneticPr fontId="19"/>
  </si>
  <si>
    <t>幼保連携型認定こども園園児指導要録</t>
    <rPh sb="0" eb="2">
      <t>ヨウホ</t>
    </rPh>
    <rPh sb="2" eb="4">
      <t>レンケイ</t>
    </rPh>
    <rPh sb="4" eb="5">
      <t>ガタ</t>
    </rPh>
    <rPh sb="5" eb="7">
      <t>ニンテイ</t>
    </rPh>
    <rPh sb="10" eb="11">
      <t>エン</t>
    </rPh>
    <rPh sb="11" eb="13">
      <t>エンジ</t>
    </rPh>
    <phoneticPr fontId="19"/>
  </si>
  <si>
    <t>諸手当の種類と算出方法</t>
    <rPh sb="0" eb="3">
      <t>ショテアテ</t>
    </rPh>
    <rPh sb="4" eb="6">
      <t>シュルイ</t>
    </rPh>
    <rPh sb="7" eb="9">
      <t>サンシュツ</t>
    </rPh>
    <rPh sb="9" eb="11">
      <t>ホウホウ</t>
    </rPh>
    <phoneticPr fontId="19"/>
  </si>
  <si>
    <t>調理室等の衛生管理点検表</t>
    <rPh sb="0" eb="3">
      <t>チョウリシツ</t>
    </rPh>
    <rPh sb="3" eb="4">
      <t>トウ</t>
    </rPh>
    <rPh sb="5" eb="7">
      <t>エイセイ</t>
    </rPh>
    <rPh sb="7" eb="9">
      <t>カンリ</t>
    </rPh>
    <rPh sb="9" eb="11">
      <t>テンケン</t>
    </rPh>
    <rPh sb="11" eb="12">
      <t>ヒョウ</t>
    </rPh>
    <phoneticPr fontId="19"/>
  </si>
  <si>
    <t>調理従事者の衛生管理点検表</t>
    <rPh sb="6" eb="8">
      <t>エイセイ</t>
    </rPh>
    <rPh sb="8" eb="10">
      <t>カンリ</t>
    </rPh>
    <rPh sb="10" eb="13">
      <t>テンケンヒョウ</t>
    </rPh>
    <phoneticPr fontId="19"/>
  </si>
  <si>
    <t xml:space="preserve"> 健康保険</t>
    <rPh sb="1" eb="3">
      <t>ケンコウ</t>
    </rPh>
    <rPh sb="3" eb="5">
      <t>ホケン</t>
    </rPh>
    <phoneticPr fontId="19"/>
  </si>
  <si>
    <t xml:space="preserve"> 厚生年金</t>
    <rPh sb="1" eb="3">
      <t>コウセイ</t>
    </rPh>
    <rPh sb="3" eb="5">
      <t>ネンキン</t>
    </rPh>
    <phoneticPr fontId="19"/>
  </si>
  <si>
    <t xml:space="preserve"> 労災保険</t>
    <rPh sb="1" eb="3">
      <t>ロウサイ</t>
    </rPh>
    <rPh sb="3" eb="5">
      <t>ホケン</t>
    </rPh>
    <phoneticPr fontId="19"/>
  </si>
  <si>
    <t>退職手当共済</t>
    <rPh sb="0" eb="2">
      <t>タイショク</t>
    </rPh>
    <rPh sb="2" eb="4">
      <t>テアテ</t>
    </rPh>
    <rPh sb="4" eb="6">
      <t>キョウサイ</t>
    </rPh>
    <phoneticPr fontId="19"/>
  </si>
  <si>
    <t>期末・勤勉手当等</t>
    <rPh sb="0" eb="2">
      <t>キマツ</t>
    </rPh>
    <rPh sb="3" eb="5">
      <t>キンベン</t>
    </rPh>
    <rPh sb="5" eb="7">
      <t>テアテ</t>
    </rPh>
    <rPh sb="7" eb="8">
      <t>トウ</t>
    </rPh>
    <phoneticPr fontId="19"/>
  </si>
  <si>
    <t>直近の定期昇給の実施時期及び対象人員</t>
    <rPh sb="0" eb="2">
      <t>チョッキン</t>
    </rPh>
    <rPh sb="3" eb="5">
      <t>テイキ</t>
    </rPh>
    <rPh sb="5" eb="7">
      <t>ショウキュウ</t>
    </rPh>
    <rPh sb="8" eb="10">
      <t>ジッシ</t>
    </rPh>
    <rPh sb="10" eb="12">
      <t>ジキ</t>
    </rPh>
    <rPh sb="12" eb="13">
      <t>オヨ</t>
    </rPh>
    <rPh sb="14" eb="16">
      <t>タイショウ</t>
    </rPh>
    <rPh sb="16" eb="18">
      <t>ジンイン</t>
    </rPh>
    <phoneticPr fontId="19"/>
  </si>
  <si>
    <t>年齢</t>
    <rPh sb="0" eb="2">
      <t>ネンレイ</t>
    </rPh>
    <phoneticPr fontId="19"/>
  </si>
  <si>
    <t>規程の
有無</t>
    <rPh sb="0" eb="2">
      <t>キテイ</t>
    </rPh>
    <rPh sb="4" eb="5">
      <t>ユウ</t>
    </rPh>
    <rPh sb="5" eb="6">
      <t>ム</t>
    </rPh>
    <phoneticPr fontId="19"/>
  </si>
  <si>
    <t>育児休業規程</t>
    <rPh sb="0" eb="2">
      <t>イクジ</t>
    </rPh>
    <rPh sb="2" eb="4">
      <t>キュウギョウ</t>
    </rPh>
    <rPh sb="4" eb="6">
      <t>キテイ</t>
    </rPh>
    <phoneticPr fontId="19"/>
  </si>
  <si>
    <t>【記入例】</t>
    <rPh sb="1" eb="3">
      <t>キニュウ</t>
    </rPh>
    <rPh sb="3" eb="4">
      <t>レイ</t>
    </rPh>
    <phoneticPr fontId="19"/>
  </si>
  <si>
    <t>年　齢</t>
    <rPh sb="0" eb="1">
      <t>ネン</t>
    </rPh>
    <rPh sb="2" eb="3">
      <t>トシ</t>
    </rPh>
    <phoneticPr fontId="19"/>
  </si>
  <si>
    <t>感染症発生時の対応マニュアル</t>
    <rPh sb="0" eb="3">
      <t>カンセンショウ</t>
    </rPh>
    <rPh sb="3" eb="5">
      <t>ハッセイ</t>
    </rPh>
    <rPh sb="5" eb="6">
      <t>ジ</t>
    </rPh>
    <rPh sb="7" eb="9">
      <t>タイオウ</t>
    </rPh>
    <phoneticPr fontId="19"/>
  </si>
  <si>
    <t>登園時間</t>
    <rPh sb="0" eb="2">
      <t>トウエン</t>
    </rPh>
    <rPh sb="2" eb="4">
      <t>ジカン</t>
    </rPh>
    <phoneticPr fontId="19"/>
  </si>
  <si>
    <t>職　　　名</t>
    <rPh sb="0" eb="1">
      <t>ショク</t>
    </rPh>
    <rPh sb="4" eb="5">
      <t>メイ</t>
    </rPh>
    <phoneticPr fontId="19"/>
  </si>
  <si>
    <t>保育教諭等に代わる職員</t>
    <rPh sb="0" eb="2">
      <t>ホイク</t>
    </rPh>
    <rPh sb="2" eb="4">
      <t>キョウユ</t>
    </rPh>
    <rPh sb="4" eb="5">
      <t>トウ</t>
    </rPh>
    <rPh sb="6" eb="7">
      <t>カ</t>
    </rPh>
    <rPh sb="9" eb="11">
      <t>ショクイン</t>
    </rPh>
    <phoneticPr fontId="19"/>
  </si>
  <si>
    <t>３</t>
  </si>
  <si>
    <t>養護教諭</t>
  </si>
  <si>
    <t>資格の有無</t>
    <rPh sb="0" eb="2">
      <t>シカク</t>
    </rPh>
    <rPh sb="3" eb="5">
      <t>ウム</t>
    </rPh>
    <phoneticPr fontId="19"/>
  </si>
  <si>
    <t>　　↓「あり」の場合、配置の状況を記入してください。</t>
    <rPh sb="8" eb="10">
      <t>バアイ</t>
    </rPh>
    <rPh sb="11" eb="13">
      <t>ハイチ</t>
    </rPh>
    <rPh sb="14" eb="16">
      <t>ジョウキョウ</t>
    </rPh>
    <rPh sb="17" eb="19">
      <t>キニュウ</t>
    </rPh>
    <phoneticPr fontId="19"/>
  </si>
  <si>
    <t>※</t>
  </si>
  <si>
    <t>手当等年間合計額</t>
    <rPh sb="0" eb="2">
      <t>テアテ</t>
    </rPh>
    <rPh sb="2" eb="3">
      <t>トウ</t>
    </rPh>
    <rPh sb="3" eb="5">
      <t>ネンカン</t>
    </rPh>
    <rPh sb="5" eb="8">
      <t>ゴウケイガク</t>
    </rPh>
    <phoneticPr fontId="19"/>
  </si>
  <si>
    <r>
      <t>時間帯ごとの</t>
    </r>
    <r>
      <rPr>
        <sz val="10"/>
        <color theme="1"/>
        <rFont val="ＭＳ 明朝"/>
        <family val="1"/>
        <charset val="128"/>
      </rPr>
      <t xml:space="preserve">
職員配置状況</t>
    </r>
    <rPh sb="0" eb="3">
      <t>ジカンタイ</t>
    </rPh>
    <rPh sb="7" eb="9">
      <t>ショクイン</t>
    </rPh>
    <rPh sb="9" eb="11">
      <t>ハイチ</t>
    </rPh>
    <rPh sb="11" eb="13">
      <t>ジョウキョウ</t>
    </rPh>
    <phoneticPr fontId="19"/>
  </si>
  <si>
    <t>処遇改善等加算に係る支給金額概算</t>
    <rPh sb="0" eb="2">
      <t>ショグウ</t>
    </rPh>
    <rPh sb="2" eb="4">
      <t>カイゼン</t>
    </rPh>
    <rPh sb="4" eb="5">
      <t>トウ</t>
    </rPh>
    <rPh sb="5" eb="7">
      <t>カサン</t>
    </rPh>
    <rPh sb="8" eb="9">
      <t>カカ</t>
    </rPh>
    <rPh sb="10" eb="12">
      <t>シキュウ</t>
    </rPh>
    <rPh sb="12" eb="14">
      <t>キンガク</t>
    </rPh>
    <rPh sb="14" eb="16">
      <t>ガイサン</t>
    </rPh>
    <phoneticPr fontId="19"/>
  </si>
  <si>
    <t>寒冷地
手　当</t>
    <rPh sb="0" eb="3">
      <t>カンレイチ</t>
    </rPh>
    <rPh sb="4" eb="5">
      <t>テ</t>
    </rPh>
    <rPh sb="6" eb="7">
      <t>トウ</t>
    </rPh>
    <phoneticPr fontId="19"/>
  </si>
  <si>
    <t>４歳児</t>
    <rPh sb="1" eb="2">
      <t>サイ</t>
    </rPh>
    <rPh sb="2" eb="3">
      <t>コ</t>
    </rPh>
    <phoneticPr fontId="19"/>
  </si>
  <si>
    <t>処遇改善等加算による施設型給付費の加算額を一時金で支給している場合は、「期末・勤勉手当等」の「支給額」及び「支給額のうち処遇改善等加算分」のそれぞれにその金額を加えてください。</t>
    <rPh sb="0" eb="2">
      <t>ショグウ</t>
    </rPh>
    <rPh sb="2" eb="4">
      <t>カイゼン</t>
    </rPh>
    <rPh sb="4" eb="5">
      <t>トウ</t>
    </rPh>
    <rPh sb="5" eb="7">
      <t>カサン</t>
    </rPh>
    <rPh sb="10" eb="12">
      <t>シセツ</t>
    </rPh>
    <rPh sb="12" eb="13">
      <t>ガタ</t>
    </rPh>
    <rPh sb="13" eb="16">
      <t>キュウフヒ</t>
    </rPh>
    <rPh sb="17" eb="20">
      <t>カサンガク</t>
    </rPh>
    <rPh sb="21" eb="23">
      <t>イチジ</t>
    </rPh>
    <rPh sb="23" eb="24">
      <t>キン</t>
    </rPh>
    <rPh sb="25" eb="27">
      <t>シキュウ</t>
    </rPh>
    <rPh sb="31" eb="33">
      <t>バアイ</t>
    </rPh>
    <rPh sb="36" eb="38">
      <t>キマツ</t>
    </rPh>
    <rPh sb="39" eb="41">
      <t>キンベン</t>
    </rPh>
    <rPh sb="41" eb="43">
      <t>テアテ</t>
    </rPh>
    <rPh sb="43" eb="44">
      <t>トウ</t>
    </rPh>
    <rPh sb="47" eb="50">
      <t>シキュウガク</t>
    </rPh>
    <rPh sb="51" eb="52">
      <t>オヨ</t>
    </rPh>
    <rPh sb="54" eb="57">
      <t>シキュウガク</t>
    </rPh>
    <rPh sb="60" eb="62">
      <t>ショグウ</t>
    </rPh>
    <rPh sb="62" eb="64">
      <t>カイゼン</t>
    </rPh>
    <rPh sb="64" eb="65">
      <t>トウ</t>
    </rPh>
    <rPh sb="65" eb="67">
      <t>カサン</t>
    </rPh>
    <rPh sb="67" eb="68">
      <t>ブン</t>
    </rPh>
    <rPh sb="77" eb="79">
      <t>キンガク</t>
    </rPh>
    <rPh sb="80" eb="81">
      <t>クワ</t>
    </rPh>
    <phoneticPr fontId="19"/>
  </si>
  <si>
    <t>給与改定の実施年月日</t>
    <rPh sb="0" eb="2">
      <t>キュウヨ</t>
    </rPh>
    <rPh sb="2" eb="4">
      <t>カイテイ</t>
    </rPh>
    <rPh sb="5" eb="7">
      <t>ジッシ</t>
    </rPh>
    <rPh sb="7" eb="10">
      <t>ネンガッピ</t>
    </rPh>
    <phoneticPr fontId="19"/>
  </si>
  <si>
    <t>【改定の内容】</t>
    <rPh sb="1" eb="3">
      <t>カイテイ</t>
    </rPh>
    <rPh sb="4" eb="6">
      <t>ナイヨウ</t>
    </rPh>
    <phoneticPr fontId="19"/>
  </si>
  <si>
    <t>非常階段</t>
  </si>
  <si>
    <t>定期昇給の実施年月日</t>
    <rPh sb="0" eb="2">
      <t>テイキ</t>
    </rPh>
    <rPh sb="2" eb="4">
      <t>ショウキュウ</t>
    </rPh>
    <rPh sb="5" eb="7">
      <t>ジッシ</t>
    </rPh>
    <rPh sb="7" eb="10">
      <t>ネンガッピ</t>
    </rPh>
    <phoneticPr fontId="19"/>
  </si>
  <si>
    <t>手　　　当　　　名</t>
    <rPh sb="0" eb="1">
      <t>テ</t>
    </rPh>
    <rPh sb="4" eb="5">
      <t>トウ</t>
    </rPh>
    <rPh sb="8" eb="9">
      <t>メイ</t>
    </rPh>
    <phoneticPr fontId="19"/>
  </si>
  <si>
    <t>算　　　　　出　　　　　方　　　　　法</t>
    <rPh sb="0" eb="1">
      <t>ザン</t>
    </rPh>
    <rPh sb="6" eb="7">
      <t>デ</t>
    </rPh>
    <rPh sb="12" eb="13">
      <t>カタ</t>
    </rPh>
    <rPh sb="18" eb="19">
      <t>ホウ</t>
    </rPh>
    <phoneticPr fontId="19"/>
  </si>
  <si>
    <t>管理職手当</t>
    <rPh sb="0" eb="3">
      <t>カンリショク</t>
    </rPh>
    <rPh sb="3" eb="5">
      <t>テアテ</t>
    </rPh>
    <phoneticPr fontId="19"/>
  </si>
  <si>
    <t>扶養手当</t>
    <rPh sb="0" eb="2">
      <t>フヨウ</t>
    </rPh>
    <rPh sb="2" eb="4">
      <t>テアテ</t>
    </rPh>
    <phoneticPr fontId="19"/>
  </si>
  <si>
    <t>期末・勤勉手当</t>
    <rPh sb="0" eb="2">
      <t>キマツ</t>
    </rPh>
    <rPh sb="3" eb="5">
      <t>キンベン</t>
    </rPh>
    <rPh sb="5" eb="7">
      <t>テアテ</t>
    </rPh>
    <phoneticPr fontId="19"/>
  </si>
  <si>
    <t>届出年月日</t>
    <rPh sb="0" eb="2">
      <t>トドケデ</t>
    </rPh>
    <rPh sb="2" eb="5">
      <t>ネンガッピ</t>
    </rPh>
    <phoneticPr fontId="19"/>
  </si>
  <si>
    <t>安全対策</t>
  </si>
  <si>
    <t>18:30以降</t>
    <rPh sb="5" eb="7">
      <t>イコウ</t>
    </rPh>
    <phoneticPr fontId="19"/>
  </si>
  <si>
    <t>保育実践</t>
    <rPh sb="0" eb="2">
      <t>ホイク</t>
    </rPh>
    <rPh sb="2" eb="4">
      <t>ジッセン</t>
    </rPh>
    <phoneticPr fontId="19"/>
  </si>
  <si>
    <t>ＦＡＸ</t>
  </si>
  <si>
    <t>兼務あり</t>
  </si>
  <si>
    <t>㎡</t>
  </si>
  <si>
    <t>借地賃借料</t>
  </si>
  <si>
    <t>※「あり」の場合、次のいずれかに✓をつけること。</t>
  </si>
  <si>
    <t>改築</t>
  </si>
  <si>
    <t>24時間標記</t>
    <rPh sb="2" eb="4">
      <t>ジカン</t>
    </rPh>
    <rPh sb="4" eb="6">
      <t>ヒョウキ</t>
    </rPh>
    <phoneticPr fontId="19"/>
  </si>
  <si>
    <t>(ｳ)</t>
  </si>
  <si>
    <t>あり</t>
  </si>
  <si>
    <t>1号認定こども長期休業期間</t>
    <rPh sb="1" eb="2">
      <t>ゴウ</t>
    </rPh>
    <rPh sb="2" eb="4">
      <t>ニンテイ</t>
    </rPh>
    <rPh sb="7" eb="9">
      <t>チョウキ</t>
    </rPh>
    <rPh sb="9" eb="11">
      <t>キュウギョウ</t>
    </rPh>
    <rPh sb="11" eb="13">
      <t>キカン</t>
    </rPh>
    <phoneticPr fontId="19"/>
  </si>
  <si>
    <t>春季休業</t>
    <rPh sb="0" eb="1">
      <t>ハル</t>
    </rPh>
    <rPh sb="1" eb="2">
      <t>キ</t>
    </rPh>
    <rPh sb="2" eb="4">
      <t>キュウギョウ</t>
    </rPh>
    <phoneticPr fontId="19"/>
  </si>
  <si>
    <t>夏季休業</t>
    <rPh sb="0" eb="2">
      <t>カキ</t>
    </rPh>
    <rPh sb="2" eb="4">
      <t>キュウギョウ</t>
    </rPh>
    <phoneticPr fontId="19"/>
  </si>
  <si>
    <t>冬季休業</t>
    <rPh sb="0" eb="1">
      <t>フユ</t>
    </rPh>
    <rPh sb="1" eb="2">
      <t>キ</t>
    </rPh>
    <rPh sb="2" eb="4">
      <t>キュウギョウ</t>
    </rPh>
    <phoneticPr fontId="19"/>
  </si>
  <si>
    <t>※春季休業と期間を分けている場合</t>
  </si>
  <si>
    <t>給食日誌</t>
  </si>
  <si>
    <t>　歯科</t>
  </si>
  <si>
    <t>非常口</t>
  </si>
  <si>
    <t>児童票</t>
  </si>
  <si>
    <t>勤務シフト表</t>
  </si>
  <si>
    <t>出勤簿</t>
  </si>
  <si>
    <t>賃金台帳</t>
  </si>
  <si>
    <t>献立表</t>
  </si>
  <si>
    <t>検食簿</t>
  </si>
  <si>
    <t>第２４条協定</t>
  </si>
  <si>
    <t>第３６条協定</t>
  </si>
  <si>
    <t>危険等発生時対処要領</t>
    <rPh sb="0" eb="2">
      <t>キケン</t>
    </rPh>
    <rPh sb="2" eb="3">
      <t>トウ</t>
    </rPh>
    <rPh sb="3" eb="6">
      <t>ハッセイジ</t>
    </rPh>
    <rPh sb="6" eb="8">
      <t>タイショ</t>
    </rPh>
    <rPh sb="8" eb="10">
      <t>ヨウリョウ</t>
    </rPh>
    <phoneticPr fontId="19"/>
  </si>
  <si>
    <t>職務分担表</t>
    <rPh sb="0" eb="2">
      <t>ショクム</t>
    </rPh>
    <phoneticPr fontId="19"/>
  </si>
  <si>
    <t>2歳児</t>
    <rPh sb="1" eb="3">
      <t>サイジ</t>
    </rPh>
    <phoneticPr fontId="19"/>
  </si>
  <si>
    <t>０歳児</t>
    <rPh sb="1" eb="2">
      <t>サイ</t>
    </rPh>
    <rPh sb="2" eb="3">
      <t>コ</t>
    </rPh>
    <phoneticPr fontId="19"/>
  </si>
  <si>
    <t>２歳児</t>
    <rPh sb="1" eb="2">
      <t>サイ</t>
    </rPh>
    <rPh sb="2" eb="3">
      <t>コ</t>
    </rPh>
    <phoneticPr fontId="19"/>
  </si>
  <si>
    <t xml:space="preserve">(16)
</t>
  </si>
  <si>
    <t>フリー</t>
  </si>
  <si>
    <t>15:00～</t>
  </si>
  <si>
    <t>計</t>
    <rPh sb="0" eb="1">
      <t>ケイ</t>
    </rPh>
    <phoneticPr fontId="19"/>
  </si>
  <si>
    <t>7:30まで</t>
  </si>
  <si>
    <t>4歳児</t>
    <rPh sb="1" eb="3">
      <t>サイジ</t>
    </rPh>
    <phoneticPr fontId="19"/>
  </si>
  <si>
    <t>5歳児</t>
    <rPh sb="1" eb="3">
      <t>サイジ</t>
    </rPh>
    <phoneticPr fontId="19"/>
  </si>
  <si>
    <t>8:00～</t>
  </si>
  <si>
    <t>8:30～</t>
  </si>
  <si>
    <t>9:30～</t>
  </si>
  <si>
    <t>1～2歳児</t>
    <rPh sb="3" eb="5">
      <t>サイジ</t>
    </rPh>
    <phoneticPr fontId="19"/>
  </si>
  <si>
    <t>16:30～</t>
  </si>
  <si>
    <t>17:30～</t>
  </si>
  <si>
    <t>18:00～</t>
  </si>
  <si>
    <t>年度</t>
    <rPh sb="0" eb="2">
      <t>ネンド</t>
    </rPh>
    <phoneticPr fontId="19"/>
  </si>
  <si>
    <t>６：１</t>
  </si>
  <si>
    <t>①②の職員
(「職員職務分担表」のNo.
を記入してくだい。)</t>
    <rPh sb="3" eb="5">
      <t>ショクイン</t>
    </rPh>
    <rPh sb="8" eb="10">
      <t>ショクイン</t>
    </rPh>
    <rPh sb="10" eb="12">
      <t>ショクム</t>
    </rPh>
    <rPh sb="12" eb="15">
      <t>ブンタンヒョウ</t>
    </rPh>
    <rPh sb="22" eb="24">
      <t>キニュウ</t>
    </rPh>
    <phoneticPr fontId="19"/>
  </si>
  <si>
    <t>消火器</t>
  </si>
  <si>
    <t>防炎カーテン</t>
  </si>
  <si>
    <t>一時預かり事業</t>
  </si>
  <si>
    <r>
      <t>障</t>
    </r>
    <r>
      <rPr>
        <sz val="10"/>
        <color theme="1"/>
        <rFont val="ＭＳ 明朝"/>
        <family val="1"/>
        <charset val="128"/>
      </rPr>
      <t>害児保育</t>
    </r>
    <rPh sb="0" eb="2">
      <t>ショウガイ</t>
    </rPh>
    <phoneticPr fontId="19"/>
  </si>
  <si>
    <t>事業開始届</t>
    <rPh sb="0" eb="2">
      <t>ジギョウ</t>
    </rPh>
    <rPh sb="2" eb="4">
      <t>カイシ</t>
    </rPh>
    <rPh sb="4" eb="5">
      <t>トド</t>
    </rPh>
    <phoneticPr fontId="19"/>
  </si>
  <si>
    <t>　補助金の有無</t>
    <rPh sb="1" eb="3">
      <t>ホジョ</t>
    </rPh>
    <rPh sb="3" eb="4">
      <t>キン</t>
    </rPh>
    <rPh sb="5" eb="7">
      <t>ウム</t>
    </rPh>
    <phoneticPr fontId="19"/>
  </si>
  <si>
    <t>①
常勤</t>
    <rPh sb="2" eb="4">
      <t>ジョウキン</t>
    </rPh>
    <phoneticPr fontId="19"/>
  </si>
  <si>
    <t>②
非常勤</t>
    <rPh sb="2" eb="3">
      <t>ヒ</t>
    </rPh>
    <rPh sb="3" eb="5">
      <t>ジョウキン</t>
    </rPh>
    <phoneticPr fontId="19"/>
  </si>
  <si>
    <t xml:space="preserve"> 通常認可</t>
  </si>
  <si>
    <t>夕</t>
    <rPh sb="0" eb="1">
      <t>ユウ</t>
    </rPh>
    <phoneticPr fontId="19"/>
  </si>
  <si>
    <t>時</t>
    <rPh sb="0" eb="1">
      <t>トキ</t>
    </rPh>
    <phoneticPr fontId="19"/>
  </si>
  <si>
    <t>園が実施する園児の送迎</t>
    <rPh sb="0" eb="1">
      <t>エン</t>
    </rPh>
    <rPh sb="2" eb="4">
      <t>ジッシ</t>
    </rPh>
    <rPh sb="6" eb="8">
      <t>エンジ</t>
    </rPh>
    <rPh sb="9" eb="11">
      <t>ソウゲイ</t>
    </rPh>
    <phoneticPr fontId="19"/>
  </si>
  <si>
    <t>園児送迎用車両</t>
    <rPh sb="0" eb="2">
      <t>エンジ</t>
    </rPh>
    <rPh sb="2" eb="5">
      <t>ソウゲイヨウ</t>
    </rPh>
    <rPh sb="5" eb="7">
      <t>シャリョウ</t>
    </rPh>
    <phoneticPr fontId="19"/>
  </si>
  <si>
    <t>運行記録簿</t>
    <rPh sb="0" eb="2">
      <t>ウンコウ</t>
    </rPh>
    <rPh sb="2" eb="5">
      <t>キロクボ</t>
    </rPh>
    <phoneticPr fontId="19"/>
  </si>
  <si>
    <t>台</t>
    <rPh sb="0" eb="1">
      <t>ダイ</t>
    </rPh>
    <phoneticPr fontId="19"/>
  </si>
  <si>
    <t>Ｂ</t>
  </si>
  <si>
    <t>各種事業により配置される職員</t>
    <rPh sb="0" eb="2">
      <t>カクシュ</t>
    </rPh>
    <rPh sb="2" eb="4">
      <t>ジギョウ</t>
    </rPh>
    <rPh sb="7" eb="9">
      <t>ハイチ</t>
    </rPh>
    <rPh sb="12" eb="14">
      <t>ショクイン</t>
    </rPh>
    <phoneticPr fontId="19"/>
  </si>
  <si>
    <t>その他職員</t>
    <rPh sb="2" eb="3">
      <t>タ</t>
    </rPh>
    <rPh sb="3" eb="5">
      <t>ショクイン</t>
    </rPh>
    <phoneticPr fontId="19"/>
  </si>
  <si>
    <t>園児の
区分</t>
    <rPh sb="0" eb="2">
      <t>エンジ</t>
    </rPh>
    <rPh sb="4" eb="6">
      <t>クブン</t>
    </rPh>
    <phoneticPr fontId="19"/>
  </si>
  <si>
    <t>■</t>
  </si>
  <si>
    <t>留意事項</t>
    <rPh sb="0" eb="2">
      <t>リュウイ</t>
    </rPh>
    <rPh sb="2" eb="4">
      <t>ジコウ</t>
    </rPh>
    <phoneticPr fontId="19"/>
  </si>
  <si>
    <t>設備(室名)</t>
    <rPh sb="0" eb="2">
      <t>セツビ</t>
    </rPh>
    <rPh sb="3" eb="4">
      <t>シツ</t>
    </rPh>
    <rPh sb="4" eb="5">
      <t>メイ</t>
    </rPh>
    <phoneticPr fontId="19"/>
  </si>
  <si>
    <t>専任</t>
  </si>
  <si>
    <t>倉　　　庫</t>
    <rPh sb="0" eb="1">
      <t>クラ</t>
    </rPh>
    <rPh sb="4" eb="5">
      <t>コ</t>
    </rPh>
    <phoneticPr fontId="19"/>
  </si>
  <si>
    <t>３歳
未満児</t>
    <rPh sb="1" eb="2">
      <t>サイ</t>
    </rPh>
    <rPh sb="3" eb="5">
      <t>ミマン</t>
    </rPh>
    <rPh sb="5" eb="6">
      <t>ジ</t>
    </rPh>
    <phoneticPr fontId="19"/>
  </si>
  <si>
    <t>３歳
以上児</t>
    <rPh sb="1" eb="2">
      <t>サイ</t>
    </rPh>
    <rPh sb="3" eb="5">
      <t>イジョウ</t>
    </rPh>
    <rPh sb="5" eb="6">
      <t>ジ</t>
    </rPh>
    <phoneticPr fontId="19"/>
  </si>
  <si>
    <t xml:space="preserve">(12)
</t>
  </si>
  <si>
    <t>(事業による配置職員数</t>
    <rPh sb="1" eb="3">
      <t>ジギョウ</t>
    </rPh>
    <phoneticPr fontId="19"/>
  </si>
  <si>
    <t>人)</t>
    <rPh sb="0" eb="1">
      <t>ニン</t>
    </rPh>
    <phoneticPr fontId="19"/>
  </si>
  <si>
    <t>給与規程
（正職員以外用がある場合）</t>
    <rPh sb="0" eb="1">
      <t>キュウ</t>
    </rPh>
    <rPh sb="1" eb="2">
      <t>クミ</t>
    </rPh>
    <rPh sb="2" eb="3">
      <t>タダシ</t>
    </rPh>
    <rPh sb="3" eb="4">
      <t>ホド</t>
    </rPh>
    <phoneticPr fontId="19"/>
  </si>
  <si>
    <t>管理職
手　当</t>
    <rPh sb="0" eb="3">
      <t>カンリショク</t>
    </rPh>
    <rPh sb="4" eb="5">
      <t>テ</t>
    </rPh>
    <rPh sb="6" eb="7">
      <t>トウ</t>
    </rPh>
    <phoneticPr fontId="19"/>
  </si>
  <si>
    <t>扶　養
手　当</t>
    <rPh sb="0" eb="1">
      <t>タモツ</t>
    </rPh>
    <rPh sb="2" eb="3">
      <t>マモル</t>
    </rPh>
    <rPh sb="4" eb="5">
      <t>テ</t>
    </rPh>
    <rPh sb="6" eb="7">
      <t>トウ</t>
    </rPh>
    <phoneticPr fontId="19"/>
  </si>
  <si>
    <t>通　勤
手　当</t>
    <rPh sb="0" eb="1">
      <t>ツウ</t>
    </rPh>
    <rPh sb="2" eb="3">
      <t>ツトム</t>
    </rPh>
    <rPh sb="4" eb="5">
      <t>テ</t>
    </rPh>
    <rPh sb="6" eb="7">
      <t>トウ</t>
    </rPh>
    <phoneticPr fontId="19"/>
  </si>
  <si>
    <t>支給額</t>
    <rPh sb="0" eb="1">
      <t>シ</t>
    </rPh>
    <rPh sb="1" eb="2">
      <t>キュウ</t>
    </rPh>
    <rPh sb="2" eb="3">
      <t>ガク</t>
    </rPh>
    <phoneticPr fontId="19"/>
  </si>
  <si>
    <t xml:space="preserve"> ← 園長が兼務の場合、現員に「１」加算</t>
    <rPh sb="3" eb="5">
      <t>エンチョウ</t>
    </rPh>
    <rPh sb="6" eb="8">
      <t>ケンム</t>
    </rPh>
    <rPh sb="9" eb="11">
      <t>バアイ</t>
    </rPh>
    <rPh sb="12" eb="14">
      <t>ゲンイン</t>
    </rPh>
    <rPh sb="18" eb="20">
      <t>カサン</t>
    </rPh>
    <phoneticPr fontId="19"/>
  </si>
  <si>
    <t>１</t>
  </si>
  <si>
    <t>２</t>
  </si>
  <si>
    <t>(認可の形態</t>
    <rPh sb="4" eb="6">
      <t>ケイタイ</t>
    </rPh>
    <phoneticPr fontId="19"/>
  </si>
  <si>
    <t xml:space="preserve"> みなし認可)</t>
  </si>
  <si>
    <t>（加配等職員の内訳が記載されているものを含む。）</t>
    <rPh sb="1" eb="3">
      <t>カハイ</t>
    </rPh>
    <rPh sb="3" eb="6">
      <t>トウショクイン</t>
    </rPh>
    <rPh sb="7" eb="9">
      <t>ウチワケ</t>
    </rPh>
    <rPh sb="10" eb="12">
      <t>キサイ</t>
    </rPh>
    <rPh sb="20" eb="21">
      <t>フク</t>
    </rPh>
    <phoneticPr fontId="19"/>
  </si>
  <si>
    <t>記入欄が不足する場合は、行を追加するなどして記載すること。</t>
  </si>
  <si>
    <r>
      <t>「あり」の場合、以下を</t>
    </r>
    <r>
      <rPr>
        <sz val="10"/>
        <color theme="1"/>
        <rFont val="ＭＳ 明朝"/>
        <family val="1"/>
        <charset val="128"/>
      </rPr>
      <t>記入してください。</t>
    </r>
    <rPh sb="5" eb="7">
      <t>バアイ</t>
    </rPh>
    <rPh sb="8" eb="10">
      <t>イカ</t>
    </rPh>
    <rPh sb="11" eb="13">
      <t>キニュウ</t>
    </rPh>
    <phoneticPr fontId="19"/>
  </si>
  <si>
    <t>(ｶ)と(ｷ)及び祝日以外の休園日</t>
    <rPh sb="7" eb="8">
      <t>オヨ</t>
    </rPh>
    <rPh sb="9" eb="11">
      <t>シュクジツ</t>
    </rPh>
    <rPh sb="11" eb="13">
      <t>イガイ</t>
    </rPh>
    <rPh sb="14" eb="16">
      <t>キュウエン</t>
    </rPh>
    <rPh sb="16" eb="17">
      <t>ビ</t>
    </rPh>
    <phoneticPr fontId="19"/>
  </si>
  <si>
    <r>
      <t>施設全体の</t>
    </r>
    <r>
      <rPr>
        <sz val="10"/>
        <rFont val="ＭＳ 明朝"/>
        <family val="1"/>
        <charset val="128"/>
      </rPr>
      <t xml:space="preserve">
職員配置状況</t>
    </r>
  </si>
  <si>
    <r>
      <t>施</t>
    </r>
    <r>
      <rPr>
        <sz val="10"/>
        <rFont val="ＭＳ 明朝"/>
        <family val="1"/>
        <charset val="128"/>
      </rPr>
      <t>設の規模・構造以外の変更届の最終提出日</t>
    </r>
  </si>
  <si>
    <r>
      <t>児童現員による
必要</t>
    </r>
    <r>
      <rPr>
        <sz val="6"/>
        <rFont val="ＭＳ 明朝"/>
        <family val="1"/>
        <charset val="128"/>
      </rPr>
      <t>職員数</t>
    </r>
    <rPh sb="0" eb="2">
      <t>ジドウ</t>
    </rPh>
    <rPh sb="2" eb="4">
      <t>ゲンイン</t>
    </rPh>
    <rPh sb="8" eb="10">
      <t>ヒツヨウ</t>
    </rPh>
    <rPh sb="10" eb="12">
      <t>ショクイン</t>
    </rPh>
    <rPh sb="12" eb="13">
      <t>カズ</t>
    </rPh>
    <phoneticPr fontId="19"/>
  </si>
  <si>
    <t>施設名</t>
    <phoneticPr fontId="19"/>
  </si>
  <si>
    <t>所在地</t>
    <rPh sb="0" eb="1">
      <t>トコロ</t>
    </rPh>
    <rPh sb="1" eb="2">
      <t>ザイ</t>
    </rPh>
    <rPh sb="2" eb="3">
      <t>チ</t>
    </rPh>
    <phoneticPr fontId="19"/>
  </si>
  <si>
    <t>記載者職氏名</t>
    <rPh sb="0" eb="1">
      <t>キ</t>
    </rPh>
    <rPh sb="1" eb="2">
      <t>サイ</t>
    </rPh>
    <rPh sb="2" eb="3">
      <t>モノ</t>
    </rPh>
    <rPh sb="3" eb="6">
      <t>ショクシメイ</t>
    </rPh>
    <phoneticPr fontId="19"/>
  </si>
  <si>
    <t>設置主体</t>
    <rPh sb="0" eb="1">
      <t>セツ</t>
    </rPh>
    <rPh sb="1" eb="2">
      <t>オキ</t>
    </rPh>
    <rPh sb="2" eb="3">
      <t>シュ</t>
    </rPh>
    <rPh sb="3" eb="4">
      <t>カラダ</t>
    </rPh>
    <phoneticPr fontId="19"/>
  </si>
  <si>
    <t>経営主体</t>
    <rPh sb="0" eb="1">
      <t>キョウ</t>
    </rPh>
    <rPh sb="1" eb="2">
      <t>エイ</t>
    </rPh>
    <rPh sb="2" eb="3">
      <t>シュ</t>
    </rPh>
    <rPh sb="3" eb="4">
      <t>カラダ</t>
    </rPh>
    <phoneticPr fontId="19"/>
  </si>
  <si>
    <t>施設長</t>
    <rPh sb="0" eb="1">
      <t>シ</t>
    </rPh>
    <rPh sb="1" eb="2">
      <t>セツ</t>
    </rPh>
    <rPh sb="2" eb="3">
      <t>チョウ</t>
    </rPh>
    <phoneticPr fontId="19"/>
  </si>
  <si>
    <t>定員</t>
    <rPh sb="0" eb="1">
      <t>サダム</t>
    </rPh>
    <rPh sb="1" eb="2">
      <t>イン</t>
    </rPh>
    <phoneticPr fontId="19"/>
  </si>
  <si>
    <t>児童現員</t>
    <rPh sb="0" eb="1">
      <t>ジ</t>
    </rPh>
    <rPh sb="1" eb="2">
      <t>ワラベ</t>
    </rPh>
    <rPh sb="2" eb="3">
      <t>ウツツ</t>
    </rPh>
    <rPh sb="3" eb="4">
      <t>イン</t>
    </rPh>
    <phoneticPr fontId="19"/>
  </si>
  <si>
    <t>消防用設備</t>
    <phoneticPr fontId="19"/>
  </si>
  <si>
    <t>朝・夕の保育状況(子どもの移動・職員配置)</t>
    <rPh sb="0" eb="1">
      <t>アサ</t>
    </rPh>
    <rPh sb="2" eb="3">
      <t>ユウ</t>
    </rPh>
    <rPh sb="4" eb="6">
      <t>ホイク</t>
    </rPh>
    <rPh sb="6" eb="8">
      <t>ジョウキョウ</t>
    </rPh>
    <rPh sb="9" eb="10">
      <t>コ</t>
    </rPh>
    <rPh sb="13" eb="15">
      <t>イドウ</t>
    </rPh>
    <rPh sb="16" eb="18">
      <t>ショクイン</t>
    </rPh>
    <rPh sb="18" eb="20">
      <t>ハイチ</t>
    </rPh>
    <phoneticPr fontId="19"/>
  </si>
  <si>
    <t>地域子ども・子育て支援事業等の実施状況(実施している事業に✓をつける)</t>
  </si>
  <si>
    <t>施設運営諸帳簿の整備状況
(存在するものに✔をつける)</t>
    <rPh sb="0" eb="1">
      <t>シ</t>
    </rPh>
    <rPh sb="1" eb="2">
      <t>セツ</t>
    </rPh>
    <rPh sb="2" eb="3">
      <t>ウン</t>
    </rPh>
    <rPh sb="3" eb="4">
      <t>エイ</t>
    </rPh>
    <rPh sb="4" eb="7">
      <t>ショチョウボ</t>
    </rPh>
    <rPh sb="10" eb="12">
      <t>ジョウキョウ</t>
    </rPh>
    <phoneticPr fontId="19"/>
  </si>
  <si>
    <t>給食関係諸帳簿の整備状況
(存在するものに✔をつける)</t>
    <rPh sb="0" eb="2">
      <t>キュウショク</t>
    </rPh>
    <rPh sb="2" eb="4">
      <t>カンケイ</t>
    </rPh>
    <rPh sb="4" eb="5">
      <t>ショ</t>
    </rPh>
    <rPh sb="5" eb="7">
      <t>チョウボ</t>
    </rPh>
    <phoneticPr fontId="19"/>
  </si>
  <si>
    <t xml:space="preserve">労働基準法による届出・協定
(存在するものに✔をつける)
</t>
    <rPh sb="0" eb="2">
      <t>ロウドウ</t>
    </rPh>
    <rPh sb="2" eb="5">
      <t>キジュンホウ</t>
    </rPh>
    <rPh sb="11" eb="13">
      <t>キョウテイ</t>
    </rPh>
    <phoneticPr fontId="19"/>
  </si>
  <si>
    <t>現在)</t>
    <rPh sb="0" eb="2">
      <t>ゲンザイ</t>
    </rPh>
    <phoneticPr fontId="19"/>
  </si>
  <si>
    <t>)</t>
  </si>
  <si>
    <t>階建)</t>
    <rPh sb="0" eb="1">
      <t>カイ</t>
    </rPh>
    <rPh sb="1" eb="2">
      <t>タ</t>
    </rPh>
    <phoneticPr fontId="19"/>
  </si>
  <si>
    <t>園児数に
対する
必要数
(最低基準)</t>
    <rPh sb="0" eb="2">
      <t>エンジ</t>
    </rPh>
    <rPh sb="2" eb="3">
      <t>スウ</t>
    </rPh>
    <rPh sb="5" eb="6">
      <t>タイ</t>
    </rPh>
    <rPh sb="9" eb="11">
      <t>ヒツヨウ</t>
    </rPh>
    <rPh sb="11" eb="12">
      <t>カズ</t>
    </rPh>
    <rPh sb="14" eb="16">
      <t>サイテイ</t>
    </rPh>
    <rPh sb="16" eb="18">
      <t>キジュン</t>
    </rPh>
    <phoneticPr fontId="19"/>
  </si>
  <si>
    <t>日)</t>
    <rPh sb="0" eb="1">
      <t>ニチ</t>
    </rPh>
    <phoneticPr fontId="19"/>
  </si>
  <si>
    <t>日届出)</t>
    <rPh sb="0" eb="1">
      <t>ニチ</t>
    </rPh>
    <rPh sb="1" eb="3">
      <t>トドケデ</t>
    </rPh>
    <phoneticPr fontId="19"/>
  </si>
  <si>
    <t>日届出)</t>
    <rPh sb="0" eb="1">
      <t>ニチ</t>
    </rPh>
    <rPh sb="1" eb="2">
      <t>トド</t>
    </rPh>
    <rPh sb="2" eb="3">
      <t>デ</t>
    </rPh>
    <phoneticPr fontId="19"/>
  </si>
  <si>
    <t>日締結)</t>
    <rPh sb="0" eb="1">
      <t>ニチ</t>
    </rPh>
    <rPh sb="1" eb="3">
      <t>テイケツ</t>
    </rPh>
    <phoneticPr fontId="19"/>
  </si>
  <si>
    <t>(令和</t>
    <rPh sb="1" eb="2">
      <t>レイ</t>
    </rPh>
    <rPh sb="2" eb="3">
      <t>ワ</t>
    </rPh>
    <phoneticPr fontId="19"/>
  </si>
  <si>
    <t>(事業開始年月日</t>
    <rPh sb="1" eb="3">
      <t>ジギョウ</t>
    </rPh>
    <rPh sb="3" eb="5">
      <t>カイシ</t>
    </rPh>
    <rPh sb="5" eb="8">
      <t>ネンガッピ</t>
    </rPh>
    <phoneticPr fontId="19"/>
  </si>
  <si>
    <t>(兼務先とその職名</t>
  </si>
  <si>
    <t>(うち園庭</t>
    <rPh sb="3" eb="5">
      <t>エンテイ</t>
    </rPh>
    <phoneticPr fontId="19"/>
  </si>
  <si>
    <t>構造(</t>
    <rPh sb="0" eb="2">
      <t>コウゾウ</t>
    </rPh>
    <phoneticPr fontId="19"/>
  </si>
  <si>
    <t>設備の詳細(各室ごと)
※人数は、その部屋を通常利用している児童の人数</t>
    <rPh sb="0" eb="2">
      <t>セツビ</t>
    </rPh>
    <rPh sb="3" eb="5">
      <t>ショウサイ</t>
    </rPh>
    <rPh sb="6" eb="7">
      <t>カク</t>
    </rPh>
    <rPh sb="7" eb="8">
      <t>シツ</t>
    </rPh>
    <rPh sb="13" eb="15">
      <t>ニンズウ</t>
    </rPh>
    <rPh sb="19" eb="21">
      <t>ヘヤ</t>
    </rPh>
    <rPh sb="22" eb="24">
      <t>ツウジョウ</t>
    </rPh>
    <rPh sb="24" eb="26">
      <t>リヨウ</t>
    </rPh>
    <rPh sb="30" eb="32">
      <t>ジドウ</t>
    </rPh>
    <rPh sb="33" eb="35">
      <t>ニンズウ</t>
    </rPh>
    <phoneticPr fontId="19"/>
  </si>
  <si>
    <t>(１歳児保育室)</t>
    <rPh sb="2" eb="4">
      <t>サイジ</t>
    </rPh>
    <rPh sb="4" eb="6">
      <t>ホイク</t>
    </rPh>
    <rPh sb="6" eb="7">
      <t>シツ</t>
    </rPh>
    <phoneticPr fontId="19"/>
  </si>
  <si>
    <t>(２歳児以上)</t>
    <rPh sb="2" eb="4">
      <t>サイジ</t>
    </rPh>
    <rPh sb="4" eb="6">
      <t>イジョウ</t>
    </rPh>
    <phoneticPr fontId="19"/>
  </si>
  <si>
    <t>その他(</t>
  </si>
  <si>
    <t>在園
園児数
(人)</t>
    <rPh sb="0" eb="2">
      <t>ザイエン</t>
    </rPh>
    <rPh sb="3" eb="6">
      <t>エンジスウ</t>
    </rPh>
    <rPh sb="8" eb="9">
      <t>ニン</t>
    </rPh>
    <phoneticPr fontId="19"/>
  </si>
  <si>
    <t>必要人員
(人)</t>
    <rPh sb="0" eb="2">
      <t>ヒツヨウ</t>
    </rPh>
    <rPh sb="2" eb="4">
      <t>ジンイン</t>
    </rPh>
    <rPh sb="6" eb="7">
      <t>ニン</t>
    </rPh>
    <phoneticPr fontId="19"/>
  </si>
  <si>
    <t>現員
(人)
①＋②</t>
    <rPh sb="0" eb="2">
      <t>ゲンイン</t>
    </rPh>
    <rPh sb="4" eb="5">
      <t>ニン</t>
    </rPh>
    <phoneticPr fontId="19"/>
  </si>
  <si>
    <t>＜例＞教育・保育に従事する有資格者が保育以外の業務(事務・調理等)と兼務する場合</t>
    <rPh sb="1" eb="2">
      <t>レイ</t>
    </rPh>
    <phoneticPr fontId="19"/>
  </si>
  <si>
    <t>必要職員数(各年齢区分毎)</t>
    <rPh sb="0" eb="2">
      <t>ヒツヨウ</t>
    </rPh>
    <rPh sb="2" eb="4">
      <t>ショクイン</t>
    </rPh>
    <rPh sb="4" eb="5">
      <t>カズ</t>
    </rPh>
    <rPh sb="6" eb="7">
      <t>カク</t>
    </rPh>
    <rPh sb="7" eb="9">
      <t>ネンレイ</t>
    </rPh>
    <rPh sb="9" eb="11">
      <t>クブン</t>
    </rPh>
    <rPh sb="11" eb="12">
      <t>ゴト</t>
    </rPh>
    <phoneticPr fontId="19"/>
  </si>
  <si>
    <t>事業開始(再開)届</t>
    <rPh sb="0" eb="2">
      <t>ジギョウ</t>
    </rPh>
    <rPh sb="2" eb="4">
      <t>カイシ</t>
    </rPh>
    <rPh sb="5" eb="7">
      <t>サイカイ</t>
    </rPh>
    <rPh sb="8" eb="9">
      <t>トドケ</t>
    </rPh>
    <phoneticPr fontId="19"/>
  </si>
  <si>
    <t>その他(事業名</t>
  </si>
  <si>
    <t>開園時間(延長保育時間含む)</t>
    <rPh sb="0" eb="1">
      <t>カイ</t>
    </rPh>
    <rPh sb="1" eb="2">
      <t>エン</t>
    </rPh>
    <rPh sb="2" eb="4">
      <t>ジカン</t>
    </rPh>
    <phoneticPr fontId="19"/>
  </si>
  <si>
    <t>預かり保育時間(１号認定)、延長保育時間(２号・３号認定)</t>
    <rPh sb="0" eb="1">
      <t>アズ</t>
    </rPh>
    <rPh sb="3" eb="5">
      <t>ホイク</t>
    </rPh>
    <rPh sb="5" eb="7">
      <t>ジカン</t>
    </rPh>
    <rPh sb="9" eb="10">
      <t>ゴウ</t>
    </rPh>
    <rPh sb="10" eb="12">
      <t>ニンテイ</t>
    </rPh>
    <rPh sb="14" eb="16">
      <t>エンチョウ</t>
    </rPh>
    <rPh sb="16" eb="18">
      <t>ホイク</t>
    </rPh>
    <rPh sb="18" eb="20">
      <t>ジカン</t>
    </rPh>
    <rPh sb="22" eb="23">
      <t>ゴウ</t>
    </rPh>
    <rPh sb="25" eb="26">
      <t>ゴウ</t>
    </rPh>
    <rPh sb="26" eb="28">
      <t>ニンテイ</t>
    </rPh>
    <phoneticPr fontId="19"/>
  </si>
  <si>
    <t>一時預かり事業(一般型)</t>
    <rPh sb="0" eb="2">
      <t>イチジ</t>
    </rPh>
    <rPh sb="2" eb="3">
      <t>アズ</t>
    </rPh>
    <rPh sb="5" eb="7">
      <t>ジギョウ</t>
    </rPh>
    <rPh sb="8" eb="11">
      <t>イッパンガタ</t>
    </rPh>
    <phoneticPr fontId="19"/>
  </si>
  <si>
    <t>(期間</t>
    <rPh sb="1" eb="3">
      <t>キカン</t>
    </rPh>
    <phoneticPr fontId="19"/>
  </si>
  <si>
    <t>(運行時間、運行日、添乗者、コース(複数ある場合)</t>
    <rPh sb="1" eb="3">
      <t>ウンコウ</t>
    </rPh>
    <rPh sb="3" eb="5">
      <t>ジカン</t>
    </rPh>
    <rPh sb="6" eb="8">
      <t>ウンコウ</t>
    </rPh>
    <rPh sb="8" eb="9">
      <t>ヒ</t>
    </rPh>
    <rPh sb="10" eb="13">
      <t>テンジョウシャ</t>
    </rPh>
    <rPh sb="18" eb="20">
      <t>フクスウ</t>
    </rPh>
    <rPh sb="22" eb="24">
      <t>バアイ</t>
    </rPh>
    <phoneticPr fontId="19"/>
  </si>
  <si>
    <t>(当日未受診者</t>
    <rPh sb="1" eb="2">
      <t>トウ</t>
    </rPh>
    <rPh sb="2" eb="3">
      <t>ニチ</t>
    </rPh>
    <rPh sb="3" eb="4">
      <t>ミ</t>
    </rPh>
    <rPh sb="4" eb="6">
      <t>ジュシン</t>
    </rPh>
    <rPh sb="6" eb="7">
      <t>シャ</t>
    </rPh>
    <phoneticPr fontId="19"/>
  </si>
  <si>
    <t>(当日未受診者</t>
    <rPh sb="1" eb="3">
      <t>トウジツ</t>
    </rPh>
    <rPh sb="3" eb="4">
      <t>ミ</t>
    </rPh>
    <rPh sb="4" eb="6">
      <t>ジュシン</t>
    </rPh>
    <rPh sb="6" eb="7">
      <t>シャ</t>
    </rPh>
    <phoneticPr fontId="19"/>
  </si>
  <si>
    <t>職員の健康診断(定期)</t>
    <rPh sb="8" eb="10">
      <t>テイキ</t>
    </rPh>
    <phoneticPr fontId="19"/>
  </si>
  <si>
    <t>職員の健康診断(採用時)</t>
    <rPh sb="8" eb="11">
      <t>サイヨウジ</t>
    </rPh>
    <phoneticPr fontId="19"/>
  </si>
  <si>
    <t>市町村への事故報告の件数(事故のうち重大事故に該当する件数)</t>
    <rPh sb="0" eb="3">
      <t>シチョウソン</t>
    </rPh>
    <rPh sb="5" eb="7">
      <t>ジコ</t>
    </rPh>
    <rPh sb="7" eb="9">
      <t>ホウコク</t>
    </rPh>
    <rPh sb="10" eb="12">
      <t>ケンスウ</t>
    </rPh>
    <rPh sb="13" eb="15">
      <t>ジコ</t>
    </rPh>
    <rPh sb="18" eb="20">
      <t>ジュウダイ</t>
    </rPh>
    <rPh sb="20" eb="22">
      <t>ジコ</t>
    </rPh>
    <rPh sb="23" eb="25">
      <t>ガイトウ</t>
    </rPh>
    <rPh sb="27" eb="29">
      <t>ケンスウ</t>
    </rPh>
    <phoneticPr fontId="19"/>
  </si>
  <si>
    <t>(主な事故内容</t>
    <rPh sb="1" eb="2">
      <t>オモ</t>
    </rPh>
    <rPh sb="3" eb="5">
      <t>ジコ</t>
    </rPh>
    <rPh sb="5" eb="7">
      <t>ナイヨウ</t>
    </rPh>
    <phoneticPr fontId="19"/>
  </si>
  <si>
    <t>職員履歴書綴(資格証明書類添付)</t>
    <rPh sb="12" eb="13">
      <t>ルイ</t>
    </rPh>
    <phoneticPr fontId="19"/>
  </si>
  <si>
    <t>入園者の選抜に関する表簿(１号のみ)</t>
    <rPh sb="1" eb="2">
      <t>エン</t>
    </rPh>
    <rPh sb="14" eb="15">
      <t>ゴウ</t>
    </rPh>
    <phoneticPr fontId="19"/>
  </si>
  <si>
    <t>加入(</t>
    <rPh sb="0" eb="2">
      <t>カニュウ</t>
    </rPh>
    <phoneticPr fontId="19"/>
  </si>
  <si>
    <t>未加入(</t>
    <rPh sb="0" eb="3">
      <t>ミカニュウ</t>
    </rPh>
    <phoneticPr fontId="19"/>
  </si>
  <si>
    <t>園児の教育・保育に直接従事する以下の職員
(1) 保育教諭等(主幹保育教諭、指導保育教諭、保育教諭、助保育教諭、講師のほか、副園長又は教頭でいずれも幼稚園教諭免許状を有し、かつ、保育士登録を受けた者)
(2) 小学校教諭の普通免許状を有する者
(3) 養護教諭の普通免許状を有する者(主幹養護教諭および養護教諭として従事しておらず、業務内容が専ら教育・保育である場合)
(4) 保健師・看護師・准看護師(１人に限る)※
※乳児４人未満の場合は、子育てに関する知識及び経験を有する保健師等を配置し、かつ、保育教諭等による支援を受けることができる体制を確保すること。</t>
    <rPh sb="0" eb="2">
      <t>エンジ</t>
    </rPh>
    <rPh sb="3" eb="5">
      <t>キョウイク</t>
    </rPh>
    <rPh sb="6" eb="8">
      <t>ホイク</t>
    </rPh>
    <rPh sb="9" eb="11">
      <t>チョクセツ</t>
    </rPh>
    <rPh sb="11" eb="13">
      <t>ジュウジ</t>
    </rPh>
    <rPh sb="15" eb="17">
      <t>イカ</t>
    </rPh>
    <rPh sb="18" eb="20">
      <t>ショクイン</t>
    </rPh>
    <rPh sb="25" eb="27">
      <t>ホイク</t>
    </rPh>
    <rPh sb="27" eb="29">
      <t>キョウユ</t>
    </rPh>
    <rPh sb="29" eb="30">
      <t>トウ</t>
    </rPh>
    <rPh sb="31" eb="33">
      <t>シュカン</t>
    </rPh>
    <rPh sb="33" eb="35">
      <t>ホイク</t>
    </rPh>
    <rPh sb="35" eb="37">
      <t>キョウユ</t>
    </rPh>
    <rPh sb="38" eb="40">
      <t>シドウ</t>
    </rPh>
    <rPh sb="40" eb="42">
      <t>ホイク</t>
    </rPh>
    <rPh sb="42" eb="44">
      <t>キョウユ</t>
    </rPh>
    <rPh sb="45" eb="47">
      <t>ホイク</t>
    </rPh>
    <rPh sb="47" eb="49">
      <t>キョウユ</t>
    </rPh>
    <rPh sb="50" eb="51">
      <t>ジョ</t>
    </rPh>
    <rPh sb="51" eb="53">
      <t>ホイク</t>
    </rPh>
    <rPh sb="53" eb="55">
      <t>キョウユ</t>
    </rPh>
    <rPh sb="56" eb="58">
      <t>コウシ</t>
    </rPh>
    <rPh sb="62" eb="65">
      <t>フクエンチョウ</t>
    </rPh>
    <rPh sb="65" eb="66">
      <t>マタ</t>
    </rPh>
    <rPh sb="67" eb="69">
      <t>キョウトウ</t>
    </rPh>
    <rPh sb="74" eb="77">
      <t>ヨウチエン</t>
    </rPh>
    <rPh sb="77" eb="79">
      <t>キョウユ</t>
    </rPh>
    <rPh sb="79" eb="81">
      <t>メンキョ</t>
    </rPh>
    <rPh sb="81" eb="82">
      <t>ジョウ</t>
    </rPh>
    <rPh sb="83" eb="84">
      <t>ユウ</t>
    </rPh>
    <rPh sb="89" eb="92">
      <t>ホイクシ</t>
    </rPh>
    <rPh sb="92" eb="94">
      <t>トウロク</t>
    </rPh>
    <rPh sb="95" eb="96">
      <t>ウ</t>
    </rPh>
    <rPh sb="98" eb="99">
      <t>モノ</t>
    </rPh>
    <rPh sb="105" eb="108">
      <t>ショウガッコウ</t>
    </rPh>
    <rPh sb="108" eb="110">
      <t>キョウユ</t>
    </rPh>
    <rPh sb="111" eb="113">
      <t>フツウ</t>
    </rPh>
    <rPh sb="113" eb="115">
      <t>メンキョ</t>
    </rPh>
    <rPh sb="115" eb="116">
      <t>ジョウ</t>
    </rPh>
    <rPh sb="117" eb="118">
      <t>ユウ</t>
    </rPh>
    <rPh sb="120" eb="121">
      <t>モノ</t>
    </rPh>
    <rPh sb="123" eb="125">
      <t>ヨウゴ</t>
    </rPh>
    <rPh sb="126" eb="128">
      <t>キョウユ</t>
    </rPh>
    <rPh sb="129" eb="131">
      <t>フツウ</t>
    </rPh>
    <rPh sb="131" eb="133">
      <t>メンキョ</t>
    </rPh>
    <rPh sb="133" eb="134">
      <t>ジョウ</t>
    </rPh>
    <rPh sb="135" eb="136">
      <t>ユウ</t>
    </rPh>
    <rPh sb="138" eb="139">
      <t>モノ</t>
    </rPh>
    <rPh sb="212" eb="215">
      <t>ニンミマン</t>
    </rPh>
    <rPh sb="216" eb="218">
      <t>バアイ</t>
    </rPh>
    <rPh sb="220" eb="222">
      <t>コソダ</t>
    </rPh>
    <rPh sb="224" eb="225">
      <t>カン</t>
    </rPh>
    <rPh sb="227" eb="229">
      <t>チシキ</t>
    </rPh>
    <rPh sb="229" eb="230">
      <t>オヨ</t>
    </rPh>
    <rPh sb="231" eb="233">
      <t>ケイケン</t>
    </rPh>
    <rPh sb="234" eb="235">
      <t>ユウ</t>
    </rPh>
    <rPh sb="237" eb="240">
      <t>ホケンシ</t>
    </rPh>
    <rPh sb="240" eb="241">
      <t>トウ</t>
    </rPh>
    <rPh sb="242" eb="244">
      <t>ハイチ</t>
    </rPh>
    <rPh sb="249" eb="251">
      <t>ホイク</t>
    </rPh>
    <rPh sb="251" eb="253">
      <t>キョウユ</t>
    </rPh>
    <rPh sb="253" eb="254">
      <t>トウ</t>
    </rPh>
    <rPh sb="260" eb="261">
      <t>ウ</t>
    </rPh>
    <rPh sb="269" eb="271">
      <t>タイセイ</t>
    </rPh>
    <rPh sb="272" eb="274">
      <t>カクホ</t>
    </rPh>
    <phoneticPr fontId="19"/>
  </si>
  <si>
    <t>(1)</t>
    <phoneticPr fontId="19"/>
  </si>
  <si>
    <t>(2)</t>
    <phoneticPr fontId="19"/>
  </si>
  <si>
    <t>(3)</t>
    <phoneticPr fontId="19"/>
  </si>
  <si>
    <t>(4)</t>
    <phoneticPr fontId="19"/>
  </si>
  <si>
    <t>(5)</t>
    <phoneticPr fontId="19"/>
  </si>
  <si>
    <t>(6)</t>
    <phoneticPr fontId="19"/>
  </si>
  <si>
    <t>(7)</t>
    <phoneticPr fontId="19"/>
  </si>
  <si>
    <t>(8)</t>
    <phoneticPr fontId="19"/>
  </si>
  <si>
    <t>(9)</t>
    <phoneticPr fontId="19"/>
  </si>
  <si>
    <t>(10)</t>
    <phoneticPr fontId="19"/>
  </si>
  <si>
    <t>(11)</t>
    <phoneticPr fontId="19"/>
  </si>
  <si>
    <t>(17)</t>
    <phoneticPr fontId="19"/>
  </si>
  <si>
    <t>(18)</t>
    <phoneticPr fontId="19"/>
  </si>
  <si>
    <t>(19)</t>
    <phoneticPr fontId="19"/>
  </si>
  <si>
    <t>(20)</t>
    <phoneticPr fontId="19"/>
  </si>
  <si>
    <t>(21)</t>
    <phoneticPr fontId="19"/>
  </si>
  <si>
    <t>(22)</t>
    <phoneticPr fontId="19"/>
  </si>
  <si>
    <t>(23)</t>
    <phoneticPr fontId="19"/>
  </si>
  <si>
    <t>(24)</t>
    <phoneticPr fontId="19"/>
  </si>
  <si>
    <t>(25)</t>
    <phoneticPr fontId="19"/>
  </si>
  <si>
    <t>(26)</t>
    <phoneticPr fontId="19"/>
  </si>
  <si>
    <t>(27)</t>
    <phoneticPr fontId="19"/>
  </si>
  <si>
    <t>(28)</t>
    <phoneticPr fontId="19"/>
  </si>
  <si>
    <t>避難設備</t>
    <rPh sb="0" eb="1">
      <t>サ</t>
    </rPh>
    <rPh sb="1" eb="2">
      <t>ナン</t>
    </rPh>
    <rPh sb="2" eb="3">
      <t>セツ</t>
    </rPh>
    <rPh sb="3" eb="4">
      <t>ソナエ</t>
    </rPh>
    <phoneticPr fontId="19"/>
  </si>
  <si>
    <t xml:space="preserve">(14)
</t>
    <phoneticPr fontId="19"/>
  </si>
  <si>
    <t>障害児の受入
状況</t>
    <rPh sb="0" eb="1">
      <t>ショウ</t>
    </rPh>
    <rPh sb="1" eb="2">
      <t>ガイ</t>
    </rPh>
    <rPh sb="2" eb="3">
      <t>ジ</t>
    </rPh>
    <rPh sb="4" eb="5">
      <t>ウ</t>
    </rPh>
    <rPh sb="5" eb="6">
      <t>イ</t>
    </rPh>
    <rPh sb="7" eb="9">
      <t>ジョウキョウ</t>
    </rPh>
    <phoneticPr fontId="19"/>
  </si>
  <si>
    <r>
      <t xml:space="preserve">現員
(人)
</t>
    </r>
    <r>
      <rPr>
        <sz val="9"/>
        <rFont val="ＭＳ 明朝"/>
        <family val="1"/>
        <charset val="128"/>
      </rPr>
      <t>※常勤換算不要</t>
    </r>
    <rPh sb="0" eb="2">
      <t>ゲンイン</t>
    </rPh>
    <rPh sb="4" eb="5">
      <t>ニン</t>
    </rPh>
    <rPh sb="8" eb="10">
      <t>ジョウキン</t>
    </rPh>
    <rPh sb="10" eb="12">
      <t>カンサン</t>
    </rPh>
    <rPh sb="12" eb="14">
      <t>フヨウ</t>
    </rPh>
    <phoneticPr fontId="19"/>
  </si>
  <si>
    <t>左記の職員
(「職員職務分担表のNo.を
記入してくだい。)</t>
    <rPh sb="0" eb="2">
      <t>サキ</t>
    </rPh>
    <rPh sb="3" eb="5">
      <t>ショクイン</t>
    </rPh>
    <phoneticPr fontId="19"/>
  </si>
  <si>
    <t>色のセルには数式を設定しているので、入力しないでください</t>
    <rPh sb="0" eb="1">
      <t>イロ</t>
    </rPh>
    <rPh sb="6" eb="8">
      <t>スウシキ</t>
    </rPh>
    <rPh sb="9" eb="11">
      <t>セッテイ</t>
    </rPh>
    <rPh sb="18" eb="20">
      <t>ニュウリョク</t>
    </rPh>
    <phoneticPr fontId="19"/>
  </si>
  <si>
    <t>15：１</t>
    <phoneticPr fontId="19"/>
  </si>
  <si>
    <t>20：１</t>
    <phoneticPr fontId="19"/>
  </si>
  <si>
    <t>25：１</t>
    <phoneticPr fontId="19"/>
  </si>
  <si>
    <t>30：１</t>
    <phoneticPr fontId="19"/>
  </si>
  <si>
    <t>15：１</t>
  </si>
  <si>
    <t>25：１</t>
  </si>
  <si>
    <t>設置認可
(届出)年月日</t>
    <rPh sb="0" eb="1">
      <t>セツ</t>
    </rPh>
    <rPh sb="1" eb="2">
      <t>オキ</t>
    </rPh>
    <rPh sb="2" eb="3">
      <t>シノブ</t>
    </rPh>
    <rPh sb="3" eb="4">
      <t>カ</t>
    </rPh>
    <phoneticPr fontId="19"/>
  </si>
  <si>
    <t>※ 障害児保育を主たる業務としている職員は、職務内容欄に「障害児保育」と記入してください。</t>
    <phoneticPr fontId="19"/>
  </si>
  <si>
    <t>※ 職員はすべて記入してください(嘱託医やパート職員等も忘れず記入してください)。</t>
  </si>
  <si>
    <t>配置区分</t>
    <rPh sb="0" eb="2">
      <t>ハイチ</t>
    </rPh>
    <rPh sb="2" eb="4">
      <t>クブン</t>
    </rPh>
    <phoneticPr fontId="19"/>
  </si>
  <si>
    <r>
      <t xml:space="preserve">任用区分
</t>
    </r>
    <r>
      <rPr>
        <sz val="9"/>
        <rFont val="ＭＳ 明朝"/>
        <family val="1"/>
        <charset val="128"/>
      </rPr>
      <t>週の所定労働時間</t>
    </r>
    <rPh sb="0" eb="2">
      <t>ニンヨウ</t>
    </rPh>
    <rPh sb="2" eb="4">
      <t>クブン</t>
    </rPh>
    <rPh sb="5" eb="6">
      <t>シュウ</t>
    </rPh>
    <rPh sb="7" eb="9">
      <t>ショテイ</t>
    </rPh>
    <rPh sb="9" eb="11">
      <t>ロウドウ</t>
    </rPh>
    <rPh sb="10" eb="11">
      <t>ドウ</t>
    </rPh>
    <rPh sb="11" eb="13">
      <t>ジカン</t>
    </rPh>
    <phoneticPr fontId="19"/>
  </si>
  <si>
    <t>職務内容</t>
    <rPh sb="0" eb="1">
      <t>ショク</t>
    </rPh>
    <rPh sb="1" eb="2">
      <t>ツトム</t>
    </rPh>
    <rPh sb="2" eb="3">
      <t>ナイ</t>
    </rPh>
    <rPh sb="3" eb="4">
      <t>カタチ</t>
    </rPh>
    <phoneticPr fontId="19"/>
  </si>
  <si>
    <t>勤務年数
(通算勤務年数)</t>
    <rPh sb="0" eb="2">
      <t>キンム</t>
    </rPh>
    <rPh sb="2" eb="4">
      <t>ネンスウ</t>
    </rPh>
    <rPh sb="6" eb="8">
      <t>ツウサン</t>
    </rPh>
    <rPh sb="8" eb="10">
      <t>キンム</t>
    </rPh>
    <rPh sb="10" eb="12">
      <t>ネンスウ</t>
    </rPh>
    <phoneticPr fontId="19"/>
  </si>
  <si>
    <t>氏名</t>
    <rPh sb="0" eb="1">
      <t>シ</t>
    </rPh>
    <rPh sb="1" eb="2">
      <t>メイ</t>
    </rPh>
    <phoneticPr fontId="19"/>
  </si>
  <si>
    <t>職名</t>
    <rPh sb="0" eb="1">
      <t>ショク</t>
    </rPh>
    <rPh sb="1" eb="2">
      <t>メイ</t>
    </rPh>
    <phoneticPr fontId="19"/>
  </si>
  <si>
    <t>職員職務分担表</t>
    <phoneticPr fontId="19"/>
  </si>
  <si>
    <t>社会福祉法人●●会</t>
    <rPh sb="0" eb="2">
      <t>シャカイ</t>
    </rPh>
    <rPh sb="2" eb="4">
      <t>フクシ</t>
    </rPh>
    <rPh sb="4" eb="6">
      <t>ホウジン</t>
    </rPh>
    <rPh sb="8" eb="9">
      <t>カイ</t>
    </rPh>
    <phoneticPr fontId="19"/>
  </si>
  <si>
    <t>●●こども園</t>
    <rPh sb="5" eb="6">
      <t>エン</t>
    </rPh>
    <phoneticPr fontId="19"/>
  </si>
  <si>
    <t>元号</t>
    <rPh sb="0" eb="2">
      <t>ゲンゴウ</t>
    </rPh>
    <phoneticPr fontId="58"/>
  </si>
  <si>
    <t>昭和</t>
    <rPh sb="0" eb="2">
      <t>ショウワ</t>
    </rPh>
    <phoneticPr fontId="58"/>
  </si>
  <si>
    <t>平成</t>
    <rPh sb="0" eb="2">
      <t>ヘイセイ</t>
    </rPh>
    <phoneticPr fontId="58"/>
  </si>
  <si>
    <t>令和</t>
    <rPh sb="0" eb="2">
      <t>レイワ</t>
    </rPh>
    <phoneticPr fontId="58"/>
  </si>
  <si>
    <t>元号</t>
    <rPh sb="0" eb="2">
      <t>ゲンゴウ</t>
    </rPh>
    <phoneticPr fontId="19"/>
  </si>
  <si>
    <t>施設名　</t>
    <rPh sb="0" eb="3">
      <t>シセツメイ</t>
    </rPh>
    <phoneticPr fontId="19"/>
  </si>
  <si>
    <t>R00.00.00</t>
    <phoneticPr fontId="19"/>
  </si>
  <si>
    <t>食育・アレルギー対応</t>
    <rPh sb="0" eb="2">
      <t>ショクイク</t>
    </rPh>
    <rPh sb="8" eb="10">
      <t>タイオウ</t>
    </rPh>
    <phoneticPr fontId="19"/>
  </si>
  <si>
    <t>保護者支援
・子育て支援</t>
    <rPh sb="0" eb="3">
      <t>ホゴシャ</t>
    </rPh>
    <rPh sb="3" eb="5">
      <t>シエン</t>
    </rPh>
    <rPh sb="7" eb="9">
      <t>コソダ</t>
    </rPh>
    <rPh sb="10" eb="12">
      <t>シエン</t>
    </rPh>
    <phoneticPr fontId="19"/>
  </si>
  <si>
    <t>研修分野は、保育士等キャリアアップ研修ガイドラインに示されている各分野の考え方を基本に分けてください。</t>
  </si>
  <si>
    <t>通常行うべき業務である保育の振り返りや評価・反省、職員の打ち合わせ等の会議と研修は区別してください。</t>
    <rPh sb="0" eb="2">
      <t>ツウジョウ</t>
    </rPh>
    <rPh sb="2" eb="3">
      <t>オコナ</t>
    </rPh>
    <rPh sb="6" eb="8">
      <t>ギョウム</t>
    </rPh>
    <rPh sb="11" eb="13">
      <t>ホイク</t>
    </rPh>
    <rPh sb="14" eb="15">
      <t>フ</t>
    </rPh>
    <rPh sb="16" eb="17">
      <t>カエ</t>
    </rPh>
    <rPh sb="19" eb="21">
      <t>ヒョウカ</t>
    </rPh>
    <rPh sb="22" eb="24">
      <t>ハンセイ</t>
    </rPh>
    <rPh sb="25" eb="27">
      <t>ショクイン</t>
    </rPh>
    <rPh sb="28" eb="29">
      <t>ウ</t>
    </rPh>
    <rPh sb="30" eb="31">
      <t>ア</t>
    </rPh>
    <rPh sb="33" eb="34">
      <t>トウ</t>
    </rPh>
    <rPh sb="35" eb="37">
      <t>カイギ</t>
    </rPh>
    <rPh sb="38" eb="40">
      <t>ケンシュウ</t>
    </rPh>
    <rPh sb="41" eb="43">
      <t>クベツ</t>
    </rPh>
    <phoneticPr fontId="58"/>
  </si>
  <si>
    <t>記載欄が不足する場合は、適宜行を追加（挿入）して記載してください。</t>
    <phoneticPr fontId="58"/>
  </si>
  <si>
    <t>記載欄が不足する場合は、適宜「行」を追加（挿入）して記載してください。</t>
  </si>
  <si>
    <t>職員給与の状況（１）</t>
    <rPh sb="0" eb="1">
      <t>ショク</t>
    </rPh>
    <rPh sb="1" eb="2">
      <t>イン</t>
    </rPh>
    <rPh sb="2" eb="3">
      <t>キュウ</t>
    </rPh>
    <rPh sb="3" eb="4">
      <t>クミ</t>
    </rPh>
    <rPh sb="5" eb="6">
      <t>ジョウ</t>
    </rPh>
    <rPh sb="6" eb="7">
      <t>キョウ</t>
    </rPh>
    <phoneticPr fontId="19"/>
  </si>
  <si>
    <t>増減の
金額
(C)
(A)-(B)</t>
    <rPh sb="0" eb="2">
      <t>ゾウゲン</t>
    </rPh>
    <rPh sb="4" eb="5">
      <t>キン</t>
    </rPh>
    <rPh sb="5" eb="6">
      <t>ガク</t>
    </rPh>
    <phoneticPr fontId="19"/>
  </si>
  <si>
    <t>(C)のうち
処遇改善等加算による増加分
　　　　(ｱ)</t>
    <rPh sb="7" eb="9">
      <t>ショグウ</t>
    </rPh>
    <rPh sb="9" eb="11">
      <t>カイゼン</t>
    </rPh>
    <rPh sb="11" eb="12">
      <t>トウ</t>
    </rPh>
    <rPh sb="12" eb="14">
      <t>カサン</t>
    </rPh>
    <rPh sb="17" eb="19">
      <t>ゾウカ</t>
    </rPh>
    <rPh sb="19" eb="20">
      <t>ブン</t>
    </rPh>
    <phoneticPr fontId="19"/>
  </si>
  <si>
    <t>本俸・基本給年間合計額
(D)</t>
    <rPh sb="0" eb="2">
      <t>ホンポウ</t>
    </rPh>
    <rPh sb="3" eb="6">
      <t>キホンキュウ</t>
    </rPh>
    <rPh sb="6" eb="8">
      <t>ネンカン</t>
    </rPh>
    <rPh sb="8" eb="11">
      <t>ゴウケイガク</t>
    </rPh>
    <phoneticPr fontId="19"/>
  </si>
  <si>
    <t>合　計
(D+E）</t>
    <rPh sb="0" eb="1">
      <t>ア</t>
    </rPh>
    <rPh sb="2" eb="3">
      <t>ケイ</t>
    </rPh>
    <phoneticPr fontId="19"/>
  </si>
  <si>
    <t>超過勤務
(時間外)
手　　当</t>
    <rPh sb="0" eb="2">
      <t>チョウカ</t>
    </rPh>
    <rPh sb="2" eb="4">
      <t>キンム</t>
    </rPh>
    <rPh sb="6" eb="9">
      <t>ジカンガイ</t>
    </rPh>
    <rPh sb="11" eb="12">
      <t>テ</t>
    </rPh>
    <rPh sb="14" eb="15">
      <t>トウ</t>
    </rPh>
    <phoneticPr fontId="19"/>
  </si>
  <si>
    <t>その他の
手当</t>
    <rPh sb="2" eb="3">
      <t>タ</t>
    </rPh>
    <rPh sb="5" eb="7">
      <t>テアテ</t>
    </rPh>
    <phoneticPr fontId="19"/>
  </si>
  <si>
    <t>手当等計
(E)</t>
    <rPh sb="0" eb="2">
      <t>テアテ</t>
    </rPh>
    <rPh sb="2" eb="3">
      <t>トウ</t>
    </rPh>
    <rPh sb="3" eb="4">
      <t>ケイ</t>
    </rPh>
    <phoneticPr fontId="19"/>
  </si>
  <si>
    <t>記載欄が不足する場合は、適宜行を挿入して追加してください。</t>
    <rPh sb="0" eb="2">
      <t>キサイ</t>
    </rPh>
    <rPh sb="2" eb="3">
      <t>ラン</t>
    </rPh>
    <rPh sb="4" eb="6">
      <t>フソク</t>
    </rPh>
    <rPh sb="8" eb="10">
      <t>バアイ</t>
    </rPh>
    <rPh sb="12" eb="14">
      <t>テキギ</t>
    </rPh>
    <rPh sb="14" eb="15">
      <t>ギョウ</t>
    </rPh>
    <rPh sb="16" eb="18">
      <t>ソウニュウ</t>
    </rPh>
    <rPh sb="20" eb="22">
      <t>ツイカ</t>
    </rPh>
    <phoneticPr fontId="19"/>
  </si>
  <si>
    <t>職員の勤務シフト表（前月分）※前月分は勤務変更を反映した実績版とすること。</t>
    <phoneticPr fontId="19"/>
  </si>
  <si>
    <t>特に基準日を指定したものを除き、この指導監査資料を提出する日の属する月の初日現在の状況を記載してください。</t>
    <rPh sb="18" eb="20">
      <t>シドウ</t>
    </rPh>
    <rPh sb="25" eb="27">
      <t>テイシュツ</t>
    </rPh>
    <rPh sb="29" eb="30">
      <t>ヒ</t>
    </rPh>
    <rPh sb="41" eb="43">
      <t>ジョウキョウ</t>
    </rPh>
    <phoneticPr fontId="19"/>
  </si>
  <si>
    <t>■添付書類</t>
    <rPh sb="1" eb="3">
      <t>テンプ</t>
    </rPh>
    <rPh sb="3" eb="5">
      <t>ショルイ</t>
    </rPh>
    <phoneticPr fontId="19"/>
  </si>
  <si>
    <t>大量調理施設衛生管理
マニュアル</t>
    <phoneticPr fontId="19"/>
  </si>
  <si>
    <r>
      <t xml:space="preserve">当初作成年月日
</t>
    </r>
    <r>
      <rPr>
        <sz val="9"/>
        <rFont val="ＭＳ 明朝"/>
        <family val="1"/>
        <charset val="128"/>
      </rPr>
      <t>（理事会の承認年月日）</t>
    </r>
    <rPh sb="15" eb="16">
      <t>ネン</t>
    </rPh>
    <phoneticPr fontId="19"/>
  </si>
  <si>
    <r>
      <t xml:space="preserve">直近改正年月日
</t>
    </r>
    <r>
      <rPr>
        <sz val="9"/>
        <rFont val="ＭＳ 明朝"/>
        <family val="1"/>
        <charset val="128"/>
      </rPr>
      <t>（理事会の承認年月日）</t>
    </r>
    <rPh sb="0" eb="1">
      <t>チョク</t>
    </rPh>
    <rPh sb="1" eb="2">
      <t>チカ</t>
    </rPh>
    <rPh sb="2" eb="3">
      <t>カイ</t>
    </rPh>
    <rPh sb="3" eb="4">
      <t>セイ</t>
    </rPh>
    <rPh sb="15" eb="16">
      <t>ネン</t>
    </rPh>
    <phoneticPr fontId="19"/>
  </si>
  <si>
    <t>備考</t>
    <rPh sb="0" eb="1">
      <t>ソナエ</t>
    </rPh>
    <rPh sb="1" eb="2">
      <t>コウ</t>
    </rPh>
    <phoneticPr fontId="19"/>
  </si>
  <si>
    <t>研修名</t>
    <rPh sb="0" eb="1">
      <t>ケン</t>
    </rPh>
    <rPh sb="1" eb="2">
      <t>オサム</t>
    </rPh>
    <phoneticPr fontId="19"/>
  </si>
  <si>
    <t>研修内容</t>
    <rPh sb="0" eb="1">
      <t>ケン</t>
    </rPh>
    <rPh sb="1" eb="2">
      <t>オサム</t>
    </rPh>
    <rPh sb="2" eb="3">
      <t>ウチ</t>
    </rPh>
    <rPh sb="3" eb="4">
      <t>カタチ</t>
    </rPh>
    <phoneticPr fontId="19"/>
  </si>
  <si>
    <t>認定こども園法第17条第１項の規定による認可とその後の変更届による現在の認可定員を記入してください。</t>
    <rPh sb="0" eb="2">
      <t>ニンテイ</t>
    </rPh>
    <rPh sb="5" eb="7">
      <t>エンホウ</t>
    </rPh>
    <phoneticPr fontId="19"/>
  </si>
  <si>
    <t>幼保連携型認定こども園</t>
    <rPh sb="0" eb="11">
      <t>ヨ</t>
    </rPh>
    <phoneticPr fontId="19"/>
  </si>
  <si>
    <t>アレルギー疾患対応マニュアル</t>
    <rPh sb="5" eb="7">
      <t>シッカン</t>
    </rPh>
    <rPh sb="7" eb="9">
      <t>タイオウ</t>
    </rPh>
    <phoneticPr fontId="19"/>
  </si>
  <si>
    <r>
      <t>①内部研修（</t>
    </r>
    <r>
      <rPr>
        <sz val="11"/>
        <color rgb="FFFF0000"/>
        <rFont val="ＭＳ 明朝"/>
        <family val="1"/>
        <charset val="128"/>
      </rPr>
      <t>R6</t>
    </r>
    <r>
      <rPr>
        <sz val="11"/>
        <rFont val="ＭＳ 明朝"/>
        <family val="1"/>
        <charset val="128"/>
      </rPr>
      <t>年度）</t>
    </r>
    <rPh sb="1" eb="3">
      <t>ナイブ</t>
    </rPh>
    <rPh sb="8" eb="9">
      <t>ネン</t>
    </rPh>
    <rPh sb="9" eb="10">
      <t>タビ</t>
    </rPh>
    <phoneticPr fontId="19"/>
  </si>
  <si>
    <r>
      <t>②外部研修（</t>
    </r>
    <r>
      <rPr>
        <sz val="11"/>
        <color rgb="FFFF0000"/>
        <rFont val="ＭＳ 明朝"/>
        <family val="1"/>
        <charset val="128"/>
      </rPr>
      <t>R6</t>
    </r>
    <r>
      <rPr>
        <sz val="11"/>
        <rFont val="ＭＳ 明朝"/>
        <family val="1"/>
        <charset val="128"/>
      </rPr>
      <t>年度）</t>
    </r>
    <rPh sb="1" eb="2">
      <t>ガイ</t>
    </rPh>
    <rPh sb="3" eb="5">
      <t>ケンシュウ</t>
    </rPh>
    <rPh sb="8" eb="9">
      <t>ネン</t>
    </rPh>
    <rPh sb="9" eb="10">
      <t>タビ</t>
    </rPh>
    <phoneticPr fontId="19"/>
  </si>
  <si>
    <r>
      <t xml:space="preserve">市町村に提出している直近の施設型給付費の請求書 </t>
    </r>
    <r>
      <rPr>
        <b/>
        <sz val="11"/>
        <color rgb="FFFF0000"/>
        <rFont val="ＭＳ ゴシック"/>
        <family val="3"/>
        <charset val="128"/>
      </rPr>
      <t>※私立のみ</t>
    </r>
    <rPh sb="0" eb="3">
      <t>シチョウソン</t>
    </rPh>
    <rPh sb="4" eb="6">
      <t>テイシュツ</t>
    </rPh>
    <rPh sb="10" eb="12">
      <t>チョッキン</t>
    </rPh>
    <rPh sb="13" eb="15">
      <t>シセツ</t>
    </rPh>
    <rPh sb="15" eb="16">
      <t>ガタ</t>
    </rPh>
    <rPh sb="16" eb="19">
      <t>キュウフヒ</t>
    </rPh>
    <rPh sb="20" eb="23">
      <t>セイキュウショ</t>
    </rPh>
    <rPh sb="25" eb="27">
      <t>シリツ</t>
    </rPh>
    <phoneticPr fontId="19"/>
  </si>
  <si>
    <t>　</t>
    <phoneticPr fontId="19"/>
  </si>
  <si>
    <t>0歳</t>
    <rPh sb="1" eb="2">
      <t>サイ</t>
    </rPh>
    <phoneticPr fontId="19"/>
  </si>
  <si>
    <t>4・5歳</t>
    <rPh sb="3" eb="4">
      <t>サイ</t>
    </rPh>
    <phoneticPr fontId="19"/>
  </si>
  <si>
    <t>←(12)の新基準・旧基準の選択に基づき計算</t>
    <rPh sb="6" eb="9">
      <t>シンキジュン</t>
    </rPh>
    <rPh sb="10" eb="13">
      <t>キュウキジュン</t>
    </rPh>
    <rPh sb="14" eb="16">
      <t>センタク</t>
    </rPh>
    <rPh sb="17" eb="18">
      <t>モト</t>
    </rPh>
    <rPh sb="20" eb="22">
      <t>ケイサン</t>
    </rPh>
    <phoneticPr fontId="19"/>
  </si>
  <si>
    <t>←┘</t>
    <phoneticPr fontId="19"/>
  </si>
  <si>
    <t>←面積は、小数第二位まで記載(小数第三位以下を切り捨て)</t>
    <rPh sb="5" eb="7">
      <t>ショウスウ</t>
    </rPh>
    <rPh sb="15" eb="17">
      <t>ショウスウ</t>
    </rPh>
    <phoneticPr fontId="19"/>
  </si>
  <si>
    <r>
      <rPr>
        <sz val="10"/>
        <rFont val="ＭＳ ゴシック"/>
        <family val="3"/>
        <charset val="128"/>
      </rPr>
      <t>Ａ</t>
    </r>
    <r>
      <rPr>
        <sz val="10"/>
        <rFont val="ＭＳ 明朝"/>
        <family val="1"/>
      </rPr>
      <t>　教育・保育従事者
(下表のその他職員を除く有資格者)</t>
    </r>
    <rPh sb="2" eb="4">
      <t>キョウイク</t>
    </rPh>
    <rPh sb="5" eb="7">
      <t>ホイク</t>
    </rPh>
    <rPh sb="7" eb="10">
      <t>ジュウジシャ</t>
    </rPh>
    <rPh sb="12" eb="13">
      <t>シタ</t>
    </rPh>
    <rPh sb="13" eb="14">
      <t>ヒョウ</t>
    </rPh>
    <rPh sb="17" eb="18">
      <t>タ</t>
    </rPh>
    <rPh sb="18" eb="20">
      <t>ショクイン</t>
    </rPh>
    <rPh sb="21" eb="22">
      <t>ノゾ</t>
    </rPh>
    <rPh sb="23" eb="27">
      <t>ユウシカクシャ</t>
    </rPh>
    <phoneticPr fontId="19"/>
  </si>
  <si>
    <r>
      <rPr>
        <sz val="10"/>
        <rFont val="ＭＳ ゴシック"/>
        <family val="3"/>
        <charset val="128"/>
      </rPr>
      <t>Ａ</t>
    </r>
    <r>
      <rPr>
        <sz val="10"/>
        <rFont val="ＭＳ 明朝"/>
        <family val="1"/>
      </rPr>
      <t>に計上できる職員</t>
    </r>
    <rPh sb="2" eb="4">
      <t>ケイジョウ</t>
    </rPh>
    <rPh sb="7" eb="9">
      <t>ショクイン</t>
    </rPh>
    <phoneticPr fontId="19"/>
  </si>
  <si>
    <t>(1) 必要人員欄は、在園園児数を記入すると自動計算されます
(2) 非常勤欄は、常勤職員を１とした場合の、それぞれの勤務時間に応じた数値(常勤換算による数値)を記入してください。
【計算式】
常勤以外の教育・保育従事者の１か月の勤務時間数の合計 ÷ 各施設の就業規則等で定めた常勤職員の１か月の勤務時間数 ＝ 常勤換算値(小数第２位以下を切捨て)</t>
    <rPh sb="92" eb="95">
      <t>ケイサンシキ</t>
    </rPh>
    <phoneticPr fontId="19"/>
  </si>
  <si>
    <r>
      <rPr>
        <sz val="10"/>
        <rFont val="ＭＳ ゴシック"/>
        <family val="3"/>
        <charset val="128"/>
      </rPr>
      <t>Ｂ</t>
    </r>
    <r>
      <rPr>
        <sz val="10"/>
        <rFont val="ＭＳ 明朝"/>
        <family val="1"/>
        <charset val="128"/>
      </rPr>
      <t>、</t>
    </r>
    <r>
      <rPr>
        <sz val="10"/>
        <rFont val="ＭＳ ゴシック"/>
        <family val="3"/>
        <charset val="128"/>
      </rPr>
      <t>Ｃ</t>
    </r>
    <r>
      <rPr>
        <sz val="10"/>
        <rFont val="ＭＳ 明朝"/>
        <family val="1"/>
        <charset val="128"/>
      </rPr>
      <t>、</t>
    </r>
    <r>
      <rPr>
        <sz val="10"/>
        <rFont val="ＭＳ ゴシック"/>
        <family val="3"/>
        <charset val="128"/>
      </rPr>
      <t>Ｄ</t>
    </r>
    <r>
      <rPr>
        <sz val="10"/>
        <rFont val="ＭＳ 明朝"/>
        <family val="1"/>
        <charset val="128"/>
      </rPr>
      <t xml:space="preserve">
(その他職員)</t>
    </r>
    <rPh sb="9" eb="10">
      <t>ホカ</t>
    </rPh>
    <rPh sb="10" eb="12">
      <t>ショクイン</t>
    </rPh>
    <phoneticPr fontId="19"/>
  </si>
  <si>
    <r>
      <rPr>
        <sz val="10"/>
        <rFont val="ＭＳ ゴシック"/>
        <family val="3"/>
        <charset val="128"/>
      </rPr>
      <t>Ｂ</t>
    </r>
    <r>
      <rPr>
        <sz val="10"/>
        <rFont val="ＭＳ 明朝"/>
        <family val="1"/>
      </rPr>
      <t>、</t>
    </r>
    <r>
      <rPr>
        <sz val="10"/>
        <rFont val="ＭＳ ゴシック"/>
        <family val="3"/>
        <charset val="128"/>
      </rPr>
      <t>Ｃ</t>
    </r>
    <r>
      <rPr>
        <sz val="10"/>
        <rFont val="ＭＳ 明朝"/>
        <family val="1"/>
      </rPr>
      <t>、</t>
    </r>
    <r>
      <rPr>
        <sz val="10"/>
        <rFont val="ＭＳ ゴシック"/>
        <family val="3"/>
        <charset val="128"/>
      </rPr>
      <t>Ｄ</t>
    </r>
    <r>
      <rPr>
        <sz val="10"/>
        <rFont val="ＭＳ 明朝"/>
        <family val="1"/>
      </rPr>
      <t>に計上する職員</t>
    </r>
    <phoneticPr fontId="19"/>
  </si>
  <si>
    <r>
      <t>No.○　保育教諭４時間＋事務４時間　</t>
    </r>
    <r>
      <rPr>
        <sz val="10"/>
        <color theme="1"/>
        <rFont val="ＭＳ ゴシック"/>
        <family val="3"/>
        <charset val="128"/>
      </rPr>
      <t>Ａ</t>
    </r>
    <r>
      <rPr>
        <sz val="10"/>
        <color theme="1"/>
        <rFont val="ＭＳ 明朝"/>
        <family val="1"/>
      </rPr>
      <t>の○歳児　非常勤に0.5人計上</t>
    </r>
    <rPh sb="5" eb="7">
      <t>ホイク</t>
    </rPh>
    <rPh sb="7" eb="9">
      <t>キョウユ</t>
    </rPh>
    <rPh sb="10" eb="12">
      <t>ジカン</t>
    </rPh>
    <rPh sb="13" eb="15">
      <t>ジム</t>
    </rPh>
    <rPh sb="16" eb="18">
      <t>ジカン</t>
    </rPh>
    <rPh sb="22" eb="23">
      <t>トシ</t>
    </rPh>
    <rPh sb="23" eb="24">
      <t>コ</t>
    </rPh>
    <rPh sb="25" eb="28">
      <t>ヒジョウキン</t>
    </rPh>
    <rPh sb="32" eb="33">
      <t>ニン</t>
    </rPh>
    <rPh sb="33" eb="35">
      <t>ケイジョウ</t>
    </rPh>
    <phoneticPr fontId="19"/>
  </si>
  <si>
    <r>
      <t>公定価格の基本単価・加算により配置されている職員</t>
    </r>
    <r>
      <rPr>
        <sz val="10"/>
        <rFont val="ＭＳ 明朝"/>
        <family val="1"/>
        <charset val="128"/>
      </rPr>
      <t>※</t>
    </r>
    <rPh sb="0" eb="2">
      <t>コウテイ</t>
    </rPh>
    <rPh sb="2" eb="4">
      <t>カカク</t>
    </rPh>
    <rPh sb="5" eb="7">
      <t>キホン</t>
    </rPh>
    <rPh sb="7" eb="9">
      <t>タンカ</t>
    </rPh>
    <rPh sb="10" eb="12">
      <t>カサン</t>
    </rPh>
    <rPh sb="15" eb="17">
      <t>ハイチ</t>
    </rPh>
    <rPh sb="22" eb="24">
      <t>ショクイン</t>
    </rPh>
    <phoneticPr fontId="19"/>
  </si>
  <si>
    <r>
      <t>R7</t>
    </r>
    <r>
      <rPr>
        <sz val="10"/>
        <rFont val="ＭＳ 明朝"/>
        <family val="1"/>
        <charset val="128"/>
      </rPr>
      <t>年3月
における
金額（A)</t>
    </r>
    <rPh sb="2" eb="3">
      <t>ネン</t>
    </rPh>
    <rPh sb="4" eb="5">
      <t>ガツ</t>
    </rPh>
    <rPh sb="11" eb="13">
      <t>キンガク</t>
    </rPh>
    <phoneticPr fontId="19"/>
  </si>
  <si>
    <r>
      <t>R6</t>
    </r>
    <r>
      <rPr>
        <sz val="10"/>
        <rFont val="ＭＳ 明朝"/>
        <family val="1"/>
        <charset val="128"/>
      </rPr>
      <t>年3月
における
金額（B)</t>
    </r>
    <rPh sb="2" eb="3">
      <t>ネン</t>
    </rPh>
    <rPh sb="4" eb="5">
      <t>ガツ</t>
    </rPh>
    <rPh sb="11" eb="13">
      <t>キンガク</t>
    </rPh>
    <phoneticPr fontId="19"/>
  </si>
  <si>
    <r>
      <rPr>
        <sz val="10"/>
        <color rgb="FFFF0000"/>
        <rFont val="ＭＳ 明朝"/>
        <family val="1"/>
        <charset val="128"/>
      </rPr>
      <t>令和６年度</t>
    </r>
    <r>
      <rPr>
        <sz val="10"/>
        <rFont val="ＭＳ 明朝"/>
        <family val="1"/>
        <charset val="128"/>
      </rPr>
      <t>分個人別年間給与総額</t>
    </r>
    <rPh sb="0" eb="2">
      <t>レイワ</t>
    </rPh>
    <rPh sb="3" eb="4">
      <t>ネン</t>
    </rPh>
    <rPh sb="4" eb="5">
      <t>ド</t>
    </rPh>
    <rPh sb="5" eb="6">
      <t>ブン</t>
    </rPh>
    <rPh sb="6" eb="9">
      <t>コジンベツ</t>
    </rPh>
    <rPh sb="9" eb="11">
      <t>ネンカン</t>
    </rPh>
    <rPh sb="11" eb="13">
      <t>キュウヨ</t>
    </rPh>
    <rPh sb="13" eb="15">
      <t>ソウガク</t>
    </rPh>
    <phoneticPr fontId="19"/>
  </si>
  <si>
    <r>
      <t>①内部研修（</t>
    </r>
    <r>
      <rPr>
        <sz val="11"/>
        <color rgb="FFFF0000"/>
        <rFont val="ＭＳ 明朝"/>
        <family val="1"/>
        <charset val="128"/>
      </rPr>
      <t>R7</t>
    </r>
    <r>
      <rPr>
        <sz val="11"/>
        <rFont val="ＭＳ 明朝"/>
        <family val="1"/>
        <charset val="128"/>
      </rPr>
      <t>年度）</t>
    </r>
    <rPh sb="1" eb="3">
      <t>ナイブ</t>
    </rPh>
    <rPh sb="8" eb="9">
      <t>ネン</t>
    </rPh>
    <rPh sb="9" eb="10">
      <t>タビ</t>
    </rPh>
    <phoneticPr fontId="19"/>
  </si>
  <si>
    <r>
      <t>②外部研修（</t>
    </r>
    <r>
      <rPr>
        <sz val="11"/>
        <color rgb="FFFF0000"/>
        <rFont val="ＭＳ 明朝"/>
        <family val="1"/>
        <charset val="128"/>
      </rPr>
      <t>R7</t>
    </r>
    <r>
      <rPr>
        <sz val="11"/>
        <rFont val="ＭＳ 明朝"/>
        <family val="1"/>
        <charset val="128"/>
      </rPr>
      <t>年度）</t>
    </r>
    <rPh sb="1" eb="2">
      <t>ガイ</t>
    </rPh>
    <rPh sb="3" eb="5">
      <t>ケンシュウ</t>
    </rPh>
    <rPh sb="8" eb="9">
      <t>ネン</t>
    </rPh>
    <rPh sb="9" eb="10">
      <t>タビ</t>
    </rPh>
    <phoneticPr fontId="19"/>
  </si>
  <si>
    <r>
      <rPr>
        <sz val="10"/>
        <rFont val="ＭＳ ゴシック"/>
        <family val="3"/>
        <charset val="128"/>
      </rPr>
      <t>Ａ</t>
    </r>
    <r>
      <rPr>
        <sz val="10"/>
        <rFont val="ＭＳ 明朝"/>
        <family val="1"/>
      </rPr>
      <t>と</t>
    </r>
    <r>
      <rPr>
        <sz val="10"/>
        <color rgb="FFFF0000"/>
        <rFont val="ＭＳ ゴシック"/>
        <family val="3"/>
        <charset val="128"/>
      </rPr>
      <t>Ｃ</t>
    </r>
    <r>
      <rPr>
        <sz val="10"/>
        <rFont val="ＭＳ 明朝"/>
        <family val="1"/>
      </rPr>
      <t>～</t>
    </r>
    <r>
      <rPr>
        <sz val="10"/>
        <rFont val="ＭＳ ゴシック"/>
        <family val="3"/>
        <charset val="128"/>
      </rPr>
      <t>Ｄ</t>
    </r>
    <r>
      <rPr>
        <sz val="10"/>
        <rFont val="ＭＳ 明朝"/>
        <family val="1"/>
      </rPr>
      <t>を兼務している職員</t>
    </r>
    <r>
      <rPr>
        <sz val="10"/>
        <color rgb="FFFF0000"/>
        <rFont val="ＭＳ 明朝"/>
        <family val="1"/>
        <charset val="128"/>
      </rPr>
      <t>（ＡとＢは兼務不可）</t>
    </r>
    <rPh sb="6" eb="8">
      <t>ケンム</t>
    </rPh>
    <rPh sb="12" eb="14">
      <t>ショクイン</t>
    </rPh>
    <rPh sb="19" eb="21">
      <t>ケンム</t>
    </rPh>
    <rPh sb="21" eb="23">
      <t>フカ</t>
    </rPh>
    <phoneticPr fontId="19"/>
  </si>
  <si>
    <t>研修実施状況【前年度】</t>
    <rPh sb="0" eb="2">
      <t>ケンシュウ</t>
    </rPh>
    <rPh sb="2" eb="4">
      <t>ジッシ</t>
    </rPh>
    <rPh sb="4" eb="6">
      <t>ジョウキョウ</t>
    </rPh>
    <rPh sb="7" eb="10">
      <t>ゼンネンド</t>
    </rPh>
    <phoneticPr fontId="19"/>
  </si>
  <si>
    <t>研修実施状況【今年度】</t>
    <rPh sb="0" eb="2">
      <t>ケンシュウ</t>
    </rPh>
    <rPh sb="2" eb="4">
      <t>ジッシ</t>
    </rPh>
    <rPh sb="4" eb="6">
      <t>ジョウキョウ</t>
    </rPh>
    <rPh sb="7" eb="10">
      <t>コンネンド</t>
    </rPh>
    <phoneticPr fontId="19"/>
  </si>
  <si>
    <t>□一時預かり　　　　□病児保育　　　　　□障害児　　　　　　□その他</t>
    <rPh sb="1" eb="3">
      <t>イチジ</t>
    </rPh>
    <rPh sb="3" eb="4">
      <t>アズ</t>
    </rPh>
    <rPh sb="11" eb="13">
      <t>ビョウジ</t>
    </rPh>
    <rPh sb="13" eb="15">
      <t>ホイク</t>
    </rPh>
    <rPh sb="21" eb="24">
      <t>ショウガイジ</t>
    </rPh>
    <rPh sb="33" eb="34">
      <t>タ</t>
    </rPh>
    <phoneticPr fontId="19"/>
  </si>
  <si>
    <r>
      <t>□園長　　　　　　　□</t>
    </r>
    <r>
      <rPr>
        <sz val="10"/>
        <rFont val="ＭＳ 明朝"/>
        <family val="1"/>
        <charset val="128"/>
      </rPr>
      <t>教育・保育に直接従事しない</t>
    </r>
    <r>
      <rPr>
        <sz val="10"/>
        <rFont val="ＭＳ 明朝"/>
        <family val="1"/>
      </rPr>
      <t>保健師・看護師・准看護師　
□</t>
    </r>
    <r>
      <rPr>
        <sz val="10"/>
        <rFont val="ＭＳ 明朝"/>
        <family val="1"/>
        <charset val="128"/>
      </rPr>
      <t>教育・保育に直接従事しない</t>
    </r>
    <r>
      <rPr>
        <sz val="10"/>
        <rFont val="ＭＳ 明朝"/>
        <family val="1"/>
      </rPr>
      <t>主幹養護教諭・養護教諭・助養護教諭
□知事が認める者　　□無資格の保育従事者(無資格の副園長</t>
    </r>
    <r>
      <rPr>
        <sz val="10"/>
        <rFont val="ＭＳ 明朝"/>
        <family val="1"/>
        <charset val="128"/>
      </rPr>
      <t>・保育補助等</t>
    </r>
    <r>
      <rPr>
        <sz val="10"/>
        <rFont val="ＭＳ 明朝"/>
        <family val="1"/>
      </rPr>
      <t>)　
□保育に従事しない職員(事務</t>
    </r>
    <r>
      <rPr>
        <sz val="10"/>
        <rFont val="ＭＳ 明朝"/>
        <family val="1"/>
        <charset val="128"/>
      </rPr>
      <t>職員</t>
    </r>
    <r>
      <rPr>
        <sz val="10"/>
        <rFont val="ＭＳ 明朝"/>
        <family val="1"/>
      </rPr>
      <t>・調理</t>
    </r>
    <r>
      <rPr>
        <sz val="10"/>
        <rFont val="ＭＳ 明朝"/>
        <family val="1"/>
        <charset val="128"/>
      </rPr>
      <t>員</t>
    </r>
    <r>
      <rPr>
        <sz val="10"/>
        <rFont val="ＭＳ 明朝"/>
        <family val="1"/>
      </rPr>
      <t>・用務員</t>
    </r>
    <r>
      <rPr>
        <sz val="10"/>
        <rFont val="ＭＳ 明朝"/>
        <family val="1"/>
        <charset val="128"/>
      </rPr>
      <t>等</t>
    </r>
    <r>
      <rPr>
        <sz val="10"/>
        <rFont val="ＭＳ 明朝"/>
        <family val="1"/>
      </rPr>
      <t>)
□学校医</t>
    </r>
    <r>
      <rPr>
        <sz val="10"/>
        <rFont val="ＭＳ 明朝"/>
        <family val="1"/>
        <charset val="128"/>
      </rPr>
      <t xml:space="preserve">・学校歯科医・学校薬剤師
</t>
    </r>
    <r>
      <rPr>
        <sz val="10"/>
        <rFont val="ＭＳ 明朝"/>
        <family val="1"/>
      </rPr>
      <t>□管理運営上、あえて</t>
    </r>
    <r>
      <rPr>
        <sz val="10"/>
        <rFont val="ＭＳ ゴシック"/>
        <family val="3"/>
        <charset val="128"/>
      </rPr>
      <t>Ａ</t>
    </r>
    <r>
      <rPr>
        <sz val="10"/>
        <rFont val="ＭＳ 明朝"/>
        <family val="1"/>
      </rPr>
      <t>に計上しない職員</t>
    </r>
    <rPh sb="1" eb="3">
      <t>エンチョウ</t>
    </rPh>
    <rPh sb="11" eb="13">
      <t>キョウイク</t>
    </rPh>
    <rPh sb="14" eb="16">
      <t>ホイク</t>
    </rPh>
    <rPh sb="17" eb="19">
      <t>チョクセツ</t>
    </rPh>
    <rPh sb="19" eb="21">
      <t>ジュウジ</t>
    </rPh>
    <rPh sb="24" eb="27">
      <t>ホケンシ</t>
    </rPh>
    <rPh sb="28" eb="31">
      <t>カンゴシ</t>
    </rPh>
    <rPh sb="32" eb="36">
      <t>ジュンカンゴシ</t>
    </rPh>
    <rPh sb="39" eb="41">
      <t>キョウイク</t>
    </rPh>
    <rPh sb="42" eb="44">
      <t>ホイク</t>
    </rPh>
    <rPh sb="45" eb="47">
      <t>チョクセツ</t>
    </rPh>
    <rPh sb="47" eb="49">
      <t>ジュウジ</t>
    </rPh>
    <rPh sb="52" eb="54">
      <t>シュカン</t>
    </rPh>
    <rPh sb="54" eb="56">
      <t>ヨウゴ</t>
    </rPh>
    <rPh sb="56" eb="58">
      <t>キョウユ</t>
    </rPh>
    <rPh sb="59" eb="61">
      <t>ヨウゴ</t>
    </rPh>
    <rPh sb="61" eb="63">
      <t>キョウユ</t>
    </rPh>
    <rPh sb="64" eb="65">
      <t>ジョ</t>
    </rPh>
    <rPh sb="65" eb="67">
      <t>ヨウゴ</t>
    </rPh>
    <rPh sb="67" eb="69">
      <t>キョウユ</t>
    </rPh>
    <rPh sb="71" eb="73">
      <t>チジ</t>
    </rPh>
    <rPh sb="74" eb="75">
      <t>ミト</t>
    </rPh>
    <rPh sb="77" eb="78">
      <t>シャ</t>
    </rPh>
    <rPh sb="81" eb="84">
      <t>ムシカク</t>
    </rPh>
    <rPh sb="85" eb="87">
      <t>ホイク</t>
    </rPh>
    <rPh sb="87" eb="90">
      <t>ジュウジシャ</t>
    </rPh>
    <rPh sb="91" eb="94">
      <t>ムシカク</t>
    </rPh>
    <rPh sb="95" eb="98">
      <t>フクエンチョウ</t>
    </rPh>
    <rPh sb="99" eb="101">
      <t>ホイク</t>
    </rPh>
    <rPh sb="101" eb="103">
      <t>ホジョ</t>
    </rPh>
    <rPh sb="103" eb="104">
      <t>トウ</t>
    </rPh>
    <rPh sb="108" eb="110">
      <t>ホイク</t>
    </rPh>
    <rPh sb="111" eb="113">
      <t>ジュウジ</t>
    </rPh>
    <rPh sb="116" eb="118">
      <t>ショクイン</t>
    </rPh>
    <rPh sb="119" eb="121">
      <t>ジム</t>
    </rPh>
    <rPh sb="121" eb="123">
      <t>ショクイン</t>
    </rPh>
    <rPh sb="124" eb="126">
      <t>チョウリ</t>
    </rPh>
    <rPh sb="126" eb="127">
      <t>イン</t>
    </rPh>
    <rPh sb="128" eb="131">
      <t>ヨウムイン</t>
    </rPh>
    <rPh sb="131" eb="132">
      <t>トウ</t>
    </rPh>
    <rPh sb="135" eb="137">
      <t>ガッコウ</t>
    </rPh>
    <rPh sb="137" eb="138">
      <t>イ</t>
    </rPh>
    <rPh sb="139" eb="141">
      <t>ガッコウ</t>
    </rPh>
    <rPh sb="141" eb="144">
      <t>シカイ</t>
    </rPh>
    <rPh sb="145" eb="147">
      <t>ガッコウ</t>
    </rPh>
    <rPh sb="147" eb="150">
      <t>ヤクザイシ</t>
    </rPh>
    <rPh sb="152" eb="154">
      <t>カンリ</t>
    </rPh>
    <rPh sb="154" eb="157">
      <t>ウンエイジョウ</t>
    </rPh>
    <rPh sb="163" eb="165">
      <t>ケイジョウ</t>
    </rPh>
    <rPh sb="168" eb="170">
      <t>ショクイン</t>
    </rPh>
    <phoneticPr fontId="19"/>
  </si>
  <si>
    <r>
      <t>□標準時間認定　　　□定員90人以下　　　□主幹専任化</t>
    </r>
    <r>
      <rPr>
        <sz val="10"/>
        <color rgb="FFFF0000"/>
        <rFont val="ＭＳ 明朝"/>
        <family val="1"/>
        <charset val="128"/>
      </rPr>
      <t>代替</t>
    </r>
    <r>
      <rPr>
        <sz val="10"/>
        <rFont val="ＭＳ 明朝"/>
        <family val="1"/>
      </rPr>
      <t xml:space="preserve">　　□学級編制調整
□療育支援　　　　　□高齢者等活躍促進　□その他
</t>
    </r>
    <r>
      <rPr>
        <sz val="10"/>
        <rFont val="ＭＳ 明朝"/>
        <family val="1"/>
        <charset val="128"/>
      </rPr>
      <t>※チーム保育の職員は</t>
    </r>
    <r>
      <rPr>
        <sz val="10"/>
        <rFont val="ＭＳ ゴシック"/>
        <family val="3"/>
        <charset val="128"/>
      </rPr>
      <t>Ａ</t>
    </r>
    <r>
      <rPr>
        <sz val="10"/>
        <rFont val="ＭＳ 明朝"/>
        <family val="1"/>
        <charset val="128"/>
      </rPr>
      <t>に計上</t>
    </r>
    <rPh sb="1" eb="3">
      <t>ヒョウジュン</t>
    </rPh>
    <rPh sb="3" eb="5">
      <t>ジカン</t>
    </rPh>
    <rPh sb="5" eb="7">
      <t>ニンテイ</t>
    </rPh>
    <rPh sb="11" eb="13">
      <t>テイイン</t>
    </rPh>
    <rPh sb="15" eb="16">
      <t>ヒト</t>
    </rPh>
    <rPh sb="16" eb="18">
      <t>イカ</t>
    </rPh>
    <rPh sb="22" eb="24">
      <t>シュカン</t>
    </rPh>
    <rPh sb="24" eb="26">
      <t>センニン</t>
    </rPh>
    <rPh sb="26" eb="27">
      <t>カ</t>
    </rPh>
    <rPh sb="27" eb="29">
      <t>ダイタイ</t>
    </rPh>
    <rPh sb="32" eb="34">
      <t>ガッキュウ</t>
    </rPh>
    <rPh sb="34" eb="36">
      <t>ヘンセイ</t>
    </rPh>
    <rPh sb="36" eb="38">
      <t>チョウセイ</t>
    </rPh>
    <rPh sb="40" eb="42">
      <t>リョウイク</t>
    </rPh>
    <rPh sb="42" eb="44">
      <t>シエン</t>
    </rPh>
    <rPh sb="50" eb="53">
      <t>コウレイシャ</t>
    </rPh>
    <rPh sb="53" eb="54">
      <t>ナド</t>
    </rPh>
    <rPh sb="54" eb="56">
      <t>カツヤク</t>
    </rPh>
    <rPh sb="56" eb="58">
      <t>ソクシン</t>
    </rPh>
    <rPh sb="62" eb="63">
      <t>タ</t>
    </rPh>
    <rPh sb="68" eb="70">
      <t>ホイク</t>
    </rPh>
    <rPh sb="71" eb="73">
      <t>ショクイン</t>
    </rPh>
    <rPh sb="76" eb="78">
      <t>ケイジョウ</t>
    </rPh>
    <phoneticPr fontId="19"/>
  </si>
  <si>
    <r>
      <t>既に退職した職員、法人内で異動した職員も含めて、</t>
    </r>
    <r>
      <rPr>
        <sz val="10"/>
        <color rgb="FFFF0000"/>
        <rFont val="ＭＳ 明朝"/>
        <family val="1"/>
        <charset val="128"/>
      </rPr>
      <t>R6</t>
    </r>
    <r>
      <rPr>
        <sz val="10"/>
        <rFont val="ＭＳ 明朝"/>
        <family val="1"/>
        <charset val="128"/>
      </rPr>
      <t>年度に施設に在籍した全ての職員について記載してください(</t>
    </r>
    <r>
      <rPr>
        <sz val="10"/>
        <color rgb="FFFF0000"/>
        <rFont val="ＭＳ 明朝"/>
        <family val="1"/>
        <charset val="128"/>
      </rPr>
      <t>R7</t>
    </r>
    <r>
      <rPr>
        <sz val="10"/>
        <rFont val="ＭＳ 明朝"/>
        <family val="1"/>
        <charset val="128"/>
      </rPr>
      <t>年度から施設に在籍している職員は記載不要)。</t>
    </r>
    <rPh sb="0" eb="1">
      <t>スデ</t>
    </rPh>
    <rPh sb="2" eb="4">
      <t>タイショク</t>
    </rPh>
    <rPh sb="6" eb="8">
      <t>ショクイン</t>
    </rPh>
    <rPh sb="9" eb="11">
      <t>ホウジン</t>
    </rPh>
    <rPh sb="11" eb="12">
      <t>ナイ</t>
    </rPh>
    <rPh sb="13" eb="15">
      <t>イドウ</t>
    </rPh>
    <rPh sb="17" eb="19">
      <t>ショクイン</t>
    </rPh>
    <rPh sb="20" eb="21">
      <t>フク</t>
    </rPh>
    <rPh sb="26" eb="28">
      <t>ネンド</t>
    </rPh>
    <rPh sb="29" eb="31">
      <t>シセツ</t>
    </rPh>
    <rPh sb="32" eb="34">
      <t>ザイセキ</t>
    </rPh>
    <rPh sb="36" eb="37">
      <t>スベ</t>
    </rPh>
    <rPh sb="39" eb="41">
      <t>ショクイン</t>
    </rPh>
    <rPh sb="45" eb="47">
      <t>キサイ</t>
    </rPh>
    <rPh sb="56" eb="58">
      <t>ネンド</t>
    </rPh>
    <rPh sb="60" eb="62">
      <t>シセツ</t>
    </rPh>
    <rPh sb="63" eb="65">
      <t>ザイセキ</t>
    </rPh>
    <rPh sb="69" eb="71">
      <t>ショクイン</t>
    </rPh>
    <rPh sb="72" eb="74">
      <t>キサイ</t>
    </rPh>
    <rPh sb="74" eb="76">
      <t>フヨウ</t>
    </rPh>
    <phoneticPr fontId="19"/>
  </si>
  <si>
    <r>
      <t>退職した職員、法人内で異動した職員については、「</t>
    </r>
    <r>
      <rPr>
        <sz val="10"/>
        <color rgb="FFFF0000"/>
        <rFont val="ＭＳ 明朝"/>
        <family val="1"/>
        <charset val="128"/>
      </rPr>
      <t>R7</t>
    </r>
    <r>
      <rPr>
        <sz val="10"/>
        <rFont val="ＭＳ 明朝"/>
        <family val="1"/>
        <charset val="128"/>
      </rPr>
      <t>年3月における金額(A)」には、退職日または異動日前日時点での金額を記載し、備考欄に退職または異動した年月日を記載してください。</t>
    </r>
    <rPh sb="7" eb="9">
      <t>ホウジン</t>
    </rPh>
    <rPh sb="9" eb="10">
      <t>ナイ</t>
    </rPh>
    <rPh sb="11" eb="13">
      <t>イドウ</t>
    </rPh>
    <rPh sb="15" eb="17">
      <t>ショクイン</t>
    </rPh>
    <rPh sb="48" eb="51">
      <t>イドウビ</t>
    </rPh>
    <rPh sb="51" eb="53">
      <t>ゼンジツ</t>
    </rPh>
    <rPh sb="53" eb="55">
      <t>ジテン</t>
    </rPh>
    <rPh sb="73" eb="75">
      <t>イドウ</t>
    </rPh>
    <phoneticPr fontId="19"/>
  </si>
  <si>
    <r>
      <t>年齢は、「</t>
    </r>
    <r>
      <rPr>
        <sz val="10"/>
        <color rgb="FFFF0000"/>
        <rFont val="ＭＳ 明朝"/>
        <family val="1"/>
        <charset val="128"/>
      </rPr>
      <t>R7</t>
    </r>
    <r>
      <rPr>
        <sz val="10"/>
        <rFont val="ＭＳ 明朝"/>
        <family val="1"/>
        <charset val="128"/>
      </rPr>
      <t>年3月31日現在」の年齢を記載してください。同日前に退職した職員、法人内で異動した職員については、退職日または異動日前日時点での年齢を記載してください。</t>
    </r>
    <rPh sb="0" eb="2">
      <t>ネンレイ</t>
    </rPh>
    <rPh sb="7" eb="8">
      <t>ネン</t>
    </rPh>
    <rPh sb="9" eb="10">
      <t>ガツ</t>
    </rPh>
    <rPh sb="12" eb="13">
      <t>ニチ</t>
    </rPh>
    <rPh sb="13" eb="15">
      <t>ゲンザイ</t>
    </rPh>
    <rPh sb="17" eb="19">
      <t>ネンレイ</t>
    </rPh>
    <rPh sb="20" eb="22">
      <t>キサイ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</si>
</sst>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00;&quot;△ &quot;#,##0.00"/>
    <numFmt numFmtId="177" formatCode="0_ "/>
    <numFmt numFmtId="178" formatCode="#,##0;&quot;△ &quot;#,##0"/>
    <numFmt numFmtId="179" formatCode="0.0_ "/>
    <numFmt numFmtId="180" formatCode="#,##0.0;&quot;△ &quot;#,##0.0"/>
    <numFmt numFmtId="181" formatCode="00_ "/>
    <numFmt numFmtId="182" formatCode="0;&quot;△ &quot;0"/>
    <numFmt numFmtId="183" formatCode="0.0;&quot;△ &quot;0.0"/>
    <numFmt numFmtId="184" formatCode="#"/>
    <numFmt numFmtId="185" formatCode="\(#,##0\)"/>
    <numFmt numFmtId="186" formatCode="0.0%"/>
  </numFmts>
  <fonts count="78">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11"/>
      <name val="ＭＳ 明朝"/>
      <family val="1"/>
    </font>
    <font>
      <sz val="10"/>
      <name val="ＭＳ 明朝"/>
      <family val="1"/>
    </font>
    <font>
      <b/>
      <sz val="20"/>
      <name val="ＭＳ ゴシック"/>
      <family val="3"/>
    </font>
    <font>
      <b/>
      <sz val="30"/>
      <name val="ＭＳ Ｐゴシック"/>
      <family val="3"/>
    </font>
    <font>
      <b/>
      <sz val="14"/>
      <name val="ＭＳ ゴシック"/>
      <family val="3"/>
    </font>
    <font>
      <b/>
      <sz val="24"/>
      <name val="ＭＳ ゴシック"/>
      <family val="3"/>
    </font>
    <font>
      <b/>
      <sz val="18"/>
      <name val="ＭＳ 明朝"/>
      <family val="1"/>
      <charset val="128"/>
    </font>
    <font>
      <sz val="11"/>
      <color theme="1"/>
      <name val="ＭＳ 明朝"/>
      <family val="1"/>
    </font>
    <font>
      <sz val="14"/>
      <name val="ＭＳ 明朝"/>
      <family val="1"/>
    </font>
    <font>
      <sz val="9"/>
      <name val="ＭＳ 明朝"/>
      <family val="1"/>
    </font>
    <font>
      <sz val="8"/>
      <name val="ＭＳ 明朝"/>
      <family val="1"/>
    </font>
    <font>
      <sz val="10"/>
      <color theme="1"/>
      <name val="ＭＳ 明朝"/>
      <family val="1"/>
    </font>
    <font>
      <sz val="9"/>
      <color theme="1"/>
      <name val="ＭＳ 明朝"/>
      <family val="1"/>
    </font>
    <font>
      <sz val="8"/>
      <color theme="1"/>
      <name val="ＭＳ 明朝"/>
      <family val="1"/>
    </font>
    <font>
      <sz val="11"/>
      <color theme="1"/>
      <name val="ＭＳ Ｐゴシック"/>
      <family val="3"/>
    </font>
    <font>
      <b/>
      <sz val="10"/>
      <color theme="1"/>
      <name val="ＭＳ 明朝"/>
      <family val="1"/>
    </font>
    <font>
      <u/>
      <sz val="10"/>
      <name val="ＭＳ 明朝"/>
      <family val="1"/>
    </font>
    <font>
      <sz val="12"/>
      <color theme="1"/>
      <name val="ＭＳ 明朝"/>
      <family val="1"/>
    </font>
    <font>
      <strike/>
      <sz val="11"/>
      <color theme="1"/>
      <name val="ＭＳ 明朝"/>
      <family val="1"/>
    </font>
    <font>
      <b/>
      <sz val="9"/>
      <color theme="1"/>
      <name val="ＭＳ 明朝"/>
      <family val="1"/>
    </font>
    <font>
      <sz val="6"/>
      <name val="ＭＳ 明朝"/>
      <family val="1"/>
    </font>
    <font>
      <b/>
      <sz val="12"/>
      <color theme="1"/>
      <name val="ＭＳ 明朝"/>
      <family val="1"/>
    </font>
    <font>
      <sz val="10"/>
      <color theme="1"/>
      <name val="ＭＳ Ｐゴシック"/>
      <family val="3"/>
    </font>
    <font>
      <sz val="12"/>
      <name val="ＭＳ 明朝"/>
      <family val="1"/>
    </font>
    <font>
      <sz val="16"/>
      <name val="ＭＳ 明朝"/>
      <family val="1"/>
    </font>
    <font>
      <b/>
      <sz val="11"/>
      <name val="ＭＳ 明朝"/>
      <family val="1"/>
      <charset val="128"/>
    </font>
    <font>
      <sz val="10"/>
      <color theme="1"/>
      <name val="ＭＳ 明朝"/>
      <family val="1"/>
      <charset val="128"/>
    </font>
    <font>
      <sz val="9"/>
      <name val="ＭＳ 明朝"/>
      <family val="1"/>
      <charset val="128"/>
    </font>
    <font>
      <sz val="10"/>
      <name val="ＭＳ 明朝"/>
      <family val="1"/>
      <charset val="128"/>
    </font>
    <font>
      <sz val="11"/>
      <color theme="1"/>
      <name val="ＭＳ 明朝"/>
      <family val="1"/>
      <charset val="128"/>
    </font>
    <font>
      <sz val="8"/>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8"/>
      <color theme="1"/>
      <name val="ＭＳ 明朝"/>
      <family val="1"/>
      <charset val="128"/>
    </font>
    <font>
      <sz val="6"/>
      <name val="ＭＳ Ｐゴシック"/>
      <family val="3"/>
      <charset val="128"/>
    </font>
    <font>
      <sz val="10"/>
      <name val="ＭＳ Ｐ明朝"/>
      <family val="1"/>
    </font>
    <font>
      <sz val="16"/>
      <name val="ＭＳ 明朝"/>
      <family val="1"/>
      <charset val="128"/>
    </font>
    <font>
      <sz val="9"/>
      <color indexed="81"/>
      <name val="MS P ゴシック"/>
      <family val="3"/>
      <charset val="128"/>
    </font>
    <font>
      <b/>
      <sz val="14"/>
      <name val="ＭＳ ゴシック"/>
      <family val="3"/>
      <charset val="128"/>
    </font>
    <font>
      <sz val="12"/>
      <name val="ＭＳ 明朝"/>
      <family val="1"/>
      <charset val="128"/>
    </font>
    <font>
      <sz val="16"/>
      <color indexed="8"/>
      <name val="ＭＳ 明朝"/>
      <family val="1"/>
      <charset val="128"/>
    </font>
    <font>
      <sz val="10"/>
      <color indexed="8"/>
      <name val="ＭＳ 明朝"/>
      <family val="1"/>
    </font>
    <font>
      <b/>
      <sz val="12"/>
      <color indexed="8"/>
      <name val="ＭＳ 明朝"/>
      <family val="1"/>
      <charset val="128"/>
    </font>
    <font>
      <sz val="12"/>
      <color indexed="8"/>
      <name val="ＭＳ 明朝"/>
      <family val="1"/>
      <charset val="128"/>
    </font>
    <font>
      <sz val="10"/>
      <color indexed="8"/>
      <name val="ＭＳ 明朝"/>
      <family val="1"/>
      <charset val="128"/>
    </font>
    <font>
      <sz val="10"/>
      <color rgb="FFFF0000"/>
      <name val="ＭＳ 明朝"/>
      <family val="1"/>
    </font>
    <font>
      <sz val="10"/>
      <color rgb="FFFF0000"/>
      <name val="ＭＳ 明朝"/>
      <family val="1"/>
      <charset val="128"/>
    </font>
    <font>
      <sz val="11"/>
      <color rgb="FFFF0000"/>
      <name val="ＭＳ 明朝"/>
      <family val="1"/>
      <charset val="128"/>
    </font>
    <font>
      <b/>
      <sz val="11"/>
      <color rgb="FFFF0000"/>
      <name val="ＭＳ ゴシック"/>
      <family val="3"/>
      <charset val="128"/>
    </font>
    <font>
      <sz val="10"/>
      <name val="ＭＳ ゴシック"/>
      <family val="3"/>
      <charset val="128"/>
    </font>
    <font>
      <sz val="10"/>
      <name val="ＭＳ 明朝"/>
      <family val="3"/>
      <charset val="128"/>
    </font>
    <font>
      <sz val="10"/>
      <color theme="1"/>
      <name val="ＭＳ ゴシック"/>
      <family val="3"/>
      <charset val="128"/>
    </font>
    <font>
      <sz val="10"/>
      <color rgb="FFFF0000"/>
      <name val="ＭＳ ゴシック"/>
      <family val="3"/>
      <charset val="128"/>
    </font>
    <font>
      <b/>
      <sz val="10"/>
      <name val="ＭＳ 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A0FFFF"/>
        <bgColor indexed="64"/>
      </patternFill>
    </fill>
    <fill>
      <patternFill patternType="solid">
        <fgColor rgb="FFD4F3B5"/>
        <bgColor indexed="64"/>
      </patternFill>
    </fill>
    <fill>
      <patternFill patternType="solid">
        <fgColor rgb="FFFFE69A"/>
        <bgColor indexed="64"/>
      </patternFill>
    </fill>
    <fill>
      <patternFill patternType="solid">
        <fgColor rgb="FFD0FFFF"/>
        <bgColor indexed="64"/>
      </patternFill>
    </fill>
    <fill>
      <patternFill patternType="solid">
        <fgColor rgb="FFFFFFBE"/>
        <bgColor indexed="64"/>
      </patternFill>
    </fill>
    <fill>
      <patternFill patternType="solid">
        <fgColor theme="0" tint="-0.499984740745262"/>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indexed="27"/>
        <bgColor indexed="64"/>
      </patternFill>
    </fill>
    <fill>
      <patternFill patternType="solid">
        <fgColor rgb="FFCCFFFF"/>
        <bgColor indexed="64"/>
      </patternFill>
    </fill>
    <fill>
      <patternFill patternType="solid">
        <fgColor rgb="FFFFFFCC"/>
        <bgColor indexed="64"/>
      </patternFill>
    </fill>
  </fills>
  <borders count="1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diagonalDown="1">
      <left style="thin">
        <color indexed="64"/>
      </left>
      <right/>
      <top style="hair">
        <color indexed="64"/>
      </top>
      <bottom/>
      <diagonal style="hair">
        <color indexed="64"/>
      </diagonal>
    </border>
    <border diagonalDown="1">
      <left style="thin">
        <color indexed="64"/>
      </left>
      <right/>
      <top style="hair">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right style="thin">
        <color indexed="64"/>
      </right>
      <top style="hair">
        <color indexed="64"/>
      </top>
      <bottom/>
      <diagonal style="hair">
        <color indexed="64"/>
      </diagonal>
    </border>
    <border diagonalDown="1">
      <left/>
      <right style="thin">
        <color indexed="64"/>
      </right>
      <top style="hair">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medium">
        <color indexed="64"/>
      </bottom>
      <diagonal style="hair">
        <color indexed="64"/>
      </diagonal>
    </border>
    <border>
      <left/>
      <right style="double">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diagonal/>
    </border>
    <border diagonalUp="1">
      <left style="thin">
        <color indexed="64"/>
      </left>
      <right/>
      <top style="hair">
        <color indexed="64"/>
      </top>
      <bottom style="hair">
        <color indexed="64"/>
      </bottom>
      <diagonal style="thin">
        <color indexed="64"/>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thin">
        <color indexed="64"/>
      </left>
      <right style="hair">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hair">
        <color indexed="64"/>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 fillId="0" borderId="0">
      <alignment vertical="center"/>
    </xf>
    <xf numFmtId="0" fontId="6" fillId="0" borderId="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8" fillId="0" borderId="9" applyNumberFormat="0" applyFill="0" applyAlignment="0" applyProtection="0">
      <alignment vertical="center"/>
    </xf>
    <xf numFmtId="9" fontId="6" fillId="0" borderId="0" applyFont="0" applyFill="0" applyBorder="0" applyAlignment="0" applyProtection="0">
      <alignment vertical="center"/>
    </xf>
  </cellStyleXfs>
  <cellXfs count="1390">
    <xf numFmtId="0" fontId="0" fillId="0" borderId="0" xfId="0">
      <alignment vertical="center"/>
    </xf>
    <xf numFmtId="0" fontId="20" fillId="0" borderId="0" xfId="0" applyFont="1">
      <alignment vertical="center"/>
    </xf>
    <xf numFmtId="0" fontId="20" fillId="0" borderId="0" xfId="0" applyFont="1" applyAlignment="1">
      <alignment vertical="top"/>
    </xf>
    <xf numFmtId="0" fontId="21" fillId="0" borderId="0" xfId="0" applyFont="1" applyAlignment="1">
      <alignment vertical="top"/>
    </xf>
    <xf numFmtId="0" fontId="20" fillId="0" borderId="0" xfId="0" quotePrefix="1" applyFont="1" applyAlignment="1">
      <alignment horizontal="center" vertical="top"/>
    </xf>
    <xf numFmtId="0" fontId="20" fillId="0" borderId="0" xfId="0" quotePrefix="1" applyFont="1" applyAlignment="1">
      <alignment vertical="top"/>
    </xf>
    <xf numFmtId="0" fontId="20" fillId="0" borderId="0" xfId="0" applyFont="1" applyBorder="1" applyAlignment="1">
      <alignment vertical="top" wrapText="1"/>
    </xf>
    <xf numFmtId="0" fontId="20" fillId="0" borderId="0" xfId="0" applyFont="1" applyAlignment="1">
      <alignment vertical="top" wrapText="1"/>
    </xf>
    <xf numFmtId="0" fontId="22"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0" xfId="0">
      <alignment vertical="center"/>
    </xf>
    <xf numFmtId="0" fontId="27" fillId="0" borderId="0" xfId="0" applyFont="1">
      <alignment vertical="center"/>
    </xf>
    <xf numFmtId="0" fontId="28" fillId="0" borderId="0" xfId="0" applyFont="1">
      <alignment vertical="center"/>
    </xf>
    <xf numFmtId="0" fontId="28" fillId="0" borderId="18" xfId="33" applyFont="1" applyBorder="1">
      <alignment vertical="center"/>
    </xf>
    <xf numFmtId="0" fontId="20" fillId="0" borderId="19" xfId="33" applyFont="1" applyBorder="1">
      <alignment vertical="center"/>
    </xf>
    <xf numFmtId="0" fontId="22" fillId="0" borderId="23" xfId="33" applyFont="1" applyBorder="1">
      <alignment vertical="center"/>
    </xf>
    <xf numFmtId="0" fontId="32" fillId="0" borderId="23" xfId="33" applyFont="1" applyBorder="1">
      <alignment vertical="center"/>
    </xf>
    <xf numFmtId="0" fontId="28" fillId="0" borderId="20" xfId="33" applyFont="1" applyBorder="1">
      <alignment vertical="center"/>
    </xf>
    <xf numFmtId="0" fontId="28" fillId="0" borderId="23" xfId="33" applyFont="1" applyBorder="1">
      <alignment vertical="center"/>
    </xf>
    <xf numFmtId="0" fontId="28" fillId="0" borderId="24" xfId="33" applyFont="1" applyBorder="1">
      <alignment vertical="center"/>
    </xf>
    <xf numFmtId="0" fontId="35" fillId="0" borderId="0" xfId="0" applyFont="1">
      <alignment vertical="center"/>
    </xf>
    <xf numFmtId="0" fontId="22" fillId="0" borderId="26" xfId="33" applyFont="1" applyBorder="1" applyAlignment="1">
      <alignment vertical="center"/>
    </xf>
    <xf numFmtId="0" fontId="22" fillId="0" borderId="14" xfId="33" applyFont="1" applyBorder="1" applyAlignment="1">
      <alignment vertical="center"/>
    </xf>
    <xf numFmtId="0" fontId="22" fillId="0" borderId="0" xfId="33" applyFont="1" applyBorder="1" applyAlignment="1">
      <alignment vertical="center"/>
    </xf>
    <xf numFmtId="0" fontId="22" fillId="0" borderId="0" xfId="33" applyFont="1" applyBorder="1">
      <alignment vertical="center"/>
    </xf>
    <xf numFmtId="0" fontId="22" fillId="0" borderId="19" xfId="33" applyFont="1" applyBorder="1">
      <alignment vertical="center"/>
    </xf>
    <xf numFmtId="0" fontId="32" fillId="0" borderId="0" xfId="33" applyFont="1" applyBorder="1">
      <alignment vertical="center"/>
    </xf>
    <xf numFmtId="0" fontId="32" fillId="0" borderId="0" xfId="33" applyFont="1">
      <alignment vertical="center"/>
    </xf>
    <xf numFmtId="0" fontId="32" fillId="0" borderId="0" xfId="33" applyFont="1" applyFill="1" applyBorder="1" applyAlignment="1">
      <alignment vertical="center" wrapText="1"/>
    </xf>
    <xf numFmtId="0" fontId="28" fillId="0" borderId="0" xfId="0" applyFont="1" applyBorder="1">
      <alignment vertical="center"/>
    </xf>
    <xf numFmtId="0" fontId="28" fillId="0" borderId="10" xfId="33" applyFont="1" applyBorder="1">
      <alignment vertical="center"/>
    </xf>
    <xf numFmtId="0" fontId="32" fillId="0" borderId="0" xfId="33" applyFont="1" applyBorder="1" applyAlignment="1">
      <alignment vertical="top" wrapText="1"/>
    </xf>
    <xf numFmtId="0" fontId="28" fillId="0" borderId="19" xfId="33" applyFont="1" applyBorder="1">
      <alignment vertical="center"/>
    </xf>
    <xf numFmtId="0" fontId="32" fillId="0" borderId="10" xfId="33" applyFont="1" applyBorder="1">
      <alignment vertical="center"/>
    </xf>
    <xf numFmtId="0" fontId="32" fillId="0" borderId="26" xfId="33" applyFont="1" applyFill="1" applyBorder="1">
      <alignment vertical="center"/>
    </xf>
    <xf numFmtId="0" fontId="22" fillId="0" borderId="18" xfId="33" applyFont="1" applyBorder="1" applyAlignment="1">
      <alignment vertical="center"/>
    </xf>
    <xf numFmtId="0" fontId="22" fillId="0" borderId="18" xfId="33" applyFont="1" applyBorder="1">
      <alignment vertical="center"/>
    </xf>
    <xf numFmtId="0" fontId="28" fillId="0" borderId="30" xfId="33" applyFont="1" applyBorder="1">
      <alignment vertical="center"/>
    </xf>
    <xf numFmtId="0" fontId="28" fillId="0" borderId="31" xfId="33" applyFont="1" applyBorder="1">
      <alignment vertical="center"/>
    </xf>
    <xf numFmtId="0" fontId="22" fillId="0" borderId="20" xfId="33" applyFont="1" applyFill="1" applyBorder="1" applyAlignment="1">
      <alignment vertical="center"/>
    </xf>
    <xf numFmtId="0" fontId="22" fillId="0" borderId="21" xfId="33" applyFont="1" applyFill="1" applyBorder="1" applyAlignment="1">
      <alignment vertical="center"/>
    </xf>
    <xf numFmtId="0" fontId="22" fillId="0" borderId="21" xfId="33" applyFont="1" applyBorder="1" applyAlignment="1">
      <alignment horizontal="left" vertical="center"/>
    </xf>
    <xf numFmtId="0" fontId="22" fillId="0" borderId="20" xfId="33" applyFont="1" applyBorder="1">
      <alignment vertical="center"/>
    </xf>
    <xf numFmtId="0" fontId="31" fillId="0" borderId="0" xfId="35" applyFont="1">
      <alignment vertical="center"/>
    </xf>
    <xf numFmtId="0" fontId="30" fillId="0" borderId="23" xfId="33" applyFont="1" applyBorder="1">
      <alignment vertical="center"/>
    </xf>
    <xf numFmtId="0" fontId="22" fillId="0" borderId="23" xfId="33" applyFont="1" applyBorder="1" applyAlignment="1">
      <alignment vertical="center"/>
    </xf>
    <xf numFmtId="0" fontId="30" fillId="0" borderId="20" xfId="33" applyFont="1" applyBorder="1">
      <alignment vertical="center"/>
    </xf>
    <xf numFmtId="0" fontId="32" fillId="0" borderId="23" xfId="33" applyFont="1" applyBorder="1" applyAlignment="1">
      <alignment vertical="center"/>
    </xf>
    <xf numFmtId="0" fontId="32" fillId="0" borderId="24" xfId="33" applyFont="1" applyFill="1" applyBorder="1" applyAlignment="1">
      <alignment vertical="center"/>
    </xf>
    <xf numFmtId="0" fontId="32" fillId="0" borderId="25" xfId="33" applyFont="1" applyBorder="1">
      <alignment vertical="center"/>
    </xf>
    <xf numFmtId="0" fontId="28" fillId="0" borderId="10" xfId="33" applyFont="1" applyBorder="1" applyAlignment="1">
      <alignment horizontal="right" vertical="center"/>
    </xf>
    <xf numFmtId="0" fontId="28" fillId="0" borderId="19" xfId="33" applyFont="1" applyBorder="1" applyAlignment="1">
      <alignment horizontal="right" vertical="center"/>
    </xf>
    <xf numFmtId="0" fontId="32" fillId="27" borderId="43" xfId="33" applyFont="1" applyFill="1" applyBorder="1" applyAlignment="1">
      <alignment horizontal="center" vertical="center"/>
    </xf>
    <xf numFmtId="0" fontId="32" fillId="27" borderId="44" xfId="33" applyFont="1" applyFill="1" applyBorder="1" applyAlignment="1">
      <alignment horizontal="center" vertical="center"/>
    </xf>
    <xf numFmtId="0" fontId="28" fillId="0" borderId="20" xfId="33" applyFont="1" applyBorder="1" applyAlignment="1">
      <alignment vertical="center"/>
    </xf>
    <xf numFmtId="0" fontId="28" fillId="0" borderId="23" xfId="33" applyFont="1" applyBorder="1" applyAlignment="1">
      <alignment vertical="center"/>
    </xf>
    <xf numFmtId="0" fontId="32" fillId="0" borderId="22" xfId="33" applyFont="1" applyBorder="1">
      <alignment vertical="center"/>
    </xf>
    <xf numFmtId="0" fontId="32" fillId="27" borderId="17" xfId="33" applyFont="1" applyFill="1" applyBorder="1" applyAlignment="1">
      <alignment horizontal="center" vertical="center"/>
    </xf>
    <xf numFmtId="0" fontId="32" fillId="27" borderId="45" xfId="33" applyFont="1" applyFill="1" applyBorder="1" applyAlignment="1">
      <alignment horizontal="center" vertical="center"/>
    </xf>
    <xf numFmtId="0" fontId="32" fillId="0" borderId="20" xfId="33" applyFont="1" applyFill="1" applyBorder="1" applyAlignment="1">
      <alignment vertical="center"/>
    </xf>
    <xf numFmtId="0" fontId="22" fillId="0" borderId="26" xfId="33" applyFont="1" applyBorder="1" applyAlignment="1">
      <alignment horizontal="left" vertical="center"/>
    </xf>
    <xf numFmtId="0" fontId="22" fillId="27" borderId="43" xfId="33" applyFont="1" applyFill="1" applyBorder="1" applyAlignment="1">
      <alignment horizontal="center" vertical="center"/>
    </xf>
    <xf numFmtId="0" fontId="22" fillId="0" borderId="10" xfId="33" applyFont="1" applyBorder="1">
      <alignment vertical="center"/>
    </xf>
    <xf numFmtId="0" fontId="22" fillId="0" borderId="0" xfId="33" applyFont="1" applyFill="1" applyAlignment="1">
      <alignment horizontal="left" vertical="center"/>
    </xf>
    <xf numFmtId="0" fontId="22" fillId="0" borderId="0" xfId="33" applyFont="1" applyFill="1" applyAlignment="1">
      <alignment vertical="center"/>
    </xf>
    <xf numFmtId="0" fontId="32" fillId="0" borderId="0" xfId="33" applyFont="1" applyBorder="1" applyAlignment="1">
      <alignment vertical="center"/>
    </xf>
    <xf numFmtId="0" fontId="32" fillId="0" borderId="19" xfId="33" applyFont="1" applyBorder="1" applyAlignment="1">
      <alignment vertical="center"/>
    </xf>
    <xf numFmtId="0" fontId="32" fillId="0" borderId="27" xfId="33" applyFont="1" applyBorder="1">
      <alignment vertical="center"/>
    </xf>
    <xf numFmtId="0" fontId="28" fillId="0" borderId="14" xfId="33" applyFont="1" applyBorder="1" applyAlignment="1">
      <alignment vertical="center"/>
    </xf>
    <xf numFmtId="0" fontId="28" fillId="0" borderId="10" xfId="33" applyFont="1" applyFill="1" applyBorder="1" applyAlignment="1">
      <alignment vertical="center"/>
    </xf>
    <xf numFmtId="0" fontId="28" fillId="0" borderId="0" xfId="33" applyFont="1" applyFill="1" applyBorder="1" applyAlignment="1">
      <alignment vertical="center"/>
    </xf>
    <xf numFmtId="0" fontId="28" fillId="0" borderId="14" xfId="33" applyFont="1" applyBorder="1">
      <alignment vertical="center"/>
    </xf>
    <xf numFmtId="0" fontId="32" fillId="27" borderId="10" xfId="33" applyFont="1" applyFill="1" applyBorder="1" applyAlignment="1">
      <alignment vertical="center"/>
    </xf>
    <xf numFmtId="0" fontId="32" fillId="0" borderId="14" xfId="33" applyFont="1" applyBorder="1" applyAlignment="1">
      <alignment vertical="center"/>
    </xf>
    <xf numFmtId="0" fontId="32" fillId="0" borderId="12" xfId="33" applyFont="1" applyFill="1" applyBorder="1">
      <alignment vertical="center"/>
    </xf>
    <xf numFmtId="0" fontId="32" fillId="0" borderId="14" xfId="33" applyFont="1" applyBorder="1">
      <alignment vertical="center"/>
    </xf>
    <xf numFmtId="0" fontId="32" fillId="0" borderId="0" xfId="33" applyFont="1" applyBorder="1" applyAlignment="1">
      <alignment horizontal="left" vertical="center"/>
    </xf>
    <xf numFmtId="0" fontId="20" fillId="0" borderId="26" xfId="33" applyFont="1" applyBorder="1" applyAlignment="1">
      <alignment horizontal="left" vertical="center"/>
    </xf>
    <xf numFmtId="0" fontId="22" fillId="0" borderId="0" xfId="33" applyFont="1" applyFill="1" applyBorder="1" applyAlignment="1">
      <alignment horizontal="center" vertical="top"/>
    </xf>
    <xf numFmtId="0" fontId="22" fillId="0" borderId="0" xfId="33" applyFont="1" applyAlignment="1">
      <alignment horizontal="left" vertical="top" wrapText="1"/>
    </xf>
    <xf numFmtId="0" fontId="22" fillId="0" borderId="61" xfId="33" applyFont="1" applyFill="1" applyBorder="1" applyAlignment="1">
      <alignment vertical="center"/>
    </xf>
    <xf numFmtId="0" fontId="32" fillId="0" borderId="14" xfId="33" applyFont="1" applyFill="1" applyBorder="1" applyAlignment="1">
      <alignment horizontal="center" vertical="center"/>
    </xf>
    <xf numFmtId="0" fontId="28" fillId="0" borderId="27" xfId="33" applyFont="1" applyBorder="1">
      <alignment vertical="center"/>
    </xf>
    <xf numFmtId="0" fontId="28" fillId="0" borderId="26" xfId="33" applyFont="1" applyBorder="1">
      <alignment vertical="center"/>
    </xf>
    <xf numFmtId="0" fontId="22" fillId="0" borderId="48" xfId="33" applyFont="1" applyFill="1" applyBorder="1" applyAlignment="1">
      <alignment vertical="center"/>
    </xf>
    <xf numFmtId="0" fontId="38" fillId="0" borderId="27" xfId="33" applyFont="1" applyBorder="1">
      <alignment vertical="center"/>
    </xf>
    <xf numFmtId="0" fontId="38" fillId="0" borderId="0" xfId="33" applyFont="1" applyBorder="1">
      <alignment vertical="center"/>
    </xf>
    <xf numFmtId="0" fontId="38" fillId="0" borderId="10" xfId="33" applyFont="1" applyBorder="1">
      <alignment vertical="center"/>
    </xf>
    <xf numFmtId="0" fontId="32" fillId="0" borderId="55" xfId="33" applyFont="1" applyBorder="1" applyAlignment="1">
      <alignment horizontal="center" vertical="center" shrinkToFit="1"/>
    </xf>
    <xf numFmtId="0" fontId="28" fillId="0" borderId="0" xfId="33" applyFont="1" applyBorder="1" applyAlignment="1">
      <alignment horizontal="center" vertical="center"/>
    </xf>
    <xf numFmtId="0" fontId="32" fillId="27" borderId="0" xfId="33" applyFont="1" applyFill="1" applyBorder="1">
      <alignment vertical="center"/>
    </xf>
    <xf numFmtId="0" fontId="22" fillId="27" borderId="0" xfId="33" applyFont="1" applyFill="1" applyBorder="1" applyAlignment="1">
      <alignment vertical="center" shrinkToFit="1"/>
    </xf>
    <xf numFmtId="0" fontId="20" fillId="0" borderId="13" xfId="33" applyFont="1" applyFill="1" applyBorder="1" applyAlignment="1">
      <alignment vertical="center"/>
    </xf>
    <xf numFmtId="0" fontId="20" fillId="0" borderId="12" xfId="33" applyFont="1" applyFill="1" applyBorder="1" applyAlignment="1">
      <alignment vertical="center"/>
    </xf>
    <xf numFmtId="0" fontId="33" fillId="0" borderId="27" xfId="33" applyFont="1" applyBorder="1">
      <alignment vertical="center"/>
    </xf>
    <xf numFmtId="0" fontId="33" fillId="0" borderId="0" xfId="33" applyFont="1" applyBorder="1">
      <alignment vertical="center"/>
    </xf>
    <xf numFmtId="0" fontId="33" fillId="0" borderId="10" xfId="33" applyFont="1" applyBorder="1">
      <alignment vertical="center"/>
    </xf>
    <xf numFmtId="0" fontId="28" fillId="0" borderId="0" xfId="33" applyFont="1" applyBorder="1" applyAlignment="1">
      <alignment horizontal="right" vertical="center"/>
    </xf>
    <xf numFmtId="0" fontId="22" fillId="0" borderId="26" xfId="33" applyFont="1" applyFill="1" applyBorder="1">
      <alignment vertical="center"/>
    </xf>
    <xf numFmtId="0" fontId="20" fillId="0" borderId="17" xfId="33" applyFont="1" applyFill="1" applyBorder="1" applyAlignment="1">
      <alignment vertical="center"/>
    </xf>
    <xf numFmtId="0" fontId="20" fillId="0" borderId="16" xfId="33" applyFont="1" applyFill="1" applyBorder="1" applyAlignment="1">
      <alignment vertical="center"/>
    </xf>
    <xf numFmtId="0" fontId="32" fillId="0" borderId="10" xfId="33" applyFont="1" applyBorder="1" applyAlignment="1">
      <alignment vertical="center"/>
    </xf>
    <xf numFmtId="0" fontId="28" fillId="27" borderId="60" xfId="33" applyFont="1" applyFill="1" applyBorder="1">
      <alignment vertical="center"/>
    </xf>
    <xf numFmtId="0" fontId="28" fillId="0" borderId="55" xfId="33" applyFont="1" applyBorder="1">
      <alignment vertical="center"/>
    </xf>
    <xf numFmtId="0" fontId="22" fillId="0" borderId="26" xfId="33" applyFont="1" applyBorder="1" applyAlignment="1">
      <alignment horizontal="right" vertical="center"/>
    </xf>
    <xf numFmtId="176" fontId="30" fillId="0" borderId="70" xfId="33" applyNumberFormat="1" applyFont="1" applyBorder="1" applyAlignment="1">
      <alignment vertical="center"/>
    </xf>
    <xf numFmtId="176" fontId="30" fillId="0" borderId="75" xfId="33" applyNumberFormat="1" applyFont="1" applyBorder="1" applyAlignment="1">
      <alignment vertical="center"/>
    </xf>
    <xf numFmtId="176" fontId="30" fillId="0" borderId="13" xfId="33" applyNumberFormat="1" applyFont="1" applyBorder="1" applyAlignment="1">
      <alignment vertical="center"/>
    </xf>
    <xf numFmtId="0" fontId="34" fillId="0" borderId="0" xfId="33" applyFont="1" applyBorder="1">
      <alignment vertical="center"/>
    </xf>
    <xf numFmtId="0" fontId="32" fillId="27" borderId="10" xfId="33" applyFont="1" applyFill="1" applyBorder="1">
      <alignment vertical="center"/>
    </xf>
    <xf numFmtId="0" fontId="32" fillId="0" borderId="0" xfId="33" applyFont="1" applyBorder="1" applyAlignment="1">
      <alignment horizontal="center" vertical="center"/>
    </xf>
    <xf numFmtId="0" fontId="32" fillId="0" borderId="59" xfId="33" applyFont="1" applyFill="1" applyBorder="1" applyAlignment="1">
      <alignment horizontal="center" vertical="center"/>
    </xf>
    <xf numFmtId="0" fontId="28" fillId="0" borderId="14" xfId="33" applyFont="1" applyFill="1" applyBorder="1" applyAlignment="1">
      <alignment horizontal="right" vertical="center"/>
    </xf>
    <xf numFmtId="0" fontId="32" fillId="27" borderId="0" xfId="33" applyFont="1" applyFill="1" applyBorder="1" applyAlignment="1">
      <alignment horizontal="right" vertical="center" shrinkToFit="1"/>
    </xf>
    <xf numFmtId="0" fontId="22" fillId="27" borderId="10" xfId="33" applyFont="1" applyFill="1" applyBorder="1" applyAlignment="1">
      <alignment vertical="center" shrinkToFit="1"/>
    </xf>
    <xf numFmtId="176" fontId="22" fillId="0" borderId="50" xfId="33" applyNumberFormat="1" applyFont="1" applyBorder="1" applyAlignment="1">
      <alignment vertical="center"/>
    </xf>
    <xf numFmtId="176" fontId="22" fillId="0" borderId="49" xfId="33" applyNumberFormat="1" applyFont="1" applyBorder="1" applyAlignment="1">
      <alignment vertical="center"/>
    </xf>
    <xf numFmtId="176" fontId="22" fillId="0" borderId="10" xfId="33" applyNumberFormat="1" applyFont="1" applyBorder="1" applyAlignment="1">
      <alignment vertical="center"/>
    </xf>
    <xf numFmtId="0" fontId="28" fillId="0" borderId="10" xfId="33" applyFont="1" applyBorder="1" applyAlignment="1">
      <alignment horizontal="center" vertical="center"/>
    </xf>
    <xf numFmtId="0" fontId="33" fillId="0" borderId="0" xfId="0" applyFont="1">
      <alignment vertical="center"/>
    </xf>
    <xf numFmtId="0" fontId="33" fillId="0" borderId="0" xfId="33" applyFont="1" applyBorder="1" applyAlignment="1">
      <alignment vertical="center"/>
    </xf>
    <xf numFmtId="0" fontId="22" fillId="27" borderId="0" xfId="33" applyFont="1" applyFill="1" applyBorder="1">
      <alignment vertical="center"/>
    </xf>
    <xf numFmtId="176" fontId="22" fillId="0" borderId="0" xfId="33" applyNumberFormat="1" applyFont="1" applyFill="1" applyBorder="1" applyAlignment="1">
      <alignment vertical="center"/>
    </xf>
    <xf numFmtId="176" fontId="22" fillId="0" borderId="14" xfId="33" applyNumberFormat="1" applyFont="1" applyFill="1" applyBorder="1" applyAlignment="1">
      <alignment vertical="center"/>
    </xf>
    <xf numFmtId="176" fontId="22" fillId="0" borderId="52" xfId="33" applyNumberFormat="1" applyFont="1" applyFill="1" applyBorder="1" applyAlignment="1">
      <alignment vertical="center"/>
    </xf>
    <xf numFmtId="0" fontId="32" fillId="0" borderId="0" xfId="33" applyFont="1" applyBorder="1" applyAlignment="1">
      <alignment horizontal="center" vertical="center" shrinkToFit="1"/>
    </xf>
    <xf numFmtId="0" fontId="32" fillId="27" borderId="60" xfId="33" applyFont="1" applyFill="1" applyBorder="1" applyAlignment="1">
      <alignment horizontal="center" vertical="center"/>
    </xf>
    <xf numFmtId="0" fontId="32" fillId="27" borderId="0" xfId="33" applyFont="1" applyFill="1" applyBorder="1" applyAlignment="1">
      <alignment vertical="center"/>
    </xf>
    <xf numFmtId="0" fontId="32" fillId="0" borderId="26" xfId="33" applyFont="1" applyBorder="1" applyAlignment="1">
      <alignment vertical="center"/>
    </xf>
    <xf numFmtId="0" fontId="22" fillId="0" borderId="63" xfId="33" applyFont="1" applyBorder="1">
      <alignment vertical="center"/>
    </xf>
    <xf numFmtId="0" fontId="22" fillId="0" borderId="16" xfId="33" applyFont="1" applyBorder="1">
      <alignment vertical="center"/>
    </xf>
    <xf numFmtId="0" fontId="22" fillId="0" borderId="65" xfId="33" applyFont="1" applyBorder="1">
      <alignment vertical="center"/>
    </xf>
    <xf numFmtId="0" fontId="22" fillId="0" borderId="64" xfId="33" applyFont="1" applyBorder="1">
      <alignment vertical="center"/>
    </xf>
    <xf numFmtId="0" fontId="22" fillId="0" borderId="67" xfId="33" applyFont="1" applyBorder="1">
      <alignment vertical="center"/>
    </xf>
    <xf numFmtId="0" fontId="22" fillId="0" borderId="45" xfId="33" applyFont="1" applyBorder="1">
      <alignment vertical="center"/>
    </xf>
    <xf numFmtId="0" fontId="30" fillId="0" borderId="66" xfId="33" applyFont="1" applyBorder="1">
      <alignment vertical="center"/>
    </xf>
    <xf numFmtId="0" fontId="30" fillId="0" borderId="65" xfId="33" applyFont="1" applyBorder="1">
      <alignment vertical="center"/>
    </xf>
    <xf numFmtId="0" fontId="30" fillId="0" borderId="17" xfId="33" applyFont="1" applyBorder="1">
      <alignment vertical="center"/>
    </xf>
    <xf numFmtId="0" fontId="22" fillId="0" borderId="68" xfId="33" applyFont="1" applyBorder="1">
      <alignment vertical="center"/>
    </xf>
    <xf numFmtId="0" fontId="28" fillId="0" borderId="13" xfId="33" applyFont="1" applyFill="1" applyBorder="1" applyAlignment="1">
      <alignment vertical="center"/>
    </xf>
    <xf numFmtId="0" fontId="32" fillId="27" borderId="14" xfId="33" applyFont="1" applyFill="1" applyBorder="1">
      <alignment vertical="center"/>
    </xf>
    <xf numFmtId="0" fontId="20" fillId="27" borderId="10" xfId="33" applyFont="1" applyFill="1" applyBorder="1" applyAlignment="1">
      <alignment vertical="center"/>
    </xf>
    <xf numFmtId="0" fontId="22" fillId="0" borderId="12" xfId="33" applyFont="1" applyFill="1" applyBorder="1">
      <alignment vertical="center"/>
    </xf>
    <xf numFmtId="0" fontId="22" fillId="0" borderId="12" xfId="33" applyFont="1" applyBorder="1" applyAlignment="1">
      <alignment vertical="center"/>
    </xf>
    <xf numFmtId="0" fontId="22" fillId="0" borderId="100" xfId="33" applyFont="1" applyBorder="1">
      <alignment vertical="center"/>
    </xf>
    <xf numFmtId="0" fontId="22" fillId="0" borderId="10" xfId="33" applyFont="1" applyBorder="1" applyAlignment="1">
      <alignment vertical="center" shrinkToFit="1"/>
    </xf>
    <xf numFmtId="0" fontId="22" fillId="0" borderId="14" xfId="33" applyFont="1" applyBorder="1" applyAlignment="1">
      <alignment wrapText="1"/>
    </xf>
    <xf numFmtId="176" fontId="22" fillId="0" borderId="0" xfId="33" applyNumberFormat="1" applyFont="1" applyFill="1" applyAlignment="1">
      <alignment vertical="center"/>
    </xf>
    <xf numFmtId="0" fontId="20" fillId="0" borderId="0" xfId="0" applyFont="1" applyBorder="1">
      <alignment vertical="center"/>
    </xf>
    <xf numFmtId="0" fontId="32" fillId="27" borderId="0" xfId="33" applyFont="1" applyFill="1" applyBorder="1" applyAlignment="1">
      <alignment vertical="center" shrinkToFit="1"/>
    </xf>
    <xf numFmtId="0" fontId="28" fillId="0" borderId="45" xfId="33" applyFont="1" applyBorder="1" applyAlignment="1">
      <alignment vertical="center"/>
    </xf>
    <xf numFmtId="0" fontId="28" fillId="0" borderId="16" xfId="33" applyFont="1" applyBorder="1">
      <alignment vertical="center"/>
    </xf>
    <xf numFmtId="0" fontId="32" fillId="0" borderId="27" xfId="33" applyFont="1" applyBorder="1" applyAlignment="1">
      <alignment horizontal="right" vertical="center"/>
    </xf>
    <xf numFmtId="49" fontId="22" fillId="0" borderId="14" xfId="33" applyNumberFormat="1" applyFont="1" applyFill="1" applyBorder="1" applyAlignment="1">
      <alignment vertical="center"/>
    </xf>
    <xf numFmtId="0" fontId="22" fillId="27" borderId="10" xfId="33" applyFont="1" applyFill="1" applyBorder="1">
      <alignment vertical="center"/>
    </xf>
    <xf numFmtId="0" fontId="30" fillId="0" borderId="10" xfId="33" applyFont="1" applyBorder="1" applyAlignment="1">
      <alignment vertical="center"/>
    </xf>
    <xf numFmtId="0" fontId="20" fillId="0" borderId="0" xfId="33" applyFont="1" applyFill="1" applyBorder="1" applyAlignment="1">
      <alignment vertical="center"/>
    </xf>
    <xf numFmtId="0" fontId="28" fillId="0" borderId="19" xfId="33" applyFont="1" applyFill="1" applyBorder="1" applyAlignment="1">
      <alignment horizontal="center" vertical="center"/>
    </xf>
    <xf numFmtId="0" fontId="32" fillId="0" borderId="0" xfId="33" applyFont="1" applyBorder="1" applyAlignment="1">
      <alignment horizontal="right" vertical="center"/>
    </xf>
    <xf numFmtId="0" fontId="22" fillId="30" borderId="0" xfId="33" applyFont="1" applyFill="1" applyBorder="1">
      <alignment vertical="center"/>
    </xf>
    <xf numFmtId="0" fontId="22" fillId="30" borderId="10" xfId="33" applyFont="1" applyFill="1" applyBorder="1">
      <alignment vertical="center"/>
    </xf>
    <xf numFmtId="0" fontId="22" fillId="27" borderId="14" xfId="33" applyFont="1" applyFill="1" applyBorder="1" applyAlignment="1">
      <alignment vertical="center"/>
    </xf>
    <xf numFmtId="181" fontId="32" fillId="27" borderId="0" xfId="33" applyNumberFormat="1" applyFont="1" applyFill="1" applyBorder="1" applyAlignment="1">
      <alignment vertical="center" shrinkToFit="1"/>
    </xf>
    <xf numFmtId="49" fontId="30" fillId="27" borderId="10" xfId="33" applyNumberFormat="1" applyFont="1" applyFill="1" applyBorder="1" applyAlignment="1">
      <alignment horizontal="center" vertical="center"/>
    </xf>
    <xf numFmtId="0" fontId="31" fillId="0" borderId="0" xfId="33" applyFont="1" applyBorder="1" applyAlignment="1">
      <alignment vertical="center"/>
    </xf>
    <xf numFmtId="0" fontId="32" fillId="27" borderId="26" xfId="33" applyFont="1" applyFill="1" applyBorder="1">
      <alignment vertical="center"/>
    </xf>
    <xf numFmtId="0" fontId="28" fillId="0" borderId="15" xfId="33" applyFont="1" applyBorder="1">
      <alignment vertical="center"/>
    </xf>
    <xf numFmtId="49" fontId="22" fillId="0" borderId="10" xfId="33" applyNumberFormat="1" applyFont="1" applyBorder="1" applyAlignment="1">
      <alignment vertical="center" shrinkToFit="1"/>
    </xf>
    <xf numFmtId="0" fontId="31" fillId="0" borderId="0" xfId="33" applyFont="1" applyBorder="1">
      <alignment vertical="center"/>
    </xf>
    <xf numFmtId="0" fontId="22" fillId="27" borderId="19" xfId="33" applyFont="1" applyFill="1" applyBorder="1">
      <alignment vertical="center"/>
    </xf>
    <xf numFmtId="0" fontId="34" fillId="0" borderId="10" xfId="33" applyFont="1" applyBorder="1">
      <alignment vertical="center"/>
    </xf>
    <xf numFmtId="0" fontId="36" fillId="0" borderId="0" xfId="33" applyFont="1" applyBorder="1" applyAlignment="1">
      <alignment horizontal="right"/>
    </xf>
    <xf numFmtId="0" fontId="36" fillId="0" borderId="40" xfId="33" applyFont="1" applyFill="1" applyBorder="1" applyAlignment="1">
      <alignment horizontal="right" vertical="center"/>
    </xf>
    <xf numFmtId="0" fontId="33" fillId="0" borderId="23" xfId="33" applyFont="1" applyBorder="1" applyAlignment="1">
      <alignment vertical="center"/>
    </xf>
    <xf numFmtId="0" fontId="40" fillId="0" borderId="40" xfId="33" applyFont="1" applyBorder="1" applyAlignment="1">
      <alignment vertical="center"/>
    </xf>
    <xf numFmtId="0" fontId="36" fillId="0" borderId="0" xfId="33" applyFont="1" applyBorder="1" applyAlignment="1">
      <alignment horizontal="right" vertical="top"/>
    </xf>
    <xf numFmtId="0" fontId="33" fillId="0" borderId="23" xfId="33" applyFont="1" applyBorder="1" applyAlignment="1">
      <alignment horizontal="left" vertical="center"/>
    </xf>
    <xf numFmtId="178" fontId="22" fillId="0" borderId="10" xfId="33" applyNumberFormat="1" applyFont="1" applyFill="1" applyBorder="1" applyAlignment="1">
      <alignment vertical="center"/>
    </xf>
    <xf numFmtId="0" fontId="22" fillId="0" borderId="0" xfId="33" applyFont="1" applyAlignment="1">
      <alignment horizontal="right" vertical="center"/>
    </xf>
    <xf numFmtId="0" fontId="40" fillId="0" borderId="0" xfId="33" applyFont="1" applyBorder="1" applyAlignment="1">
      <alignment horizontal="center" vertical="center"/>
    </xf>
    <xf numFmtId="0" fontId="36" fillId="0" borderId="0" xfId="33" applyFont="1" applyBorder="1" applyAlignment="1">
      <alignment horizontal="center" vertical="center"/>
    </xf>
    <xf numFmtId="0" fontId="40" fillId="0" borderId="12" xfId="33" applyFont="1" applyBorder="1" applyAlignment="1">
      <alignment horizontal="center" vertical="center"/>
    </xf>
    <xf numFmtId="0" fontId="36" fillId="0" borderId="12" xfId="33" applyFont="1" applyBorder="1" applyAlignment="1">
      <alignment horizontal="center" vertical="center"/>
    </xf>
    <xf numFmtId="0" fontId="40" fillId="0" borderId="0" xfId="33" applyFont="1" applyBorder="1" applyAlignment="1">
      <alignment vertical="center"/>
    </xf>
    <xf numFmtId="0" fontId="40" fillId="0" borderId="12" xfId="33" applyFont="1" applyBorder="1" applyAlignment="1">
      <alignment vertical="center"/>
    </xf>
    <xf numFmtId="0" fontId="36" fillId="0" borderId="12" xfId="33" applyFont="1" applyBorder="1" applyAlignment="1">
      <alignment horizontal="right" vertical="center"/>
    </xf>
    <xf numFmtId="0" fontId="28" fillId="0" borderId="45" xfId="33" applyFont="1" applyFill="1" applyBorder="1">
      <alignment vertical="center"/>
    </xf>
    <xf numFmtId="176" fontId="22" fillId="0" borderId="10" xfId="33" applyNumberFormat="1" applyFont="1" applyFill="1" applyBorder="1" applyAlignment="1">
      <alignment horizontal="center" vertical="center" shrinkToFit="1"/>
    </xf>
    <xf numFmtId="0" fontId="31" fillId="0" borderId="19" xfId="33" applyFont="1" applyFill="1" applyBorder="1" applyAlignment="1">
      <alignment vertical="center"/>
    </xf>
    <xf numFmtId="0" fontId="32" fillId="0" borderId="0" xfId="33" applyFont="1" applyAlignment="1">
      <alignment horizontal="right" vertical="center"/>
    </xf>
    <xf numFmtId="0" fontId="40" fillId="0" borderId="0" xfId="33" applyFont="1" applyAlignment="1">
      <alignment horizontal="center" vertical="center"/>
    </xf>
    <xf numFmtId="0" fontId="32" fillId="0" borderId="11" xfId="33" applyFont="1" applyFill="1" applyBorder="1">
      <alignment vertical="center"/>
    </xf>
    <xf numFmtId="0" fontId="22" fillId="27" borderId="19" xfId="33" applyFont="1" applyFill="1" applyBorder="1" applyAlignment="1">
      <alignment vertical="center"/>
    </xf>
    <xf numFmtId="0" fontId="28" fillId="0" borderId="26" xfId="33" applyFont="1" applyFill="1" applyBorder="1" applyAlignment="1">
      <alignment vertical="center"/>
    </xf>
    <xf numFmtId="0" fontId="22" fillId="0" borderId="0" xfId="33" applyFont="1" applyBorder="1" applyAlignment="1">
      <alignment wrapText="1"/>
    </xf>
    <xf numFmtId="0" fontId="22" fillId="0" borderId="0" xfId="33" applyFont="1" applyBorder="1" applyAlignment="1">
      <alignment vertical="top" wrapText="1"/>
    </xf>
    <xf numFmtId="0" fontId="33" fillId="27" borderId="0" xfId="33" applyFont="1" applyFill="1" applyBorder="1" applyAlignment="1">
      <alignment vertical="center" shrinkToFit="1"/>
    </xf>
    <xf numFmtId="0" fontId="33" fillId="27" borderId="10" xfId="33" applyFont="1" applyFill="1" applyBorder="1" applyAlignment="1">
      <alignment vertical="center" shrinkToFit="1"/>
    </xf>
    <xf numFmtId="0" fontId="39" fillId="0" borderId="0" xfId="33" applyFont="1" applyBorder="1" applyAlignment="1">
      <alignment horizontal="center" vertical="center"/>
    </xf>
    <xf numFmtId="0" fontId="32" fillId="0" borderId="12" xfId="33" applyFont="1" applyBorder="1" applyAlignment="1">
      <alignment vertical="center" wrapText="1"/>
    </xf>
    <xf numFmtId="0" fontId="32" fillId="0" borderId="12" xfId="33" applyFont="1" applyBorder="1" applyAlignment="1">
      <alignment horizontal="center" vertical="center" wrapText="1"/>
    </xf>
    <xf numFmtId="0" fontId="20" fillId="0" borderId="139" xfId="33" applyFont="1" applyBorder="1">
      <alignment vertical="center"/>
    </xf>
    <xf numFmtId="0" fontId="22" fillId="0" borderId="32" xfId="33" applyFont="1" applyFill="1" applyBorder="1" applyAlignment="1">
      <alignment vertical="center"/>
    </xf>
    <xf numFmtId="0" fontId="22" fillId="0" borderId="32" xfId="33" applyFont="1" applyBorder="1">
      <alignment vertical="center"/>
    </xf>
    <xf numFmtId="0" fontId="22" fillId="0" borderId="30" xfId="33" applyFont="1" applyBorder="1">
      <alignment vertical="center"/>
    </xf>
    <xf numFmtId="0" fontId="20" fillId="0" borderId="32" xfId="33" applyFont="1" applyBorder="1">
      <alignment vertical="center"/>
    </xf>
    <xf numFmtId="0" fontId="22" fillId="0" borderId="30" xfId="33" applyFont="1" applyBorder="1" applyAlignment="1">
      <alignment vertical="center"/>
    </xf>
    <xf numFmtId="0" fontId="22" fillId="0" borderId="28" xfId="33" applyFont="1" applyBorder="1" applyAlignment="1">
      <alignment wrapText="1"/>
    </xf>
    <xf numFmtId="0" fontId="22" fillId="0" borderId="18" xfId="33" applyFont="1" applyBorder="1" applyAlignment="1">
      <alignment wrapText="1"/>
    </xf>
    <xf numFmtId="0" fontId="22" fillId="0" borderId="18" xfId="33" applyFont="1" applyBorder="1" applyAlignment="1">
      <alignment horizontal="left" vertical="center" wrapText="1"/>
    </xf>
    <xf numFmtId="0" fontId="22" fillId="0" borderId="31" xfId="33" applyFont="1" applyBorder="1">
      <alignment vertical="center"/>
    </xf>
    <xf numFmtId="0" fontId="31" fillId="0" borderId="18" xfId="33" applyFont="1" applyBorder="1" applyAlignment="1">
      <alignment vertical="center"/>
    </xf>
    <xf numFmtId="0" fontId="22" fillId="0" borderId="144" xfId="33" applyFont="1" applyBorder="1" applyAlignment="1">
      <alignment vertical="center"/>
    </xf>
    <xf numFmtId="0" fontId="32" fillId="0" borderId="18" xfId="33" applyFont="1" applyBorder="1" applyAlignment="1">
      <alignment vertical="center"/>
    </xf>
    <xf numFmtId="0" fontId="32" fillId="0" borderId="31" xfId="33" applyFont="1" applyBorder="1" applyAlignment="1">
      <alignment vertical="center"/>
    </xf>
    <xf numFmtId="0" fontId="32" fillId="0" borderId="29" xfId="33" applyFont="1" applyBorder="1" applyAlignment="1">
      <alignment horizontal="right" vertical="center"/>
    </xf>
    <xf numFmtId="0" fontId="32" fillId="0" borderId="18" xfId="33" applyFont="1" applyBorder="1" applyAlignment="1">
      <alignment horizontal="right" vertical="center"/>
    </xf>
    <xf numFmtId="0" fontId="34" fillId="0" borderId="18" xfId="33" applyFont="1" applyBorder="1" applyAlignment="1">
      <alignment horizontal="left" vertical="center" shrinkToFit="1"/>
    </xf>
    <xf numFmtId="0" fontId="34" fillId="0" borderId="30" xfId="33" applyFont="1" applyBorder="1" applyAlignment="1">
      <alignment horizontal="left" vertical="center" shrinkToFit="1"/>
    </xf>
    <xf numFmtId="0" fontId="39" fillId="0" borderId="30" xfId="33" applyFont="1" applyBorder="1" applyAlignment="1">
      <alignment vertical="center"/>
    </xf>
    <xf numFmtId="0" fontId="39" fillId="0" borderId="18" xfId="33" applyFont="1" applyBorder="1" applyAlignment="1">
      <alignment horizontal="center" vertical="center"/>
    </xf>
    <xf numFmtId="0" fontId="28" fillId="0" borderId="18" xfId="33" applyFont="1" applyBorder="1" applyAlignment="1">
      <alignment horizontal="center" vertical="center"/>
    </xf>
    <xf numFmtId="0" fontId="39" fillId="0" borderId="30" xfId="33" applyFont="1" applyBorder="1" applyAlignment="1">
      <alignment horizontal="center" vertical="center"/>
    </xf>
    <xf numFmtId="0" fontId="32" fillId="0" borderId="18" xfId="33" applyFont="1" applyBorder="1">
      <alignment vertical="center"/>
    </xf>
    <xf numFmtId="0" fontId="32" fillId="0" borderId="29" xfId="33" applyFont="1" applyBorder="1">
      <alignment vertical="center"/>
    </xf>
    <xf numFmtId="0" fontId="28" fillId="0" borderId="28" xfId="33" applyFont="1" applyBorder="1">
      <alignment vertical="center"/>
    </xf>
    <xf numFmtId="0" fontId="28" fillId="0" borderId="32" xfId="33" applyFont="1" applyBorder="1">
      <alignment vertical="center"/>
    </xf>
    <xf numFmtId="0" fontId="42" fillId="0" borderId="0" xfId="33" applyFont="1">
      <alignment vertical="center"/>
    </xf>
    <xf numFmtId="0" fontId="28" fillId="31" borderId="43" xfId="33" applyFont="1" applyFill="1" applyBorder="1" applyAlignment="1">
      <alignment horizontal="center" vertical="center"/>
    </xf>
    <xf numFmtId="0" fontId="28" fillId="32" borderId="0" xfId="33" applyFont="1" applyFill="1">
      <alignment vertical="center"/>
    </xf>
    <xf numFmtId="0" fontId="28" fillId="33" borderId="0" xfId="33" applyFont="1" applyFill="1">
      <alignment vertical="center"/>
    </xf>
    <xf numFmtId="0" fontId="28" fillId="34" borderId="0" xfId="33" applyFont="1" applyFill="1" applyAlignment="1">
      <alignment vertical="center"/>
    </xf>
    <xf numFmtId="0" fontId="28" fillId="0" borderId="0" xfId="33" applyFont="1" applyBorder="1" applyAlignment="1">
      <alignment vertical="center" wrapText="1"/>
    </xf>
    <xf numFmtId="0" fontId="32" fillId="33" borderId="0" xfId="33" applyFont="1" applyFill="1">
      <alignment vertical="center"/>
    </xf>
    <xf numFmtId="0" fontId="32" fillId="34" borderId="0" xfId="33" applyFont="1" applyFill="1" applyAlignment="1">
      <alignment vertical="center"/>
    </xf>
    <xf numFmtId="0" fontId="32" fillId="0" borderId="0" xfId="33" applyFont="1" applyAlignment="1">
      <alignment horizontal="left" vertical="top" wrapText="1"/>
    </xf>
    <xf numFmtId="0" fontId="32" fillId="34" borderId="0" xfId="33" applyFont="1" applyFill="1" applyBorder="1" applyAlignment="1">
      <alignment horizontal="left" vertical="top"/>
    </xf>
    <xf numFmtId="0" fontId="32" fillId="34" borderId="0" xfId="33" applyFont="1" applyFill="1" applyAlignment="1">
      <alignment horizontal="left" vertical="center"/>
    </xf>
    <xf numFmtId="0" fontId="32" fillId="34" borderId="0" xfId="33" applyFont="1" applyFill="1" applyBorder="1" applyAlignment="1">
      <alignment horizontal="left" vertical="top" wrapText="1"/>
    </xf>
    <xf numFmtId="0" fontId="28" fillId="34" borderId="0" xfId="33" applyFont="1" applyFill="1" applyAlignment="1">
      <alignment horizontal="left" vertical="center"/>
    </xf>
    <xf numFmtId="0" fontId="34" fillId="0" borderId="0" xfId="33" applyFont="1" applyFill="1" applyAlignment="1">
      <alignment vertical="center"/>
    </xf>
    <xf numFmtId="183" fontId="28" fillId="0" borderId="0" xfId="33" applyNumberFormat="1" applyFont="1" applyAlignment="1">
      <alignment horizontal="right" vertical="center"/>
    </xf>
    <xf numFmtId="49" fontId="44" fillId="0" borderId="0" xfId="38" applyNumberFormat="1" applyFont="1" applyBorder="1" applyAlignment="1">
      <alignment vertical="center"/>
    </xf>
    <xf numFmtId="0" fontId="20" fillId="0" borderId="0" xfId="0" applyFont="1" applyAlignment="1">
      <alignment horizontal="center" vertical="center"/>
    </xf>
    <xf numFmtId="185" fontId="22" fillId="0" borderId="0" xfId="0" applyNumberFormat="1" applyFont="1">
      <alignment vertical="center"/>
    </xf>
    <xf numFmtId="0" fontId="20" fillId="0" borderId="0" xfId="0" applyFont="1" applyAlignment="1">
      <alignment vertical="center" wrapText="1"/>
    </xf>
    <xf numFmtId="0" fontId="20" fillId="0" borderId="0" xfId="0" applyFont="1" applyAlignment="1">
      <alignment vertical="center"/>
    </xf>
    <xf numFmtId="57" fontId="22" fillId="0" borderId="11" xfId="0" applyNumberFormat="1" applyFont="1" applyBorder="1" applyAlignment="1">
      <alignment horizontal="center" vertical="center"/>
    </xf>
    <xf numFmtId="57" fontId="22" fillId="0" borderId="70" xfId="0" applyNumberFormat="1" applyFont="1" applyBorder="1" applyAlignment="1">
      <alignment horizontal="center" vertical="center"/>
    </xf>
    <xf numFmtId="57" fontId="22" fillId="0" borderId="48" xfId="0" applyNumberFormat="1" applyFont="1" applyBorder="1" applyAlignment="1">
      <alignment horizontal="center" vertical="center"/>
    </xf>
    <xf numFmtId="57" fontId="22" fillId="0" borderId="50" xfId="0" applyNumberFormat="1" applyFont="1" applyBorder="1" applyAlignment="1">
      <alignment horizontal="center" vertical="center"/>
    </xf>
    <xf numFmtId="57" fontId="22" fillId="0" borderId="71" xfId="0" applyNumberFormat="1" applyFont="1" applyBorder="1" applyAlignment="1">
      <alignment horizontal="center" vertical="center"/>
    </xf>
    <xf numFmtId="57" fontId="22" fillId="0" borderId="12" xfId="0" applyNumberFormat="1" applyFont="1" applyBorder="1" applyAlignment="1">
      <alignment horizontal="center" vertical="center"/>
    </xf>
    <xf numFmtId="57" fontId="22" fillId="0" borderId="19" xfId="0" applyNumberFormat="1" applyFont="1" applyBorder="1" applyAlignment="1">
      <alignment horizontal="center" vertical="center"/>
    </xf>
    <xf numFmtId="57" fontId="22" fillId="0" borderId="14" xfId="0" applyNumberFormat="1" applyFont="1" applyBorder="1" applyAlignment="1">
      <alignment horizontal="center" vertical="center"/>
    </xf>
    <xf numFmtId="0" fontId="22" fillId="0" borderId="50" xfId="0" applyFont="1" applyBorder="1" applyAlignment="1">
      <alignment horizontal="center" vertical="center" wrapText="1"/>
    </xf>
    <xf numFmtId="0" fontId="22" fillId="0" borderId="48" xfId="0" applyFont="1" applyBorder="1" applyAlignment="1">
      <alignment horizontal="center" vertical="center" wrapText="1"/>
    </xf>
    <xf numFmtId="0" fontId="20" fillId="0" borderId="0" xfId="0" applyFont="1" applyAlignment="1">
      <alignment horizontal="center" vertical="center" wrapText="1"/>
    </xf>
    <xf numFmtId="0" fontId="22" fillId="0" borderId="66" xfId="0" applyFont="1" applyBorder="1" applyAlignment="1">
      <alignment horizontal="center" vertical="center" wrapText="1"/>
    </xf>
    <xf numFmtId="0" fontId="22" fillId="0" borderId="64" xfId="0" applyFont="1" applyBorder="1" applyAlignment="1">
      <alignment horizontal="center" vertical="center" wrapText="1"/>
    </xf>
    <xf numFmtId="0" fontId="20" fillId="0" borderId="0" xfId="0" applyFont="1" applyAlignment="1">
      <alignment horizontal="right" vertical="center"/>
    </xf>
    <xf numFmtId="0" fontId="30" fillId="0" borderId="0" xfId="0" applyFont="1">
      <alignment vertical="center"/>
    </xf>
    <xf numFmtId="0" fontId="20" fillId="0" borderId="0" xfId="0" quotePrefix="1" applyFont="1" applyAlignment="1">
      <alignment horizontal="center" vertical="center"/>
    </xf>
    <xf numFmtId="0" fontId="20" fillId="0" borderId="11" xfId="0" applyFont="1" applyFill="1" applyBorder="1">
      <alignment vertical="center"/>
    </xf>
    <xf numFmtId="0" fontId="20" fillId="0" borderId="14" xfId="33" applyFont="1" applyBorder="1">
      <alignment vertical="center"/>
    </xf>
    <xf numFmtId="0" fontId="20" fillId="0" borderId="14" xfId="33" applyFont="1" applyBorder="1" applyAlignment="1">
      <alignment horizontal="center" vertical="center"/>
    </xf>
    <xf numFmtId="0" fontId="30" fillId="27" borderId="0" xfId="0" applyFont="1" applyFill="1">
      <alignment vertical="center"/>
    </xf>
    <xf numFmtId="0" fontId="30" fillId="0" borderId="14" xfId="0" applyFont="1" applyFill="1" applyBorder="1">
      <alignment vertical="center"/>
    </xf>
    <xf numFmtId="0" fontId="30" fillId="35" borderId="0" xfId="0" applyFont="1" applyFill="1">
      <alignment vertical="center"/>
    </xf>
    <xf numFmtId="0" fontId="20" fillId="27" borderId="0" xfId="0" applyFont="1" applyFill="1">
      <alignment vertical="center"/>
    </xf>
    <xf numFmtId="186" fontId="46" fillId="0" borderId="10" xfId="0" applyNumberFormat="1" applyFont="1" applyFill="1" applyBorder="1" applyAlignment="1">
      <alignment vertical="center"/>
    </xf>
    <xf numFmtId="186" fontId="46" fillId="0" borderId="14" xfId="0" applyNumberFormat="1" applyFont="1" applyFill="1" applyBorder="1" applyAlignment="1">
      <alignment vertical="center"/>
    </xf>
    <xf numFmtId="186" fontId="46" fillId="0" borderId="0" xfId="0" applyNumberFormat="1" applyFont="1" applyFill="1" applyBorder="1" applyAlignment="1">
      <alignment vertical="center"/>
    </xf>
    <xf numFmtId="186" fontId="20" fillId="0" borderId="0" xfId="0" applyNumberFormat="1" applyFont="1" applyFill="1" applyAlignment="1">
      <alignment vertical="center"/>
    </xf>
    <xf numFmtId="0" fontId="20" fillId="0" borderId="15" xfId="33" applyFont="1" applyBorder="1">
      <alignment vertical="center"/>
    </xf>
    <xf numFmtId="0" fontId="46" fillId="0" borderId="0" xfId="0" applyFont="1">
      <alignment vertical="center"/>
    </xf>
    <xf numFmtId="0" fontId="31" fillId="0" borderId="26" xfId="33" applyFont="1" applyBorder="1" applyAlignment="1">
      <alignment horizontal="center" vertical="center" wrapText="1"/>
    </xf>
    <xf numFmtId="182" fontId="22" fillId="0" borderId="26" xfId="33" applyNumberFormat="1" applyFont="1" applyFill="1" applyBorder="1" applyAlignment="1">
      <alignment horizontal="right" vertical="center"/>
    </xf>
    <xf numFmtId="182" fontId="22" fillId="0" borderId="32" xfId="33" applyNumberFormat="1" applyFont="1" applyFill="1" applyBorder="1" applyAlignment="1">
      <alignment horizontal="right" vertical="center"/>
    </xf>
    <xf numFmtId="0" fontId="22" fillId="0" borderId="0" xfId="33" applyFont="1" applyFill="1" applyBorder="1" applyAlignment="1">
      <alignment horizontal="center" vertical="center" wrapText="1"/>
    </xf>
    <xf numFmtId="0" fontId="22" fillId="0" borderId="0" xfId="33" applyFont="1" applyFill="1" applyAlignment="1">
      <alignment horizontal="center" vertical="center"/>
    </xf>
    <xf numFmtId="0" fontId="20" fillId="0" borderId="0" xfId="0" applyFont="1" applyAlignment="1">
      <alignment horizontal="center" vertical="center"/>
    </xf>
    <xf numFmtId="0" fontId="32" fillId="0" borderId="0" xfId="33" applyFont="1" applyFill="1" applyBorder="1" applyAlignment="1">
      <alignment vertical="top" wrapText="1"/>
    </xf>
    <xf numFmtId="0" fontId="32" fillId="0" borderId="18" xfId="33" applyFont="1" applyFill="1" applyBorder="1" applyAlignment="1">
      <alignment vertical="top" wrapText="1"/>
    </xf>
    <xf numFmtId="0" fontId="36" fillId="0" borderId="0" xfId="33" applyFont="1" applyFill="1" applyAlignment="1">
      <alignment vertical="top" wrapText="1"/>
    </xf>
    <xf numFmtId="0" fontId="36" fillId="0" borderId="0" xfId="33" applyFont="1" applyFill="1" applyBorder="1" applyAlignment="1">
      <alignment vertical="top" wrapText="1"/>
    </xf>
    <xf numFmtId="0" fontId="28" fillId="0" borderId="0" xfId="33" applyFont="1" applyFill="1" applyAlignment="1">
      <alignment horizontal="left" vertical="top" wrapText="1"/>
    </xf>
    <xf numFmtId="0" fontId="28" fillId="0" borderId="0" xfId="33" applyFont="1" applyFill="1" applyBorder="1" applyAlignment="1">
      <alignment horizontal="left" vertical="top" wrapText="1"/>
    </xf>
    <xf numFmtId="0" fontId="39" fillId="0" borderId="11" xfId="33" applyFont="1" applyBorder="1" applyAlignment="1">
      <alignment vertical="center"/>
    </xf>
    <xf numFmtId="0" fontId="28" fillId="0" borderId="14" xfId="33" applyFont="1" applyFill="1" applyBorder="1" applyAlignment="1">
      <alignment vertical="center"/>
    </xf>
    <xf numFmtId="0" fontId="28" fillId="0" borderId="55" xfId="33" applyFont="1" applyFill="1" applyBorder="1" applyAlignment="1">
      <alignment vertical="center"/>
    </xf>
    <xf numFmtId="0" fontId="28" fillId="0" borderId="26" xfId="33" applyFont="1" applyBorder="1" applyAlignment="1">
      <alignment vertical="center"/>
    </xf>
    <xf numFmtId="0" fontId="28" fillId="0" borderId="0" xfId="33" applyFont="1" applyBorder="1">
      <alignment vertical="center"/>
    </xf>
    <xf numFmtId="0" fontId="32" fillId="27" borderId="147" xfId="33" applyFont="1" applyFill="1" applyBorder="1" applyAlignment="1">
      <alignment horizontal="center" vertical="center"/>
    </xf>
    <xf numFmtId="0" fontId="28" fillId="0" borderId="28" xfId="33" applyFont="1" applyBorder="1" applyAlignment="1">
      <alignment vertical="center"/>
    </xf>
    <xf numFmtId="0" fontId="28" fillId="0" borderId="21" xfId="33" applyFont="1" applyFill="1" applyBorder="1" applyAlignment="1">
      <alignment vertical="center"/>
    </xf>
    <xf numFmtId="0" fontId="35" fillId="0" borderId="0" xfId="0" applyFont="1" applyBorder="1">
      <alignment vertical="center"/>
    </xf>
    <xf numFmtId="0" fontId="32" fillId="0" borderId="0" xfId="33" applyFont="1" applyFill="1" applyBorder="1" applyAlignment="1">
      <alignment horizontal="center" vertical="center"/>
    </xf>
    <xf numFmtId="0" fontId="32" fillId="0" borderId="0" xfId="33" applyFont="1" applyFill="1" applyBorder="1" applyAlignment="1">
      <alignment vertical="center"/>
    </xf>
    <xf numFmtId="0" fontId="56" fillId="0" borderId="0" xfId="0" applyFont="1">
      <alignment vertical="center"/>
    </xf>
    <xf numFmtId="0" fontId="49" fillId="0" borderId="0" xfId="0" applyFont="1">
      <alignment vertical="center"/>
    </xf>
    <xf numFmtId="0" fontId="51" fillId="0" borderId="0" xfId="33" applyFont="1">
      <alignment vertical="center"/>
    </xf>
    <xf numFmtId="0" fontId="51" fillId="0" borderId="18" xfId="33" applyFont="1" applyBorder="1">
      <alignment vertical="center"/>
    </xf>
    <xf numFmtId="0" fontId="51" fillId="0" borderId="0" xfId="35" applyFont="1">
      <alignment vertical="center"/>
    </xf>
    <xf numFmtId="0" fontId="49" fillId="0" borderId="18" xfId="33" applyFont="1" applyBorder="1">
      <alignment vertical="center"/>
    </xf>
    <xf numFmtId="0" fontId="50" fillId="0" borderId="0" xfId="33" applyFont="1">
      <alignment vertical="center"/>
    </xf>
    <xf numFmtId="0" fontId="50" fillId="0" borderId="0" xfId="0" applyFont="1">
      <alignment vertical="center"/>
    </xf>
    <xf numFmtId="0" fontId="50" fillId="32" borderId="0" xfId="33" applyFont="1" applyFill="1">
      <alignment vertical="center"/>
    </xf>
    <xf numFmtId="0" fontId="50" fillId="33" borderId="0" xfId="33" applyFont="1" applyFill="1">
      <alignment vertical="center"/>
    </xf>
    <xf numFmtId="0" fontId="50" fillId="34" borderId="0" xfId="33" applyFont="1" applyFill="1" applyAlignment="1">
      <alignment vertical="center"/>
    </xf>
    <xf numFmtId="0" fontId="50" fillId="0" borderId="0" xfId="33" applyFont="1" applyBorder="1" applyAlignment="1">
      <alignment vertical="center" wrapText="1"/>
    </xf>
    <xf numFmtId="0" fontId="47" fillId="0" borderId="0" xfId="33" applyFont="1">
      <alignment vertical="center"/>
    </xf>
    <xf numFmtId="0" fontId="47" fillId="33" borderId="0" xfId="33" applyFont="1" applyFill="1">
      <alignment vertical="center"/>
    </xf>
    <xf numFmtId="0" fontId="47" fillId="34" borderId="0" xfId="33" applyFont="1" applyFill="1" applyAlignment="1">
      <alignment horizontal="left" vertical="center"/>
    </xf>
    <xf numFmtId="0" fontId="47" fillId="0" borderId="0" xfId="33" applyFont="1" applyAlignment="1">
      <alignment horizontal="left" vertical="top" wrapText="1"/>
    </xf>
    <xf numFmtId="0" fontId="57" fillId="0" borderId="0" xfId="33" applyFont="1" applyFill="1" applyAlignment="1">
      <alignment vertical="center"/>
    </xf>
    <xf numFmtId="0" fontId="47" fillId="0" borderId="88" xfId="33" applyFont="1" applyBorder="1" applyAlignment="1">
      <alignment horizontal="center" vertical="center"/>
    </xf>
    <xf numFmtId="56" fontId="47" fillId="0" borderId="96" xfId="33" applyNumberFormat="1" applyFont="1" applyBorder="1" applyAlignment="1">
      <alignment horizontal="center" vertical="center"/>
    </xf>
    <xf numFmtId="0" fontId="47" fillId="0" borderId="96" xfId="33" applyFont="1" applyBorder="1" applyAlignment="1">
      <alignment horizontal="center" vertical="center"/>
    </xf>
    <xf numFmtId="0" fontId="47" fillId="0" borderId="118" xfId="33" applyFont="1" applyBorder="1" applyAlignment="1">
      <alignment horizontal="center" vertical="center"/>
    </xf>
    <xf numFmtId="0" fontId="47" fillId="0" borderId="43" xfId="33" applyFont="1" applyBorder="1" applyAlignment="1">
      <alignment horizontal="center" vertical="center"/>
    </xf>
    <xf numFmtId="0" fontId="47" fillId="0" borderId="88" xfId="33" applyFont="1" applyBorder="1">
      <alignment vertical="center"/>
    </xf>
    <xf numFmtId="0" fontId="47" fillId="0" borderId="96" xfId="33" applyFont="1" applyBorder="1">
      <alignment vertical="center"/>
    </xf>
    <xf numFmtId="0" fontId="47" fillId="0" borderId="118" xfId="33" applyFont="1" applyBorder="1">
      <alignment vertical="center"/>
    </xf>
    <xf numFmtId="0" fontId="47" fillId="0" borderId="43" xfId="33" quotePrefix="1" applyFont="1" applyBorder="1">
      <alignment vertical="center"/>
    </xf>
    <xf numFmtId="0" fontId="47" fillId="0" borderId="0" xfId="33" quotePrefix="1" applyFont="1">
      <alignment vertical="center"/>
    </xf>
    <xf numFmtId="0" fontId="50" fillId="34" borderId="0" xfId="33" applyFont="1" applyFill="1" applyAlignment="1">
      <alignment horizontal="left" vertical="center"/>
    </xf>
    <xf numFmtId="0" fontId="47" fillId="34" borderId="0" xfId="33" applyFont="1" applyFill="1" applyBorder="1" applyAlignment="1">
      <alignment horizontal="left" vertical="top" wrapText="1"/>
    </xf>
    <xf numFmtId="0" fontId="56" fillId="0" borderId="0" xfId="0" quotePrefix="1" applyFont="1">
      <alignment vertical="center"/>
    </xf>
    <xf numFmtId="0" fontId="28" fillId="37" borderId="43" xfId="33" applyFont="1" applyFill="1" applyBorder="1" applyAlignment="1">
      <alignment horizontal="center" vertical="center"/>
    </xf>
    <xf numFmtId="0" fontId="56" fillId="0" borderId="88" xfId="33" applyFont="1" applyBorder="1">
      <alignment vertical="center"/>
    </xf>
    <xf numFmtId="0" fontId="56" fillId="0" borderId="96" xfId="33" applyFont="1" applyBorder="1">
      <alignment vertical="center"/>
    </xf>
    <xf numFmtId="0" fontId="56" fillId="0" borderId="118" xfId="33" applyFont="1" applyBorder="1">
      <alignment vertical="center"/>
    </xf>
    <xf numFmtId="0" fontId="20" fillId="0" borderId="19" xfId="33" applyFont="1" applyFill="1" applyBorder="1" applyAlignment="1">
      <alignment vertical="top"/>
    </xf>
    <xf numFmtId="0" fontId="22" fillId="0" borderId="0" xfId="33" applyFont="1" applyFill="1" applyBorder="1" applyAlignment="1">
      <alignment vertical="top"/>
    </xf>
    <xf numFmtId="0" fontId="22" fillId="0" borderId="18" xfId="33" applyFont="1" applyFill="1" applyBorder="1" applyAlignment="1">
      <alignment vertical="top"/>
    </xf>
    <xf numFmtId="0" fontId="22" fillId="0" borderId="10" xfId="33" applyFont="1" applyFill="1" applyBorder="1" applyAlignment="1">
      <alignment vertical="top"/>
    </xf>
    <xf numFmtId="0" fontId="22" fillId="0" borderId="0" xfId="0" applyFont="1" applyFill="1" applyAlignment="1">
      <alignment vertical="top"/>
    </xf>
    <xf numFmtId="0" fontId="22" fillId="0" borderId="19" xfId="33" applyFont="1" applyFill="1" applyBorder="1" applyAlignment="1">
      <alignment vertical="top"/>
    </xf>
    <xf numFmtId="0" fontId="22" fillId="0" borderId="0" xfId="33" applyFont="1" applyFill="1" applyBorder="1" applyAlignment="1">
      <alignment vertical="top" wrapText="1"/>
    </xf>
    <xf numFmtId="0" fontId="22" fillId="0" borderId="18" xfId="33" applyFont="1" applyFill="1" applyBorder="1" applyAlignment="1">
      <alignment vertical="top" wrapText="1"/>
    </xf>
    <xf numFmtId="0" fontId="49" fillId="0" borderId="0" xfId="0" applyFont="1" applyAlignment="1">
      <alignment vertical="top"/>
    </xf>
    <xf numFmtId="0" fontId="32" fillId="0" borderId="0" xfId="33" applyFont="1" applyFill="1" applyAlignment="1">
      <alignment vertical="top"/>
    </xf>
    <xf numFmtId="0" fontId="32" fillId="0" borderId="0" xfId="33" applyFont="1" applyFill="1" applyBorder="1" applyAlignment="1">
      <alignment vertical="top"/>
    </xf>
    <xf numFmtId="0" fontId="32" fillId="0" borderId="19" xfId="33" applyFont="1" applyFill="1" applyBorder="1" applyAlignment="1">
      <alignment vertical="top"/>
    </xf>
    <xf numFmtId="0" fontId="28" fillId="0" borderId="0" xfId="0" applyFont="1" applyFill="1" applyBorder="1" applyAlignment="1">
      <alignment vertical="top"/>
    </xf>
    <xf numFmtId="0" fontId="28" fillId="0" borderId="0" xfId="0" applyFont="1" applyFill="1" applyAlignment="1">
      <alignment vertical="top"/>
    </xf>
    <xf numFmtId="0" fontId="28" fillId="0" borderId="10" xfId="33" applyFont="1" applyFill="1" applyBorder="1" applyAlignment="1">
      <alignment vertical="top"/>
    </xf>
    <xf numFmtId="0" fontId="28" fillId="0" borderId="30" xfId="33" applyFont="1" applyFill="1" applyBorder="1" applyAlignment="1">
      <alignment vertical="top"/>
    </xf>
    <xf numFmtId="0" fontId="28" fillId="0" borderId="18" xfId="33" applyFont="1" applyFill="1" applyBorder="1" applyAlignment="1">
      <alignment vertical="top"/>
    </xf>
    <xf numFmtId="0" fontId="28" fillId="0" borderId="19" xfId="33" applyFont="1" applyFill="1" applyBorder="1" applyAlignment="1">
      <alignment vertical="top"/>
    </xf>
    <xf numFmtId="0" fontId="28" fillId="0" borderId="31" xfId="33" applyFont="1" applyFill="1" applyBorder="1" applyAlignment="1">
      <alignment vertical="top"/>
    </xf>
    <xf numFmtId="0" fontId="35" fillId="0" borderId="0" xfId="0" applyFont="1" applyFill="1" applyAlignment="1">
      <alignment vertical="top"/>
    </xf>
    <xf numFmtId="0" fontId="32" fillId="0" borderId="10" xfId="33" applyFont="1" applyFill="1" applyBorder="1" applyAlignment="1">
      <alignment vertical="top"/>
    </xf>
    <xf numFmtId="0" fontId="32" fillId="0" borderId="30" xfId="33" applyFont="1" applyFill="1" applyBorder="1" applyAlignment="1">
      <alignment vertical="top"/>
    </xf>
    <xf numFmtId="0" fontId="32" fillId="0" borderId="10" xfId="33" applyFont="1" applyFill="1" applyBorder="1" applyAlignment="1">
      <alignment vertical="top" wrapText="1"/>
    </xf>
    <xf numFmtId="0" fontId="32" fillId="0" borderId="30" xfId="33" applyFont="1" applyFill="1" applyBorder="1" applyAlignment="1">
      <alignment vertical="top" wrapText="1"/>
    </xf>
    <xf numFmtId="49" fontId="22" fillId="0" borderId="19" xfId="33" applyNumberFormat="1" applyFont="1" applyFill="1" applyBorder="1" applyAlignment="1">
      <alignment vertical="top"/>
    </xf>
    <xf numFmtId="49" fontId="22" fillId="0" borderId="20" xfId="33" applyNumberFormat="1" applyFont="1" applyFill="1" applyBorder="1" applyAlignment="1">
      <alignment horizontal="center" vertical="top"/>
    </xf>
    <xf numFmtId="49" fontId="22" fillId="0" borderId="22" xfId="33" applyNumberFormat="1" applyFont="1" applyFill="1" applyBorder="1" applyAlignment="1">
      <alignment horizontal="center" vertical="top"/>
    </xf>
    <xf numFmtId="49" fontId="22" fillId="0" borderId="20" xfId="33" applyNumberFormat="1" applyFont="1" applyFill="1" applyBorder="1" applyAlignment="1">
      <alignment vertical="top"/>
    </xf>
    <xf numFmtId="49" fontId="22" fillId="0" borderId="23" xfId="33" applyNumberFormat="1" applyFont="1" applyFill="1" applyBorder="1" applyAlignment="1">
      <alignment vertical="top"/>
    </xf>
    <xf numFmtId="49" fontId="22" fillId="0" borderId="22" xfId="33" applyNumberFormat="1" applyFont="1" applyFill="1" applyBorder="1" applyAlignment="1">
      <alignment horizontal="center" vertical="top" shrinkToFit="1"/>
    </xf>
    <xf numFmtId="49" fontId="22" fillId="0" borderId="23" xfId="33" applyNumberFormat="1" applyFont="1" applyFill="1" applyBorder="1" applyAlignment="1">
      <alignment horizontal="center" vertical="top" shrinkToFit="1"/>
    </xf>
    <xf numFmtId="49" fontId="22" fillId="0" borderId="24" xfId="33" applyNumberFormat="1" applyFont="1" applyFill="1" applyBorder="1" applyAlignment="1">
      <alignment vertical="top"/>
    </xf>
    <xf numFmtId="49" fontId="22" fillId="0" borderId="25" xfId="33" applyNumberFormat="1" applyFont="1" applyFill="1" applyBorder="1" applyAlignment="1">
      <alignment horizontal="center" vertical="top" wrapText="1" shrinkToFit="1"/>
    </xf>
    <xf numFmtId="49" fontId="49" fillId="0" borderId="23" xfId="33" applyNumberFormat="1" applyFont="1" applyBorder="1" applyAlignment="1">
      <alignment horizontal="center" vertical="top"/>
    </xf>
    <xf numFmtId="49" fontId="32" fillId="0" borderId="23" xfId="33" applyNumberFormat="1" applyFont="1" applyFill="1" applyBorder="1" applyAlignment="1">
      <alignment vertical="top"/>
    </xf>
    <xf numFmtId="49" fontId="32" fillId="0" borderId="24" xfId="33" applyNumberFormat="1" applyFont="1" applyFill="1" applyBorder="1" applyAlignment="1">
      <alignment vertical="top"/>
    </xf>
    <xf numFmtId="49" fontId="32" fillId="0" borderId="20" xfId="33" applyNumberFormat="1" applyFont="1" applyFill="1" applyBorder="1" applyAlignment="1">
      <alignment vertical="top"/>
    </xf>
    <xf numFmtId="49" fontId="32" fillId="0" borderId="23" xfId="33" applyNumberFormat="1" applyFont="1" applyFill="1" applyBorder="1" applyAlignment="1">
      <alignment horizontal="center" vertical="top"/>
    </xf>
    <xf numFmtId="49" fontId="32" fillId="0" borderId="25" xfId="33" applyNumberFormat="1" applyFont="1" applyFill="1" applyBorder="1" applyAlignment="1">
      <alignment horizontal="center" vertical="top"/>
    </xf>
    <xf numFmtId="49" fontId="32" fillId="0" borderId="22" xfId="33" applyNumberFormat="1" applyFont="1" applyFill="1" applyBorder="1" applyAlignment="1">
      <alignment horizontal="center" vertical="top"/>
    </xf>
    <xf numFmtId="49" fontId="32" fillId="0" borderId="23" xfId="33" applyNumberFormat="1" applyFont="1" applyFill="1" applyBorder="1" applyAlignment="1">
      <alignment vertical="top" wrapText="1"/>
    </xf>
    <xf numFmtId="49" fontId="32" fillId="0" borderId="20" xfId="33" applyNumberFormat="1" applyFont="1" applyFill="1" applyBorder="1" applyAlignment="1">
      <alignment vertical="top" wrapText="1"/>
    </xf>
    <xf numFmtId="49" fontId="32" fillId="0" borderId="0" xfId="0" applyNumberFormat="1" applyFont="1" applyFill="1" applyAlignment="1">
      <alignment vertical="top"/>
    </xf>
    <xf numFmtId="49" fontId="43" fillId="0" borderId="0" xfId="0" applyNumberFormat="1" applyFont="1" applyFill="1" applyAlignment="1">
      <alignment vertical="top"/>
    </xf>
    <xf numFmtId="49" fontId="22" fillId="0" borderId="20" xfId="33" applyNumberFormat="1" applyFont="1" applyFill="1" applyBorder="1" applyAlignment="1">
      <alignment horizontal="center" vertical="center"/>
    </xf>
    <xf numFmtId="49" fontId="22" fillId="0" borderId="21" xfId="33" applyNumberFormat="1" applyFont="1" applyFill="1" applyBorder="1" applyAlignment="1">
      <alignment horizontal="center" vertical="center"/>
    </xf>
    <xf numFmtId="0" fontId="30" fillId="0" borderId="0" xfId="33" applyFont="1" applyAlignment="1">
      <alignment horizontal="center" vertical="center" wrapText="1"/>
    </xf>
    <xf numFmtId="0" fontId="30" fillId="0" borderId="0" xfId="33" applyFont="1" applyAlignment="1">
      <alignment vertical="center" wrapText="1"/>
    </xf>
    <xf numFmtId="0" fontId="22" fillId="0" borderId="0" xfId="0" applyFont="1" applyAlignment="1">
      <alignment vertical="center" shrinkToFit="1"/>
    </xf>
    <xf numFmtId="0" fontId="22" fillId="0" borderId="0" xfId="33" applyFont="1">
      <alignment vertical="center"/>
    </xf>
    <xf numFmtId="0" fontId="22" fillId="36" borderId="19" xfId="33" applyFont="1" applyFill="1" applyBorder="1" applyAlignment="1">
      <alignment horizontal="center" vertical="center" shrinkToFit="1"/>
    </xf>
    <xf numFmtId="0" fontId="22" fillId="36" borderId="48" xfId="0" applyFont="1" applyFill="1" applyBorder="1" applyAlignment="1">
      <alignment horizontal="center" vertical="center" shrinkToFit="1"/>
    </xf>
    <xf numFmtId="0" fontId="22" fillId="36" borderId="50" xfId="0" applyFont="1" applyFill="1" applyBorder="1" applyAlignment="1">
      <alignment horizontal="center" vertical="center" shrinkToFit="1"/>
    </xf>
    <xf numFmtId="0" fontId="22" fillId="0" borderId="0" xfId="33" applyFont="1" applyAlignment="1">
      <alignment horizontal="center" vertical="center" wrapText="1"/>
    </xf>
    <xf numFmtId="0" fontId="22" fillId="36" borderId="0" xfId="33" applyFont="1" applyFill="1" applyAlignment="1">
      <alignment horizontal="center" vertical="center" shrinkToFit="1"/>
    </xf>
    <xf numFmtId="57" fontId="22" fillId="0" borderId="0" xfId="0" applyNumberFormat="1" applyFont="1" applyAlignment="1">
      <alignment horizontal="center" vertical="center"/>
    </xf>
    <xf numFmtId="0" fontId="22" fillId="36" borderId="14" xfId="0" applyFont="1" applyFill="1" applyBorder="1" applyAlignment="1">
      <alignment horizontal="center" vertical="center" shrinkToFit="1"/>
    </xf>
    <xf numFmtId="0" fontId="30" fillId="0" borderId="116" xfId="0" applyFont="1" applyBorder="1" applyAlignment="1">
      <alignment horizontal="center" vertical="center" wrapText="1"/>
    </xf>
    <xf numFmtId="0" fontId="30" fillId="0" borderId="116" xfId="0" applyFont="1" applyBorder="1" applyAlignment="1">
      <alignment horizontal="center" vertical="center" wrapText="1" shrinkToFit="1"/>
    </xf>
    <xf numFmtId="0" fontId="59" fillId="0" borderId="147" xfId="0" applyFont="1" applyBorder="1" applyAlignment="1">
      <alignment horizontal="center" vertical="center" shrinkToFit="1"/>
    </xf>
    <xf numFmtId="0" fontId="20" fillId="0" borderId="0" xfId="33" applyFont="1" applyAlignment="1">
      <alignment horizontal="center" vertical="center"/>
    </xf>
    <xf numFmtId="0" fontId="20" fillId="0" borderId="0" xfId="33" applyFont="1">
      <alignment vertical="center"/>
    </xf>
    <xf numFmtId="0" fontId="45" fillId="0" borderId="0" xfId="0" applyFont="1">
      <alignment vertical="center"/>
    </xf>
    <xf numFmtId="49" fontId="32" fillId="0" borderId="20" xfId="33" applyNumberFormat="1" applyFont="1" applyFill="1" applyBorder="1" applyAlignment="1">
      <alignment horizontal="center" vertical="center"/>
    </xf>
    <xf numFmtId="49" fontId="32" fillId="0" borderId="21" xfId="33" applyNumberFormat="1" applyFont="1" applyFill="1" applyBorder="1" applyAlignment="1">
      <alignment horizontal="center" vertical="center"/>
    </xf>
    <xf numFmtId="0" fontId="22" fillId="0" borderId="0" xfId="33" applyFont="1" applyFill="1" applyBorder="1">
      <alignment vertical="center"/>
    </xf>
    <xf numFmtId="0" fontId="22" fillId="0" borderId="0" xfId="0" applyFont="1" applyAlignment="1">
      <alignment horizontal="right" vertical="center"/>
    </xf>
    <xf numFmtId="0" fontId="65" fillId="0" borderId="0" xfId="0" applyFo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19" xfId="0" applyFont="1" applyBorder="1" applyAlignment="1" applyProtection="1">
      <alignment horizontal="center" vertical="center"/>
      <protection locked="0"/>
    </xf>
    <xf numFmtId="0" fontId="22" fillId="0" borderId="172" xfId="0" applyFont="1" applyBorder="1" applyAlignment="1">
      <alignment horizontal="center" vertical="center"/>
    </xf>
    <xf numFmtId="0" fontId="65" fillId="0" borderId="156" xfId="0" applyFont="1" applyBorder="1">
      <alignment vertical="center"/>
    </xf>
    <xf numFmtId="0" fontId="68" fillId="0" borderId="56" xfId="0" applyFont="1" applyBorder="1" applyAlignment="1" applyProtection="1">
      <alignment horizontal="center" vertical="center"/>
      <protection locked="0"/>
    </xf>
    <xf numFmtId="0" fontId="65" fillId="0" borderId="56" xfId="0" applyFont="1" applyBorder="1" applyAlignment="1">
      <alignment horizontal="center" vertical="center"/>
    </xf>
    <xf numFmtId="0" fontId="65" fillId="0" borderId="56" xfId="0" applyFont="1" applyBorder="1" applyAlignment="1" applyProtection="1">
      <alignment horizontal="center" vertical="center"/>
      <protection locked="0"/>
    </xf>
    <xf numFmtId="0" fontId="65" fillId="0" borderId="56" xfId="0" applyFont="1" applyBorder="1" applyProtection="1">
      <alignment vertical="center"/>
      <protection locked="0"/>
    </xf>
    <xf numFmtId="3" fontId="65" fillId="0" borderId="90" xfId="0" applyNumberFormat="1" applyFont="1" applyBorder="1" applyAlignment="1" applyProtection="1">
      <alignment vertical="center" shrinkToFit="1"/>
      <protection locked="0"/>
    </xf>
    <xf numFmtId="3" fontId="65" fillId="0" borderId="98" xfId="0" applyNumberFormat="1" applyFont="1" applyBorder="1" applyAlignment="1" applyProtection="1">
      <alignment vertical="center" shrinkToFit="1"/>
      <protection locked="0"/>
    </xf>
    <xf numFmtId="3" fontId="65" fillId="0" borderId="98" xfId="0" applyNumberFormat="1" applyFont="1" applyBorder="1" applyAlignment="1">
      <alignment vertical="center" shrinkToFit="1"/>
    </xf>
    <xf numFmtId="3" fontId="65" fillId="0" borderId="120" xfId="0" applyNumberFormat="1" applyFont="1" applyBorder="1" applyAlignment="1" applyProtection="1">
      <alignment vertical="center" shrinkToFit="1"/>
      <protection locked="0"/>
    </xf>
    <xf numFmtId="3" fontId="65" fillId="0" borderId="56" xfId="0" applyNumberFormat="1" applyFont="1" applyBorder="1" applyAlignment="1" applyProtection="1">
      <alignment vertical="center" shrinkToFit="1"/>
      <protection locked="0"/>
    </xf>
    <xf numFmtId="3" fontId="65" fillId="0" borderId="120" xfId="0" applyNumberFormat="1" applyFont="1" applyBorder="1" applyAlignment="1">
      <alignment vertical="center" shrinkToFit="1"/>
    </xf>
    <xf numFmtId="3" fontId="65" fillId="0" borderId="56" xfId="0" applyNumberFormat="1" applyFont="1" applyBorder="1" applyAlignment="1">
      <alignment vertical="center" shrinkToFit="1"/>
    </xf>
    <xf numFmtId="3" fontId="65" fillId="0" borderId="136" xfId="0" applyNumberFormat="1" applyFont="1" applyBorder="1" applyProtection="1">
      <alignment vertical="center"/>
      <protection locked="0"/>
    </xf>
    <xf numFmtId="3" fontId="65" fillId="0" borderId="175" xfId="0" applyNumberFormat="1" applyFont="1" applyBorder="1">
      <alignment vertical="center"/>
    </xf>
    <xf numFmtId="0" fontId="65" fillId="0" borderId="41" xfId="0" applyFont="1" applyBorder="1" applyAlignment="1">
      <alignment horizontal="center" vertical="center"/>
    </xf>
    <xf numFmtId="0" fontId="65" fillId="36" borderId="60" xfId="0" applyFont="1" applyFill="1" applyBorder="1" applyProtection="1">
      <alignment vertical="center"/>
      <protection locked="0"/>
    </xf>
    <xf numFmtId="0" fontId="65" fillId="0" borderId="60" xfId="0" applyFont="1" applyBorder="1" applyAlignment="1">
      <alignment horizontal="center" vertical="center"/>
    </xf>
    <xf numFmtId="0" fontId="65" fillId="36" borderId="60" xfId="0" applyFont="1" applyFill="1" applyBorder="1" applyAlignment="1" applyProtection="1">
      <alignment horizontal="center" vertical="center"/>
      <protection locked="0"/>
    </xf>
    <xf numFmtId="3" fontId="65" fillId="36" borderId="159" xfId="0" applyNumberFormat="1" applyFont="1" applyFill="1" applyBorder="1" applyAlignment="1" applyProtection="1">
      <alignment vertical="center" shrinkToFit="1"/>
      <protection locked="0"/>
    </xf>
    <xf numFmtId="3" fontId="65" fillId="36" borderId="161" xfId="0" applyNumberFormat="1" applyFont="1" applyFill="1" applyBorder="1" applyAlignment="1" applyProtection="1">
      <alignment vertical="center" shrinkToFit="1"/>
      <protection locked="0"/>
    </xf>
    <xf numFmtId="3" fontId="65" fillId="37" borderId="161" xfId="0" applyNumberFormat="1" applyFont="1" applyFill="1" applyBorder="1" applyAlignment="1">
      <alignment vertical="center" shrinkToFit="1"/>
    </xf>
    <xf numFmtId="3" fontId="65" fillId="36" borderId="163" xfId="0" applyNumberFormat="1" applyFont="1" applyFill="1" applyBorder="1" applyAlignment="1" applyProtection="1">
      <alignment vertical="center" shrinkToFit="1"/>
      <protection locked="0"/>
    </xf>
    <xf numFmtId="3" fontId="65" fillId="36" borderId="60" xfId="0" applyNumberFormat="1" applyFont="1" applyFill="1" applyBorder="1" applyAlignment="1" applyProtection="1">
      <alignment vertical="center" shrinkToFit="1"/>
      <protection locked="0"/>
    </xf>
    <xf numFmtId="3" fontId="65" fillId="37" borderId="163" xfId="0" applyNumberFormat="1" applyFont="1" applyFill="1" applyBorder="1" applyAlignment="1">
      <alignment vertical="center" shrinkToFit="1"/>
    </xf>
    <xf numFmtId="3" fontId="65" fillId="37" borderId="60" xfId="0" applyNumberFormat="1" applyFont="1" applyFill="1" applyBorder="1" applyAlignment="1">
      <alignment vertical="center" shrinkToFit="1"/>
    </xf>
    <xf numFmtId="3" fontId="65" fillId="36" borderId="133" xfId="0" applyNumberFormat="1" applyFont="1" applyFill="1" applyBorder="1" applyProtection="1">
      <alignment vertical="center"/>
      <protection locked="0"/>
    </xf>
    <xf numFmtId="3" fontId="65" fillId="37" borderId="174" xfId="0" applyNumberFormat="1" applyFont="1" applyFill="1" applyBorder="1" applyAlignment="1">
      <alignment vertical="center" shrinkToFit="1"/>
    </xf>
    <xf numFmtId="0" fontId="65" fillId="0" borderId="44" xfId="0" applyFont="1" applyBorder="1" applyAlignment="1">
      <alignment horizontal="center" vertical="center"/>
    </xf>
    <xf numFmtId="0" fontId="65" fillId="36" borderId="43" xfId="0" applyFont="1" applyFill="1" applyBorder="1" applyProtection="1">
      <alignment vertical="center"/>
      <protection locked="0"/>
    </xf>
    <xf numFmtId="0" fontId="65" fillId="0" borderId="43" xfId="0" applyFont="1" applyBorder="1" applyAlignment="1">
      <alignment horizontal="center" vertical="center"/>
    </xf>
    <xf numFmtId="0" fontId="65" fillId="36" borderId="43" xfId="0" applyFont="1" applyFill="1" applyBorder="1" applyAlignment="1" applyProtection="1">
      <alignment horizontal="center" vertical="center"/>
      <protection locked="0"/>
    </xf>
    <xf numFmtId="3" fontId="65" fillId="36" borderId="88" xfId="0" applyNumberFormat="1" applyFont="1" applyFill="1" applyBorder="1" applyAlignment="1" applyProtection="1">
      <alignment vertical="center" shrinkToFit="1"/>
      <protection locked="0"/>
    </xf>
    <xf numFmtId="3" fontId="65" fillId="36" borderId="96" xfId="0" applyNumberFormat="1" applyFont="1" applyFill="1" applyBorder="1" applyAlignment="1" applyProtection="1">
      <alignment vertical="center" shrinkToFit="1"/>
      <protection locked="0"/>
    </xf>
    <xf numFmtId="3" fontId="65" fillId="37" borderId="96" xfId="0" applyNumberFormat="1" applyFont="1" applyFill="1" applyBorder="1" applyAlignment="1">
      <alignment vertical="center" shrinkToFit="1"/>
    </xf>
    <xf numFmtId="3" fontId="65" fillId="36" borderId="118" xfId="0" applyNumberFormat="1" applyFont="1" applyFill="1" applyBorder="1" applyAlignment="1" applyProtection="1">
      <alignment vertical="center" shrinkToFit="1"/>
      <protection locked="0"/>
    </xf>
    <xf numFmtId="3" fontId="65" fillId="36" borderId="43" xfId="0" applyNumberFormat="1" applyFont="1" applyFill="1" applyBorder="1" applyAlignment="1" applyProtection="1">
      <alignment vertical="center" shrinkToFit="1"/>
      <protection locked="0"/>
    </xf>
    <xf numFmtId="3" fontId="65" fillId="37" borderId="118" xfId="0" applyNumberFormat="1" applyFont="1" applyFill="1" applyBorder="1" applyAlignment="1">
      <alignment vertical="center" shrinkToFit="1"/>
    </xf>
    <xf numFmtId="3" fontId="65" fillId="37" borderId="43" xfId="0" applyNumberFormat="1" applyFont="1" applyFill="1" applyBorder="1" applyAlignment="1">
      <alignment vertical="center" shrinkToFit="1"/>
    </xf>
    <xf numFmtId="3" fontId="65" fillId="36" borderId="134" xfId="0" applyNumberFormat="1" applyFont="1" applyFill="1" applyBorder="1" applyProtection="1">
      <alignment vertical="center"/>
      <protection locked="0"/>
    </xf>
    <xf numFmtId="3" fontId="65" fillId="37" borderId="176" xfId="0" applyNumberFormat="1" applyFont="1" applyFill="1" applyBorder="1" applyAlignment="1">
      <alignment vertical="center" shrinkToFit="1"/>
    </xf>
    <xf numFmtId="0" fontId="65" fillId="36" borderId="58" xfId="0" applyFont="1" applyFill="1" applyBorder="1" applyProtection="1">
      <alignment vertical="center"/>
      <protection locked="0"/>
    </xf>
    <xf numFmtId="0" fontId="65" fillId="36" borderId="58" xfId="0" applyFont="1" applyFill="1" applyBorder="1" applyAlignment="1" applyProtection="1">
      <alignment horizontal="center" vertical="center"/>
      <protection locked="0"/>
    </xf>
    <xf numFmtId="3" fontId="65" fillId="36" borderId="89" xfId="0" applyNumberFormat="1" applyFont="1" applyFill="1" applyBorder="1" applyAlignment="1" applyProtection="1">
      <alignment vertical="center" shrinkToFit="1"/>
      <protection locked="0"/>
    </xf>
    <xf numFmtId="3" fontId="65" fillId="36" borderId="97" xfId="0" applyNumberFormat="1" applyFont="1" applyFill="1" applyBorder="1" applyAlignment="1" applyProtection="1">
      <alignment vertical="center" shrinkToFit="1"/>
      <protection locked="0"/>
    </xf>
    <xf numFmtId="3" fontId="65" fillId="36" borderId="119" xfId="0" applyNumberFormat="1" applyFont="1" applyFill="1" applyBorder="1" applyAlignment="1" applyProtection="1">
      <alignment vertical="center" shrinkToFit="1"/>
      <protection locked="0"/>
    </xf>
    <xf numFmtId="3" fontId="65" fillId="36" borderId="58" xfId="0" applyNumberFormat="1" applyFont="1" applyFill="1" applyBorder="1" applyAlignment="1" applyProtection="1">
      <alignment vertical="center" shrinkToFit="1"/>
      <protection locked="0"/>
    </xf>
    <xf numFmtId="3" fontId="65" fillId="36" borderId="154" xfId="0" applyNumberFormat="1" applyFont="1" applyFill="1" applyBorder="1" applyProtection="1">
      <alignment vertical="center"/>
      <protection locked="0"/>
    </xf>
    <xf numFmtId="0" fontId="65" fillId="0" borderId="58" xfId="0" applyFont="1" applyBorder="1" applyAlignment="1">
      <alignment horizontal="center" vertical="center"/>
    </xf>
    <xf numFmtId="3" fontId="65" fillId="37" borderId="97" xfId="0" applyNumberFormat="1" applyFont="1" applyFill="1" applyBorder="1" applyAlignment="1">
      <alignment vertical="center" shrinkToFit="1"/>
    </xf>
    <xf numFmtId="3" fontId="65" fillId="37" borderId="119" xfId="0" applyNumberFormat="1" applyFont="1" applyFill="1" applyBorder="1" applyAlignment="1">
      <alignment vertical="center" shrinkToFit="1"/>
    </xf>
    <xf numFmtId="3" fontId="65" fillId="37" borderId="58" xfId="0" applyNumberFormat="1" applyFont="1" applyFill="1" applyBorder="1" applyAlignment="1">
      <alignment vertical="center" shrinkToFit="1"/>
    </xf>
    <xf numFmtId="3" fontId="65" fillId="37" borderId="177" xfId="0" applyNumberFormat="1" applyFont="1" applyFill="1" applyBorder="1" applyAlignment="1">
      <alignment vertical="center" shrinkToFit="1"/>
    </xf>
    <xf numFmtId="0" fontId="65" fillId="0" borderId="157" xfId="0" applyFont="1" applyBorder="1">
      <alignment vertical="center"/>
    </xf>
    <xf numFmtId="0" fontId="65" fillId="0" borderId="158" xfId="0" applyFont="1" applyBorder="1" applyProtection="1">
      <alignment vertical="center"/>
      <protection locked="0"/>
    </xf>
    <xf numFmtId="0" fontId="65" fillId="0" borderId="158" xfId="0" applyFont="1" applyBorder="1" applyAlignment="1">
      <alignment horizontal="center" vertical="center"/>
    </xf>
    <xf numFmtId="0" fontId="65" fillId="0" borderId="158" xfId="0" applyFont="1" applyBorder="1" applyAlignment="1" applyProtection="1">
      <alignment horizontal="center" vertical="center"/>
      <protection locked="0"/>
    </xf>
    <xf numFmtId="3" fontId="65" fillId="0" borderId="160" xfId="0" applyNumberFormat="1" applyFont="1" applyBorder="1" applyProtection="1">
      <alignment vertical="center"/>
      <protection locked="0"/>
    </xf>
    <xf numFmtId="3" fontId="65" fillId="0" borderId="162" xfId="0" applyNumberFormat="1" applyFont="1" applyBorder="1" applyProtection="1">
      <alignment vertical="center"/>
      <protection locked="0"/>
    </xf>
    <xf numFmtId="3" fontId="65" fillId="0" borderId="162" xfId="0" applyNumberFormat="1" applyFont="1" applyBorder="1">
      <alignment vertical="center"/>
    </xf>
    <xf numFmtId="3" fontId="65" fillId="0" borderId="164" xfId="0" applyNumberFormat="1" applyFont="1" applyBorder="1" applyProtection="1">
      <alignment vertical="center"/>
      <protection locked="0"/>
    </xf>
    <xf numFmtId="3" fontId="65" fillId="37" borderId="158" xfId="0" applyNumberFormat="1" applyFont="1" applyFill="1" applyBorder="1" applyAlignment="1" applyProtection="1">
      <alignment vertical="center" shrinkToFit="1"/>
      <protection locked="0"/>
    </xf>
    <xf numFmtId="3" fontId="65" fillId="37" borderId="160" xfId="0" applyNumberFormat="1" applyFont="1" applyFill="1" applyBorder="1" applyAlignment="1" applyProtection="1">
      <alignment vertical="center" shrinkToFit="1"/>
      <protection locked="0"/>
    </xf>
    <xf numFmtId="3" fontId="65" fillId="37" borderId="162" xfId="0" applyNumberFormat="1" applyFont="1" applyFill="1" applyBorder="1" applyAlignment="1" applyProtection="1">
      <alignment vertical="center" shrinkToFit="1"/>
      <protection locked="0"/>
    </xf>
    <xf numFmtId="3" fontId="65" fillId="37" borderId="164" xfId="0" applyNumberFormat="1" applyFont="1" applyFill="1" applyBorder="1" applyAlignment="1">
      <alignment vertical="center" shrinkToFit="1"/>
    </xf>
    <xf numFmtId="3" fontId="65" fillId="37" borderId="158" xfId="0" applyNumberFormat="1" applyFont="1" applyFill="1" applyBorder="1" applyAlignment="1">
      <alignment vertical="center" shrinkToFit="1"/>
    </xf>
    <xf numFmtId="3" fontId="65" fillId="0" borderId="171" xfId="0" applyNumberFormat="1" applyFont="1" applyBorder="1" applyAlignment="1" applyProtection="1">
      <alignment vertical="center" shrinkToFit="1"/>
      <protection locked="0"/>
    </xf>
    <xf numFmtId="0" fontId="65" fillId="0" borderId="0" xfId="0" applyFont="1" applyAlignment="1">
      <alignment vertical="center" shrinkToFit="1"/>
    </xf>
    <xf numFmtId="3" fontId="65" fillId="37" borderId="178" xfId="0" applyNumberFormat="1" applyFont="1" applyFill="1" applyBorder="1" applyAlignment="1">
      <alignment vertical="center" shrinkToFit="1"/>
    </xf>
    <xf numFmtId="0" fontId="22" fillId="0" borderId="0" xfId="0" applyFont="1" applyAlignment="1">
      <alignment horizontal="center" vertical="center"/>
    </xf>
    <xf numFmtId="0" fontId="22" fillId="0" borderId="0" xfId="0" applyFont="1" applyFill="1" applyBorder="1" applyAlignment="1">
      <alignment horizontal="center" vertical="center" wrapText="1"/>
    </xf>
    <xf numFmtId="0" fontId="22" fillId="0" borderId="0" xfId="33" applyFont="1" applyFill="1" applyBorder="1" applyAlignment="1">
      <alignment horizontal="center" vertical="center"/>
    </xf>
    <xf numFmtId="0" fontId="22" fillId="0" borderId="0" xfId="0" applyFont="1" applyFill="1" applyBorder="1" applyAlignment="1">
      <alignment vertical="center" wrapText="1"/>
    </xf>
    <xf numFmtId="0" fontId="20" fillId="0" borderId="0" xfId="0" applyFont="1" applyFill="1">
      <alignment vertical="center"/>
    </xf>
    <xf numFmtId="0" fontId="22" fillId="0" borderId="0" xfId="33" applyFont="1" applyFill="1" applyBorder="1" applyAlignment="1">
      <alignment vertical="center" wrapText="1"/>
    </xf>
    <xf numFmtId="0" fontId="22" fillId="0" borderId="0" xfId="33" applyFont="1" applyFill="1" applyAlignment="1">
      <alignment vertical="center" wrapText="1"/>
    </xf>
    <xf numFmtId="0" fontId="30" fillId="0" borderId="0" xfId="0" applyFont="1" applyBorder="1" applyAlignment="1">
      <alignment vertical="top" shrinkToFit="1"/>
    </xf>
    <xf numFmtId="0" fontId="48" fillId="0" borderId="0" xfId="33" applyFont="1" applyBorder="1" applyAlignment="1">
      <alignment vertical="top"/>
    </xf>
    <xf numFmtId="0" fontId="48" fillId="0" borderId="0" xfId="33" applyFont="1" applyBorder="1" applyAlignment="1">
      <alignment vertical="top" wrapText="1" shrinkToFit="1"/>
    </xf>
    <xf numFmtId="9" fontId="22" fillId="0" borderId="0" xfId="50" applyFont="1" applyFill="1" applyBorder="1" applyAlignment="1">
      <alignment vertical="top"/>
    </xf>
    <xf numFmtId="0" fontId="32" fillId="0" borderId="0" xfId="33" applyFont="1" applyBorder="1" applyAlignment="1">
      <alignment horizontal="left" vertical="top" wrapText="1"/>
    </xf>
    <xf numFmtId="0" fontId="56" fillId="0" borderId="0" xfId="0" applyFont="1" applyAlignment="1">
      <alignment horizontal="center" vertical="center"/>
    </xf>
    <xf numFmtId="0" fontId="74" fillId="0" borderId="0" xfId="33" applyFont="1" applyBorder="1" applyAlignment="1">
      <alignment vertical="center"/>
    </xf>
    <xf numFmtId="0" fontId="74" fillId="0" borderId="0" xfId="33" applyFont="1" applyFill="1" applyAlignment="1">
      <alignment vertical="center"/>
    </xf>
    <xf numFmtId="0" fontId="22" fillId="0" borderId="23" xfId="33" applyFont="1" applyFill="1" applyBorder="1" applyAlignment="1">
      <alignment horizontal="center" vertical="center"/>
    </xf>
    <xf numFmtId="0" fontId="22" fillId="0" borderId="0" xfId="33" applyFont="1" applyBorder="1" applyAlignment="1">
      <alignment horizontal="center" vertical="center"/>
    </xf>
    <xf numFmtId="0" fontId="22" fillId="0" borderId="16" xfId="33" applyFont="1" applyBorder="1" applyAlignment="1">
      <alignment horizontal="center" vertical="center"/>
    </xf>
    <xf numFmtId="0" fontId="22" fillId="0" borderId="20" xfId="33" applyFont="1" applyBorder="1" applyAlignment="1">
      <alignment horizontal="center" vertical="center"/>
    </xf>
    <xf numFmtId="0" fontId="22" fillId="0" borderId="10" xfId="33" applyFont="1" applyBorder="1" applyAlignment="1">
      <alignment horizontal="center" vertical="center"/>
    </xf>
    <xf numFmtId="0" fontId="22" fillId="0" borderId="17" xfId="33" applyFont="1" applyBorder="1" applyAlignment="1">
      <alignment horizontal="center" vertical="center"/>
    </xf>
    <xf numFmtId="0" fontId="22" fillId="0" borderId="12" xfId="33" applyFont="1" applyFill="1" applyBorder="1" applyAlignment="1">
      <alignment horizontal="center" vertical="center"/>
    </xf>
    <xf numFmtId="0" fontId="22" fillId="0" borderId="26" xfId="33" applyFont="1" applyBorder="1" applyAlignment="1">
      <alignment horizontal="center" vertical="center" shrinkToFit="1"/>
    </xf>
    <xf numFmtId="0" fontId="22" fillId="0" borderId="26" xfId="33" applyFont="1" applyBorder="1" applyAlignment="1">
      <alignment horizontal="center" vertical="center"/>
    </xf>
    <xf numFmtId="0" fontId="22" fillId="0" borderId="10" xfId="33" applyFont="1" applyBorder="1" applyAlignment="1">
      <alignment horizontal="center" vertical="center" shrinkToFit="1"/>
    </xf>
    <xf numFmtId="0" fontId="22" fillId="0" borderId="0" xfId="33" applyFont="1" applyBorder="1" applyAlignment="1">
      <alignment horizontal="center" vertical="center" shrinkToFit="1"/>
    </xf>
    <xf numFmtId="0" fontId="22" fillId="27" borderId="26" xfId="33" applyFont="1" applyFill="1" applyBorder="1" applyAlignment="1">
      <alignment vertical="center"/>
    </xf>
    <xf numFmtId="0" fontId="20" fillId="0" borderId="26" xfId="33" applyFont="1" applyFill="1" applyBorder="1" applyAlignment="1">
      <alignment vertical="center"/>
    </xf>
    <xf numFmtId="0" fontId="22" fillId="0" borderId="10" xfId="33" applyFont="1" applyBorder="1" applyAlignment="1">
      <alignment vertical="center"/>
    </xf>
    <xf numFmtId="0" fontId="22" fillId="0" borderId="26" xfId="33" applyFont="1" applyFill="1" applyBorder="1" applyAlignment="1">
      <alignment vertical="center" shrinkToFit="1"/>
    </xf>
    <xf numFmtId="0" fontId="22" fillId="27" borderId="0" xfId="33" applyFont="1" applyFill="1" applyBorder="1" applyAlignment="1">
      <alignment horizontal="center" vertical="center" shrinkToFit="1"/>
    </xf>
    <xf numFmtId="0" fontId="22" fillId="0" borderId="116" xfId="0" applyFont="1" applyBorder="1" applyAlignment="1">
      <alignment horizontal="center" vertical="center" wrapText="1"/>
    </xf>
    <xf numFmtId="0" fontId="22" fillId="0" borderId="42" xfId="0" applyFont="1" applyBorder="1" applyAlignment="1">
      <alignment horizontal="center" vertical="center" wrapText="1"/>
    </xf>
    <xf numFmtId="0" fontId="20" fillId="0" borderId="10" xfId="33" applyFont="1" applyFill="1" applyBorder="1" applyAlignment="1">
      <alignment vertical="center"/>
    </xf>
    <xf numFmtId="0" fontId="22" fillId="0" borderId="0" xfId="33" applyFont="1" applyAlignment="1">
      <alignment horizontal="center" vertical="center"/>
    </xf>
    <xf numFmtId="0" fontId="22" fillId="0" borderId="16"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19" xfId="33" applyFont="1" applyBorder="1" applyAlignment="1">
      <alignment horizontal="center" vertical="center" wrapText="1"/>
    </xf>
    <xf numFmtId="0" fontId="22" fillId="27" borderId="50" xfId="33" applyNumberFormat="1" applyFont="1" applyFill="1" applyBorder="1" applyAlignment="1">
      <alignment vertical="center" shrinkToFit="1"/>
    </xf>
    <xf numFmtId="0" fontId="22" fillId="27" borderId="49" xfId="33" applyNumberFormat="1" applyFont="1" applyFill="1" applyBorder="1" applyAlignment="1">
      <alignment vertical="center" shrinkToFit="1"/>
    </xf>
    <xf numFmtId="0" fontId="22" fillId="0" borderId="12" xfId="33" applyFont="1" applyFill="1" applyBorder="1" applyAlignment="1">
      <alignment horizontal="center" vertical="center" shrinkToFit="1"/>
    </xf>
    <xf numFmtId="0" fontId="22" fillId="0" borderId="0" xfId="33" applyFont="1" applyBorder="1" applyAlignment="1">
      <alignment vertical="center" shrinkToFit="1"/>
    </xf>
    <xf numFmtId="0" fontId="22" fillId="0" borderId="11" xfId="33" applyFont="1" applyBorder="1" applyAlignment="1">
      <alignment horizontal="center" vertical="center" shrinkToFit="1"/>
    </xf>
    <xf numFmtId="0" fontId="22" fillId="0" borderId="16" xfId="33" applyFont="1" applyBorder="1" applyAlignment="1">
      <alignment vertical="center" shrinkToFit="1"/>
    </xf>
    <xf numFmtId="0" fontId="22" fillId="0" borderId="28" xfId="33" applyFont="1" applyBorder="1" applyAlignment="1">
      <alignment vertical="center" shrinkToFit="1"/>
    </xf>
    <xf numFmtId="0" fontId="22" fillId="0" borderId="13" xfId="33" applyFont="1" applyBorder="1" applyAlignment="1">
      <alignment horizontal="center" vertical="center" shrinkToFit="1"/>
    </xf>
    <xf numFmtId="0" fontId="22" fillId="0" borderId="10" xfId="33" applyNumberFormat="1" applyFont="1" applyBorder="1" applyAlignment="1">
      <alignment horizontal="right" vertical="center" shrinkToFit="1"/>
    </xf>
    <xf numFmtId="0" fontId="22" fillId="0" borderId="10" xfId="33" applyNumberFormat="1" applyFont="1" applyBorder="1" applyAlignment="1">
      <alignment horizontal="left" vertical="center" shrinkToFit="1"/>
    </xf>
    <xf numFmtId="0" fontId="22" fillId="0" borderId="17" xfId="33" applyFont="1" applyBorder="1" applyAlignment="1">
      <alignment vertical="center" shrinkToFit="1"/>
    </xf>
    <xf numFmtId="0" fontId="22" fillId="0" borderId="30" xfId="33" applyFont="1" applyBorder="1" applyAlignment="1">
      <alignment vertical="center" shrinkToFit="1"/>
    </xf>
    <xf numFmtId="0" fontId="22" fillId="0" borderId="18" xfId="33" applyFont="1" applyBorder="1" applyAlignment="1">
      <alignment vertical="center" shrinkToFit="1"/>
    </xf>
    <xf numFmtId="0" fontId="22" fillId="0" borderId="55" xfId="33" applyFont="1" applyFill="1" applyBorder="1" applyAlignment="1">
      <alignment horizontal="center" vertical="center" shrinkToFit="1"/>
    </xf>
    <xf numFmtId="0" fontId="22" fillId="0" borderId="45" xfId="33" applyFont="1" applyBorder="1" applyAlignment="1">
      <alignment vertical="center" shrinkToFit="1"/>
    </xf>
    <xf numFmtId="0" fontId="22" fillId="0" borderId="26" xfId="33" applyFont="1" applyBorder="1" applyAlignment="1">
      <alignment horizontal="right" vertical="center" shrinkToFit="1"/>
    </xf>
    <xf numFmtId="0" fontId="22" fillId="0" borderId="32" xfId="33" applyFont="1" applyBorder="1" applyAlignment="1">
      <alignment vertical="center" shrinkToFit="1"/>
    </xf>
    <xf numFmtId="0" fontId="20" fillId="0" borderId="13" xfId="33" applyFont="1" applyFill="1" applyBorder="1" applyAlignment="1">
      <alignment vertical="center" shrinkToFit="1"/>
    </xf>
    <xf numFmtId="0" fontId="20" fillId="0" borderId="17" xfId="33" applyFont="1" applyFill="1" applyBorder="1" applyAlignment="1">
      <alignment vertical="center" shrinkToFit="1"/>
    </xf>
    <xf numFmtId="176" fontId="20" fillId="0" borderId="13" xfId="33" applyNumberFormat="1" applyFont="1" applyFill="1" applyBorder="1" applyAlignment="1">
      <alignment vertical="center" shrinkToFit="1"/>
    </xf>
    <xf numFmtId="176" fontId="20" fillId="0" borderId="10" xfId="33" applyNumberFormat="1" applyFont="1" applyFill="1" applyBorder="1" applyAlignment="1">
      <alignment vertical="center" shrinkToFit="1"/>
    </xf>
    <xf numFmtId="49" fontId="49" fillId="0" borderId="0" xfId="38" applyNumberFormat="1" applyFont="1" applyBorder="1" applyAlignment="1">
      <alignment vertical="top" wrapText="1"/>
    </xf>
    <xf numFmtId="49" fontId="49" fillId="0" borderId="0" xfId="0" applyNumberFormat="1" applyFont="1" applyBorder="1" applyAlignment="1">
      <alignment horizontal="center" vertical="center"/>
    </xf>
    <xf numFmtId="49" fontId="49" fillId="0" borderId="0" xfId="38" applyNumberFormat="1" applyFont="1" applyBorder="1" applyAlignment="1">
      <alignment horizontal="left" vertical="top" wrapText="1"/>
    </xf>
    <xf numFmtId="0" fontId="49" fillId="0" borderId="0" xfId="38" applyFont="1" applyAlignment="1">
      <alignment horizontal="left"/>
    </xf>
    <xf numFmtId="49" fontId="49" fillId="0" borderId="0" xfId="38" applyNumberFormat="1" applyFont="1" applyAlignment="1">
      <alignment vertical="center"/>
    </xf>
    <xf numFmtId="49" fontId="48" fillId="0" borderId="0" xfId="38" applyNumberFormat="1" applyFont="1" applyBorder="1" applyAlignment="1">
      <alignment vertical="center" wrapText="1"/>
    </xf>
    <xf numFmtId="49" fontId="49" fillId="0" borderId="0" xfId="38" applyNumberFormat="1" applyFont="1" applyAlignment="1">
      <alignment vertical="top" wrapText="1"/>
    </xf>
    <xf numFmtId="49" fontId="48" fillId="0" borderId="0" xfId="38" applyNumberFormat="1" applyFont="1" applyAlignment="1">
      <alignment vertical="center" wrapText="1"/>
    </xf>
    <xf numFmtId="49" fontId="48" fillId="0" borderId="0" xfId="38" applyNumberFormat="1" applyFont="1" applyBorder="1" applyAlignment="1">
      <alignment vertical="top" wrapText="1"/>
    </xf>
    <xf numFmtId="49" fontId="48" fillId="0" borderId="0" xfId="38" applyNumberFormat="1" applyFont="1" applyBorder="1" applyAlignment="1">
      <alignment horizontal="left" vertical="top" wrapText="1"/>
    </xf>
    <xf numFmtId="49" fontId="48" fillId="0" borderId="0" xfId="38" applyNumberFormat="1" applyFont="1" applyAlignment="1">
      <alignment vertical="center"/>
    </xf>
    <xf numFmtId="0" fontId="30" fillId="0" borderId="133" xfId="0" applyFont="1" applyBorder="1" applyAlignment="1">
      <alignment horizontal="center" vertical="center" wrapText="1"/>
    </xf>
    <xf numFmtId="0" fontId="23" fillId="0" borderId="10" xfId="37" applyFont="1" applyBorder="1" applyAlignment="1">
      <alignment horizontal="center" vertical="center"/>
    </xf>
    <xf numFmtId="0" fontId="26" fillId="0" borderId="0" xfId="37" applyFont="1" applyFill="1" applyAlignment="1">
      <alignment horizontal="center" vertical="center"/>
    </xf>
    <xf numFmtId="0" fontId="24" fillId="0" borderId="12"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2" xfId="0" applyFont="1" applyBorder="1" applyAlignment="1">
      <alignment horizontal="distributed" vertical="distributed" indent="2"/>
    </xf>
    <xf numFmtId="0" fontId="24" fillId="0" borderId="0" xfId="0" applyFont="1" applyBorder="1" applyAlignment="1">
      <alignment horizontal="distributed" vertical="distributed" indent="2"/>
    </xf>
    <xf numFmtId="0" fontId="24" fillId="0" borderId="16" xfId="0" applyFont="1" applyBorder="1" applyAlignment="1">
      <alignment horizontal="distributed" vertical="distributed" indent="2"/>
    </xf>
    <xf numFmtId="0" fontId="20" fillId="0" borderId="0" xfId="0" quotePrefix="1" applyFont="1" applyBorder="1" applyAlignment="1">
      <alignment horizontal="center" vertical="top"/>
    </xf>
    <xf numFmtId="0" fontId="20" fillId="0" borderId="0" xfId="0" applyFont="1" applyAlignment="1">
      <alignment vertical="top" wrapText="1"/>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62" fillId="24" borderId="0" xfId="0" applyFont="1" applyFill="1" applyBorder="1" applyAlignment="1">
      <alignment horizontal="center" vertical="center"/>
    </xf>
    <xf numFmtId="0" fontId="62" fillId="24" borderId="10" xfId="0" applyFont="1" applyFill="1" applyBorder="1" applyAlignment="1">
      <alignment horizontal="center" vertical="center"/>
    </xf>
    <xf numFmtId="0" fontId="29" fillId="0" borderId="0" xfId="33" applyFont="1" applyAlignment="1">
      <alignment horizontal="center" vertical="center" wrapText="1"/>
    </xf>
    <xf numFmtId="0" fontId="29" fillId="0" borderId="0" xfId="33" applyFont="1" applyAlignment="1">
      <alignment horizontal="center" vertical="center"/>
    </xf>
    <xf numFmtId="0" fontId="22" fillId="0" borderId="19" xfId="33" applyFont="1" applyBorder="1" applyAlignment="1">
      <alignment horizontal="right" vertical="center"/>
    </xf>
    <xf numFmtId="0" fontId="22" fillId="0" borderId="10" xfId="33" applyFont="1" applyFill="1" applyBorder="1" applyAlignment="1">
      <alignment vertical="center"/>
    </xf>
    <xf numFmtId="0" fontId="22" fillId="27" borderId="46" xfId="33" applyFont="1" applyFill="1" applyBorder="1" applyAlignment="1">
      <alignment vertical="center"/>
    </xf>
    <xf numFmtId="49" fontId="30" fillId="27" borderId="46" xfId="33" applyNumberFormat="1" applyFont="1" applyFill="1" applyBorder="1" applyAlignment="1">
      <alignment horizontal="right" vertical="center"/>
    </xf>
    <xf numFmtId="49" fontId="30" fillId="27" borderId="46" xfId="33" applyNumberFormat="1" applyFont="1" applyFill="1" applyBorder="1" applyAlignment="1">
      <alignment horizontal="left" vertical="center"/>
    </xf>
    <xf numFmtId="0" fontId="22" fillId="0" borderId="26" xfId="33" applyFont="1" applyFill="1" applyBorder="1" applyAlignment="1">
      <alignment vertical="center"/>
    </xf>
    <xf numFmtId="0" fontId="22" fillId="27" borderId="26" xfId="33" applyFont="1" applyFill="1" applyBorder="1" applyAlignment="1">
      <alignment vertical="center"/>
    </xf>
    <xf numFmtId="0" fontId="28" fillId="33" borderId="0" xfId="33" applyFont="1" applyFill="1" applyAlignment="1">
      <alignment vertical="center"/>
    </xf>
    <xf numFmtId="0" fontId="22" fillId="27" borderId="0" xfId="33" applyFont="1" applyFill="1" applyBorder="1" applyAlignment="1">
      <alignment horizontal="center" vertical="center"/>
    </xf>
    <xf numFmtId="0" fontId="22" fillId="0" borderId="0" xfId="33" applyFont="1" applyFill="1" applyBorder="1" applyAlignment="1">
      <alignment horizontal="center" vertical="center"/>
    </xf>
    <xf numFmtId="0" fontId="22" fillId="0" borderId="14" xfId="33" applyFont="1" applyFill="1" applyBorder="1" applyAlignment="1">
      <alignment horizontal="center" vertical="center"/>
    </xf>
    <xf numFmtId="0" fontId="22" fillId="0" borderId="15" xfId="33" applyFont="1" applyBorder="1" applyAlignment="1">
      <alignment horizontal="center" vertical="center"/>
    </xf>
    <xf numFmtId="49" fontId="22" fillId="27" borderId="14" xfId="33" applyNumberFormat="1" applyFont="1" applyFill="1" applyBorder="1" applyAlignment="1">
      <alignment vertical="center"/>
    </xf>
    <xf numFmtId="0" fontId="22" fillId="0" borderId="14" xfId="33" applyFont="1" applyFill="1" applyBorder="1" applyAlignment="1">
      <alignment vertical="top"/>
    </xf>
    <xf numFmtId="0" fontId="22" fillId="0" borderId="28" xfId="33" applyFont="1" applyFill="1" applyBorder="1" applyAlignment="1">
      <alignment vertical="top"/>
    </xf>
    <xf numFmtId="0" fontId="22" fillId="0" borderId="26" xfId="33" applyFont="1" applyFill="1" applyBorder="1" applyAlignment="1">
      <alignment vertical="center" shrinkToFit="1"/>
    </xf>
    <xf numFmtId="0" fontId="22" fillId="27" borderId="26" xfId="33" applyFont="1" applyFill="1" applyBorder="1" applyAlignment="1">
      <alignment vertical="center" shrinkToFit="1"/>
    </xf>
    <xf numFmtId="0" fontId="22" fillId="27" borderId="32" xfId="0" applyFont="1" applyFill="1" applyBorder="1" applyAlignment="1">
      <alignment vertical="center" shrinkToFit="1"/>
    </xf>
    <xf numFmtId="0" fontId="22" fillId="0" borderId="10" xfId="33" applyFont="1" applyBorder="1" applyAlignment="1">
      <alignment horizontal="left" vertical="center"/>
    </xf>
    <xf numFmtId="0" fontId="22" fillId="27" borderId="10" xfId="33" applyFont="1" applyFill="1" applyBorder="1" applyAlignment="1">
      <alignment horizontal="center" vertical="center"/>
    </xf>
    <xf numFmtId="0" fontId="22" fillId="0" borderId="10" xfId="33" applyFont="1" applyBorder="1" applyAlignment="1">
      <alignment vertical="center"/>
    </xf>
    <xf numFmtId="0" fontId="22" fillId="0" borderId="21" xfId="33" applyFont="1" applyFill="1" applyBorder="1" applyAlignment="1">
      <alignment horizontal="center" vertical="center"/>
    </xf>
    <xf numFmtId="0" fontId="20" fillId="0" borderId="26" xfId="33" applyFont="1" applyFill="1" applyBorder="1" applyAlignment="1">
      <alignment vertical="center"/>
    </xf>
    <xf numFmtId="0" fontId="22" fillId="37" borderId="55" xfId="33" applyFont="1" applyFill="1" applyBorder="1" applyAlignment="1">
      <alignment vertical="center"/>
    </xf>
    <xf numFmtId="0" fontId="22" fillId="37" borderId="26" xfId="33" applyFont="1" applyFill="1" applyBorder="1" applyAlignment="1">
      <alignment vertical="center"/>
    </xf>
    <xf numFmtId="0" fontId="30" fillId="0" borderId="26" xfId="33" applyFont="1" applyBorder="1" applyAlignment="1">
      <alignment horizontal="center" vertical="center" shrinkToFit="1"/>
    </xf>
    <xf numFmtId="0" fontId="22" fillId="0" borderId="26" xfId="33" applyFont="1" applyBorder="1" applyAlignment="1">
      <alignment horizontal="center" vertical="center"/>
    </xf>
    <xf numFmtId="0" fontId="22" fillId="0" borderId="45" xfId="33" applyFont="1" applyBorder="1" applyAlignment="1">
      <alignment horizontal="center" vertical="center"/>
    </xf>
    <xf numFmtId="0" fontId="22" fillId="37" borderId="55" xfId="33" applyFont="1" applyFill="1" applyBorder="1" applyAlignment="1">
      <alignment horizontal="right" vertical="center"/>
    </xf>
    <xf numFmtId="0" fontId="22" fillId="37" borderId="26" xfId="33" applyFont="1" applyFill="1" applyBorder="1" applyAlignment="1">
      <alignment horizontal="right" vertical="center"/>
    </xf>
    <xf numFmtId="0" fontId="41" fillId="0" borderId="55" xfId="33" applyFont="1" applyBorder="1" applyAlignment="1">
      <alignment horizontal="center" vertical="center" wrapText="1"/>
    </xf>
    <xf numFmtId="0" fontId="41" fillId="0" borderId="26" xfId="33" applyFont="1" applyBorder="1" applyAlignment="1">
      <alignment horizontal="center" vertical="center" wrapText="1"/>
    </xf>
    <xf numFmtId="0" fontId="41" fillId="0" borderId="45" xfId="33" applyFont="1" applyBorder="1" applyAlignment="1">
      <alignment horizontal="center" vertical="center" wrapText="1"/>
    </xf>
    <xf numFmtId="182" fontId="22" fillId="37" borderId="55" xfId="33" applyNumberFormat="1" applyFont="1" applyFill="1" applyBorder="1" applyAlignment="1">
      <alignment horizontal="right" vertical="center"/>
    </xf>
    <xf numFmtId="182" fontId="22" fillId="37" borderId="32" xfId="33" applyNumberFormat="1" applyFont="1" applyFill="1" applyBorder="1" applyAlignment="1">
      <alignment horizontal="right" vertical="center"/>
    </xf>
    <xf numFmtId="0" fontId="22" fillId="0" borderId="21" xfId="33" applyFont="1" applyBorder="1" applyAlignment="1">
      <alignment horizontal="center" vertical="center" shrinkToFit="1"/>
    </xf>
    <xf numFmtId="0" fontId="22" fillId="0" borderId="26" xfId="33" applyFont="1" applyBorder="1" applyAlignment="1">
      <alignment horizontal="center" vertical="center" shrinkToFit="1"/>
    </xf>
    <xf numFmtId="0" fontId="22" fillId="0" borderId="45" xfId="33" applyFont="1" applyBorder="1" applyAlignment="1">
      <alignment horizontal="center" vertical="center" shrinkToFit="1"/>
    </xf>
    <xf numFmtId="0" fontId="22" fillId="0" borderId="55" xfId="33" applyFont="1" applyFill="1" applyBorder="1" applyAlignment="1">
      <alignment horizontal="center" vertical="center"/>
    </xf>
    <xf numFmtId="0" fontId="20" fillId="0" borderId="26" xfId="33" applyFont="1" applyBorder="1" applyAlignment="1">
      <alignment horizontal="center" vertical="center"/>
    </xf>
    <xf numFmtId="0" fontId="20" fillId="0" borderId="26" xfId="0" applyFont="1" applyBorder="1" applyAlignment="1">
      <alignment horizontal="center" vertical="center" shrinkToFit="1"/>
    </xf>
    <xf numFmtId="176" fontId="22" fillId="27" borderId="14" xfId="33" applyNumberFormat="1" applyFont="1" applyFill="1" applyBorder="1" applyAlignment="1">
      <alignment vertical="center"/>
    </xf>
    <xf numFmtId="176" fontId="22" fillId="27" borderId="0" xfId="33" applyNumberFormat="1" applyFont="1" applyFill="1" applyBorder="1" applyAlignment="1">
      <alignment vertical="center"/>
    </xf>
    <xf numFmtId="0" fontId="22" fillId="0" borderId="0" xfId="33" applyFont="1" applyBorder="1" applyAlignment="1">
      <alignment horizontal="center" vertical="center" shrinkToFit="1"/>
    </xf>
    <xf numFmtId="0" fontId="22" fillId="27" borderId="0" xfId="33" applyFont="1" applyFill="1" applyBorder="1" applyAlignment="1">
      <alignment vertical="center"/>
    </xf>
    <xf numFmtId="178" fontId="22" fillId="27" borderId="0" xfId="33" applyNumberFormat="1" applyFont="1" applyFill="1" applyBorder="1" applyAlignment="1">
      <alignment vertical="center"/>
    </xf>
    <xf numFmtId="0" fontId="22" fillId="0" borderId="20" xfId="33" applyFont="1" applyBorder="1" applyAlignment="1">
      <alignment horizontal="center" vertical="center" shrinkToFit="1"/>
    </xf>
    <xf numFmtId="0" fontId="22" fillId="0" borderId="10" xfId="33" applyFont="1" applyBorder="1" applyAlignment="1">
      <alignment horizontal="center" vertical="center" shrinkToFit="1"/>
    </xf>
    <xf numFmtId="0" fontId="22" fillId="0" borderId="23" xfId="33" applyFont="1" applyFill="1" applyBorder="1" applyAlignment="1">
      <alignment horizontal="center" vertical="center"/>
    </xf>
    <xf numFmtId="0" fontId="22" fillId="0" borderId="0" xfId="33" applyFont="1" applyBorder="1" applyAlignment="1">
      <alignment horizontal="center" vertical="center"/>
    </xf>
    <xf numFmtId="0" fontId="22" fillId="27" borderId="14" xfId="33" applyFont="1" applyFill="1" applyBorder="1" applyAlignment="1">
      <alignment horizontal="center" vertical="center"/>
    </xf>
    <xf numFmtId="0" fontId="22" fillId="27" borderId="14" xfId="33" applyFont="1" applyFill="1" applyBorder="1" applyAlignment="1">
      <alignment horizontal="right" vertical="center"/>
    </xf>
    <xf numFmtId="0" fontId="22" fillId="27" borderId="0" xfId="33" applyFont="1" applyFill="1" applyBorder="1" applyAlignment="1">
      <alignment horizontal="right" vertical="center"/>
    </xf>
    <xf numFmtId="0" fontId="22" fillId="27" borderId="55" xfId="33" applyFont="1" applyFill="1" applyBorder="1" applyAlignment="1">
      <alignment horizontal="center" vertical="center"/>
    </xf>
    <xf numFmtId="0" fontId="22" fillId="27" borderId="45" xfId="33" applyFont="1" applyFill="1" applyBorder="1" applyAlignment="1">
      <alignment horizontal="center" vertical="center"/>
    </xf>
    <xf numFmtId="0" fontId="22" fillId="27" borderId="55" xfId="33" applyFont="1" applyFill="1" applyBorder="1" applyAlignment="1">
      <alignment horizontal="center" vertical="center" shrinkToFit="1"/>
    </xf>
    <xf numFmtId="0" fontId="22" fillId="27" borderId="45" xfId="33" applyFont="1" applyFill="1" applyBorder="1" applyAlignment="1">
      <alignment horizontal="center" vertical="center" shrinkToFit="1"/>
    </xf>
    <xf numFmtId="0" fontId="30" fillId="0" borderId="55" xfId="33" applyFont="1" applyBorder="1" applyAlignment="1">
      <alignment horizontal="center" vertical="center" wrapText="1"/>
    </xf>
    <xf numFmtId="0" fontId="30" fillId="0" borderId="26" xfId="33" applyFont="1" applyBorder="1" applyAlignment="1">
      <alignment horizontal="center" vertical="center"/>
    </xf>
    <xf numFmtId="0" fontId="30" fillId="0" borderId="32" xfId="33" applyFont="1" applyBorder="1" applyAlignment="1">
      <alignment horizontal="center" vertical="center"/>
    </xf>
    <xf numFmtId="0" fontId="22" fillId="0" borderId="22" xfId="33" applyFont="1" applyBorder="1" applyAlignment="1">
      <alignment horizontal="center" vertical="center"/>
    </xf>
    <xf numFmtId="0" fontId="22" fillId="27" borderId="11" xfId="33" applyFont="1" applyFill="1" applyBorder="1" applyAlignment="1">
      <alignment horizontal="center" vertical="center" shrinkToFit="1"/>
    </xf>
    <xf numFmtId="0" fontId="22" fillId="27" borderId="15" xfId="33" applyFont="1" applyFill="1" applyBorder="1" applyAlignment="1">
      <alignment horizontal="center" vertical="center" shrinkToFit="1"/>
    </xf>
    <xf numFmtId="176" fontId="22" fillId="37" borderId="11" xfId="33" applyNumberFormat="1" applyFont="1" applyFill="1" applyBorder="1" applyAlignment="1">
      <alignment vertical="center" shrinkToFit="1"/>
    </xf>
    <xf numFmtId="176" fontId="22" fillId="37" borderId="14" xfId="33" applyNumberFormat="1" applyFont="1" applyFill="1" applyBorder="1" applyAlignment="1">
      <alignment vertical="center" shrinkToFit="1"/>
    </xf>
    <xf numFmtId="176" fontId="22" fillId="27" borderId="0" xfId="33" applyNumberFormat="1" applyFont="1" applyFill="1" applyBorder="1" applyAlignment="1">
      <alignment vertical="center" shrinkToFit="1"/>
    </xf>
    <xf numFmtId="176" fontId="22" fillId="37" borderId="10" xfId="33" applyNumberFormat="1" applyFont="1" applyFill="1" applyBorder="1" applyAlignment="1">
      <alignment vertical="center" shrinkToFit="1"/>
    </xf>
    <xf numFmtId="0" fontId="22" fillId="0" borderId="16" xfId="33" applyFont="1" applyBorder="1" applyAlignment="1">
      <alignment horizontal="center" vertical="center"/>
    </xf>
    <xf numFmtId="0" fontId="22" fillId="27" borderId="12" xfId="33" applyFont="1" applyFill="1" applyBorder="1" applyAlignment="1">
      <alignment horizontal="center" vertical="center" shrinkToFit="1"/>
    </xf>
    <xf numFmtId="0" fontId="22" fillId="27" borderId="16" xfId="33" applyFont="1" applyFill="1" applyBorder="1" applyAlignment="1">
      <alignment horizontal="center" vertical="center" shrinkToFit="1"/>
    </xf>
    <xf numFmtId="0" fontId="22" fillId="0" borderId="17" xfId="33" applyFont="1" applyBorder="1" applyAlignment="1">
      <alignment horizontal="center" vertical="center" shrinkToFit="1"/>
    </xf>
    <xf numFmtId="176" fontId="22" fillId="37" borderId="55" xfId="33" applyNumberFormat="1" applyFont="1" applyFill="1" applyBorder="1" applyAlignment="1">
      <alignment vertical="center" shrinkToFit="1"/>
    </xf>
    <xf numFmtId="176" fontId="22" fillId="37" borderId="26" xfId="33" applyNumberFormat="1" applyFont="1" applyFill="1" applyBorder="1" applyAlignment="1">
      <alignment vertical="center" shrinkToFit="1"/>
    </xf>
    <xf numFmtId="176" fontId="22" fillId="27" borderId="26" xfId="33" applyNumberFormat="1" applyFont="1" applyFill="1" applyBorder="1" applyAlignment="1">
      <alignment vertical="center" shrinkToFit="1"/>
    </xf>
    <xf numFmtId="176" fontId="22" fillId="27" borderId="14" xfId="33" applyNumberFormat="1" applyFont="1" applyFill="1" applyBorder="1" applyAlignment="1">
      <alignment vertical="center" shrinkToFit="1"/>
    </xf>
    <xf numFmtId="176" fontId="22" fillId="37" borderId="26" xfId="33" applyNumberFormat="1" applyFont="1" applyFill="1" applyBorder="1" applyAlignment="1">
      <alignment horizontal="center" vertical="center" shrinkToFit="1"/>
    </xf>
    <xf numFmtId="0" fontId="22" fillId="0" borderId="33" xfId="33" applyFont="1" applyBorder="1" applyAlignment="1">
      <alignment horizontal="center" vertical="center"/>
    </xf>
    <xf numFmtId="0" fontId="22" fillId="0" borderId="47" xfId="33" applyFont="1" applyBorder="1" applyAlignment="1">
      <alignment horizontal="center" vertical="center"/>
    </xf>
    <xf numFmtId="0" fontId="22" fillId="0" borderId="63" xfId="33" applyFont="1" applyBorder="1" applyAlignment="1">
      <alignment horizontal="center" vertical="center"/>
    </xf>
    <xf numFmtId="0" fontId="22" fillId="27" borderId="73" xfId="33" applyFont="1" applyFill="1" applyBorder="1" applyAlignment="1">
      <alignment horizontal="center" vertical="center" shrinkToFit="1"/>
    </xf>
    <xf numFmtId="0" fontId="22" fillId="27" borderId="63" xfId="33" applyFont="1" applyFill="1" applyBorder="1" applyAlignment="1">
      <alignment horizontal="center" vertical="center" shrinkToFit="1"/>
    </xf>
    <xf numFmtId="176" fontId="22" fillId="27" borderId="73" xfId="33" applyNumberFormat="1" applyFont="1" applyFill="1" applyBorder="1" applyAlignment="1">
      <alignment vertical="center" shrinkToFit="1"/>
    </xf>
    <xf numFmtId="176" fontId="22" fillId="27" borderId="47" xfId="33" applyNumberFormat="1" applyFont="1" applyFill="1" applyBorder="1" applyAlignment="1">
      <alignment vertical="center" shrinkToFit="1"/>
    </xf>
    <xf numFmtId="0" fontId="22" fillId="0" borderId="34" xfId="33" applyFont="1" applyBorder="1" applyAlignment="1">
      <alignment horizontal="center" vertical="center"/>
    </xf>
    <xf numFmtId="0" fontId="22" fillId="0" borderId="48" xfId="33" applyFont="1" applyBorder="1" applyAlignment="1">
      <alignment horizontal="center" vertical="center"/>
    </xf>
    <xf numFmtId="0" fontId="22" fillId="0" borderId="64" xfId="33" applyFont="1" applyBorder="1" applyAlignment="1">
      <alignment horizontal="center" vertical="center"/>
    </xf>
    <xf numFmtId="0" fontId="22" fillId="27" borderId="75" xfId="33" applyFont="1" applyFill="1" applyBorder="1" applyAlignment="1">
      <alignment horizontal="center" vertical="center" shrinkToFit="1"/>
    </xf>
    <xf numFmtId="0" fontId="22" fillId="27" borderId="65" xfId="33" applyFont="1" applyFill="1" applyBorder="1" applyAlignment="1">
      <alignment horizontal="center" vertical="center" shrinkToFit="1"/>
    </xf>
    <xf numFmtId="176" fontId="22" fillId="27" borderId="75" xfId="33" applyNumberFormat="1" applyFont="1" applyFill="1" applyBorder="1" applyAlignment="1">
      <alignment vertical="center" shrinkToFit="1"/>
    </xf>
    <xf numFmtId="176" fontId="22" fillId="27" borderId="49" xfId="33" applyNumberFormat="1" applyFont="1" applyFill="1" applyBorder="1" applyAlignment="1">
      <alignment vertical="center" shrinkToFit="1"/>
    </xf>
    <xf numFmtId="0" fontId="22" fillId="0" borderId="35" xfId="33" applyFont="1" applyFill="1" applyBorder="1" applyAlignment="1">
      <alignment horizontal="center" vertical="center"/>
    </xf>
    <xf numFmtId="0" fontId="22" fillId="0" borderId="49" xfId="33" applyFont="1" applyBorder="1" applyAlignment="1">
      <alignment horizontal="center" vertical="center"/>
    </xf>
    <xf numFmtId="0" fontId="22" fillId="0" borderId="65" xfId="33" applyFont="1" applyBorder="1" applyAlignment="1">
      <alignment horizontal="center" vertical="center"/>
    </xf>
    <xf numFmtId="0" fontId="22" fillId="0" borderId="36" xfId="33" applyFont="1" applyBorder="1" applyAlignment="1">
      <alignment horizontal="center" vertical="center"/>
    </xf>
    <xf numFmtId="0" fontId="22" fillId="0" borderId="50" xfId="33" applyFont="1" applyBorder="1" applyAlignment="1">
      <alignment horizontal="center" vertical="center"/>
    </xf>
    <xf numFmtId="0" fontId="22" fillId="0" borderId="66" xfId="33" applyFont="1" applyBorder="1" applyAlignment="1">
      <alignment horizontal="center" vertical="center"/>
    </xf>
    <xf numFmtId="0" fontId="22" fillId="0" borderId="55" xfId="33" applyFont="1" applyBorder="1" applyAlignment="1">
      <alignment horizontal="center" vertical="center" shrinkToFit="1"/>
    </xf>
    <xf numFmtId="178" fontId="22" fillId="27" borderId="55" xfId="33" applyNumberFormat="1" applyFont="1" applyFill="1" applyBorder="1" applyAlignment="1">
      <alignment horizontal="center" vertical="center"/>
    </xf>
    <xf numFmtId="178" fontId="22" fillId="27" borderId="26" xfId="33" applyNumberFormat="1" applyFont="1" applyFill="1" applyBorder="1" applyAlignment="1">
      <alignment horizontal="center" vertical="center"/>
    </xf>
    <xf numFmtId="178" fontId="22" fillId="27" borderId="45" xfId="33" applyNumberFormat="1" applyFont="1" applyFill="1" applyBorder="1" applyAlignment="1">
      <alignment horizontal="center" vertical="center"/>
    </xf>
    <xf numFmtId="0" fontId="22" fillId="27" borderId="71" xfId="33" applyFont="1" applyFill="1" applyBorder="1" applyAlignment="1">
      <alignment horizontal="center" vertical="center" shrinkToFit="1"/>
    </xf>
    <xf numFmtId="0" fontId="22" fillId="27" borderId="64" xfId="33" applyFont="1" applyFill="1" applyBorder="1" applyAlignment="1">
      <alignment horizontal="center" vertical="center" shrinkToFit="1"/>
    </xf>
    <xf numFmtId="176" fontId="22" fillId="27" borderId="71" xfId="33" applyNumberFormat="1" applyFont="1" applyFill="1" applyBorder="1" applyAlignment="1">
      <alignment vertical="center" shrinkToFit="1"/>
    </xf>
    <xf numFmtId="176" fontId="22" fillId="27" borderId="48" xfId="33" applyNumberFormat="1" applyFont="1" applyFill="1" applyBorder="1" applyAlignment="1">
      <alignment vertical="center" shrinkToFit="1"/>
    </xf>
    <xf numFmtId="0" fontId="22" fillId="27" borderId="0" xfId="33" applyFont="1" applyFill="1" applyAlignment="1">
      <alignment vertical="center"/>
    </xf>
    <xf numFmtId="0" fontId="22" fillId="0" borderId="34" xfId="33" applyFont="1" applyBorder="1" applyAlignment="1">
      <alignment horizontal="center" vertical="center" shrinkToFit="1"/>
    </xf>
    <xf numFmtId="0" fontId="22" fillId="0" borderId="48" xfId="33" applyFont="1" applyBorder="1" applyAlignment="1">
      <alignment horizontal="center" vertical="center" shrinkToFit="1"/>
    </xf>
    <xf numFmtId="0" fontId="22" fillId="0" borderId="64" xfId="33" applyFont="1" applyBorder="1" applyAlignment="1">
      <alignment horizontal="center" vertical="center" shrinkToFit="1"/>
    </xf>
    <xf numFmtId="0" fontId="20" fillId="0" borderId="76" xfId="33" applyFont="1" applyFill="1" applyBorder="1" applyAlignment="1">
      <alignment horizontal="center" vertical="center" shrinkToFit="1"/>
    </xf>
    <xf numFmtId="0" fontId="20" fillId="0" borderId="81" xfId="33" applyFont="1" applyFill="1" applyBorder="1" applyAlignment="1">
      <alignment horizontal="center" vertical="center" shrinkToFit="1"/>
    </xf>
    <xf numFmtId="0" fontId="22" fillId="27" borderId="49" xfId="33" applyFont="1" applyFill="1" applyBorder="1" applyAlignment="1">
      <alignment horizontal="center" vertical="center" shrinkToFit="1"/>
    </xf>
    <xf numFmtId="0" fontId="22" fillId="0" borderId="37" xfId="33" applyFont="1" applyBorder="1" applyAlignment="1">
      <alignment horizontal="center" vertical="center"/>
    </xf>
    <xf numFmtId="0" fontId="22" fillId="0" borderId="51" xfId="33" applyFont="1" applyBorder="1" applyAlignment="1">
      <alignment horizontal="center" vertical="center"/>
    </xf>
    <xf numFmtId="0" fontId="22" fillId="0" borderId="67" xfId="33" applyFont="1" applyBorder="1" applyAlignment="1">
      <alignment horizontal="center" vertical="center"/>
    </xf>
    <xf numFmtId="0" fontId="22" fillId="0" borderId="77" xfId="33" applyFont="1" applyFill="1" applyBorder="1" applyAlignment="1">
      <alignment horizontal="center" vertical="center" shrinkToFit="1"/>
    </xf>
    <xf numFmtId="0" fontId="22" fillId="0" borderId="82" xfId="33" applyFont="1" applyFill="1" applyBorder="1" applyAlignment="1">
      <alignment horizontal="center" vertical="center" shrinkToFit="1"/>
    </xf>
    <xf numFmtId="176" fontId="22" fillId="27" borderId="74" xfId="33" applyNumberFormat="1" applyFont="1" applyFill="1" applyBorder="1" applyAlignment="1">
      <alignment vertical="center" shrinkToFit="1"/>
    </xf>
    <xf numFmtId="176" fontId="22" fillId="27" borderId="51" xfId="33" applyNumberFormat="1" applyFont="1" applyFill="1" applyBorder="1" applyAlignment="1">
      <alignment vertical="center" shrinkToFit="1"/>
    </xf>
    <xf numFmtId="0" fontId="20" fillId="0" borderId="78" xfId="33" applyFont="1" applyFill="1" applyBorder="1" applyAlignment="1">
      <alignment vertical="center"/>
    </xf>
    <xf numFmtId="0" fontId="20" fillId="0" borderId="83" xfId="33" applyFont="1" applyFill="1" applyBorder="1" applyAlignment="1">
      <alignment vertical="center"/>
    </xf>
    <xf numFmtId="0" fontId="22" fillId="0" borderId="79" xfId="33" applyFont="1" applyFill="1" applyBorder="1" applyAlignment="1">
      <alignment horizontal="center" vertical="center"/>
    </xf>
    <xf numFmtId="0" fontId="22" fillId="0" borderId="84" xfId="33" applyFont="1" applyFill="1" applyBorder="1" applyAlignment="1">
      <alignment horizontal="center" vertical="center"/>
    </xf>
    <xf numFmtId="176" fontId="22" fillId="27" borderId="55" xfId="33" applyNumberFormat="1" applyFont="1" applyFill="1" applyBorder="1" applyAlignment="1">
      <alignment vertical="center" shrinkToFit="1"/>
    </xf>
    <xf numFmtId="0" fontId="22" fillId="0" borderId="78" xfId="33" applyFont="1" applyFill="1" applyBorder="1" applyAlignment="1">
      <alignment horizontal="center" vertical="center"/>
    </xf>
    <xf numFmtId="0" fontId="22" fillId="0" borderId="83" xfId="33" applyFont="1" applyFill="1" applyBorder="1" applyAlignment="1">
      <alignment horizontal="center" vertical="center"/>
    </xf>
    <xf numFmtId="0" fontId="22" fillId="0" borderId="38" xfId="33" applyFont="1" applyFill="1" applyBorder="1" applyAlignment="1">
      <alignment horizontal="center" vertical="center"/>
    </xf>
    <xf numFmtId="0" fontId="22" fillId="0" borderId="52" xfId="33" applyFont="1" applyFill="1" applyBorder="1" applyAlignment="1">
      <alignment horizontal="center" vertical="center"/>
    </xf>
    <xf numFmtId="0" fontId="22" fillId="0" borderId="68" xfId="33" applyFont="1" applyFill="1" applyBorder="1" applyAlignment="1">
      <alignment horizontal="center" vertical="center"/>
    </xf>
    <xf numFmtId="0" fontId="22" fillId="0" borderId="80" xfId="33" applyFont="1" applyFill="1" applyBorder="1" applyAlignment="1">
      <alignment horizontal="center" vertical="center"/>
    </xf>
    <xf numFmtId="0" fontId="22" fillId="0" borderId="85" xfId="33" applyFont="1" applyFill="1" applyBorder="1" applyAlignment="1">
      <alignment horizontal="center" vertical="center"/>
    </xf>
    <xf numFmtId="176" fontId="22" fillId="27" borderId="57" xfId="33" applyNumberFormat="1" applyFont="1" applyFill="1" applyBorder="1" applyAlignment="1">
      <alignment vertical="center" shrinkToFit="1"/>
    </xf>
    <xf numFmtId="176" fontId="22" fillId="27" borderId="52" xfId="33" applyNumberFormat="1" applyFont="1" applyFill="1" applyBorder="1" applyAlignment="1">
      <alignment vertical="center" shrinkToFit="1"/>
    </xf>
    <xf numFmtId="0" fontId="22" fillId="0" borderId="27" xfId="33" applyFont="1" applyFill="1" applyBorder="1" applyAlignment="1">
      <alignment horizontal="left" vertical="top" wrapText="1"/>
    </xf>
    <xf numFmtId="0" fontId="37" fillId="0" borderId="27" xfId="33" applyFont="1" applyFill="1" applyBorder="1" applyAlignment="1">
      <alignment horizontal="left" vertical="top" wrapText="1"/>
    </xf>
    <xf numFmtId="0" fontId="37" fillId="0" borderId="29" xfId="33" applyFont="1" applyFill="1" applyBorder="1" applyAlignment="1">
      <alignment horizontal="left" vertical="top" wrapText="1"/>
    </xf>
    <xf numFmtId="0" fontId="74" fillId="0" borderId="116" xfId="33" applyFont="1" applyBorder="1" applyAlignment="1">
      <alignment horizontal="center" vertical="center" wrapText="1"/>
    </xf>
    <xf numFmtId="0" fontId="22" fillId="0" borderId="46" xfId="33" applyFont="1" applyBorder="1" applyAlignment="1">
      <alignment horizontal="center" vertical="center" wrapText="1"/>
    </xf>
    <xf numFmtId="0" fontId="22" fillId="0" borderId="139" xfId="33" applyFont="1" applyBorder="1" applyAlignment="1">
      <alignment horizontal="center" vertical="center" wrapText="1"/>
    </xf>
    <xf numFmtId="0" fontId="30" fillId="0" borderId="13" xfId="33" applyFont="1" applyBorder="1" applyAlignment="1">
      <alignment horizontal="center" vertical="center"/>
    </xf>
    <xf numFmtId="0" fontId="30" fillId="0" borderId="10" xfId="33" applyFont="1" applyBorder="1" applyAlignment="1">
      <alignment horizontal="center" vertical="center"/>
    </xf>
    <xf numFmtId="0" fontId="30" fillId="0" borderId="123" xfId="33" applyFont="1" applyBorder="1" applyAlignment="1">
      <alignment horizontal="center" vertical="center"/>
    </xf>
    <xf numFmtId="0" fontId="30" fillId="0" borderId="129" xfId="33" applyFont="1" applyBorder="1" applyAlignment="1">
      <alignment horizontal="center" vertical="center"/>
    </xf>
    <xf numFmtId="0" fontId="30" fillId="0" borderId="17" xfId="33" applyFont="1" applyBorder="1" applyAlignment="1">
      <alignment horizontal="center" vertical="center"/>
    </xf>
    <xf numFmtId="0" fontId="22" fillId="0" borderId="22" xfId="33" quotePrefix="1" applyFont="1" applyBorder="1" applyAlignment="1">
      <alignment horizontal="center" vertical="center"/>
    </xf>
    <xf numFmtId="0" fontId="22" fillId="0" borderId="14" xfId="33" quotePrefix="1" applyFont="1" applyBorder="1" applyAlignment="1">
      <alignment horizontal="center" vertical="center"/>
    </xf>
    <xf numFmtId="0" fontId="22" fillId="0" borderId="28" xfId="33" quotePrefix="1" applyFont="1" applyBorder="1" applyAlignment="1">
      <alignment horizontal="center" vertical="center"/>
    </xf>
    <xf numFmtId="179" fontId="22" fillId="37" borderId="113" xfId="33" applyNumberFormat="1" applyFont="1" applyFill="1" applyBorder="1" applyAlignment="1">
      <alignment horizontal="center" vertical="center"/>
    </xf>
    <xf numFmtId="179" fontId="22" fillId="37" borderId="114" xfId="33" applyNumberFormat="1" applyFont="1" applyFill="1" applyBorder="1" applyAlignment="1">
      <alignment horizontal="center" vertical="center"/>
    </xf>
    <xf numFmtId="179" fontId="22" fillId="37" borderId="115" xfId="33" applyNumberFormat="1" applyFont="1" applyFill="1" applyBorder="1" applyAlignment="1">
      <alignment horizontal="center" vertical="center"/>
    </xf>
    <xf numFmtId="0" fontId="22" fillId="0" borderId="22" xfId="33" applyFont="1" applyBorder="1" applyAlignment="1">
      <alignment horizontal="left" vertical="center" wrapText="1"/>
    </xf>
    <xf numFmtId="0" fontId="22" fillId="0" borderId="14" xfId="33" applyFont="1" applyFill="1" applyBorder="1" applyAlignment="1">
      <alignment horizontal="left" vertical="center" wrapText="1"/>
    </xf>
    <xf numFmtId="0" fontId="22" fillId="0" borderId="28" xfId="33" applyFont="1" applyBorder="1" applyAlignment="1">
      <alignment horizontal="left" vertical="center" wrapText="1"/>
    </xf>
    <xf numFmtId="0" fontId="22" fillId="0" borderId="0" xfId="33" applyFont="1" applyBorder="1" applyAlignment="1">
      <alignment horizontal="left" vertical="top" wrapText="1"/>
    </xf>
    <xf numFmtId="0" fontId="22" fillId="0" borderId="18" xfId="33" applyFont="1" applyBorder="1" applyAlignment="1">
      <alignment horizontal="left" vertical="top" wrapText="1"/>
    </xf>
    <xf numFmtId="180" fontId="22" fillId="37" borderId="109" xfId="33" applyNumberFormat="1" applyFont="1" applyFill="1" applyBorder="1" applyAlignment="1">
      <alignment horizontal="center" vertical="center"/>
    </xf>
    <xf numFmtId="180" fontId="22" fillId="37" borderId="49" xfId="33" applyNumberFormat="1" applyFont="1" applyFill="1" applyBorder="1" applyAlignment="1">
      <alignment horizontal="center" vertical="center"/>
    </xf>
    <xf numFmtId="0" fontId="22" fillId="27" borderId="73" xfId="33" applyFont="1" applyFill="1" applyBorder="1" applyAlignment="1">
      <alignment horizontal="center" vertical="center"/>
    </xf>
    <xf numFmtId="0" fontId="22" fillId="27" borderId="47" xfId="33" applyFont="1" applyFill="1" applyBorder="1" applyAlignment="1">
      <alignment horizontal="center" vertical="center"/>
    </xf>
    <xf numFmtId="0" fontId="22" fillId="27" borderId="124" xfId="33" applyFont="1" applyFill="1" applyBorder="1" applyAlignment="1">
      <alignment horizontal="center" vertical="center"/>
    </xf>
    <xf numFmtId="0" fontId="22" fillId="27" borderId="141" xfId="33" applyFont="1" applyFill="1" applyBorder="1" applyAlignment="1">
      <alignment horizontal="center" vertical="center"/>
    </xf>
    <xf numFmtId="0" fontId="22" fillId="27" borderId="71" xfId="33" applyFont="1" applyFill="1" applyBorder="1" applyAlignment="1">
      <alignment horizontal="center" vertical="center"/>
    </xf>
    <xf numFmtId="0" fontId="22" fillId="27" borderId="48" xfId="33" applyFont="1" applyFill="1" applyBorder="1" applyAlignment="1">
      <alignment horizontal="center" vertical="center"/>
    </xf>
    <xf numFmtId="0" fontId="22" fillId="27" borderId="64" xfId="33" applyFont="1" applyFill="1" applyBorder="1" applyAlignment="1">
      <alignment horizontal="center" vertical="center"/>
    </xf>
    <xf numFmtId="49" fontId="22" fillId="0" borderId="71" xfId="0" applyNumberFormat="1" applyFont="1" applyBorder="1" applyAlignment="1">
      <alignment horizontal="center" vertical="center"/>
    </xf>
    <xf numFmtId="49" fontId="22" fillId="0" borderId="48" xfId="0" applyNumberFormat="1" applyFont="1" applyBorder="1" applyAlignment="1">
      <alignment horizontal="center" vertical="center"/>
    </xf>
    <xf numFmtId="49" fontId="22" fillId="0" borderId="64"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6" xfId="0" applyNumberFormat="1" applyFont="1" applyBorder="1" applyAlignment="1">
      <alignment horizontal="center" vertical="center"/>
    </xf>
    <xf numFmtId="179" fontId="22" fillId="37" borderId="71" xfId="33" applyNumberFormat="1" applyFont="1" applyFill="1" applyBorder="1" applyAlignment="1">
      <alignment horizontal="center" vertical="center"/>
    </xf>
    <xf numFmtId="179" fontId="22" fillId="37" borderId="48" xfId="33" applyNumberFormat="1" applyFont="1" applyFill="1" applyBorder="1" applyAlignment="1">
      <alignment horizontal="center" vertical="center"/>
    </xf>
    <xf numFmtId="179" fontId="22" fillId="37" borderId="103" xfId="33" applyNumberFormat="1" applyFont="1" applyFill="1" applyBorder="1" applyAlignment="1">
      <alignment horizontal="center" vertical="center"/>
    </xf>
    <xf numFmtId="179" fontId="22" fillId="37" borderId="12" xfId="33" applyNumberFormat="1" applyFont="1" applyFill="1" applyBorder="1" applyAlignment="1">
      <alignment horizontal="center" vertical="center"/>
    </xf>
    <xf numFmtId="179" fontId="22" fillId="37" borderId="0" xfId="33" applyNumberFormat="1" applyFont="1" applyFill="1" applyBorder="1" applyAlignment="1">
      <alignment horizontal="center" vertical="center"/>
    </xf>
    <xf numFmtId="179" fontId="22" fillId="37" borderId="104" xfId="33" applyNumberFormat="1" applyFont="1" applyFill="1" applyBorder="1" applyAlignment="1">
      <alignment horizontal="center" vertical="center"/>
    </xf>
    <xf numFmtId="180" fontId="22" fillId="37" borderId="110" xfId="33" applyNumberFormat="1" applyFont="1" applyFill="1" applyBorder="1" applyAlignment="1">
      <alignment horizontal="center" vertical="center"/>
    </xf>
    <xf numFmtId="180" fontId="22" fillId="37" borderId="48" xfId="33" applyNumberFormat="1" applyFont="1" applyFill="1" applyBorder="1" applyAlignment="1">
      <alignment horizontal="center" vertical="center"/>
    </xf>
    <xf numFmtId="180" fontId="22" fillId="37" borderId="64" xfId="33" applyNumberFormat="1" applyFont="1" applyFill="1" applyBorder="1" applyAlignment="1">
      <alignment horizontal="center" vertical="center"/>
    </xf>
    <xf numFmtId="180" fontId="22" fillId="37" borderId="111" xfId="33" applyNumberFormat="1" applyFont="1" applyFill="1" applyBorder="1" applyAlignment="1">
      <alignment horizontal="center" vertical="center"/>
    </xf>
    <xf numFmtId="180" fontId="22" fillId="37" borderId="0" xfId="33" applyNumberFormat="1" applyFont="1" applyFill="1" applyBorder="1" applyAlignment="1">
      <alignment horizontal="center" vertical="center"/>
    </xf>
    <xf numFmtId="180" fontId="22" fillId="37" borderId="16" xfId="33" applyNumberFormat="1" applyFont="1" applyFill="1" applyBorder="1" applyAlignment="1">
      <alignment horizontal="center" vertical="center"/>
    </xf>
    <xf numFmtId="0" fontId="22" fillId="27" borderId="75" xfId="33" applyFont="1" applyFill="1" applyBorder="1" applyAlignment="1">
      <alignment horizontal="center" vertical="center"/>
    </xf>
    <xf numFmtId="0" fontId="22" fillId="27" borderId="49" xfId="33" applyFont="1" applyFill="1" applyBorder="1" applyAlignment="1">
      <alignment horizontal="center" vertical="center"/>
    </xf>
    <xf numFmtId="0" fontId="22" fillId="27" borderId="125" xfId="33" applyFont="1" applyFill="1" applyBorder="1" applyAlignment="1">
      <alignment horizontal="center" vertical="center"/>
    </xf>
    <xf numFmtId="0" fontId="22" fillId="27" borderId="142" xfId="33" applyFont="1" applyFill="1" applyBorder="1" applyAlignment="1">
      <alignment horizontal="center" vertical="center"/>
    </xf>
    <xf numFmtId="0" fontId="22" fillId="27" borderId="70" xfId="33" applyFont="1" applyFill="1" applyBorder="1" applyAlignment="1">
      <alignment horizontal="center" vertical="center"/>
    </xf>
    <xf numFmtId="0" fontId="22" fillId="27" borderId="50" xfId="33" applyFont="1" applyFill="1" applyBorder="1" applyAlignment="1">
      <alignment horizontal="center" vertical="center"/>
    </xf>
    <xf numFmtId="0" fontId="22" fillId="27" borderId="126" xfId="33" applyFont="1" applyFill="1" applyBorder="1" applyAlignment="1">
      <alignment horizontal="center" vertical="center"/>
    </xf>
    <xf numFmtId="0" fontId="22" fillId="0" borderId="62" xfId="33" applyFont="1" applyFill="1" applyBorder="1" applyAlignment="1">
      <alignment horizontal="left" vertical="top" wrapText="1"/>
    </xf>
    <xf numFmtId="0" fontId="22" fillId="0" borderId="50" xfId="33" applyFont="1" applyFill="1" applyBorder="1" applyAlignment="1">
      <alignment horizontal="left" vertical="top" wrapText="1"/>
    </xf>
    <xf numFmtId="0" fontId="22" fillId="0" borderId="143" xfId="33" applyFont="1" applyFill="1" applyBorder="1" applyAlignment="1">
      <alignment horizontal="left" vertical="top" wrapText="1"/>
    </xf>
    <xf numFmtId="0" fontId="22" fillId="0" borderId="62" xfId="33" applyFont="1" applyFill="1" applyBorder="1" applyAlignment="1">
      <alignment horizontal="left" vertical="center"/>
    </xf>
    <xf numFmtId="0" fontId="22" fillId="0" borderId="50" xfId="33" applyFont="1" applyFill="1" applyBorder="1" applyAlignment="1">
      <alignment horizontal="left" vertical="center"/>
    </xf>
    <xf numFmtId="0" fontId="22" fillId="0" borderId="143" xfId="33" applyFont="1" applyFill="1" applyBorder="1" applyAlignment="1">
      <alignment horizontal="left" vertical="center"/>
    </xf>
    <xf numFmtId="0" fontId="32" fillId="27" borderId="55" xfId="33" applyFont="1" applyFill="1" applyBorder="1" applyAlignment="1">
      <alignment horizontal="center" vertical="center"/>
    </xf>
    <xf numFmtId="0" fontId="32" fillId="27" borderId="26" xfId="33" applyFont="1" applyFill="1" applyBorder="1" applyAlignment="1">
      <alignment horizontal="center" vertical="center"/>
    </xf>
    <xf numFmtId="0" fontId="32" fillId="27" borderId="45" xfId="33" applyFont="1" applyFill="1" applyBorder="1" applyAlignment="1">
      <alignment horizontal="center" vertical="center"/>
    </xf>
    <xf numFmtId="0" fontId="32" fillId="0" borderId="42" xfId="33" applyFont="1" applyBorder="1">
      <alignment vertical="center"/>
    </xf>
    <xf numFmtId="0" fontId="32" fillId="0" borderId="87" xfId="33" applyFont="1" applyBorder="1" applyAlignment="1">
      <alignment horizontal="center" vertical="center"/>
    </xf>
    <xf numFmtId="0" fontId="32" fillId="0" borderId="95" xfId="33" applyFont="1" applyBorder="1" applyAlignment="1">
      <alignment horizontal="center" vertical="center"/>
    </xf>
    <xf numFmtId="0" fontId="32" fillId="0" borderId="117" xfId="33" applyFont="1" applyBorder="1" applyAlignment="1">
      <alignment horizontal="center" vertical="center"/>
    </xf>
    <xf numFmtId="0" fontId="32" fillId="0" borderId="42" xfId="33" applyFont="1" applyBorder="1" applyAlignment="1">
      <alignment horizontal="center" vertical="center"/>
    </xf>
    <xf numFmtId="0" fontId="32" fillId="0" borderId="133" xfId="33" applyFont="1" applyBorder="1" applyAlignment="1">
      <alignment horizontal="center" vertical="center"/>
    </xf>
    <xf numFmtId="0" fontId="48" fillId="0" borderId="138" xfId="33" applyFont="1" applyBorder="1" applyAlignment="1">
      <alignment horizontal="center" vertical="center" shrinkToFit="1"/>
    </xf>
    <xf numFmtId="0" fontId="48" fillId="0" borderId="46" xfId="33" applyFont="1" applyBorder="1" applyAlignment="1">
      <alignment horizontal="center" vertical="center" shrinkToFit="1"/>
    </xf>
    <xf numFmtId="0" fontId="48" fillId="0" borderId="139" xfId="33" applyFont="1" applyBorder="1" applyAlignment="1">
      <alignment horizontal="center" vertical="center" shrinkToFit="1"/>
    </xf>
    <xf numFmtId="0" fontId="56" fillId="0" borderId="55" xfId="33" applyFont="1" applyBorder="1" applyAlignment="1">
      <alignment horizontal="center" vertical="center" wrapText="1"/>
    </xf>
    <xf numFmtId="0" fontId="56" fillId="0" borderId="26" xfId="33" applyFont="1" applyBorder="1" applyAlignment="1">
      <alignment horizontal="center" vertical="center" wrapText="1"/>
    </xf>
    <xf numFmtId="0" fontId="56" fillId="0" borderId="45" xfId="33" applyFont="1" applyBorder="1" applyAlignment="1">
      <alignment horizontal="center" vertical="center" wrapText="1"/>
    </xf>
    <xf numFmtId="0" fontId="49" fillId="0" borderId="11" xfId="33" applyFont="1" applyBorder="1" applyAlignment="1">
      <alignment horizontal="center" vertical="center" wrapText="1"/>
    </xf>
    <xf numFmtId="0" fontId="49" fillId="0" borderId="14" xfId="33" applyFont="1" applyBorder="1" applyAlignment="1">
      <alignment horizontal="center" vertical="center" wrapText="1"/>
    </xf>
    <xf numFmtId="0" fontId="49" fillId="0" borderId="15" xfId="33" applyFont="1" applyBorder="1" applyAlignment="1">
      <alignment horizontal="center" vertical="center" wrapText="1"/>
    </xf>
    <xf numFmtId="0" fontId="73" fillId="0" borderId="33" xfId="33" applyFont="1" applyBorder="1" applyAlignment="1">
      <alignment horizontal="center" vertical="center"/>
    </xf>
    <xf numFmtId="0" fontId="73" fillId="0" borderId="47" xfId="33" applyFont="1" applyBorder="1" applyAlignment="1">
      <alignment horizontal="center" vertical="center"/>
    </xf>
    <xf numFmtId="0" fontId="49" fillId="36" borderId="11" xfId="33" applyFont="1" applyFill="1" applyBorder="1" applyAlignment="1">
      <alignment horizontal="center" vertical="center"/>
    </xf>
    <xf numFmtId="0" fontId="49" fillId="36" borderId="14" xfId="33" applyFont="1" applyFill="1" applyBorder="1" applyAlignment="1">
      <alignment horizontal="center" vertical="center"/>
    </xf>
    <xf numFmtId="0" fontId="49" fillId="36" borderId="15" xfId="33" applyFont="1" applyFill="1" applyBorder="1" applyAlignment="1">
      <alignment horizontal="center" vertical="center"/>
    </xf>
    <xf numFmtId="0" fontId="73" fillId="0" borderId="35" xfId="33" applyFont="1" applyBorder="1" applyAlignment="1">
      <alignment horizontal="center" vertical="center"/>
    </xf>
    <xf numFmtId="0" fontId="73" fillId="0" borderId="49" xfId="33" applyFont="1" applyBorder="1" applyAlignment="1">
      <alignment horizontal="center" vertical="center"/>
    </xf>
    <xf numFmtId="0" fontId="49" fillId="36" borderId="71" xfId="33" applyFont="1" applyFill="1" applyBorder="1" applyAlignment="1">
      <alignment horizontal="center" vertical="center"/>
    </xf>
    <xf numFmtId="0" fontId="49" fillId="36" borderId="48" xfId="33" applyFont="1" applyFill="1" applyBorder="1" applyAlignment="1">
      <alignment horizontal="center" vertical="center"/>
    </xf>
    <xf numFmtId="0" fontId="49" fillId="36" borderId="64" xfId="33" applyFont="1" applyFill="1" applyBorder="1" applyAlignment="1">
      <alignment horizontal="center" vertical="center"/>
    </xf>
    <xf numFmtId="0" fontId="49" fillId="37" borderId="21" xfId="33" applyFont="1" applyFill="1" applyBorder="1" applyAlignment="1">
      <alignment horizontal="center" vertical="center"/>
    </xf>
    <xf numFmtId="0" fontId="49" fillId="37" borderId="26" xfId="33" applyFont="1" applyFill="1" applyBorder="1" applyAlignment="1">
      <alignment horizontal="center" vertical="center"/>
    </xf>
    <xf numFmtId="0" fontId="49" fillId="37" borderId="32" xfId="33" applyFont="1" applyFill="1" applyBorder="1" applyAlignment="1">
      <alignment horizontal="center" vertical="center"/>
    </xf>
    <xf numFmtId="0" fontId="32" fillId="0" borderId="43" xfId="33" applyFont="1" applyBorder="1" applyAlignment="1">
      <alignment horizontal="right" vertical="center"/>
    </xf>
    <xf numFmtId="1" fontId="49" fillId="36" borderId="88" xfId="33" applyNumberFormat="1" applyFont="1" applyFill="1" applyBorder="1">
      <alignment vertical="center"/>
    </xf>
    <xf numFmtId="1" fontId="49" fillId="36" borderId="96" xfId="33" applyNumberFormat="1" applyFont="1" applyFill="1" applyBorder="1">
      <alignment vertical="center"/>
    </xf>
    <xf numFmtId="1" fontId="49" fillId="36" borderId="118" xfId="33" applyNumberFormat="1" applyFont="1" applyFill="1" applyBorder="1">
      <alignment vertical="center"/>
    </xf>
    <xf numFmtId="177" fontId="32" fillId="37" borderId="43" xfId="33" applyNumberFormat="1" applyFont="1" applyFill="1" applyBorder="1">
      <alignment vertical="center"/>
    </xf>
    <xf numFmtId="1" fontId="49" fillId="37" borderId="43" xfId="33" applyNumberFormat="1" applyFont="1" applyFill="1" applyBorder="1">
      <alignment vertical="center"/>
    </xf>
    <xf numFmtId="1" fontId="49" fillId="37" borderId="134" xfId="33" applyNumberFormat="1" applyFont="1" applyFill="1" applyBorder="1">
      <alignment vertical="center"/>
    </xf>
    <xf numFmtId="0" fontId="49" fillId="37" borderId="38" xfId="33" applyFont="1" applyFill="1" applyBorder="1" applyAlignment="1">
      <alignment horizontal="center" vertical="center"/>
    </xf>
    <xf numFmtId="0" fontId="49" fillId="37" borderId="52" xfId="33" applyFont="1" applyFill="1" applyBorder="1" applyAlignment="1">
      <alignment horizontal="center" vertical="center"/>
    </xf>
    <xf numFmtId="0" fontId="49" fillId="37" borderId="140" xfId="33" applyFont="1" applyFill="1" applyBorder="1" applyAlignment="1">
      <alignment horizontal="center" vertical="center"/>
    </xf>
    <xf numFmtId="0" fontId="32" fillId="0" borderId="11" xfId="33" applyFont="1" applyBorder="1" applyAlignment="1">
      <alignment horizontal="center" vertical="center"/>
    </xf>
    <xf numFmtId="0" fontId="32" fillId="0" borderId="14" xfId="33" applyFont="1" applyFill="1" applyBorder="1" applyAlignment="1">
      <alignment horizontal="center" vertical="center"/>
    </xf>
    <xf numFmtId="0" fontId="32" fillId="0" borderId="15" xfId="33" applyFont="1" applyBorder="1" applyAlignment="1">
      <alignment horizontal="center" vertical="center"/>
    </xf>
    <xf numFmtId="178" fontId="32" fillId="37" borderId="89" xfId="33" applyNumberFormat="1" applyFont="1" applyFill="1" applyBorder="1" applyAlignment="1">
      <alignment vertical="center"/>
    </xf>
    <xf numFmtId="178" fontId="32" fillId="37" borderId="97" xfId="33" applyNumberFormat="1" applyFont="1" applyFill="1" applyBorder="1" applyAlignment="1">
      <alignment vertical="center"/>
    </xf>
    <xf numFmtId="178" fontId="32" fillId="37" borderId="119" xfId="33" applyNumberFormat="1" applyFont="1" applyFill="1" applyBorder="1" applyAlignment="1">
      <alignment vertical="center"/>
    </xf>
    <xf numFmtId="178" fontId="49" fillId="0" borderId="181" xfId="33" applyNumberFormat="1" applyFont="1" applyBorder="1">
      <alignment vertical="center"/>
    </xf>
    <xf numFmtId="178" fontId="49" fillId="0" borderId="182" xfId="33" applyNumberFormat="1" applyFont="1" applyBorder="1">
      <alignment vertical="center"/>
    </xf>
    <xf numFmtId="0" fontId="36" fillId="0" borderId="0" xfId="33" applyFont="1" applyBorder="1" applyAlignment="1">
      <alignment horizontal="center" vertical="center"/>
    </xf>
    <xf numFmtId="1" fontId="49" fillId="35" borderId="88" xfId="33" applyNumberFormat="1" applyFont="1" applyFill="1" applyBorder="1">
      <alignment vertical="center"/>
    </xf>
    <xf numFmtId="1" fontId="49" fillId="35" borderId="96" xfId="33" applyNumberFormat="1" applyFont="1" applyFill="1" applyBorder="1">
      <alignment vertical="center"/>
    </xf>
    <xf numFmtId="1" fontId="49" fillId="35" borderId="118" xfId="33" applyNumberFormat="1" applyFont="1" applyFill="1" applyBorder="1">
      <alignment vertical="center"/>
    </xf>
    <xf numFmtId="0" fontId="33" fillId="0" borderId="138" xfId="33" applyFont="1" applyBorder="1" applyAlignment="1">
      <alignment horizontal="center" vertical="center" shrinkToFit="1"/>
    </xf>
    <xf numFmtId="0" fontId="33" fillId="0" borderId="46" xfId="33" applyFont="1" applyBorder="1" applyAlignment="1">
      <alignment horizontal="center" vertical="center" shrinkToFit="1"/>
    </xf>
    <xf numFmtId="0" fontId="33" fillId="0" borderId="139" xfId="33" applyFont="1" applyBorder="1" applyAlignment="1">
      <alignment horizontal="center" vertical="center" shrinkToFit="1"/>
    </xf>
    <xf numFmtId="0" fontId="32" fillId="37" borderId="21" xfId="33" applyFont="1" applyFill="1" applyBorder="1" applyAlignment="1">
      <alignment horizontal="center" vertical="center"/>
    </xf>
    <xf numFmtId="0" fontId="32" fillId="37" borderId="26" xfId="33" applyFont="1" applyFill="1" applyBorder="1" applyAlignment="1">
      <alignment horizontal="center" vertical="center"/>
    </xf>
    <xf numFmtId="0" fontId="32" fillId="37" borderId="32" xfId="33" applyFont="1" applyFill="1" applyBorder="1" applyAlignment="1">
      <alignment horizontal="center" vertical="center"/>
    </xf>
    <xf numFmtId="0" fontId="49" fillId="0" borderId="42" xfId="33" applyFont="1" applyBorder="1" applyAlignment="1">
      <alignment horizontal="center" vertical="center"/>
    </xf>
    <xf numFmtId="0" fontId="49" fillId="0" borderId="133" xfId="33" applyFont="1" applyBorder="1" applyAlignment="1">
      <alignment horizontal="center" vertical="center"/>
    </xf>
    <xf numFmtId="20" fontId="32" fillId="0" borderId="43" xfId="33" applyNumberFormat="1" applyFont="1" applyBorder="1" applyAlignment="1">
      <alignment horizontal="right" vertical="center"/>
    </xf>
    <xf numFmtId="1" fontId="49" fillId="37" borderId="55" xfId="33" applyNumberFormat="1" applyFont="1" applyFill="1" applyBorder="1">
      <alignment vertical="center"/>
    </xf>
    <xf numFmtId="1" fontId="49" fillId="37" borderId="32" xfId="33" applyNumberFormat="1" applyFont="1" applyFill="1" applyBorder="1">
      <alignment vertical="center"/>
    </xf>
    <xf numFmtId="0" fontId="32" fillId="37" borderId="38" xfId="33" applyFont="1" applyFill="1" applyBorder="1" applyAlignment="1">
      <alignment horizontal="center" vertical="center"/>
    </xf>
    <xf numFmtId="0" fontId="32" fillId="37" borderId="52" xfId="33" applyFont="1" applyFill="1" applyBorder="1" applyAlignment="1">
      <alignment horizontal="center" vertical="center"/>
    </xf>
    <xf numFmtId="0" fontId="32" fillId="37" borderId="140" xfId="33" applyFont="1" applyFill="1" applyBorder="1" applyAlignment="1">
      <alignment horizontal="center" vertical="center"/>
    </xf>
    <xf numFmtId="0" fontId="32" fillId="0" borderId="57" xfId="33" applyFont="1" applyBorder="1" applyAlignment="1">
      <alignment horizontal="center" vertical="center"/>
    </xf>
    <xf numFmtId="0" fontId="32" fillId="0" borderId="52" xfId="33" applyFont="1" applyFill="1" applyBorder="1" applyAlignment="1">
      <alignment horizontal="center" vertical="center"/>
    </xf>
    <xf numFmtId="0" fontId="32" fillId="0" borderId="68" xfId="33" applyFont="1" applyFill="1" applyBorder="1" applyAlignment="1">
      <alignment horizontal="center" vertical="center"/>
    </xf>
    <xf numFmtId="178" fontId="32" fillId="37" borderId="91" xfId="33" applyNumberFormat="1" applyFont="1" applyFill="1" applyBorder="1" applyAlignment="1">
      <alignment vertical="center"/>
    </xf>
    <xf numFmtId="178" fontId="32" fillId="37" borderId="99" xfId="33" applyNumberFormat="1" applyFont="1" applyFill="1" applyBorder="1" applyAlignment="1">
      <alignment vertical="center"/>
    </xf>
    <xf numFmtId="178" fontId="32" fillId="37" borderId="121" xfId="33" applyNumberFormat="1" applyFont="1" applyFill="1" applyBorder="1" applyAlignment="1">
      <alignment vertical="center"/>
    </xf>
    <xf numFmtId="178" fontId="32" fillId="37" borderId="127" xfId="33" applyNumberFormat="1" applyFont="1" applyFill="1" applyBorder="1" applyAlignment="1">
      <alignment vertical="center"/>
    </xf>
    <xf numFmtId="178" fontId="32" fillId="37" borderId="120" xfId="33" applyNumberFormat="1" applyFont="1" applyFill="1" applyBorder="1" applyAlignment="1">
      <alignment vertical="center"/>
    </xf>
    <xf numFmtId="178" fontId="32" fillId="0" borderId="130" xfId="33" applyNumberFormat="1" applyFont="1" applyFill="1" applyBorder="1" applyAlignment="1">
      <alignment vertical="center"/>
    </xf>
    <xf numFmtId="178" fontId="32" fillId="0" borderId="135" xfId="33" applyNumberFormat="1" applyFont="1" applyFill="1" applyBorder="1" applyAlignment="1">
      <alignment vertical="center"/>
    </xf>
    <xf numFmtId="0" fontId="32" fillId="0" borderId="56" xfId="33" applyFont="1" applyBorder="1" applyAlignment="1">
      <alignment horizontal="right" vertical="center"/>
    </xf>
    <xf numFmtId="1" fontId="49" fillId="35" borderId="90" xfId="33" applyNumberFormat="1" applyFont="1" applyFill="1" applyBorder="1">
      <alignment vertical="center"/>
    </xf>
    <xf numFmtId="1" fontId="49" fillId="35" borderId="98" xfId="33" applyNumberFormat="1" applyFont="1" applyFill="1" applyBorder="1">
      <alignment vertical="center"/>
    </xf>
    <xf numFmtId="1" fontId="49" fillId="35" borderId="120" xfId="33" applyNumberFormat="1" applyFont="1" applyFill="1" applyBorder="1">
      <alignment vertical="center"/>
    </xf>
    <xf numFmtId="177" fontId="32" fillId="37" borderId="56" xfId="33" applyNumberFormat="1" applyFont="1" applyFill="1" applyBorder="1">
      <alignment vertical="center"/>
    </xf>
    <xf numFmtId="1" fontId="49" fillId="37" borderId="57" xfId="33" applyNumberFormat="1" applyFont="1" applyFill="1" applyBorder="1">
      <alignment vertical="center"/>
    </xf>
    <xf numFmtId="1" fontId="49" fillId="37" borderId="140" xfId="33" applyNumberFormat="1" applyFont="1" applyFill="1" applyBorder="1">
      <alignment vertical="center"/>
    </xf>
    <xf numFmtId="177" fontId="32" fillId="37" borderId="134" xfId="33" applyNumberFormat="1" applyFont="1" applyFill="1" applyBorder="1">
      <alignment vertical="center"/>
    </xf>
    <xf numFmtId="0" fontId="32" fillId="0" borderId="55" xfId="33" applyFont="1" applyFill="1" applyBorder="1" applyAlignment="1">
      <alignment horizontal="center" vertical="center"/>
    </xf>
    <xf numFmtId="0" fontId="32" fillId="0" borderId="45" xfId="33" applyFont="1" applyBorder="1" applyAlignment="1">
      <alignment horizontal="center" vertical="center"/>
    </xf>
    <xf numFmtId="0" fontId="32" fillId="0" borderId="26" xfId="33" applyFont="1" applyBorder="1" applyAlignment="1">
      <alignment horizontal="center" vertical="center"/>
    </xf>
    <xf numFmtId="0" fontId="32" fillId="0" borderId="55" xfId="33" applyFont="1" applyBorder="1" applyAlignment="1">
      <alignment horizontal="center" vertical="center" wrapText="1"/>
    </xf>
    <xf numFmtId="0" fontId="32" fillId="0" borderId="26" xfId="33" applyFont="1" applyFill="1" applyBorder="1" applyAlignment="1">
      <alignment horizontal="center" vertical="center" wrapText="1"/>
    </xf>
    <xf numFmtId="0" fontId="32" fillId="0" borderId="45" xfId="33" applyFont="1" applyBorder="1" applyAlignment="1">
      <alignment horizontal="center" vertical="center" wrapText="1"/>
    </xf>
    <xf numFmtId="0" fontId="32" fillId="27" borderId="116" xfId="33" applyFont="1" applyFill="1" applyBorder="1" applyAlignment="1">
      <alignment horizontal="center" vertical="center"/>
    </xf>
    <xf numFmtId="0" fontId="32" fillId="27" borderId="132" xfId="33" applyFont="1" applyFill="1" applyBorder="1" applyAlignment="1">
      <alignment horizontal="center" vertical="center"/>
    </xf>
    <xf numFmtId="0" fontId="32" fillId="0" borderId="27" xfId="33" applyFont="1" applyBorder="1" applyAlignment="1">
      <alignment horizontal="center" vertical="center"/>
    </xf>
    <xf numFmtId="0" fontId="32" fillId="0" borderId="29" xfId="33" applyFont="1" applyBorder="1" applyAlignment="1">
      <alignment horizontal="center" vertical="center"/>
    </xf>
    <xf numFmtId="0" fontId="33" fillId="27" borderId="55" xfId="33" applyFont="1" applyFill="1" applyBorder="1" applyAlignment="1">
      <alignment horizontal="center" vertical="center"/>
    </xf>
    <xf numFmtId="0" fontId="33" fillId="27" borderId="45" xfId="33" applyFont="1" applyFill="1" applyBorder="1" applyAlignment="1">
      <alignment horizontal="center" vertical="center"/>
    </xf>
    <xf numFmtId="178" fontId="32" fillId="0" borderId="131" xfId="33" applyNumberFormat="1" applyFont="1" applyFill="1" applyBorder="1" applyAlignment="1">
      <alignment vertical="center"/>
    </xf>
    <xf numFmtId="178" fontId="32" fillId="0" borderId="137" xfId="33" applyNumberFormat="1" applyFont="1" applyFill="1" applyBorder="1" applyAlignment="1">
      <alignment vertical="center"/>
    </xf>
    <xf numFmtId="0" fontId="32" fillId="27" borderId="55" xfId="33" applyFont="1" applyFill="1" applyBorder="1" applyAlignment="1">
      <alignment horizontal="center" vertical="center" shrinkToFit="1"/>
    </xf>
    <xf numFmtId="0" fontId="32" fillId="27" borderId="26" xfId="33" applyFont="1" applyFill="1" applyBorder="1" applyAlignment="1">
      <alignment horizontal="center" vertical="center" shrinkToFit="1"/>
    </xf>
    <xf numFmtId="0" fontId="32" fillId="0" borderId="55" xfId="33" applyFont="1" applyBorder="1" applyAlignment="1">
      <alignment horizontal="center" vertical="center" shrinkToFit="1"/>
    </xf>
    <xf numFmtId="0" fontId="32" fillId="0" borderId="45" xfId="33" applyFont="1" applyBorder="1" applyAlignment="1">
      <alignment horizontal="center" vertical="center" shrinkToFit="1"/>
    </xf>
    <xf numFmtId="0" fontId="32" fillId="0" borderId="11" xfId="33" applyFont="1" applyBorder="1" applyAlignment="1">
      <alignment horizontal="center" vertical="center" shrinkToFit="1"/>
    </xf>
    <xf numFmtId="0" fontId="32" fillId="0" borderId="13" xfId="33" applyFont="1" applyBorder="1" applyAlignment="1">
      <alignment horizontal="center" vertical="center" shrinkToFit="1"/>
    </xf>
    <xf numFmtId="0" fontId="32" fillId="0" borderId="21" xfId="33" applyFont="1" applyFill="1" applyBorder="1" applyAlignment="1">
      <alignment horizontal="center" vertical="center"/>
    </xf>
    <xf numFmtId="0" fontId="32" fillId="27" borderId="14" xfId="33" applyFont="1" applyFill="1" applyBorder="1" applyAlignment="1">
      <alignment vertical="center"/>
    </xf>
    <xf numFmtId="0" fontId="32" fillId="27" borderId="10" xfId="33" applyFont="1" applyFill="1" applyBorder="1" applyAlignment="1">
      <alignment vertical="center"/>
    </xf>
    <xf numFmtId="0" fontId="32" fillId="0" borderId="32" xfId="33" applyFont="1" applyBorder="1" applyAlignment="1">
      <alignment horizontal="center" vertical="center"/>
    </xf>
    <xf numFmtId="0" fontId="32" fillId="27" borderId="10" xfId="33" applyFont="1" applyFill="1" applyBorder="1" applyAlignment="1">
      <alignment horizontal="center" vertical="center"/>
    </xf>
    <xf numFmtId="0" fontId="28" fillId="34" borderId="0" xfId="33" applyFont="1" applyFill="1" applyAlignment="1">
      <alignment horizontal="left" vertical="center"/>
    </xf>
    <xf numFmtId="0" fontId="47" fillId="0" borderId="0" xfId="33" applyFont="1" applyFill="1" applyBorder="1" applyAlignment="1">
      <alignment wrapText="1"/>
    </xf>
    <xf numFmtId="0" fontId="47" fillId="0" borderId="0" xfId="33" applyFont="1" applyFill="1" applyBorder="1" applyAlignment="1">
      <alignment vertical="top" wrapText="1"/>
    </xf>
    <xf numFmtId="176" fontId="30" fillId="0" borderId="12" xfId="33" applyNumberFormat="1" applyFont="1" applyFill="1" applyBorder="1" applyAlignment="1">
      <alignment vertical="center" wrapText="1"/>
    </xf>
    <xf numFmtId="176" fontId="30" fillId="0" borderId="0" xfId="33" applyNumberFormat="1" applyFont="1" applyFill="1" applyBorder="1" applyAlignment="1">
      <alignment vertical="center" wrapText="1"/>
    </xf>
    <xf numFmtId="176" fontId="30" fillId="0" borderId="16" xfId="33" applyNumberFormat="1" applyFont="1" applyFill="1" applyBorder="1" applyAlignment="1">
      <alignment vertical="center" wrapText="1"/>
    </xf>
    <xf numFmtId="176" fontId="30" fillId="0" borderId="13" xfId="33" applyNumberFormat="1" applyFont="1" applyFill="1" applyBorder="1" applyAlignment="1">
      <alignment vertical="center" wrapText="1"/>
    </xf>
    <xf numFmtId="176" fontId="30" fillId="0" borderId="10" xfId="33" applyNumberFormat="1" applyFont="1" applyFill="1" applyBorder="1" applyAlignment="1">
      <alignment vertical="center" wrapText="1"/>
    </xf>
    <xf numFmtId="176" fontId="30" fillId="0" borderId="17" xfId="33" applyNumberFormat="1" applyFont="1" applyFill="1" applyBorder="1" applyAlignment="1">
      <alignment vertical="center" wrapText="1"/>
    </xf>
    <xf numFmtId="0" fontId="22" fillId="0" borderId="0" xfId="33" applyFont="1" applyFill="1" applyBorder="1" applyAlignment="1">
      <alignment horizontal="center" vertical="center" wrapText="1"/>
    </xf>
    <xf numFmtId="0" fontId="22" fillId="27" borderId="0" xfId="33" applyFont="1" applyFill="1" applyBorder="1" applyAlignment="1">
      <alignment vertical="top" wrapText="1"/>
    </xf>
    <xf numFmtId="0" fontId="22" fillId="0" borderId="20" xfId="33" applyFont="1" applyBorder="1" applyAlignment="1">
      <alignment horizontal="center" vertical="center"/>
    </xf>
    <xf numFmtId="0" fontId="22" fillId="0" borderId="10" xfId="33" applyFont="1" applyBorder="1" applyAlignment="1">
      <alignment horizontal="center" vertical="center"/>
    </xf>
    <xf numFmtId="0" fontId="22" fillId="0" borderId="17" xfId="33" applyFont="1" applyBorder="1" applyAlignment="1">
      <alignment horizontal="center" vertical="center"/>
    </xf>
    <xf numFmtId="0" fontId="30" fillId="0" borderId="12" xfId="33" applyFont="1" applyBorder="1" applyAlignment="1">
      <alignment horizontal="center" vertical="center" wrapText="1"/>
    </xf>
    <xf numFmtId="0" fontId="30" fillId="0" borderId="16" xfId="33" applyFont="1" applyBorder="1" applyAlignment="1">
      <alignment horizontal="center" vertical="center"/>
    </xf>
    <xf numFmtId="0" fontId="30" fillId="0" borderId="70" xfId="33" applyFont="1" applyBorder="1" applyAlignment="1">
      <alignment horizontal="center" vertical="center"/>
    </xf>
    <xf numFmtId="0" fontId="30" fillId="0" borderId="66" xfId="33" applyFont="1" applyBorder="1" applyAlignment="1">
      <alignment horizontal="center" vertical="center"/>
    </xf>
    <xf numFmtId="0" fontId="30" fillId="0" borderId="71" xfId="33" applyFont="1" applyBorder="1" applyAlignment="1">
      <alignment horizontal="center" vertical="center" wrapText="1"/>
    </xf>
    <xf numFmtId="0" fontId="30" fillId="0" borderId="64" xfId="33" applyFont="1" applyBorder="1" applyAlignment="1">
      <alignment horizontal="center" vertical="center"/>
    </xf>
    <xf numFmtId="0" fontId="22" fillId="0" borderId="25" xfId="33" applyFont="1" applyFill="1" applyBorder="1" applyAlignment="1">
      <alignment horizontal="center" vertical="center" wrapText="1"/>
    </xf>
    <xf numFmtId="0" fontId="22" fillId="0" borderId="27" xfId="33" applyFont="1" applyFill="1" applyBorder="1" applyAlignment="1">
      <alignment horizontal="center" vertical="center" wrapText="1"/>
    </xf>
    <xf numFmtId="0" fontId="22" fillId="0" borderId="23" xfId="33" applyFont="1" applyFill="1" applyBorder="1" applyAlignment="1">
      <alignment horizontal="center" vertical="center" wrapText="1"/>
    </xf>
    <xf numFmtId="0" fontId="22" fillId="0" borderId="20" xfId="33" applyFont="1" applyFill="1" applyBorder="1" applyAlignment="1">
      <alignment horizontal="center" vertical="center" wrapText="1"/>
    </xf>
    <xf numFmtId="0" fontId="22" fillId="0" borderId="10" xfId="33" applyFont="1" applyFill="1" applyBorder="1" applyAlignment="1">
      <alignment horizontal="center" vertical="center" wrapText="1"/>
    </xf>
    <xf numFmtId="0" fontId="30" fillId="0" borderId="69" xfId="33" applyFont="1" applyBorder="1" applyAlignment="1">
      <alignment horizontal="center" vertical="center" wrapText="1"/>
    </xf>
    <xf numFmtId="0" fontId="30" fillId="0" borderId="69" xfId="33" applyFont="1" applyBorder="1" applyAlignment="1">
      <alignment horizontal="center" vertical="center"/>
    </xf>
    <xf numFmtId="0" fontId="30" fillId="0" borderId="59" xfId="33" applyFont="1" applyBorder="1" applyAlignment="1">
      <alignment horizontal="center" vertical="center"/>
    </xf>
    <xf numFmtId="0" fontId="30" fillId="0" borderId="60" xfId="33" applyFont="1" applyBorder="1" applyAlignment="1">
      <alignment horizontal="center" vertical="center"/>
    </xf>
    <xf numFmtId="0" fontId="30" fillId="0" borderId="59" xfId="33" applyFont="1" applyBorder="1" applyAlignment="1">
      <alignment horizontal="center" vertical="center" wrapText="1"/>
    </xf>
    <xf numFmtId="0" fontId="30" fillId="0" borderId="60" xfId="33" applyFont="1" applyBorder="1" applyAlignment="1">
      <alignment horizontal="center" vertical="center" wrapText="1"/>
    </xf>
    <xf numFmtId="0" fontId="22" fillId="0" borderId="69" xfId="33" applyFont="1" applyBorder="1" applyAlignment="1">
      <alignment horizontal="center" vertical="center" wrapText="1"/>
    </xf>
    <xf numFmtId="0" fontId="22" fillId="0" borderId="69" xfId="33" applyFont="1" applyBorder="1" applyAlignment="1">
      <alignment horizontal="center" vertical="center"/>
    </xf>
    <xf numFmtId="0" fontId="22" fillId="0" borderId="101" xfId="33" applyFont="1" applyBorder="1" applyAlignment="1">
      <alignment horizontal="center" vertical="center"/>
    </xf>
    <xf numFmtId="0" fontId="22" fillId="0" borderId="59" xfId="33" applyFont="1" applyFill="1" applyBorder="1" applyAlignment="1">
      <alignment horizontal="center" vertical="center"/>
    </xf>
    <xf numFmtId="0" fontId="22" fillId="0" borderId="12" xfId="33" applyFont="1" applyFill="1" applyBorder="1" applyAlignment="1">
      <alignment horizontal="center" vertical="center"/>
    </xf>
    <xf numFmtId="0" fontId="22" fillId="0" borderId="60" xfId="33" applyFont="1" applyBorder="1" applyAlignment="1">
      <alignment horizontal="center" vertical="center"/>
    </xf>
    <xf numFmtId="0" fontId="22" fillId="0" borderId="13" xfId="33" applyFont="1" applyBorder="1" applyAlignment="1">
      <alignment horizontal="center" vertical="center"/>
    </xf>
    <xf numFmtId="0" fontId="22" fillId="0" borderId="106" xfId="33" applyFont="1" applyBorder="1" applyAlignment="1">
      <alignment horizontal="center" vertical="center" wrapText="1"/>
    </xf>
    <xf numFmtId="0" fontId="22" fillId="0" borderId="107" xfId="33" applyFont="1" applyBorder="1" applyAlignment="1">
      <alignment horizontal="center" vertical="center"/>
    </xf>
    <xf numFmtId="0" fontId="22" fillId="0" borderId="108" xfId="33" applyFont="1" applyBorder="1" applyAlignment="1">
      <alignment horizontal="center" vertical="center"/>
    </xf>
    <xf numFmtId="0" fontId="30" fillId="0" borderId="0" xfId="33" applyFont="1" applyBorder="1" applyAlignment="1">
      <alignment horizontal="center" vertical="center" wrapText="1"/>
    </xf>
    <xf numFmtId="0" fontId="30" fillId="0" borderId="122" xfId="33" applyFont="1" applyBorder="1" applyAlignment="1">
      <alignment horizontal="center" vertical="center" wrapText="1"/>
    </xf>
    <xf numFmtId="0" fontId="30" fillId="0" borderId="128" xfId="33" applyFont="1" applyBorder="1" applyAlignment="1">
      <alignment horizontal="center" vertical="center" wrapText="1"/>
    </xf>
    <xf numFmtId="0" fontId="30" fillId="0" borderId="16" xfId="33" applyFont="1" applyBorder="1" applyAlignment="1">
      <alignment horizontal="center" vertical="center" wrapText="1"/>
    </xf>
    <xf numFmtId="0" fontId="30" fillId="0" borderId="11" xfId="33" applyFont="1" applyBorder="1" applyAlignment="1">
      <alignment horizontal="center" vertical="center" wrapText="1"/>
    </xf>
    <xf numFmtId="0" fontId="22" fillId="0" borderId="14" xfId="33" applyFont="1" applyFill="1" applyBorder="1" applyAlignment="1">
      <alignment horizontal="center" vertical="center" wrapText="1"/>
    </xf>
    <xf numFmtId="0" fontId="22" fillId="0" borderId="28" xfId="33" applyFont="1" applyFill="1" applyBorder="1" applyAlignment="1">
      <alignment horizontal="center" vertical="center" wrapText="1"/>
    </xf>
    <xf numFmtId="0" fontId="22" fillId="0" borderId="13" xfId="33" applyFont="1" applyBorder="1" applyAlignment="1">
      <alignment horizontal="center" vertical="center" wrapText="1"/>
    </xf>
    <xf numFmtId="0" fontId="22" fillId="0" borderId="30" xfId="33" applyFont="1" applyFill="1" applyBorder="1" applyAlignment="1">
      <alignment horizontal="center" vertical="center" wrapText="1"/>
    </xf>
    <xf numFmtId="0" fontId="22" fillId="27" borderId="11" xfId="33" applyFont="1" applyFill="1" applyBorder="1" applyAlignment="1">
      <alignment horizontal="center" vertical="center"/>
    </xf>
    <xf numFmtId="0" fontId="22" fillId="27" borderId="15" xfId="33" applyFont="1" applyFill="1" applyBorder="1" applyAlignment="1">
      <alignment horizontal="center" vertical="center"/>
    </xf>
    <xf numFmtId="49" fontId="22" fillId="0" borderId="92" xfId="0" applyNumberFormat="1" applyFont="1" applyBorder="1" applyAlignment="1">
      <alignment horizontal="center" vertical="center"/>
    </xf>
    <xf numFmtId="179" fontId="22" fillId="37" borderId="73" xfId="33" applyNumberFormat="1" applyFont="1" applyFill="1" applyBorder="1" applyAlignment="1">
      <alignment horizontal="center" vertical="center"/>
    </xf>
    <xf numFmtId="179" fontId="22" fillId="37" borderId="47" xfId="33" applyNumberFormat="1" applyFont="1" applyFill="1" applyBorder="1" applyAlignment="1">
      <alignment horizontal="center" vertical="center"/>
    </xf>
    <xf numFmtId="179" fontId="22" fillId="37" borderId="86" xfId="33" applyNumberFormat="1" applyFont="1" applyFill="1" applyBorder="1" applyAlignment="1">
      <alignment horizontal="center" vertical="center"/>
    </xf>
    <xf numFmtId="0" fontId="22" fillId="27" borderId="143" xfId="33" applyFont="1" applyFill="1" applyBorder="1" applyAlignment="1">
      <alignment horizontal="center" vertical="center"/>
    </xf>
    <xf numFmtId="49" fontId="77" fillId="36" borderId="93" xfId="0" applyNumberFormat="1" applyFont="1" applyFill="1" applyBorder="1" applyAlignment="1">
      <alignment horizontal="center" vertical="center" wrapText="1"/>
    </xf>
    <xf numFmtId="179" fontId="22" fillId="37" borderId="75" xfId="33" applyNumberFormat="1" applyFont="1" applyFill="1" applyBorder="1" applyAlignment="1">
      <alignment horizontal="center" vertical="center"/>
    </xf>
    <xf numFmtId="179" fontId="22" fillId="37" borderId="49" xfId="33" applyNumberFormat="1" applyFont="1" applyFill="1" applyBorder="1" applyAlignment="1">
      <alignment horizontal="center" vertical="center"/>
    </xf>
    <xf numFmtId="179" fontId="22" fillId="37" borderId="102" xfId="33" applyNumberFormat="1" applyFont="1" applyFill="1" applyBorder="1" applyAlignment="1">
      <alignment horizontal="center" vertical="center"/>
    </xf>
    <xf numFmtId="49" fontId="77" fillId="36" borderId="71" xfId="0" applyNumberFormat="1" applyFont="1" applyFill="1" applyBorder="1" applyAlignment="1">
      <alignment horizontal="center" vertical="center" wrapText="1"/>
    </xf>
    <xf numFmtId="49" fontId="77" fillId="36" borderId="48" xfId="0" applyNumberFormat="1" applyFont="1" applyFill="1" applyBorder="1" applyAlignment="1">
      <alignment horizontal="center" vertical="center" wrapText="1"/>
    </xf>
    <xf numFmtId="49" fontId="77" fillId="36" borderId="64" xfId="0" applyNumberFormat="1" applyFont="1" applyFill="1" applyBorder="1" applyAlignment="1">
      <alignment horizontal="center" vertical="center" wrapText="1"/>
    </xf>
    <xf numFmtId="49" fontId="77" fillId="36" borderId="12" xfId="0" applyNumberFormat="1" applyFont="1" applyFill="1" applyBorder="1" applyAlignment="1">
      <alignment horizontal="center" vertical="center" wrapText="1"/>
    </xf>
    <xf numFmtId="49" fontId="77" fillId="36" borderId="0" xfId="0" applyNumberFormat="1" applyFont="1" applyFill="1" applyAlignment="1">
      <alignment horizontal="center" vertical="center" wrapText="1"/>
    </xf>
    <xf numFmtId="49" fontId="77" fillId="36" borderId="16" xfId="0" applyNumberFormat="1" applyFont="1" applyFill="1" applyBorder="1" applyAlignment="1">
      <alignment horizontal="center" vertical="center" wrapText="1"/>
    </xf>
    <xf numFmtId="0" fontId="22" fillId="27" borderId="65" xfId="33" applyFont="1" applyFill="1" applyBorder="1" applyAlignment="1">
      <alignment horizontal="center" vertical="center"/>
    </xf>
    <xf numFmtId="177" fontId="22" fillId="37" borderId="73" xfId="33" applyNumberFormat="1" applyFont="1" applyFill="1" applyBorder="1" applyAlignment="1">
      <alignment horizontal="center" vertical="center"/>
    </xf>
    <xf numFmtId="177" fontId="22" fillId="37" borderId="47" xfId="33" applyNumberFormat="1" applyFont="1" applyFill="1" applyBorder="1" applyAlignment="1">
      <alignment horizontal="center" vertical="center"/>
    </xf>
    <xf numFmtId="177" fontId="22" fillId="37" borderId="86" xfId="33" applyNumberFormat="1" applyFont="1" applyFill="1" applyBorder="1" applyAlignment="1">
      <alignment horizontal="center" vertical="center"/>
    </xf>
    <xf numFmtId="177" fontId="31" fillId="29" borderId="94" xfId="33" applyNumberFormat="1" applyFont="1" applyFill="1" applyBorder="1" applyAlignment="1">
      <alignment vertical="center"/>
    </xf>
    <xf numFmtId="179" fontId="22" fillId="37" borderId="112" xfId="33" applyNumberFormat="1" applyFont="1" applyFill="1" applyBorder="1" applyAlignment="1">
      <alignment horizontal="center" vertical="center"/>
    </xf>
    <xf numFmtId="177" fontId="22" fillId="37" borderId="124" xfId="33" applyNumberFormat="1" applyFont="1" applyFill="1" applyBorder="1" applyAlignment="1">
      <alignment horizontal="center" vertical="center"/>
    </xf>
    <xf numFmtId="0" fontId="31" fillId="29" borderId="11" xfId="33" applyFont="1" applyFill="1" applyBorder="1" applyAlignment="1">
      <alignment horizontal="center" vertical="center"/>
    </xf>
    <xf numFmtId="0" fontId="31" fillId="29" borderId="14" xfId="33" applyFont="1" applyFill="1" applyBorder="1" applyAlignment="1">
      <alignment horizontal="center" vertical="center"/>
    </xf>
    <xf numFmtId="0" fontId="31" fillId="29" borderId="28" xfId="33" applyFont="1" applyFill="1" applyBorder="1" applyAlignment="1">
      <alignment horizontal="center" vertical="center"/>
    </xf>
    <xf numFmtId="0" fontId="31" fillId="29" borderId="72" xfId="33" applyFont="1" applyFill="1" applyBorder="1" applyAlignment="1">
      <alignment horizontal="center" vertical="center"/>
    </xf>
    <xf numFmtId="0" fontId="31" fillId="29" borderId="105" xfId="33" applyFont="1" applyFill="1" applyBorder="1" applyAlignment="1">
      <alignment horizontal="center" vertical="center"/>
    </xf>
    <xf numFmtId="49" fontId="32" fillId="0" borderId="25" xfId="33" applyNumberFormat="1" applyFont="1" applyFill="1" applyBorder="1" applyAlignment="1">
      <alignment horizontal="center" vertical="top" wrapText="1" shrinkToFit="1"/>
    </xf>
    <xf numFmtId="49" fontId="32" fillId="0" borderId="23" xfId="33" applyNumberFormat="1" applyFont="1" applyFill="1" applyBorder="1" applyAlignment="1">
      <alignment horizontal="center" vertical="top" shrinkToFit="1"/>
    </xf>
    <xf numFmtId="0" fontId="32" fillId="0" borderId="27" xfId="33" applyFont="1" applyFill="1" applyBorder="1" applyAlignment="1">
      <alignment vertical="top" wrapText="1"/>
    </xf>
    <xf numFmtId="0" fontId="32" fillId="0" borderId="29" xfId="33" applyFont="1" applyFill="1" applyBorder="1" applyAlignment="1">
      <alignment vertical="top" wrapText="1"/>
    </xf>
    <xf numFmtId="0" fontId="32" fillId="0" borderId="0" xfId="33" applyFont="1" applyFill="1" applyBorder="1" applyAlignment="1">
      <alignment vertical="top" wrapText="1"/>
    </xf>
    <xf numFmtId="0" fontId="32" fillId="0" borderId="18" xfId="33" applyFont="1" applyFill="1" applyBorder="1" applyAlignment="1">
      <alignment vertical="top" wrapText="1"/>
    </xf>
    <xf numFmtId="49" fontId="32" fillId="0" borderId="22" xfId="33" applyNumberFormat="1" applyFont="1" applyFill="1" applyBorder="1" applyAlignment="1">
      <alignment horizontal="center" vertical="top" wrapText="1"/>
    </xf>
    <xf numFmtId="49" fontId="32" fillId="0" borderId="23" xfId="33" applyNumberFormat="1" applyFont="1" applyFill="1" applyBorder="1" applyAlignment="1">
      <alignment horizontal="center" vertical="top"/>
    </xf>
    <xf numFmtId="0" fontId="32" fillId="0" borderId="14" xfId="33" applyFont="1" applyFill="1" applyBorder="1" applyAlignment="1">
      <alignment vertical="top" wrapText="1"/>
    </xf>
    <xf numFmtId="0" fontId="32" fillId="0" borderId="28" xfId="33" applyFont="1" applyFill="1" applyBorder="1" applyAlignment="1">
      <alignment vertical="top" wrapText="1"/>
    </xf>
    <xf numFmtId="0" fontId="32" fillId="0" borderId="39" xfId="33" applyFont="1" applyBorder="1" applyAlignment="1">
      <alignment horizontal="center" vertical="center"/>
    </xf>
    <xf numFmtId="0" fontId="32" fillId="0" borderId="40" xfId="33" applyFont="1" applyBorder="1" applyAlignment="1">
      <alignment horizontal="center" vertical="center"/>
    </xf>
    <xf numFmtId="0" fontId="32" fillId="0" borderId="41" xfId="33" applyFont="1" applyBorder="1" applyAlignment="1">
      <alignment horizontal="center" vertical="center"/>
    </xf>
    <xf numFmtId="0" fontId="32" fillId="27" borderId="11" xfId="33" applyFont="1" applyFill="1" applyBorder="1" applyAlignment="1">
      <alignment horizontal="left" vertical="top" wrapText="1"/>
    </xf>
    <xf numFmtId="0" fontId="32" fillId="27" borderId="14" xfId="33" applyFont="1" applyFill="1" applyBorder="1" applyAlignment="1">
      <alignment horizontal="left" vertical="top"/>
    </xf>
    <xf numFmtId="0" fontId="32" fillId="27" borderId="28" xfId="33" applyFont="1" applyFill="1" applyBorder="1" applyAlignment="1">
      <alignment horizontal="left" vertical="top"/>
    </xf>
    <xf numFmtId="0" fontId="32" fillId="27" borderId="12" xfId="33" applyFont="1" applyFill="1" applyBorder="1" applyAlignment="1">
      <alignment horizontal="left" vertical="top" wrapText="1"/>
    </xf>
    <xf numFmtId="0" fontId="32" fillId="27" borderId="0" xfId="33" applyFont="1" applyFill="1" applyAlignment="1">
      <alignment horizontal="left" vertical="top"/>
    </xf>
    <xf numFmtId="0" fontId="32" fillId="27" borderId="18" xfId="33" applyFont="1" applyFill="1" applyBorder="1" applyAlignment="1">
      <alignment horizontal="left" vertical="top"/>
    </xf>
    <xf numFmtId="0" fontId="32" fillId="27" borderId="13" xfId="33" applyFont="1" applyFill="1" applyBorder="1" applyAlignment="1">
      <alignment horizontal="left" vertical="top"/>
    </xf>
    <xf numFmtId="0" fontId="32" fillId="27" borderId="10" xfId="33" applyFont="1" applyFill="1" applyBorder="1" applyAlignment="1">
      <alignment horizontal="left" vertical="top"/>
    </xf>
    <xf numFmtId="0" fontId="32" fillId="27" borderId="30" xfId="33" applyFont="1" applyFill="1" applyBorder="1" applyAlignment="1">
      <alignment horizontal="left" vertical="top"/>
    </xf>
    <xf numFmtId="0" fontId="32" fillId="27" borderId="11" xfId="33" applyFont="1" applyFill="1" applyBorder="1" applyAlignment="1">
      <alignment horizontal="left" vertical="top"/>
    </xf>
    <xf numFmtId="0" fontId="32" fillId="27" borderId="12" xfId="33" applyFont="1" applyFill="1" applyBorder="1" applyAlignment="1">
      <alignment horizontal="left" vertical="top"/>
    </xf>
    <xf numFmtId="0" fontId="32" fillId="27" borderId="0" xfId="33" applyFont="1" applyFill="1" applyBorder="1" applyAlignment="1">
      <alignment horizontal="left" vertical="top"/>
    </xf>
    <xf numFmtId="49" fontId="32" fillId="0" borderId="25" xfId="33" applyNumberFormat="1" applyFont="1" applyFill="1" applyBorder="1" applyAlignment="1">
      <alignment horizontal="center" vertical="top" wrapText="1"/>
    </xf>
    <xf numFmtId="49" fontId="32" fillId="0" borderId="20" xfId="33" applyNumberFormat="1" applyFont="1" applyFill="1" applyBorder="1" applyAlignment="1">
      <alignment horizontal="center" vertical="top"/>
    </xf>
    <xf numFmtId="0" fontId="32" fillId="0" borderId="10" xfId="33" applyFont="1" applyFill="1" applyBorder="1" applyAlignment="1">
      <alignment vertical="top" wrapText="1"/>
    </xf>
    <xf numFmtId="0" fontId="32" fillId="25" borderId="25" xfId="33" applyFont="1" applyFill="1" applyBorder="1" applyAlignment="1">
      <alignment vertical="center" textRotation="255"/>
    </xf>
    <xf numFmtId="0" fontId="32" fillId="25" borderId="23" xfId="33" applyFont="1" applyFill="1" applyBorder="1" applyAlignment="1">
      <alignment vertical="center" textRotation="255"/>
    </xf>
    <xf numFmtId="0" fontId="32" fillId="25" borderId="24" xfId="33" applyFont="1" applyFill="1" applyBorder="1" applyAlignment="1">
      <alignment vertical="center" textRotation="255"/>
    </xf>
    <xf numFmtId="0" fontId="32" fillId="26" borderId="25" xfId="33" applyFont="1" applyFill="1" applyBorder="1" applyAlignment="1">
      <alignment vertical="center" textRotation="255"/>
    </xf>
    <xf numFmtId="0" fontId="32" fillId="26" borderId="23" xfId="33" applyFont="1" applyFill="1" applyBorder="1" applyAlignment="1">
      <alignment vertical="center" textRotation="255"/>
    </xf>
    <xf numFmtId="0" fontId="32" fillId="26" borderId="24" xfId="33" applyFont="1" applyFill="1" applyBorder="1" applyAlignment="1">
      <alignment vertical="center" textRotation="255"/>
    </xf>
    <xf numFmtId="0" fontId="28" fillId="0" borderId="26" xfId="33" applyFont="1" applyBorder="1" applyAlignment="1">
      <alignment horizontal="center" vertical="center"/>
    </xf>
    <xf numFmtId="0" fontId="28" fillId="0" borderId="45" xfId="33" applyFont="1" applyBorder="1" applyAlignment="1">
      <alignment horizontal="center" vertical="center"/>
    </xf>
    <xf numFmtId="0" fontId="32" fillId="0" borderId="10" xfId="33" applyFont="1" applyBorder="1" applyAlignment="1">
      <alignment horizontal="center" vertical="center"/>
    </xf>
    <xf numFmtId="0" fontId="32" fillId="0" borderId="17" xfId="33" applyFont="1" applyBorder="1" applyAlignment="1">
      <alignment horizontal="center" vertical="center"/>
    </xf>
    <xf numFmtId="0" fontId="32" fillId="0" borderId="21" xfId="33" applyFont="1" applyBorder="1" applyAlignment="1">
      <alignment horizontal="center" vertical="center"/>
    </xf>
    <xf numFmtId="0" fontId="32" fillId="0" borderId="0" xfId="33" applyFont="1" applyBorder="1" applyAlignment="1">
      <alignment horizontal="left" vertical="center"/>
    </xf>
    <xf numFmtId="0" fontId="32" fillId="0" borderId="18" xfId="33" applyFont="1" applyFill="1" applyBorder="1" applyAlignment="1">
      <alignment horizontal="left" vertical="center"/>
    </xf>
    <xf numFmtId="0" fontId="32" fillId="27" borderId="0" xfId="33" applyFont="1" applyFill="1" applyBorder="1" applyAlignment="1">
      <alignment horizontal="left" vertical="center"/>
    </xf>
    <xf numFmtId="32" fontId="28" fillId="37" borderId="14" xfId="33" applyNumberFormat="1" applyFont="1" applyFill="1" applyBorder="1" applyAlignment="1">
      <alignment horizontal="right" vertical="center" shrinkToFit="1"/>
    </xf>
    <xf numFmtId="32" fontId="28" fillId="37" borderId="28" xfId="33" applyNumberFormat="1" applyFont="1" applyFill="1" applyBorder="1" applyAlignment="1">
      <alignment horizontal="right" vertical="center" shrinkToFit="1"/>
    </xf>
    <xf numFmtId="32" fontId="28" fillId="37" borderId="0" xfId="33" applyNumberFormat="1" applyFont="1" applyFill="1" applyBorder="1" applyAlignment="1">
      <alignment horizontal="right" vertical="center" shrinkToFit="1"/>
    </xf>
    <xf numFmtId="32" fontId="28" fillId="37" borderId="18" xfId="33" applyNumberFormat="1" applyFont="1" applyFill="1" applyBorder="1" applyAlignment="1">
      <alignment horizontal="right" vertical="center" shrinkToFit="1"/>
    </xf>
    <xf numFmtId="0" fontId="50" fillId="0" borderId="0" xfId="33" applyFont="1" applyBorder="1" applyAlignment="1">
      <alignment vertical="center" wrapText="1"/>
    </xf>
    <xf numFmtId="0" fontId="32" fillId="27" borderId="13" xfId="33" applyFont="1" applyFill="1" applyBorder="1" applyAlignment="1">
      <alignment horizontal="center" vertical="center"/>
    </xf>
    <xf numFmtId="0" fontId="32" fillId="27" borderId="14" xfId="33" applyFont="1" applyFill="1" applyBorder="1" applyAlignment="1">
      <alignment horizontal="center" vertical="center"/>
    </xf>
    <xf numFmtId="0" fontId="32" fillId="0" borderId="13" xfId="33" applyFont="1" applyBorder="1" applyAlignment="1">
      <alignment horizontal="center" vertical="center"/>
    </xf>
    <xf numFmtId="0" fontId="28" fillId="0" borderId="14" xfId="0" applyFont="1" applyFill="1" applyBorder="1" applyAlignment="1">
      <alignment vertical="top" wrapText="1"/>
    </xf>
    <xf numFmtId="0" fontId="28" fillId="0" borderId="28" xfId="0" applyFont="1" applyFill="1" applyBorder="1" applyAlignment="1">
      <alignment vertical="top" wrapText="1"/>
    </xf>
    <xf numFmtId="0" fontId="28" fillId="0" borderId="0" xfId="0" applyFont="1" applyFill="1" applyBorder="1" applyAlignment="1">
      <alignment vertical="top" wrapText="1"/>
    </xf>
    <xf numFmtId="0" fontId="28" fillId="0" borderId="18" xfId="0" applyFont="1" applyFill="1" applyBorder="1" applyAlignment="1">
      <alignment vertical="top" wrapText="1"/>
    </xf>
    <xf numFmtId="0" fontId="34" fillId="0" borderId="0" xfId="33" applyFont="1" applyFill="1" applyBorder="1" applyAlignment="1">
      <alignment horizontal="left" vertical="center" wrapText="1"/>
    </xf>
    <xf numFmtId="0" fontId="34" fillId="0" borderId="18" xfId="33" applyFont="1" applyBorder="1" applyAlignment="1">
      <alignment horizontal="left" vertical="center" wrapText="1"/>
    </xf>
    <xf numFmtId="0" fontId="32" fillId="0" borderId="14" xfId="33" applyFont="1" applyFill="1" applyBorder="1" applyAlignment="1">
      <alignment horizontal="left" vertical="top" wrapText="1"/>
    </xf>
    <xf numFmtId="0" fontId="32" fillId="0" borderId="0" xfId="33" applyFont="1" applyFill="1" applyBorder="1" applyAlignment="1">
      <alignment horizontal="left" vertical="top" wrapText="1"/>
    </xf>
    <xf numFmtId="0" fontId="32" fillId="0" borderId="14" xfId="33" applyFont="1" applyFill="1" applyBorder="1" applyAlignment="1">
      <alignment horizontal="left" vertical="center" wrapText="1"/>
    </xf>
    <xf numFmtId="0" fontId="32" fillId="0" borderId="28" xfId="33" applyFont="1" applyBorder="1" applyAlignment="1">
      <alignment horizontal="left" vertical="center" wrapText="1"/>
    </xf>
    <xf numFmtId="0" fontId="32" fillId="0" borderId="0" xfId="33" applyFont="1" applyFill="1" applyBorder="1" applyAlignment="1">
      <alignment horizontal="left" vertical="center" wrapText="1"/>
    </xf>
    <xf numFmtId="0" fontId="32" fillId="0" borderId="18" xfId="33" applyFont="1" applyBorder="1" applyAlignment="1">
      <alignment horizontal="left" vertical="center" wrapText="1"/>
    </xf>
    <xf numFmtId="0" fontId="38" fillId="0" borderId="0" xfId="33" applyFont="1" applyFill="1" applyBorder="1" applyAlignment="1">
      <alignment horizontal="center" vertical="center" shrinkToFit="1"/>
    </xf>
    <xf numFmtId="0" fontId="38" fillId="0" borderId="18" xfId="33" applyFont="1" applyFill="1" applyBorder="1" applyAlignment="1">
      <alignment horizontal="center" vertical="center" shrinkToFit="1"/>
    </xf>
    <xf numFmtId="0" fontId="32" fillId="0" borderId="0" xfId="33" applyFont="1" applyBorder="1" applyAlignment="1">
      <alignment horizontal="center" vertical="center"/>
    </xf>
    <xf numFmtId="0" fontId="33" fillId="0" borderId="14" xfId="33" applyFont="1" applyBorder="1" applyAlignment="1">
      <alignment vertical="center"/>
    </xf>
    <xf numFmtId="0" fontId="32" fillId="0" borderId="14" xfId="33" applyFont="1" applyBorder="1" applyAlignment="1">
      <alignment horizontal="left" vertical="center"/>
    </xf>
    <xf numFmtId="0" fontId="33" fillId="0" borderId="14" xfId="33" applyFont="1" applyBorder="1" applyAlignment="1">
      <alignment horizontal="right" vertical="center"/>
    </xf>
    <xf numFmtId="0" fontId="33" fillId="0" borderId="14" xfId="33" applyFont="1" applyBorder="1" applyAlignment="1">
      <alignment horizontal="right" vertical="center" shrinkToFit="1"/>
    </xf>
    <xf numFmtId="0" fontId="33" fillId="0" borderId="28" xfId="33" applyFont="1" applyBorder="1" applyAlignment="1">
      <alignment vertical="center"/>
    </xf>
    <xf numFmtId="0" fontId="32" fillId="0" borderId="23" xfId="33" applyFont="1" applyBorder="1" applyAlignment="1">
      <alignment horizontal="left" vertical="center"/>
    </xf>
    <xf numFmtId="0" fontId="33" fillId="0" borderId="0" xfId="33" applyFont="1" applyBorder="1" applyAlignment="1">
      <alignment horizontal="right" vertical="center" shrinkToFit="1"/>
    </xf>
    <xf numFmtId="0" fontId="33" fillId="0" borderId="0" xfId="33" applyFont="1" applyBorder="1" applyAlignment="1">
      <alignment horizontal="center" vertical="center" shrinkToFit="1"/>
    </xf>
    <xf numFmtId="0" fontId="33" fillId="0" borderId="0" xfId="33" applyFont="1" applyBorder="1" applyAlignment="1">
      <alignment vertical="center"/>
    </xf>
    <xf numFmtId="0" fontId="33" fillId="0" borderId="0" xfId="33" applyFont="1" applyBorder="1" applyAlignment="1">
      <alignment horizontal="right" vertical="center"/>
    </xf>
    <xf numFmtId="0" fontId="32" fillId="0" borderId="30" xfId="33" applyFont="1" applyFill="1" applyBorder="1" applyAlignment="1">
      <alignment vertical="top" wrapText="1"/>
    </xf>
    <xf numFmtId="0" fontId="32" fillId="0" borderId="14" xfId="33" applyFont="1" applyFill="1" applyBorder="1" applyAlignment="1">
      <alignment vertical="top" wrapText="1" shrinkToFit="1"/>
    </xf>
    <xf numFmtId="0" fontId="32" fillId="0" borderId="28" xfId="33" applyFont="1" applyFill="1" applyBorder="1" applyAlignment="1">
      <alignment vertical="top" wrapText="1" shrinkToFit="1"/>
    </xf>
    <xf numFmtId="0" fontId="32" fillId="0" borderId="0" xfId="33" applyFont="1" applyFill="1" applyBorder="1" applyAlignment="1">
      <alignment vertical="top" wrapText="1" shrinkToFit="1"/>
    </xf>
    <xf numFmtId="0" fontId="32" fillId="0" borderId="18" xfId="33" applyFont="1" applyFill="1" applyBorder="1" applyAlignment="1">
      <alignment vertical="top" wrapText="1" shrinkToFit="1"/>
    </xf>
    <xf numFmtId="0" fontId="32" fillId="0" borderId="10" xfId="33" applyFont="1" applyFill="1" applyBorder="1" applyAlignment="1">
      <alignment vertical="top" wrapText="1" shrinkToFit="1"/>
    </xf>
    <xf numFmtId="0" fontId="32" fillId="0" borderId="30" xfId="33" applyFont="1" applyFill="1" applyBorder="1" applyAlignment="1">
      <alignment vertical="top" wrapText="1" shrinkToFit="1"/>
    </xf>
    <xf numFmtId="0" fontId="32" fillId="0" borderId="19" xfId="33" applyFont="1" applyFill="1" applyBorder="1" applyAlignment="1">
      <alignment vertical="top" wrapText="1"/>
    </xf>
    <xf numFmtId="0" fontId="32" fillId="0" borderId="31" xfId="33" applyFont="1" applyFill="1" applyBorder="1" applyAlignment="1">
      <alignment vertical="top" wrapText="1"/>
    </xf>
    <xf numFmtId="0" fontId="33" fillId="0" borderId="23" xfId="33" applyFont="1" applyBorder="1" applyAlignment="1">
      <alignment horizontal="center" vertical="center" wrapText="1"/>
    </xf>
    <xf numFmtId="0" fontId="33" fillId="0" borderId="0" xfId="33" applyFont="1" applyBorder="1" applyAlignment="1">
      <alignment horizontal="center" vertical="center" wrapText="1"/>
    </xf>
    <xf numFmtId="0" fontId="33" fillId="0" borderId="24" xfId="33" applyFont="1" applyBorder="1" applyAlignment="1">
      <alignment horizontal="center" vertical="center" wrapText="1"/>
    </xf>
    <xf numFmtId="0" fontId="33" fillId="0" borderId="19" xfId="33" applyFont="1" applyBorder="1" applyAlignment="1">
      <alignment horizontal="center" vertical="center" wrapText="1"/>
    </xf>
    <xf numFmtId="0" fontId="33" fillId="0" borderId="19" xfId="33" applyFont="1" applyBorder="1" applyAlignment="1">
      <alignment horizontal="right" vertical="center" shrinkToFit="1"/>
    </xf>
    <xf numFmtId="0" fontId="32" fillId="27" borderId="0" xfId="33" applyFont="1" applyFill="1" applyBorder="1" applyAlignment="1">
      <alignment horizontal="center" vertical="center" shrinkToFit="1"/>
    </xf>
    <xf numFmtId="0" fontId="32" fillId="27" borderId="19" xfId="33" applyFont="1" applyFill="1" applyBorder="1" applyAlignment="1">
      <alignment horizontal="center" vertical="center" shrinkToFit="1"/>
    </xf>
    <xf numFmtId="0" fontId="33" fillId="0" borderId="19" xfId="33" applyFont="1" applyBorder="1" applyAlignment="1">
      <alignment vertical="center"/>
    </xf>
    <xf numFmtId="0" fontId="33" fillId="0" borderId="19" xfId="33" applyFont="1" applyBorder="1" applyAlignment="1">
      <alignment horizontal="center" vertical="center" shrinkToFit="1"/>
    </xf>
    <xf numFmtId="0" fontId="33" fillId="0" borderId="14" xfId="33" applyFont="1" applyBorder="1" applyAlignment="1">
      <alignment horizontal="center" vertical="center" shrinkToFit="1"/>
    </xf>
    <xf numFmtId="0" fontId="34" fillId="0" borderId="0" xfId="33" applyFont="1" applyBorder="1" applyAlignment="1">
      <alignment horizontal="center" vertical="center" wrapText="1"/>
    </xf>
    <xf numFmtId="0" fontId="34" fillId="0" borderId="19" xfId="33" applyFont="1" applyBorder="1" applyAlignment="1">
      <alignment horizontal="center" vertical="center" wrapText="1"/>
    </xf>
    <xf numFmtId="0" fontId="33" fillId="0" borderId="19" xfId="33" applyFont="1" applyBorder="1" applyAlignment="1">
      <alignment horizontal="right" vertical="center"/>
    </xf>
    <xf numFmtId="0" fontId="33" fillId="0" borderId="0" xfId="33" applyFont="1" applyAlignment="1">
      <alignment horizontal="left" vertical="center"/>
    </xf>
    <xf numFmtId="0" fontId="33" fillId="0" borderId="19" xfId="33" applyFont="1" applyBorder="1" applyAlignment="1">
      <alignment horizontal="left" vertical="center"/>
    </xf>
    <xf numFmtId="0" fontId="32" fillId="27" borderId="11" xfId="33" applyFont="1" applyFill="1" applyBorder="1" applyAlignment="1">
      <alignment horizontal="left" vertical="center"/>
    </xf>
    <xf numFmtId="0" fontId="32" fillId="27" borderId="14" xfId="33" applyFont="1" applyFill="1" applyBorder="1" applyAlignment="1">
      <alignment horizontal="left" vertical="center"/>
    </xf>
    <xf numFmtId="0" fontId="32" fillId="27" borderId="28" xfId="33" applyFont="1" applyFill="1" applyBorder="1" applyAlignment="1">
      <alignment horizontal="left" vertical="center"/>
    </xf>
    <xf numFmtId="0" fontId="32" fillId="27" borderId="12" xfId="33" applyFont="1" applyFill="1" applyBorder="1" applyAlignment="1">
      <alignment horizontal="left" vertical="center"/>
    </xf>
    <xf numFmtId="0" fontId="32" fillId="27" borderId="18" xfId="33" applyFont="1" applyFill="1" applyBorder="1" applyAlignment="1">
      <alignment horizontal="left" vertical="center"/>
    </xf>
    <xf numFmtId="0" fontId="32" fillId="27" borderId="13" xfId="33" applyFont="1" applyFill="1" applyBorder="1" applyAlignment="1">
      <alignment horizontal="left" vertical="center"/>
    </xf>
    <xf numFmtId="0" fontId="32" fillId="27" borderId="10" xfId="33" applyFont="1" applyFill="1" applyBorder="1" applyAlignment="1">
      <alignment horizontal="left" vertical="center"/>
    </xf>
    <xf numFmtId="0" fontId="32" fillId="27" borderId="30" xfId="33" applyFont="1" applyFill="1" applyBorder="1" applyAlignment="1">
      <alignment horizontal="left" vertical="center"/>
    </xf>
    <xf numFmtId="0" fontId="33" fillId="0" borderId="18" xfId="33" applyFont="1" applyBorder="1" applyAlignment="1">
      <alignment vertical="center"/>
    </xf>
    <xf numFmtId="0" fontId="32" fillId="27" borderId="0" xfId="33" applyFont="1" applyFill="1" applyBorder="1" applyAlignment="1">
      <alignment horizontal="center" vertical="center"/>
    </xf>
    <xf numFmtId="0" fontId="33" fillId="0" borderId="12" xfId="33" applyFont="1" applyBorder="1" applyAlignment="1">
      <alignment vertical="center" wrapText="1"/>
    </xf>
    <xf numFmtId="0" fontId="33" fillId="0" borderId="0" xfId="33" applyFont="1" applyBorder="1" applyAlignment="1">
      <alignment vertical="center" wrapText="1"/>
    </xf>
    <xf numFmtId="0" fontId="33" fillId="0" borderId="13" xfId="33" applyFont="1" applyBorder="1" applyAlignment="1">
      <alignment vertical="center" wrapText="1"/>
    </xf>
    <xf numFmtId="0" fontId="33" fillId="0" borderId="10" xfId="33" applyFont="1" applyBorder="1" applyAlignment="1">
      <alignment vertical="center" wrapText="1"/>
    </xf>
    <xf numFmtId="0" fontId="33" fillId="0" borderId="31" xfId="33" applyFont="1" applyBorder="1" applyAlignment="1">
      <alignment vertical="center"/>
    </xf>
    <xf numFmtId="0" fontId="49" fillId="0" borderId="14" xfId="33" applyFont="1" applyBorder="1" applyAlignment="1">
      <alignment vertical="top" wrapText="1"/>
    </xf>
    <xf numFmtId="0" fontId="49" fillId="0" borderId="14" xfId="33" applyFont="1" applyBorder="1" applyAlignment="1">
      <alignment vertical="top"/>
    </xf>
    <xf numFmtId="0" fontId="49" fillId="0" borderId="28" xfId="33" applyFont="1" applyBorder="1" applyAlignment="1">
      <alignment vertical="top"/>
    </xf>
    <xf numFmtId="0" fontId="49" fillId="0" borderId="10" xfId="33" applyFont="1" applyBorder="1" applyAlignment="1">
      <alignment vertical="top"/>
    </xf>
    <xf numFmtId="0" fontId="49" fillId="0" borderId="30" xfId="33" applyFont="1" applyBorder="1" applyAlignment="1">
      <alignment vertical="top"/>
    </xf>
    <xf numFmtId="0" fontId="32" fillId="0" borderId="14" xfId="33" applyFont="1" applyFill="1" applyBorder="1" applyAlignment="1">
      <alignment vertical="top"/>
    </xf>
    <xf numFmtId="0" fontId="32" fillId="0" borderId="26" xfId="33" applyFont="1" applyFill="1" applyBorder="1" applyAlignment="1">
      <alignment vertical="center"/>
    </xf>
    <xf numFmtId="0" fontId="32" fillId="0" borderId="32" xfId="33" applyFont="1" applyFill="1" applyBorder="1" applyAlignment="1">
      <alignment vertical="center"/>
    </xf>
    <xf numFmtId="0" fontId="74" fillId="0" borderId="22" xfId="33" applyFont="1" applyBorder="1" applyAlignment="1">
      <alignment horizontal="center" vertical="center" wrapText="1"/>
    </xf>
    <xf numFmtId="0" fontId="49" fillId="0" borderId="14" xfId="33" applyFont="1" applyBorder="1" applyAlignment="1">
      <alignment horizontal="center" vertical="center"/>
    </xf>
    <xf numFmtId="0" fontId="49" fillId="0" borderId="15" xfId="33" applyFont="1" applyBorder="1" applyAlignment="1">
      <alignment horizontal="center" vertical="center"/>
    </xf>
    <xf numFmtId="0" fontId="49" fillId="0" borderId="21" xfId="33" applyFont="1" applyBorder="1" applyAlignment="1">
      <alignment horizontal="center" vertical="center"/>
    </xf>
    <xf numFmtId="0" fontId="49" fillId="0" borderId="26" xfId="33" applyFont="1" applyBorder="1" applyAlignment="1">
      <alignment horizontal="center" vertical="center"/>
    </xf>
    <xf numFmtId="1" fontId="49" fillId="37" borderId="55" xfId="33" applyNumberFormat="1" applyFont="1" applyFill="1" applyBorder="1" applyAlignment="1">
      <alignment horizontal="center" vertical="center"/>
    </xf>
    <xf numFmtId="1" fontId="49" fillId="37" borderId="26" xfId="33" applyNumberFormat="1" applyFont="1" applyFill="1" applyBorder="1" applyAlignment="1">
      <alignment horizontal="center" vertical="center"/>
    </xf>
    <xf numFmtId="1" fontId="49" fillId="37" borderId="45" xfId="33" applyNumberFormat="1" applyFont="1" applyFill="1" applyBorder="1" applyAlignment="1">
      <alignment horizontal="center" vertical="center"/>
    </xf>
    <xf numFmtId="0" fontId="28" fillId="0" borderId="58" xfId="33" applyFont="1" applyBorder="1" applyAlignment="1">
      <alignment horizontal="center" vertical="center"/>
    </xf>
    <xf numFmtId="0" fontId="28" fillId="0" borderId="59" xfId="33" applyFont="1" applyBorder="1" applyAlignment="1">
      <alignment horizontal="center" vertical="center"/>
    </xf>
    <xf numFmtId="0" fontId="28" fillId="0" borderId="60" xfId="33" applyFont="1" applyBorder="1" applyAlignment="1">
      <alignment horizontal="center" vertical="center"/>
    </xf>
    <xf numFmtId="0" fontId="28" fillId="0" borderId="27" xfId="0" applyFont="1" applyFill="1" applyBorder="1" applyAlignment="1">
      <alignment vertical="top" wrapText="1"/>
    </xf>
    <xf numFmtId="0" fontId="28" fillId="0" borderId="29" xfId="0" applyFont="1" applyFill="1" applyBorder="1" applyAlignment="1">
      <alignment vertical="top" wrapText="1"/>
    </xf>
    <xf numFmtId="0" fontId="73" fillId="0" borderId="53" xfId="33" applyFont="1" applyFill="1" applyBorder="1" applyAlignment="1">
      <alignment horizontal="center" vertical="center"/>
    </xf>
    <xf numFmtId="0" fontId="73" fillId="0" borderId="54" xfId="33" applyFont="1" applyFill="1" applyBorder="1" applyAlignment="1">
      <alignment horizontal="center" vertical="center"/>
    </xf>
    <xf numFmtId="0" fontId="31" fillId="29" borderId="72" xfId="33" applyFont="1" applyFill="1" applyBorder="1" applyAlignment="1">
      <alignment vertical="center"/>
    </xf>
    <xf numFmtId="0" fontId="49" fillId="35" borderId="0" xfId="38" applyFont="1" applyFill="1" applyAlignment="1">
      <alignment vertical="top"/>
    </xf>
    <xf numFmtId="0" fontId="49" fillId="35" borderId="18" xfId="38" applyFont="1" applyFill="1" applyBorder="1" applyAlignment="1">
      <alignment vertical="top"/>
    </xf>
    <xf numFmtId="0" fontId="49" fillId="35" borderId="10" xfId="38" applyFont="1" applyFill="1" applyBorder="1" applyAlignment="1">
      <alignment vertical="top"/>
    </xf>
    <xf numFmtId="0" fontId="49" fillId="35" borderId="30" xfId="38" applyFont="1" applyFill="1" applyBorder="1" applyAlignment="1">
      <alignment vertical="top"/>
    </xf>
    <xf numFmtId="49" fontId="49" fillId="27" borderId="22" xfId="38" applyNumberFormat="1" applyFont="1" applyFill="1" applyBorder="1" applyAlignment="1">
      <alignment horizontal="left" vertical="center" wrapText="1" indent="1" shrinkToFit="1"/>
    </xf>
    <xf numFmtId="0" fontId="49" fillId="27" borderId="14" xfId="38" applyFont="1" applyFill="1" applyBorder="1" applyAlignment="1">
      <alignment horizontal="left" indent="1" shrinkToFit="1"/>
    </xf>
    <xf numFmtId="0" fontId="49" fillId="27" borderId="15" xfId="38" applyFont="1" applyFill="1" applyBorder="1" applyAlignment="1">
      <alignment horizontal="left" indent="1" shrinkToFit="1"/>
    </xf>
    <xf numFmtId="0" fontId="49" fillId="27" borderId="20" xfId="38" applyFont="1" applyFill="1" applyBorder="1" applyAlignment="1">
      <alignment horizontal="left" indent="1" shrinkToFit="1"/>
    </xf>
    <xf numFmtId="0" fontId="49" fillId="27" borderId="10" xfId="38" applyFont="1" applyFill="1" applyBorder="1" applyAlignment="1">
      <alignment horizontal="left" indent="1" shrinkToFit="1"/>
    </xf>
    <xf numFmtId="0" fontId="49" fillId="27" borderId="17" xfId="38" applyFont="1" applyFill="1" applyBorder="1" applyAlignment="1">
      <alignment horizontal="left" indent="1" shrinkToFit="1"/>
    </xf>
    <xf numFmtId="49" fontId="49" fillId="35" borderId="12" xfId="38" applyNumberFormat="1" applyFont="1" applyFill="1" applyBorder="1" applyAlignment="1">
      <alignment horizontal="center" vertical="center"/>
    </xf>
    <xf numFmtId="49" fontId="49" fillId="35" borderId="0" xfId="38" applyNumberFormat="1" applyFont="1" applyFill="1" applyAlignment="1">
      <alignment horizontal="center"/>
    </xf>
    <xf numFmtId="49" fontId="49" fillId="35" borderId="16" xfId="38" applyNumberFormat="1" applyFont="1" applyFill="1" applyBorder="1" applyAlignment="1">
      <alignment horizontal="center"/>
    </xf>
    <xf numFmtId="49" fontId="49" fillId="35" borderId="13" xfId="38" applyNumberFormat="1" applyFont="1" applyFill="1" applyBorder="1" applyAlignment="1">
      <alignment horizontal="center"/>
    </xf>
    <xf numFmtId="49" fontId="49" fillId="35" borderId="10" xfId="38" applyNumberFormat="1" applyFont="1" applyFill="1" applyBorder="1" applyAlignment="1">
      <alignment horizontal="center"/>
    </xf>
    <xf numFmtId="49" fontId="49" fillId="35" borderId="17" xfId="38" applyNumberFormat="1" applyFont="1" applyFill="1" applyBorder="1" applyAlignment="1">
      <alignment horizontal="center"/>
    </xf>
    <xf numFmtId="0" fontId="49" fillId="27" borderId="55" xfId="33" applyFont="1" applyFill="1" applyBorder="1" applyAlignment="1">
      <alignment horizontal="center" vertical="center"/>
    </xf>
    <xf numFmtId="0" fontId="49" fillId="27" borderId="26" xfId="33" applyFont="1" applyFill="1" applyBorder="1" applyAlignment="1">
      <alignment horizontal="center" vertical="center"/>
    </xf>
    <xf numFmtId="0" fontId="49" fillId="27" borderId="0" xfId="33" applyFont="1" applyFill="1" applyBorder="1" applyAlignment="1">
      <alignment horizontal="right" vertical="center" shrinkToFit="1"/>
    </xf>
    <xf numFmtId="0" fontId="49" fillId="27" borderId="10" xfId="38" applyNumberFormat="1" applyFont="1" applyFill="1" applyBorder="1" applyAlignment="1">
      <alignment horizontal="right" vertical="center" shrinkToFit="1"/>
    </xf>
    <xf numFmtId="49" fontId="49" fillId="0" borderId="0" xfId="38" applyNumberFormat="1" applyFont="1" applyFill="1" applyBorder="1" applyAlignment="1">
      <alignment horizontal="center" vertical="center" shrinkToFit="1"/>
    </xf>
    <xf numFmtId="49" fontId="49" fillId="0" borderId="10" xfId="38" applyNumberFormat="1" applyFont="1" applyFill="1" applyBorder="1" applyAlignment="1">
      <alignment horizontal="center" vertical="center" shrinkToFit="1"/>
    </xf>
    <xf numFmtId="0" fontId="49" fillId="27" borderId="0" xfId="33" applyFont="1" applyFill="1" applyBorder="1" applyAlignment="1">
      <alignment horizontal="center" vertical="center" shrinkToFit="1"/>
    </xf>
    <xf numFmtId="0" fontId="49" fillId="27" borderId="10" xfId="38" applyNumberFormat="1" applyFont="1" applyFill="1" applyBorder="1" applyAlignment="1">
      <alignment horizontal="center" vertical="center" shrinkToFit="1"/>
    </xf>
    <xf numFmtId="49" fontId="49" fillId="0" borderId="16" xfId="38" applyNumberFormat="1" applyFont="1" applyFill="1" applyBorder="1" applyAlignment="1">
      <alignment horizontal="center" vertical="center" shrinkToFit="1"/>
    </xf>
    <xf numFmtId="49" fontId="49" fillId="0" borderId="17" xfId="38" applyNumberFormat="1" applyFont="1" applyFill="1" applyBorder="1" applyAlignment="1">
      <alignment horizontal="center" vertical="center" shrinkToFit="1"/>
    </xf>
    <xf numFmtId="0" fontId="49" fillId="27" borderId="0" xfId="38" applyNumberFormat="1" applyFont="1" applyFill="1" applyBorder="1" applyAlignment="1">
      <alignment vertical="top"/>
    </xf>
    <xf numFmtId="0" fontId="49" fillId="27" borderId="18" xfId="38" applyNumberFormat="1" applyFont="1" applyFill="1" applyBorder="1" applyAlignment="1">
      <alignment vertical="top"/>
    </xf>
    <xf numFmtId="0" fontId="49" fillId="27" borderId="10" xfId="38" applyNumberFormat="1" applyFont="1" applyFill="1" applyBorder="1" applyAlignment="1">
      <alignment vertical="top"/>
    </xf>
    <xf numFmtId="0" fontId="49" fillId="27" borderId="30" xfId="38" applyNumberFormat="1" applyFont="1" applyFill="1" applyBorder="1" applyAlignment="1">
      <alignment vertical="top"/>
    </xf>
    <xf numFmtId="49" fontId="49" fillId="0" borderId="22" xfId="38" applyNumberFormat="1" applyFont="1" applyBorder="1" applyAlignment="1">
      <alignment horizontal="left" vertical="center" indent="1" shrinkToFit="1"/>
    </xf>
    <xf numFmtId="0" fontId="49" fillId="0" borderId="14" xfId="38" applyFont="1" applyBorder="1" applyAlignment="1">
      <alignment horizontal="left" indent="1" shrinkToFit="1"/>
    </xf>
    <xf numFmtId="0" fontId="49" fillId="0" borderId="15" xfId="38" applyFont="1" applyBorder="1" applyAlignment="1">
      <alignment horizontal="left" indent="1" shrinkToFit="1"/>
    </xf>
    <xf numFmtId="0" fontId="49" fillId="0" borderId="20" xfId="38" applyFont="1" applyBorder="1" applyAlignment="1">
      <alignment horizontal="left" indent="1" shrinkToFit="1"/>
    </xf>
    <xf numFmtId="0" fontId="49" fillId="0" borderId="10" xfId="38" applyFont="1" applyBorder="1" applyAlignment="1">
      <alignment horizontal="left" indent="1" shrinkToFit="1"/>
    </xf>
    <xf numFmtId="0" fontId="49" fillId="0" borderId="17" xfId="38" applyFont="1" applyBorder="1" applyAlignment="1">
      <alignment horizontal="left" indent="1" shrinkToFit="1"/>
    </xf>
    <xf numFmtId="49" fontId="49" fillId="27" borderId="12" xfId="38" applyNumberFormat="1" applyFont="1" applyFill="1" applyBorder="1" applyAlignment="1">
      <alignment horizontal="center" vertical="center"/>
    </xf>
    <xf numFmtId="49" fontId="49" fillId="27" borderId="0" xfId="38" applyNumberFormat="1" applyFont="1" applyFill="1" applyBorder="1" applyAlignment="1">
      <alignment horizontal="center"/>
    </xf>
    <xf numFmtId="49" fontId="49" fillId="27" borderId="16" xfId="38" applyNumberFormat="1" applyFont="1" applyFill="1" applyBorder="1" applyAlignment="1">
      <alignment horizontal="center"/>
    </xf>
    <xf numFmtId="49" fontId="49" fillId="27" borderId="13" xfId="38" applyNumberFormat="1" applyFont="1" applyFill="1" applyBorder="1" applyAlignment="1">
      <alignment horizontal="center"/>
    </xf>
    <xf numFmtId="49" fontId="49" fillId="27" borderId="10" xfId="38" applyNumberFormat="1" applyFont="1" applyFill="1" applyBorder="1" applyAlignment="1">
      <alignment horizontal="center"/>
    </xf>
    <xf numFmtId="49" fontId="49" fillId="27" borderId="17" xfId="38" applyNumberFormat="1" applyFont="1" applyFill="1" applyBorder="1" applyAlignment="1">
      <alignment horizontal="center"/>
    </xf>
    <xf numFmtId="0" fontId="49" fillId="27" borderId="14" xfId="38" applyNumberFormat="1" applyFont="1" applyFill="1" applyBorder="1" applyAlignment="1">
      <alignment horizontal="center" vertical="center" shrinkToFit="1"/>
    </xf>
    <xf numFmtId="49" fontId="49" fillId="0" borderId="25" xfId="38" applyNumberFormat="1" applyFont="1" applyBorder="1" applyAlignment="1">
      <alignment horizontal="center" vertical="center"/>
    </xf>
    <xf numFmtId="49" fontId="49" fillId="0" borderId="27" xfId="38" applyNumberFormat="1" applyFont="1" applyBorder="1" applyAlignment="1">
      <alignment horizontal="center"/>
    </xf>
    <xf numFmtId="49" fontId="49" fillId="0" borderId="145" xfId="38" applyNumberFormat="1" applyFont="1" applyBorder="1" applyAlignment="1">
      <alignment horizontal="center"/>
    </xf>
    <xf numFmtId="49" fontId="49" fillId="0" borderId="24" xfId="38" applyNumberFormat="1" applyFont="1" applyBorder="1" applyAlignment="1">
      <alignment horizontal="center"/>
    </xf>
    <xf numFmtId="49" fontId="49" fillId="0" borderId="19" xfId="38" applyNumberFormat="1" applyFont="1" applyBorder="1" applyAlignment="1">
      <alignment horizontal="center"/>
    </xf>
    <xf numFmtId="49" fontId="49" fillId="0" borderId="146" xfId="38" applyNumberFormat="1" applyFont="1" applyBorder="1" applyAlignment="1">
      <alignment horizontal="center"/>
    </xf>
    <xf numFmtId="49" fontId="49" fillId="0" borderId="101" xfId="38" applyNumberFormat="1" applyFont="1" applyBorder="1" applyAlignment="1">
      <alignment horizontal="center" vertical="center" wrapText="1"/>
    </xf>
    <xf numFmtId="0" fontId="49" fillId="0" borderId="27" xfId="38" applyFont="1" applyBorder="1"/>
    <xf numFmtId="0" fontId="49" fillId="0" borderId="145" xfId="38" applyFont="1" applyBorder="1"/>
    <xf numFmtId="0" fontId="49" fillId="0" borderId="100" xfId="38" applyFont="1" applyBorder="1"/>
    <xf numFmtId="0" fontId="49" fillId="0" borderId="19" xfId="38" applyFont="1" applyBorder="1"/>
    <xf numFmtId="0" fontId="49" fillId="0" borderId="146" xfId="38" applyFont="1" applyBorder="1"/>
    <xf numFmtId="49" fontId="49" fillId="0" borderId="27" xfId="38" applyNumberFormat="1" applyFont="1" applyBorder="1" applyAlignment="1">
      <alignment horizontal="center" vertical="center" wrapText="1"/>
    </xf>
    <xf numFmtId="49" fontId="49" fillId="0" borderId="145" xfId="38" applyNumberFormat="1" applyFont="1" applyBorder="1" applyAlignment="1">
      <alignment horizontal="center" vertical="center" wrapText="1"/>
    </xf>
    <xf numFmtId="49" fontId="49" fillId="0" borderId="100" xfId="38" applyNumberFormat="1" applyFont="1" applyBorder="1" applyAlignment="1">
      <alignment horizontal="center" vertical="center" wrapText="1"/>
    </xf>
    <xf numFmtId="49" fontId="49" fillId="0" borderId="19" xfId="38" applyNumberFormat="1" applyFont="1" applyBorder="1" applyAlignment="1">
      <alignment horizontal="center" vertical="center" wrapText="1"/>
    </xf>
    <xf numFmtId="49" fontId="49" fillId="0" borderId="146" xfId="38" applyNumberFormat="1" applyFont="1" applyBorder="1" applyAlignment="1">
      <alignment horizontal="center" vertical="center" wrapText="1"/>
    </xf>
    <xf numFmtId="49" fontId="49" fillId="0" borderId="27" xfId="38" applyNumberFormat="1" applyFont="1" applyBorder="1" applyAlignment="1">
      <alignment horizontal="center" vertical="center"/>
    </xf>
    <xf numFmtId="0" fontId="49" fillId="0" borderId="29" xfId="38" applyFont="1" applyBorder="1"/>
    <xf numFmtId="0" fontId="49" fillId="0" borderId="31" xfId="38" applyFont="1" applyBorder="1"/>
    <xf numFmtId="49" fontId="49" fillId="0" borderId="25" xfId="38" applyNumberFormat="1" applyFont="1" applyBorder="1" applyAlignment="1">
      <alignment horizontal="left" vertical="center" indent="1" shrinkToFit="1"/>
    </xf>
    <xf numFmtId="0" fontId="49" fillId="0" borderId="27" xfId="38" applyFont="1" applyBorder="1" applyAlignment="1">
      <alignment horizontal="left" indent="1" shrinkToFit="1"/>
    </xf>
    <xf numFmtId="0" fontId="49" fillId="0" borderId="145" xfId="38" applyFont="1" applyBorder="1" applyAlignment="1">
      <alignment horizontal="left" indent="1" shrinkToFit="1"/>
    </xf>
    <xf numFmtId="0" fontId="49" fillId="27" borderId="101" xfId="33" applyFont="1" applyFill="1" applyBorder="1" applyAlignment="1">
      <alignment horizontal="center" vertical="center"/>
    </xf>
    <xf numFmtId="0" fontId="49" fillId="27" borderId="27" xfId="33" applyFont="1" applyFill="1" applyBorder="1" applyAlignment="1">
      <alignment horizontal="center" vertical="center"/>
    </xf>
    <xf numFmtId="0" fontId="49" fillId="27" borderId="12" xfId="33" applyFont="1" applyFill="1" applyBorder="1" applyAlignment="1">
      <alignment horizontal="center" vertical="center"/>
    </xf>
    <xf numFmtId="0" fontId="49" fillId="27" borderId="0" xfId="33" applyFont="1" applyFill="1" applyBorder="1" applyAlignment="1">
      <alignment horizontal="center" vertical="center"/>
    </xf>
    <xf numFmtId="0" fontId="49" fillId="27" borderId="27" xfId="38" applyNumberFormat="1" applyFont="1" applyFill="1" applyBorder="1" applyAlignment="1">
      <alignment horizontal="right" vertical="center" shrinkToFit="1"/>
    </xf>
    <xf numFmtId="49" fontId="49" fillId="0" borderId="27" xfId="38" applyNumberFormat="1" applyFont="1" applyFill="1" applyBorder="1" applyAlignment="1">
      <alignment horizontal="center" vertical="center" shrinkToFit="1"/>
    </xf>
    <xf numFmtId="49" fontId="49" fillId="0" borderId="145" xfId="38" applyNumberFormat="1" applyFont="1" applyFill="1" applyBorder="1" applyAlignment="1">
      <alignment horizontal="center" vertical="center" shrinkToFit="1"/>
    </xf>
    <xf numFmtId="0" fontId="49" fillId="27" borderId="27" xfId="38" applyNumberFormat="1" applyFont="1" applyFill="1" applyBorder="1" applyAlignment="1">
      <alignment horizontal="center" vertical="center" shrinkToFit="1"/>
    </xf>
    <xf numFmtId="49" fontId="56" fillId="0" borderId="0" xfId="38" applyNumberFormat="1" applyFont="1" applyAlignment="1">
      <alignment horizontal="right" vertical="center" wrapText="1"/>
    </xf>
    <xf numFmtId="184" fontId="49" fillId="37" borderId="10" xfId="38" applyNumberFormat="1" applyFont="1" applyFill="1" applyBorder="1" applyAlignment="1">
      <alignment horizontal="center" vertical="top" wrapText="1"/>
    </xf>
    <xf numFmtId="49" fontId="49" fillId="0" borderId="22" xfId="38" applyNumberFormat="1" applyFont="1" applyBorder="1" applyAlignment="1">
      <alignment horizontal="left" vertical="center" wrapText="1" indent="1" shrinkToFit="1"/>
    </xf>
    <xf numFmtId="49" fontId="49" fillId="0" borderId="22" xfId="38" applyNumberFormat="1" applyFont="1" applyBorder="1" applyAlignment="1">
      <alignment horizontal="left" vertical="center" wrapText="1" indent="1"/>
    </xf>
    <xf numFmtId="0" fontId="49" fillId="0" borderId="14" xfId="38" applyFont="1" applyBorder="1" applyAlignment="1">
      <alignment horizontal="left" wrapText="1" indent="1"/>
    </xf>
    <xf numFmtId="0" fontId="49" fillId="0" borderId="15" xfId="38" applyFont="1" applyBorder="1" applyAlignment="1">
      <alignment horizontal="left" wrapText="1" indent="1"/>
    </xf>
    <xf numFmtId="0" fontId="49" fillId="0" borderId="20" xfId="38" applyFont="1" applyBorder="1" applyAlignment="1">
      <alignment horizontal="left" wrapText="1" indent="1"/>
    </xf>
    <xf numFmtId="0" fontId="49" fillId="0" borderId="10" xfId="38" applyFont="1" applyBorder="1" applyAlignment="1">
      <alignment horizontal="left" wrapText="1" indent="1"/>
    </xf>
    <xf numFmtId="0" fontId="49" fillId="0" borderId="17" xfId="38" applyFont="1" applyBorder="1" applyAlignment="1">
      <alignment horizontal="left" wrapText="1" indent="1"/>
    </xf>
    <xf numFmtId="0" fontId="49" fillId="27" borderId="57" xfId="33" applyFont="1" applyFill="1" applyBorder="1" applyAlignment="1">
      <alignment horizontal="center" vertical="center"/>
    </xf>
    <xf numFmtId="0" fontId="49" fillId="27" borderId="52" xfId="33" applyFont="1" applyFill="1" applyBorder="1" applyAlignment="1">
      <alignment horizontal="center" vertical="center"/>
    </xf>
    <xf numFmtId="0" fontId="49" fillId="27" borderId="19" xfId="33" applyFont="1" applyFill="1" applyBorder="1" applyAlignment="1">
      <alignment horizontal="center" vertical="center" shrinkToFit="1"/>
    </xf>
    <xf numFmtId="49" fontId="49" fillId="0" borderId="14" xfId="38" applyNumberFormat="1" applyFont="1" applyFill="1" applyBorder="1" applyAlignment="1">
      <alignment horizontal="center" vertical="center" shrinkToFit="1"/>
    </xf>
    <xf numFmtId="49" fontId="49" fillId="0" borderId="19" xfId="38" applyNumberFormat="1" applyFont="1" applyFill="1" applyBorder="1" applyAlignment="1">
      <alignment horizontal="center" vertical="center" shrinkToFit="1"/>
    </xf>
    <xf numFmtId="49" fontId="49" fillId="0" borderId="15" xfId="38" applyNumberFormat="1" applyFont="1" applyFill="1" applyBorder="1" applyAlignment="1">
      <alignment horizontal="center" vertical="center" shrinkToFit="1"/>
    </xf>
    <xf numFmtId="49" fontId="49" fillId="0" borderId="146" xfId="38" applyNumberFormat="1" applyFont="1" applyFill="1" applyBorder="1" applyAlignment="1">
      <alignment horizontal="center" vertical="center" shrinkToFit="1"/>
    </xf>
    <xf numFmtId="0" fontId="49" fillId="27" borderId="14" xfId="38" applyNumberFormat="1" applyFont="1" applyFill="1" applyBorder="1" applyAlignment="1">
      <alignment vertical="top"/>
    </xf>
    <xf numFmtId="0" fontId="49" fillId="27" borderId="28" xfId="38" applyNumberFormat="1" applyFont="1" applyFill="1" applyBorder="1" applyAlignment="1">
      <alignment vertical="top"/>
    </xf>
    <xf numFmtId="0" fontId="49" fillId="27" borderId="19" xfId="38" applyNumberFormat="1" applyFont="1" applyFill="1" applyBorder="1" applyAlignment="1">
      <alignment vertical="top"/>
    </xf>
    <xf numFmtId="0" fontId="49" fillId="27" borderId="31" xfId="38" applyNumberFormat="1" applyFont="1" applyFill="1" applyBorder="1" applyAlignment="1">
      <alignment vertical="top"/>
    </xf>
    <xf numFmtId="0" fontId="49" fillId="27" borderId="24" xfId="38" applyFont="1" applyFill="1" applyBorder="1" applyAlignment="1">
      <alignment horizontal="left" indent="1" shrinkToFit="1"/>
    </xf>
    <xf numFmtId="0" fontId="49" fillId="27" borderId="19" xfId="38" applyFont="1" applyFill="1" applyBorder="1" applyAlignment="1">
      <alignment horizontal="left" indent="1" shrinkToFit="1"/>
    </xf>
    <xf numFmtId="0" fontId="49" fillId="27" borderId="146" xfId="38" applyFont="1" applyFill="1" applyBorder="1" applyAlignment="1">
      <alignment horizontal="left" indent="1" shrinkToFit="1"/>
    </xf>
    <xf numFmtId="49" fontId="49" fillId="27" borderId="11" xfId="38" applyNumberFormat="1" applyFont="1" applyFill="1" applyBorder="1" applyAlignment="1">
      <alignment horizontal="center" vertical="center"/>
    </xf>
    <xf numFmtId="49" fontId="49" fillId="27" borderId="14" xfId="38" applyNumberFormat="1" applyFont="1" applyFill="1" applyBorder="1" applyAlignment="1">
      <alignment horizontal="center"/>
    </xf>
    <xf numFmtId="49" fontId="49" fillId="27" borderId="15" xfId="38" applyNumberFormat="1" applyFont="1" applyFill="1" applyBorder="1" applyAlignment="1">
      <alignment horizontal="center"/>
    </xf>
    <xf numFmtId="49" fontId="49" fillId="27" borderId="100" xfId="38" applyNumberFormat="1" applyFont="1" applyFill="1" applyBorder="1" applyAlignment="1">
      <alignment horizontal="center"/>
    </xf>
    <xf numFmtId="49" fontId="49" fillId="27" borderId="19" xfId="38" applyNumberFormat="1" applyFont="1" applyFill="1" applyBorder="1" applyAlignment="1">
      <alignment horizontal="center"/>
    </xf>
    <xf numFmtId="49" fontId="49" fillId="27" borderId="146" xfId="38" applyNumberFormat="1" applyFont="1" applyFill="1" applyBorder="1" applyAlignment="1">
      <alignment horizontal="center"/>
    </xf>
    <xf numFmtId="0" fontId="49" fillId="27" borderId="14" xfId="38" applyNumberFormat="1" applyFont="1" applyFill="1" applyBorder="1" applyAlignment="1">
      <alignment horizontal="right" vertical="center" shrinkToFit="1"/>
    </xf>
    <xf numFmtId="0" fontId="49" fillId="27" borderId="19" xfId="38" applyNumberFormat="1" applyFont="1" applyFill="1" applyBorder="1" applyAlignment="1">
      <alignment horizontal="right" vertical="center" shrinkToFit="1"/>
    </xf>
    <xf numFmtId="184" fontId="49" fillId="37" borderId="10" xfId="0" applyNumberFormat="1" applyFont="1" applyFill="1" applyBorder="1" applyAlignment="1">
      <alignment horizontal="center" vertical="center"/>
    </xf>
    <xf numFmtId="184" fontId="45" fillId="0" borderId="0" xfId="0" applyNumberFormat="1" applyFont="1" applyAlignment="1">
      <alignment horizontal="center" vertical="center"/>
    </xf>
    <xf numFmtId="184" fontId="60" fillId="0" borderId="0" xfId="0" applyNumberFormat="1" applyFont="1" applyAlignment="1">
      <alignment horizontal="center" vertical="center"/>
    </xf>
    <xf numFmtId="0" fontId="22" fillId="0" borderId="11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39" xfId="0" applyFont="1" applyBorder="1" applyAlignment="1">
      <alignment horizontal="center" vertical="center"/>
    </xf>
    <xf numFmtId="0" fontId="22" fillId="0" borderId="148" xfId="0" applyFont="1" applyBorder="1" applyAlignment="1">
      <alignment horizontal="center" vertical="center"/>
    </xf>
    <xf numFmtId="0" fontId="22" fillId="36" borderId="58" xfId="0" applyFont="1" applyFill="1" applyBorder="1" applyAlignment="1">
      <alignment horizontal="center" vertical="center"/>
    </xf>
    <xf numFmtId="0" fontId="22" fillId="36" borderId="151" xfId="0" applyFont="1" applyFill="1" applyBorder="1" applyAlignment="1">
      <alignment horizontal="center" vertical="center"/>
    </xf>
    <xf numFmtId="0" fontId="22" fillId="36" borderId="58" xfId="0" applyFont="1" applyFill="1" applyBorder="1" applyAlignment="1">
      <alignment horizontal="center" vertical="center" wrapText="1"/>
    </xf>
    <xf numFmtId="0" fontId="22" fillId="36" borderId="151" xfId="0" applyFont="1" applyFill="1" applyBorder="1" applyAlignment="1">
      <alignment horizontal="center" vertical="center" wrapText="1"/>
    </xf>
    <xf numFmtId="57" fontId="22" fillId="36" borderId="11" xfId="0" applyNumberFormat="1" applyFont="1" applyFill="1" applyBorder="1" applyAlignment="1">
      <alignment horizontal="center" vertical="center"/>
    </xf>
    <xf numFmtId="57" fontId="22" fillId="36" borderId="70" xfId="0" applyNumberFormat="1" applyFont="1" applyFill="1" applyBorder="1" applyAlignment="1">
      <alignment horizontal="center" vertical="center"/>
    </xf>
    <xf numFmtId="0" fontId="22" fillId="36" borderId="15" xfId="33" applyFont="1" applyFill="1" applyBorder="1" applyAlignment="1">
      <alignment vertical="center" wrapText="1"/>
    </xf>
    <xf numFmtId="0" fontId="22" fillId="36" borderId="66" xfId="0" applyFont="1" applyFill="1" applyBorder="1">
      <alignment vertical="center"/>
    </xf>
    <xf numFmtId="0" fontId="22" fillId="36" borderId="58" xfId="0" applyFont="1" applyFill="1" applyBorder="1" applyAlignment="1">
      <alignment horizontal="center" vertical="center" shrinkToFit="1"/>
    </xf>
    <xf numFmtId="0" fontId="22" fillId="36" borderId="151" xfId="0" applyFont="1" applyFill="1" applyBorder="1" applyAlignment="1">
      <alignment horizontal="center" vertical="center" shrinkToFit="1"/>
    </xf>
    <xf numFmtId="0" fontId="30" fillId="36" borderId="58" xfId="0" applyFont="1" applyFill="1" applyBorder="1" applyAlignment="1">
      <alignment vertical="center" wrapText="1"/>
    </xf>
    <xf numFmtId="0" fontId="30" fillId="36" borderId="151" xfId="0" applyFont="1" applyFill="1" applyBorder="1" applyAlignment="1">
      <alignment vertical="center" wrapText="1"/>
    </xf>
    <xf numFmtId="0" fontId="30" fillId="36" borderId="154" xfId="0" applyFont="1" applyFill="1" applyBorder="1" applyAlignment="1">
      <alignment horizontal="center" vertical="center" wrapText="1"/>
    </xf>
    <xf numFmtId="0" fontId="30" fillId="36" borderId="155" xfId="0" applyFont="1" applyFill="1" applyBorder="1" applyAlignment="1">
      <alignment horizontal="center" vertical="center" wrapText="1"/>
    </xf>
    <xf numFmtId="0" fontId="30" fillId="36" borderId="58" xfId="0" applyFont="1" applyFill="1" applyBorder="1" applyAlignment="1">
      <alignment horizontal="left" vertical="center" wrapText="1"/>
    </xf>
    <xf numFmtId="0" fontId="30" fillId="36" borderId="151" xfId="0" applyFont="1" applyFill="1" applyBorder="1" applyAlignment="1">
      <alignment horizontal="left" vertical="center" wrapText="1"/>
    </xf>
    <xf numFmtId="0" fontId="22" fillId="0" borderId="149" xfId="0" applyFont="1" applyBorder="1" applyAlignment="1">
      <alignment horizontal="center" vertical="center"/>
    </xf>
    <xf numFmtId="0" fontId="22" fillId="36" borderId="71" xfId="0" applyFont="1" applyFill="1" applyBorder="1" applyAlignment="1">
      <alignment horizontal="center" vertical="center"/>
    </xf>
    <xf numFmtId="0" fontId="22" fillId="36" borderId="70" xfId="33" applyFont="1" applyFill="1" applyBorder="1" applyAlignment="1">
      <alignment horizontal="center" vertical="center"/>
    </xf>
    <xf numFmtId="0" fontId="22" fillId="36" borderId="152" xfId="0" applyFont="1" applyFill="1" applyBorder="1" applyAlignment="1">
      <alignment horizontal="center" vertical="center" wrapText="1"/>
    </xf>
    <xf numFmtId="0" fontId="22" fillId="36" borderId="152" xfId="0" applyFont="1" applyFill="1" applyBorder="1" applyAlignment="1">
      <alignment horizontal="center" vertical="center"/>
    </xf>
    <xf numFmtId="57" fontId="22" fillId="36" borderId="152" xfId="0" applyNumberFormat="1" applyFont="1" applyFill="1" applyBorder="1" applyAlignment="1">
      <alignment horizontal="center" vertical="center"/>
    </xf>
    <xf numFmtId="57" fontId="22" fillId="36" borderId="151" xfId="0" applyNumberFormat="1" applyFont="1" applyFill="1" applyBorder="1" applyAlignment="1">
      <alignment horizontal="center" vertical="center"/>
    </xf>
    <xf numFmtId="0" fontId="22" fillId="0" borderId="40" xfId="0" applyFont="1" applyBorder="1" applyAlignment="1">
      <alignment horizontal="center" vertical="center"/>
    </xf>
    <xf numFmtId="0" fontId="22" fillId="36" borderId="12" xfId="33" applyFont="1" applyFill="1" applyBorder="1" applyAlignment="1">
      <alignment horizontal="center" vertical="center"/>
    </xf>
    <xf numFmtId="0" fontId="22" fillId="36" borderId="59" xfId="0" applyFont="1" applyFill="1" applyBorder="1" applyAlignment="1">
      <alignment horizontal="center" vertical="center" wrapText="1"/>
    </xf>
    <xf numFmtId="0" fontId="22" fillId="36" borderId="59" xfId="33" applyFont="1" applyFill="1" applyBorder="1" applyAlignment="1">
      <alignment horizontal="center" vertical="center"/>
    </xf>
    <xf numFmtId="0" fontId="30" fillId="36" borderId="169" xfId="33" applyFont="1" applyFill="1" applyBorder="1" applyAlignment="1">
      <alignment horizontal="center" vertical="center" wrapText="1"/>
    </xf>
    <xf numFmtId="0" fontId="22" fillId="36" borderId="71" xfId="0" applyFont="1" applyFill="1" applyBorder="1">
      <alignment vertical="center"/>
    </xf>
    <xf numFmtId="0" fontId="22" fillId="36" borderId="70" xfId="0" applyFont="1" applyFill="1" applyBorder="1">
      <alignment vertical="center"/>
    </xf>
    <xf numFmtId="0" fontId="30" fillId="36" borderId="71" xfId="0" applyFont="1" applyFill="1" applyBorder="1" applyAlignment="1">
      <alignment horizontal="left" vertical="center" wrapText="1"/>
    </xf>
    <xf numFmtId="0" fontId="30" fillId="36" borderId="70" xfId="0" applyFont="1" applyFill="1" applyBorder="1" applyAlignment="1">
      <alignment horizontal="left" vertical="center" wrapText="1"/>
    </xf>
    <xf numFmtId="0" fontId="22" fillId="36" borderId="71" xfId="0" applyFont="1" applyFill="1" applyBorder="1" applyAlignment="1">
      <alignment horizontal="center" vertical="center" shrinkToFit="1"/>
    </xf>
    <xf numFmtId="0" fontId="22" fillId="36" borderId="70" xfId="0" applyFont="1" applyFill="1" applyBorder="1" applyAlignment="1">
      <alignment horizontal="center" vertical="center" shrinkToFit="1"/>
    </xf>
    <xf numFmtId="0" fontId="30" fillId="36" borderId="71" xfId="0" applyFont="1" applyFill="1" applyBorder="1" applyAlignment="1">
      <alignment vertical="center" wrapText="1"/>
    </xf>
    <xf numFmtId="0" fontId="30" fillId="36" borderId="70" xfId="0" applyFont="1" applyFill="1" applyBorder="1" applyAlignment="1">
      <alignment vertical="center" wrapText="1"/>
    </xf>
    <xf numFmtId="0" fontId="30" fillId="36" borderId="184" xfId="0" applyFont="1" applyFill="1" applyBorder="1" applyAlignment="1">
      <alignment horizontal="center" vertical="center" wrapText="1"/>
    </xf>
    <xf numFmtId="57" fontId="22" fillId="36" borderId="59" xfId="0" applyNumberFormat="1" applyFont="1" applyFill="1" applyBorder="1" applyAlignment="1">
      <alignment horizontal="center" vertical="center"/>
    </xf>
    <xf numFmtId="0" fontId="22" fillId="36" borderId="12" xfId="33" applyFont="1" applyFill="1" applyBorder="1">
      <alignment vertical="center"/>
    </xf>
    <xf numFmtId="0" fontId="30" fillId="36" borderId="12" xfId="33" applyFont="1" applyFill="1" applyBorder="1" applyAlignment="1">
      <alignment horizontal="left" vertical="center" wrapText="1"/>
    </xf>
    <xf numFmtId="0" fontId="22" fillId="36" borderId="12" xfId="0" applyFont="1" applyFill="1" applyBorder="1" applyAlignment="1">
      <alignment horizontal="center" vertical="center" shrinkToFit="1"/>
    </xf>
    <xf numFmtId="0" fontId="30" fillId="36" borderId="12" xfId="33" applyFont="1" applyFill="1" applyBorder="1" applyAlignment="1">
      <alignment vertical="center" wrapText="1"/>
    </xf>
    <xf numFmtId="0" fontId="22" fillId="0" borderId="150" xfId="0" applyFont="1" applyBorder="1" applyAlignment="1">
      <alignment horizontal="center" vertical="center"/>
    </xf>
    <xf numFmtId="0" fontId="22" fillId="36" borderId="100" xfId="33" applyFont="1" applyFill="1" applyBorder="1" applyAlignment="1">
      <alignment horizontal="center" vertical="center"/>
    </xf>
    <xf numFmtId="0" fontId="22" fillId="36" borderId="153" xfId="0" applyFont="1" applyFill="1" applyBorder="1" applyAlignment="1">
      <alignment horizontal="center" vertical="center" wrapText="1"/>
    </xf>
    <xf numFmtId="0" fontId="22" fillId="36" borderId="153" xfId="0" applyFont="1" applyFill="1" applyBorder="1" applyAlignment="1">
      <alignment horizontal="center" vertical="center"/>
    </xf>
    <xf numFmtId="57" fontId="22" fillId="36" borderId="153" xfId="0" applyNumberFormat="1" applyFont="1" applyFill="1" applyBorder="1" applyAlignment="1">
      <alignment horizontal="center" vertical="center"/>
    </xf>
    <xf numFmtId="0" fontId="22" fillId="36" borderId="100" xfId="0" applyFont="1" applyFill="1" applyBorder="1">
      <alignment vertical="center"/>
    </xf>
    <xf numFmtId="0" fontId="30" fillId="36" borderId="100" xfId="0" applyFont="1" applyFill="1" applyBorder="1" applyAlignment="1">
      <alignment horizontal="left" vertical="center" wrapText="1"/>
    </xf>
    <xf numFmtId="0" fontId="22" fillId="36" borderId="100" xfId="0" applyFont="1" applyFill="1" applyBorder="1" applyAlignment="1">
      <alignment horizontal="center" vertical="center" shrinkToFit="1"/>
    </xf>
    <xf numFmtId="0" fontId="30" fillId="36" borderId="100" xfId="0" applyFont="1" applyFill="1" applyBorder="1" applyAlignment="1">
      <alignment vertical="center" wrapText="1"/>
    </xf>
    <xf numFmtId="0" fontId="30" fillId="36" borderId="183" xfId="0" applyFont="1" applyFill="1" applyBorder="1" applyAlignment="1">
      <alignment horizontal="center" vertical="center" wrapText="1"/>
    </xf>
    <xf numFmtId="0" fontId="22" fillId="0" borderId="173" xfId="0" applyFont="1" applyBorder="1" applyAlignment="1">
      <alignment vertical="center" wrapText="1"/>
    </xf>
    <xf numFmtId="0" fontId="20" fillId="0" borderId="174" xfId="0" applyFont="1" applyBorder="1" applyAlignment="1">
      <alignment vertical="center" wrapText="1"/>
    </xf>
    <xf numFmtId="0" fontId="20" fillId="0" borderId="173" xfId="0" applyFont="1" applyBorder="1" applyAlignment="1">
      <alignment vertical="center" wrapText="1"/>
    </xf>
    <xf numFmtId="0" fontId="22" fillId="0" borderId="185" xfId="0" applyFont="1" applyBorder="1" applyAlignment="1">
      <alignment horizontal="center" vertical="center" wrapText="1"/>
    </xf>
    <xf numFmtId="0" fontId="22" fillId="0" borderId="165" xfId="0" applyFont="1" applyBorder="1" applyAlignment="1">
      <alignment horizontal="center" vertical="center"/>
    </xf>
    <xf numFmtId="0" fontId="22" fillId="0" borderId="159" xfId="0" applyFont="1" applyBorder="1" applyAlignment="1">
      <alignment horizontal="center" vertical="center"/>
    </xf>
    <xf numFmtId="0" fontId="22" fillId="0" borderId="53" xfId="0" applyFont="1" applyBorder="1" applyAlignment="1">
      <alignment horizontal="center" vertical="center" wrapText="1"/>
    </xf>
    <xf numFmtId="0" fontId="22" fillId="0" borderId="166" xfId="0" applyFont="1" applyBorder="1" applyAlignment="1">
      <alignment horizontal="center" vertical="center"/>
    </xf>
    <xf numFmtId="0" fontId="22" fillId="0" borderId="161" xfId="0" applyFont="1" applyBorder="1" applyAlignment="1">
      <alignment horizontal="center" vertical="center"/>
    </xf>
    <xf numFmtId="0" fontId="22" fillId="0" borderId="186" xfId="0" applyFont="1" applyBorder="1" applyAlignment="1">
      <alignment horizontal="center" vertical="center"/>
    </xf>
    <xf numFmtId="0" fontId="20" fillId="0" borderId="186" xfId="0" applyFont="1" applyBorder="1" applyAlignment="1">
      <alignment horizontal="center" vertical="center"/>
    </xf>
    <xf numFmtId="0" fontId="22" fillId="0" borderId="187" xfId="0" applyFont="1" applyBorder="1" applyAlignment="1">
      <alignment horizontal="center" vertical="center" wrapText="1"/>
    </xf>
    <xf numFmtId="0" fontId="22" fillId="0" borderId="167" xfId="0" applyFont="1" applyBorder="1" applyAlignment="1">
      <alignment horizontal="center" vertical="center"/>
    </xf>
    <xf numFmtId="0" fontId="22" fillId="0" borderId="163" xfId="0" applyFont="1" applyBorder="1" applyAlignment="1">
      <alignment horizontal="center" vertical="center"/>
    </xf>
    <xf numFmtId="0" fontId="22" fillId="0" borderId="58"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11" xfId="33" applyFont="1" applyBorder="1" applyAlignment="1">
      <alignment horizontal="center" vertical="center"/>
    </xf>
    <xf numFmtId="0" fontId="22" fillId="0" borderId="14" xfId="33" applyFont="1" applyBorder="1" applyAlignment="1">
      <alignment horizontal="center" vertical="center"/>
    </xf>
    <xf numFmtId="0" fontId="20" fillId="0" borderId="59" xfId="0" applyFont="1" applyBorder="1" applyAlignment="1">
      <alignment horizontal="center" vertical="center"/>
    </xf>
    <xf numFmtId="0" fontId="20" fillId="0" borderId="60" xfId="33" applyFont="1" applyBorder="1" applyAlignment="1">
      <alignment horizontal="center" vertical="center"/>
    </xf>
    <xf numFmtId="0" fontId="20" fillId="0" borderId="161" xfId="0" applyFont="1" applyBorder="1" applyAlignment="1">
      <alignment horizontal="center" vertical="center"/>
    </xf>
    <xf numFmtId="0" fontId="22" fillId="0" borderId="166" xfId="0" applyFont="1" applyBorder="1" applyAlignment="1">
      <alignment horizontal="center" vertical="center" wrapText="1"/>
    </xf>
    <xf numFmtId="0" fontId="20" fillId="0" borderId="161" xfId="0" applyFont="1" applyBorder="1" applyAlignment="1">
      <alignment horizontal="center" vertical="center" wrapText="1"/>
    </xf>
    <xf numFmtId="0" fontId="64" fillId="0" borderId="0" xfId="0" applyFont="1" applyAlignment="1">
      <alignment horizontal="center" vertical="center"/>
    </xf>
    <xf numFmtId="184" fontId="68" fillId="37" borderId="10" xfId="0" applyNumberFormat="1" applyFont="1" applyFill="1" applyBorder="1" applyAlignment="1" applyProtection="1">
      <alignment horizontal="center" vertical="center"/>
      <protection locked="0"/>
    </xf>
    <xf numFmtId="184" fontId="49" fillId="37" borderId="10" xfId="0" applyNumberFormat="1" applyFont="1" applyFill="1" applyBorder="1" applyAlignment="1" applyProtection="1">
      <alignment horizontal="center" vertical="center"/>
      <protection locked="0"/>
    </xf>
    <xf numFmtId="0" fontId="22" fillId="0" borderId="147" xfId="0" applyFont="1" applyBorder="1" applyAlignment="1">
      <alignment horizontal="center" vertical="center"/>
    </xf>
    <xf numFmtId="0" fontId="22" fillId="0" borderId="44" xfId="0" applyFont="1" applyBorder="1" applyAlignment="1">
      <alignment horizontal="center" vertical="center"/>
    </xf>
    <xf numFmtId="0" fontId="22" fillId="0" borderId="42" xfId="33" applyFont="1" applyBorder="1" applyAlignment="1">
      <alignment horizontal="center" vertical="center"/>
    </xf>
    <xf numFmtId="0" fontId="22" fillId="0" borderId="43" xfId="33" applyFont="1" applyBorder="1" applyAlignment="1">
      <alignment horizontal="center" vertical="center"/>
    </xf>
    <xf numFmtId="0" fontId="22" fillId="0" borderId="42"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2" xfId="0" applyFont="1" applyBorder="1" applyAlignment="1">
      <alignment horizontal="center" vertical="center" wrapText="1"/>
    </xf>
    <xf numFmtId="0" fontId="22" fillId="0" borderId="116" xfId="0" applyFont="1" applyBorder="1" applyAlignment="1">
      <alignment horizontal="center" vertical="center"/>
    </xf>
    <xf numFmtId="0" fontId="22" fillId="0" borderId="46" xfId="0" applyFont="1" applyBorder="1" applyAlignment="1">
      <alignment horizontal="center" vertical="center"/>
    </xf>
    <xf numFmtId="0" fontId="22" fillId="0" borderId="132" xfId="0" applyFont="1" applyBorder="1" applyAlignment="1">
      <alignment horizontal="center" vertical="center"/>
    </xf>
    <xf numFmtId="0" fontId="49" fillId="0" borderId="101" xfId="33" applyFont="1" applyBorder="1" applyAlignment="1">
      <alignment horizontal="center" vertical="center"/>
    </xf>
    <xf numFmtId="0" fontId="22" fillId="0" borderId="27" xfId="0" applyFont="1" applyBorder="1" applyAlignment="1">
      <alignment horizontal="center" vertical="center"/>
    </xf>
    <xf numFmtId="0" fontId="20" fillId="0" borderId="145" xfId="0" applyFont="1" applyBorder="1" applyAlignment="1">
      <alignment horizontal="center" vertical="center"/>
    </xf>
    <xf numFmtId="0" fontId="22" fillId="0" borderId="168" xfId="0" applyFont="1" applyBorder="1" applyAlignment="1">
      <alignment horizontal="center" vertical="center"/>
    </xf>
    <xf numFmtId="0" fontId="22" fillId="0" borderId="169" xfId="0" applyFont="1" applyBorder="1" applyAlignment="1">
      <alignment horizontal="center" vertical="center"/>
    </xf>
    <xf numFmtId="0" fontId="22" fillId="0" borderId="170" xfId="0" applyFont="1" applyBorder="1" applyAlignment="1">
      <alignment horizontal="center" vertical="center"/>
    </xf>
    <xf numFmtId="0" fontId="69" fillId="0" borderId="88" xfId="0" applyFont="1" applyBorder="1" applyAlignment="1">
      <alignment horizontal="center" vertical="center" wrapText="1"/>
    </xf>
    <xf numFmtId="0" fontId="22" fillId="0" borderId="88" xfId="0" applyFont="1" applyBorder="1" applyAlignment="1">
      <alignment horizontal="center" vertical="center" wrapText="1"/>
    </xf>
    <xf numFmtId="0" fontId="69" fillId="0" borderId="96"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118" xfId="0" applyFont="1" applyBorder="1" applyAlignment="1">
      <alignment horizontal="center" vertical="center" wrapText="1"/>
    </xf>
    <xf numFmtId="0" fontId="63" fillId="0" borderId="0" xfId="0" applyFont="1" applyAlignment="1">
      <alignment horizontal="center" vertical="center"/>
    </xf>
    <xf numFmtId="0" fontId="20" fillId="0" borderId="0" xfId="0" applyFont="1" applyAlignment="1">
      <alignment horizontal="center" vertical="center"/>
    </xf>
    <xf numFmtId="184" fontId="20" fillId="28" borderId="0" xfId="0" applyNumberFormat="1" applyFont="1" applyFill="1" applyAlignment="1">
      <alignment horizontal="center" vertical="center"/>
    </xf>
    <xf numFmtId="0" fontId="20" fillId="0" borderId="0" xfId="0" applyFont="1" applyAlignment="1">
      <alignment vertical="center"/>
    </xf>
    <xf numFmtId="0" fontId="30" fillId="27" borderId="0" xfId="0" applyFont="1" applyFill="1" applyAlignment="1">
      <alignment vertical="center"/>
    </xf>
    <xf numFmtId="0" fontId="20" fillId="0" borderId="10" xfId="33" applyFont="1" applyFill="1" applyBorder="1" applyAlignment="1">
      <alignment vertical="center"/>
    </xf>
    <xf numFmtId="185" fontId="22" fillId="0" borderId="55" xfId="0" applyNumberFormat="1" applyFont="1" applyBorder="1" applyAlignment="1">
      <alignment horizontal="center" vertical="center"/>
    </xf>
    <xf numFmtId="185" fontId="22" fillId="0" borderId="26" xfId="0" applyNumberFormat="1" applyFont="1" applyBorder="1" applyAlignment="1">
      <alignment horizontal="center" vertical="center"/>
    </xf>
    <xf numFmtId="0" fontId="22" fillId="0" borderId="26" xfId="0" applyFont="1" applyBorder="1" applyAlignment="1">
      <alignment horizontal="distributed" vertical="center"/>
    </xf>
    <xf numFmtId="0" fontId="22" fillId="0" borderId="45" xfId="0" applyFont="1" applyBorder="1" applyAlignment="1">
      <alignment horizontal="distributed" vertical="center"/>
    </xf>
    <xf numFmtId="0" fontId="22" fillId="27" borderId="55" xfId="0" applyFont="1" applyFill="1" applyBorder="1" applyAlignment="1">
      <alignment vertical="center" wrapText="1"/>
    </xf>
    <xf numFmtId="0" fontId="22" fillId="27" borderId="26" xfId="0" applyFont="1" applyFill="1" applyBorder="1" applyAlignment="1">
      <alignment vertical="center" wrapText="1"/>
    </xf>
    <xf numFmtId="0" fontId="22" fillId="27" borderId="45" xfId="0" applyFont="1" applyFill="1" applyBorder="1" applyAlignment="1">
      <alignment vertical="center" wrapText="1"/>
    </xf>
    <xf numFmtId="0" fontId="30" fillId="0" borderId="26" xfId="0" applyFont="1" applyBorder="1" applyAlignment="1">
      <alignment horizontal="distributed" vertical="center"/>
    </xf>
    <xf numFmtId="0" fontId="30" fillId="0" borderId="45" xfId="0" applyFont="1" applyBorder="1" applyAlignment="1">
      <alignment horizontal="distributed" vertical="center"/>
    </xf>
    <xf numFmtId="0" fontId="20" fillId="27" borderId="12" xfId="0" applyFont="1" applyFill="1" applyBorder="1" applyAlignment="1">
      <alignment vertical="top" wrapText="1"/>
    </xf>
    <xf numFmtId="0" fontId="20" fillId="27" borderId="0" xfId="0" applyFont="1" applyFill="1" applyBorder="1" applyAlignment="1">
      <alignment vertical="top" wrapText="1"/>
    </xf>
    <xf numFmtId="0" fontId="20" fillId="27" borderId="16" xfId="0" applyFont="1" applyFill="1" applyBorder="1" applyAlignment="1">
      <alignment vertical="top" wrapText="1"/>
    </xf>
    <xf numFmtId="0" fontId="20" fillId="27" borderId="13" xfId="0" applyFont="1" applyFill="1" applyBorder="1" applyAlignment="1">
      <alignment vertical="top" wrapText="1"/>
    </xf>
    <xf numFmtId="0" fontId="20" fillId="27" borderId="10" xfId="0" applyFont="1" applyFill="1" applyBorder="1" applyAlignment="1">
      <alignment vertical="top" wrapText="1"/>
    </xf>
    <xf numFmtId="0" fontId="20" fillId="27" borderId="17" xfId="0" applyFont="1" applyFill="1" applyBorder="1" applyAlignment="1">
      <alignment vertical="top" wrapText="1"/>
    </xf>
    <xf numFmtId="0" fontId="22" fillId="27" borderId="26" xfId="0" applyFont="1" applyFill="1" applyBorder="1" applyAlignment="1">
      <alignment horizontal="distributed" vertical="center"/>
    </xf>
    <xf numFmtId="0" fontId="22" fillId="27" borderId="45" xfId="0" applyFont="1" applyFill="1" applyBorder="1" applyAlignment="1">
      <alignment horizontal="distributed" vertical="center"/>
    </xf>
    <xf numFmtId="0" fontId="22" fillId="36" borderId="19" xfId="33" applyFont="1" applyFill="1" applyBorder="1" applyAlignment="1">
      <alignment horizontal="center" vertical="center"/>
    </xf>
    <xf numFmtId="0" fontId="22" fillId="36" borderId="146" xfId="33" applyFont="1" applyFill="1" applyBorder="1" applyAlignment="1">
      <alignment horizontal="center" vertical="center"/>
    </xf>
    <xf numFmtId="0" fontId="22" fillId="36" borderId="100" xfId="0" applyFont="1" applyFill="1" applyBorder="1" applyAlignment="1">
      <alignment vertical="center" wrapText="1"/>
    </xf>
    <xf numFmtId="0" fontId="22" fillId="36" borderId="19" xfId="0" applyFont="1" applyFill="1" applyBorder="1" applyAlignment="1">
      <alignment vertical="center" wrapText="1"/>
    </xf>
    <xf numFmtId="0" fontId="22" fillId="36" borderId="146" xfId="0" applyFont="1" applyFill="1" applyBorder="1" applyAlignment="1">
      <alignment vertical="center" wrapText="1"/>
    </xf>
    <xf numFmtId="0" fontId="22" fillId="36" borderId="31" xfId="0" applyFont="1" applyFill="1" applyBorder="1" applyAlignment="1">
      <alignment vertical="center" wrapText="1"/>
    </xf>
    <xf numFmtId="0" fontId="48" fillId="0" borderId="0" xfId="0" applyFont="1" applyBorder="1" applyAlignment="1">
      <alignment vertical="top" wrapText="1" shrinkToFit="1"/>
    </xf>
    <xf numFmtId="0" fontId="22" fillId="36" borderId="12" xfId="33" applyFont="1" applyFill="1" applyBorder="1" applyAlignment="1">
      <alignment vertical="center" wrapText="1"/>
    </xf>
    <xf numFmtId="0" fontId="22" fillId="36" borderId="0" xfId="33" applyFont="1" applyFill="1" applyBorder="1" applyAlignment="1">
      <alignment vertical="center" wrapText="1"/>
    </xf>
    <xf numFmtId="0" fontId="22" fillId="36" borderId="16" xfId="33" applyFont="1" applyFill="1" applyBorder="1" applyAlignment="1">
      <alignment vertical="center" wrapText="1"/>
    </xf>
    <xf numFmtId="0" fontId="22" fillId="36" borderId="0" xfId="33" applyFont="1" applyFill="1" applyBorder="1" applyAlignment="1">
      <alignment horizontal="center" vertical="center"/>
    </xf>
    <xf numFmtId="0" fontId="22" fillId="36" borderId="16" xfId="33" applyFont="1" applyFill="1" applyBorder="1" applyAlignment="1">
      <alignment horizontal="center" vertical="center"/>
    </xf>
    <xf numFmtId="0" fontId="22" fillId="36" borderId="18" xfId="33" applyFont="1" applyFill="1" applyBorder="1" applyAlignment="1">
      <alignment vertical="center" wrapText="1"/>
    </xf>
    <xf numFmtId="0" fontId="22" fillId="0" borderId="22" xfId="33" applyFont="1" applyBorder="1" applyAlignment="1">
      <alignment horizontal="center" vertical="center" wrapText="1"/>
    </xf>
    <xf numFmtId="0" fontId="22" fillId="0" borderId="14" xfId="33" applyFont="1" applyBorder="1" applyAlignment="1">
      <alignment horizontal="center" vertical="center" wrapText="1"/>
    </xf>
    <xf numFmtId="0" fontId="22" fillId="0" borderId="15" xfId="33" applyFont="1" applyBorder="1" applyAlignment="1">
      <alignment horizontal="center" vertical="center" wrapText="1"/>
    </xf>
    <xf numFmtId="0" fontId="22" fillId="0" borderId="23" xfId="33" applyFont="1" applyBorder="1" applyAlignment="1">
      <alignment horizontal="center" vertical="center" wrapText="1"/>
    </xf>
    <xf numFmtId="0" fontId="22" fillId="0" borderId="0" xfId="33" applyFont="1" applyBorder="1" applyAlignment="1">
      <alignment horizontal="center" vertical="center" wrapText="1"/>
    </xf>
    <xf numFmtId="0" fontId="22" fillId="0" borderId="16" xfId="33" applyFont="1" applyBorder="1" applyAlignment="1">
      <alignment horizontal="center" vertical="center" wrapText="1"/>
    </xf>
    <xf numFmtId="0" fontId="22" fillId="0" borderId="24" xfId="0" applyFont="1" applyBorder="1" applyAlignment="1">
      <alignment horizontal="center" vertical="center" wrapText="1"/>
    </xf>
    <xf numFmtId="0" fontId="22" fillId="0" borderId="19" xfId="33" applyFont="1" applyBorder="1" applyAlignment="1">
      <alignment horizontal="center" vertical="center" wrapText="1"/>
    </xf>
    <xf numFmtId="0" fontId="22" fillId="0" borderId="146" xfId="0" applyFont="1" applyBorder="1" applyAlignment="1">
      <alignment horizontal="center" vertical="center" wrapText="1"/>
    </xf>
    <xf numFmtId="0" fontId="22" fillId="0" borderId="20" xfId="33" applyFont="1" applyBorder="1" applyAlignment="1">
      <alignment horizontal="center" vertical="center" wrapText="1"/>
    </xf>
    <xf numFmtId="0" fontId="22" fillId="0" borderId="10" xfId="33" applyFont="1" applyBorder="1" applyAlignment="1">
      <alignment horizontal="center" vertical="center" wrapText="1"/>
    </xf>
    <xf numFmtId="0" fontId="22" fillId="0" borderId="17" xfId="0" applyFont="1" applyBorder="1" applyAlignment="1">
      <alignment horizontal="center" vertical="center" wrapText="1"/>
    </xf>
    <xf numFmtId="0" fontId="22" fillId="36" borderId="13" xfId="33" applyFont="1" applyFill="1" applyBorder="1" applyAlignment="1">
      <alignment horizontal="center" vertical="center"/>
    </xf>
    <xf numFmtId="0" fontId="22" fillId="36" borderId="10" xfId="33" applyFont="1" applyFill="1" applyBorder="1" applyAlignment="1">
      <alignment horizontal="center" vertical="center"/>
    </xf>
    <xf numFmtId="0" fontId="22" fillId="36" borderId="17" xfId="33" applyFont="1" applyFill="1" applyBorder="1" applyAlignment="1">
      <alignment horizontal="center" vertical="center"/>
    </xf>
    <xf numFmtId="0" fontId="22" fillId="36" borderId="13" xfId="33" applyFont="1" applyFill="1" applyBorder="1" applyAlignment="1">
      <alignment vertical="center" wrapText="1"/>
    </xf>
    <xf numFmtId="0" fontId="22" fillId="36" borderId="10" xfId="33" applyFont="1" applyFill="1" applyBorder="1" applyAlignment="1">
      <alignment vertical="center" wrapText="1"/>
    </xf>
    <xf numFmtId="0" fontId="22" fillId="36" borderId="17" xfId="33" applyFont="1" applyFill="1" applyBorder="1" applyAlignment="1">
      <alignment vertical="center" wrapText="1"/>
    </xf>
    <xf numFmtId="0" fontId="22" fillId="36" borderId="30" xfId="0" applyFont="1" applyFill="1" applyBorder="1" applyAlignment="1">
      <alignment vertical="center" wrapText="1"/>
    </xf>
    <xf numFmtId="0" fontId="22" fillId="0" borderId="22"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23" xfId="33" applyFont="1" applyBorder="1" applyAlignment="1">
      <alignment horizontal="center" vertical="center" wrapText="1"/>
    </xf>
    <xf numFmtId="0" fontId="49" fillId="0" borderId="0" xfId="33" applyFont="1" applyBorder="1" applyAlignment="1">
      <alignment horizontal="center" vertical="center" wrapText="1"/>
    </xf>
    <xf numFmtId="0" fontId="49" fillId="0" borderId="16" xfId="33" applyFont="1" applyBorder="1" applyAlignment="1">
      <alignment horizontal="center" vertical="center" wrapText="1"/>
    </xf>
    <xf numFmtId="0" fontId="49" fillId="0" borderId="20"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7" xfId="0" applyFont="1" applyBorder="1" applyAlignment="1">
      <alignment horizontal="center" vertical="center" wrapText="1"/>
    </xf>
    <xf numFmtId="0" fontId="22" fillId="0" borderId="25" xfId="33" applyFont="1" applyBorder="1" applyAlignment="1">
      <alignment horizontal="center" vertical="center" wrapText="1"/>
    </xf>
    <xf numFmtId="0" fontId="22" fillId="0" borderId="27" xfId="33" applyFont="1" applyBorder="1" applyAlignment="1">
      <alignment horizontal="center" vertical="center" wrapText="1"/>
    </xf>
    <xf numFmtId="0" fontId="22" fillId="0" borderId="145" xfId="0" applyFont="1" applyBorder="1" applyAlignment="1">
      <alignment horizontal="center" vertical="center" wrapText="1"/>
    </xf>
    <xf numFmtId="0" fontId="22" fillId="0" borderId="0" xfId="33" applyFont="1" applyAlignment="1">
      <alignment horizontal="center" vertical="center"/>
    </xf>
    <xf numFmtId="0" fontId="49" fillId="0" borderId="0" xfId="33" applyFont="1" applyAlignment="1">
      <alignment horizontal="center" vertical="center"/>
    </xf>
    <xf numFmtId="184" fontId="49" fillId="37" borderId="10" xfId="0" applyNumberFormat="1" applyFont="1" applyFill="1" applyBorder="1" applyAlignment="1">
      <alignment horizontal="center" vertical="center" shrinkToFit="1"/>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22" fillId="0" borderId="179" xfId="0" applyFont="1" applyBorder="1" applyAlignment="1">
      <alignment horizontal="center" vertical="center"/>
    </xf>
    <xf numFmtId="0" fontId="22" fillId="0" borderId="180" xfId="0" applyFont="1" applyBorder="1" applyAlignment="1">
      <alignment horizontal="center" vertical="center"/>
    </xf>
    <xf numFmtId="0" fontId="30" fillId="0" borderId="179" xfId="0" applyFont="1" applyBorder="1" applyAlignment="1">
      <alignment horizontal="center" vertical="center" wrapText="1"/>
    </xf>
    <xf numFmtId="0" fontId="30" fillId="0" borderId="114" xfId="0" applyFont="1" applyBorder="1" applyAlignment="1">
      <alignment horizontal="center" vertical="center" wrapText="1"/>
    </xf>
    <xf numFmtId="0" fontId="30" fillId="0" borderId="180" xfId="0" applyFont="1" applyBorder="1" applyAlignment="1">
      <alignment horizontal="center" vertical="center" wrapText="1"/>
    </xf>
    <xf numFmtId="0" fontId="22" fillId="0" borderId="115" xfId="0" applyFont="1" applyBorder="1" applyAlignment="1">
      <alignment horizontal="center" vertical="center"/>
    </xf>
    <xf numFmtId="0" fontId="22" fillId="36" borderId="100" xfId="33" applyFont="1" applyFill="1" applyBorder="1" applyAlignment="1">
      <alignment vertical="center" wrapText="1"/>
    </xf>
    <xf numFmtId="0" fontId="22" fillId="36" borderId="19" xfId="33" applyFont="1" applyFill="1" applyBorder="1" applyAlignment="1">
      <alignment vertical="center" wrapText="1"/>
    </xf>
    <xf numFmtId="0" fontId="22" fillId="36" borderId="31" xfId="33" applyFont="1" applyFill="1" applyBorder="1" applyAlignment="1">
      <alignment vertical="center" wrapText="1"/>
    </xf>
    <xf numFmtId="0" fontId="22" fillId="36" borderId="11" xfId="33" applyFont="1" applyFill="1" applyBorder="1" applyAlignment="1">
      <alignment vertical="center" wrapText="1"/>
    </xf>
    <xf numFmtId="0" fontId="22" fillId="36" borderId="14" xfId="33" applyFont="1" applyFill="1" applyBorder="1" applyAlignment="1">
      <alignment vertical="center" wrapText="1"/>
    </xf>
    <xf numFmtId="0" fontId="22" fillId="36" borderId="101" xfId="0" applyFont="1" applyFill="1" applyBorder="1" applyAlignment="1">
      <alignment vertical="center" wrapText="1"/>
    </xf>
    <xf numFmtId="0" fontId="22" fillId="36" borderId="27" xfId="0" applyFont="1" applyFill="1" applyBorder="1" applyAlignment="1">
      <alignment vertical="center" wrapText="1"/>
    </xf>
    <xf numFmtId="0" fontId="22" fillId="36" borderId="145" xfId="0" applyFont="1" applyFill="1" applyBorder="1" applyAlignment="1">
      <alignment vertical="center" wrapText="1"/>
    </xf>
  </cellXfs>
  <cellStyles count="51">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パーセント" xfId="50" builtinId="5"/>
    <cellStyle name="メモ" xfId="28" xr:uid="{00000000-0005-0000-0000-00001B000000}"/>
    <cellStyle name="リンク セル" xfId="29" xr:uid="{00000000-0005-0000-0000-00001C000000}"/>
    <cellStyle name="悪い" xfId="32" xr:uid="{00000000-0005-0000-0000-00001F000000}"/>
    <cellStyle name="計算" xfId="44" xr:uid="{00000000-0005-0000-0000-00002D000000}"/>
    <cellStyle name="警告文" xfId="46" xr:uid="{00000000-0005-0000-0000-00002F000000}"/>
    <cellStyle name="見出し 1" xfId="40" xr:uid="{00000000-0005-0000-0000-000029000000}"/>
    <cellStyle name="見出し 2" xfId="41" xr:uid="{00000000-0005-0000-0000-00002A000000}"/>
    <cellStyle name="見出し 3" xfId="42" xr:uid="{00000000-0005-0000-0000-00002B000000}"/>
    <cellStyle name="見出し 4" xfId="43" xr:uid="{00000000-0005-0000-0000-00002C000000}"/>
    <cellStyle name="集計" xfId="49" xr:uid="{00000000-0005-0000-0000-000032000000}"/>
    <cellStyle name="出力" xfId="31" xr:uid="{00000000-0005-0000-0000-00001E000000}"/>
    <cellStyle name="説明文" xfId="45" xr:uid="{00000000-0005-0000-0000-00002E000000}"/>
    <cellStyle name="通貨 2" xfId="47" xr:uid="{00000000-0005-0000-0000-000030000000}"/>
    <cellStyle name="通貨 2 2" xfId="48" xr:uid="{00000000-0005-0000-0000-000031000000}"/>
    <cellStyle name="入力" xfId="30" xr:uid="{00000000-0005-0000-0000-00001D000000}"/>
    <cellStyle name="標準" xfId="0" builtinId="0"/>
    <cellStyle name="標準 2" xfId="33" xr:uid="{00000000-0005-0000-0000-000021000000}"/>
    <cellStyle name="標準 3" xfId="34" xr:uid="{00000000-0005-0000-0000-000022000000}"/>
    <cellStyle name="標準 4" xfId="35" xr:uid="{00000000-0005-0000-0000-000023000000}"/>
    <cellStyle name="標準 5" xfId="36" xr:uid="{00000000-0005-0000-0000-000024000000}"/>
    <cellStyle name="標準_4-4 監査資料：保育所（私立）" xfId="37" xr:uid="{00000000-0005-0000-0000-000025000000}"/>
    <cellStyle name="標準_秋田　私立保育所自主点検表 第6･7なし" xfId="38" xr:uid="{00000000-0005-0000-0000-000027000000}"/>
    <cellStyle name="良い" xfId="39" xr:uid="{00000000-0005-0000-0000-000028000000}"/>
  </cellStyles>
  <dxfs count="0"/>
  <tableStyles count="0" defaultTableStyle="TableStyleMedium2" defaultPivotStyle="PivotStyleLight16"/>
  <colors>
    <mruColors>
      <color rgb="FFFFFFCC"/>
      <color rgb="FFD0FFFF"/>
      <color rgb="FFC2FFFF"/>
      <color rgb="FF000000"/>
      <color rgb="FFE9FFFF"/>
      <color rgb="FFFF57C0"/>
      <color rgb="FFA0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6</xdr:row>
      <xdr:rowOff>0</xdr:rowOff>
    </xdr:from>
    <xdr:to>
      <xdr:col>40</xdr:col>
      <xdr:colOff>676275</xdr:colOff>
      <xdr:row>13</xdr:row>
      <xdr:rowOff>161925</xdr:rowOff>
    </xdr:to>
    <xdr:sp macro="" textlink="">
      <xdr:nvSpPr>
        <xdr:cNvPr id="2" name="テキスト ボックス 1">
          <a:extLst>
            <a:ext uri="{FF2B5EF4-FFF2-40B4-BE49-F238E27FC236}">
              <a16:creationId xmlns:a16="http://schemas.microsoft.com/office/drawing/2014/main" id="{1B3BFB9D-5B90-4F82-88EB-13989C9A1EA0}"/>
            </a:ext>
          </a:extLst>
        </xdr:cNvPr>
        <xdr:cNvSpPr txBox="1"/>
      </xdr:nvSpPr>
      <xdr:spPr>
        <a:xfrm>
          <a:off x="6781800" y="1333500"/>
          <a:ext cx="5476875" cy="20574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令和７年度修正内容</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変更箇所赤字</a:t>
          </a:r>
          <a:endParaRPr kumimoji="1" lang="en-US" altLang="ja-JP" sz="1100" b="1">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全般的修正内容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文言等の修正</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個別的修正内容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明朝" panose="02020609040205080304" pitchFamily="17" charset="-128"/>
              <a:ea typeface="ＭＳ 明朝" panose="02020609040205080304" pitchFamily="17" charset="-128"/>
            </a:rPr>
            <a:t>・基本資料</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公定価格上の配置基準を満たしているかの確認のため、職員ＡとＢの兼務を不可とした</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67310</xdr:colOff>
      <xdr:row>164</xdr:row>
      <xdr:rowOff>80010</xdr:rowOff>
    </xdr:from>
    <xdr:to>
      <xdr:col>30</xdr:col>
      <xdr:colOff>153035</xdr:colOff>
      <xdr:row>165</xdr:row>
      <xdr:rowOff>155575</xdr:rowOff>
    </xdr:to>
    <xdr:sp macro="" textlink="">
      <xdr:nvSpPr>
        <xdr:cNvPr id="2" name="図形 60">
          <a:extLst>
            <a:ext uri="{FF2B5EF4-FFF2-40B4-BE49-F238E27FC236}">
              <a16:creationId xmlns:a16="http://schemas.microsoft.com/office/drawing/2014/main" id="{00000000-0008-0000-0100-000002000000}"/>
            </a:ext>
          </a:extLst>
        </xdr:cNvPr>
        <xdr:cNvSpPr/>
      </xdr:nvSpPr>
      <xdr:spPr>
        <a:xfrm>
          <a:off x="6658610" y="42190035"/>
          <a:ext cx="85725" cy="294640"/>
        </a:xfrm>
        <a:prstGeom prst="rightBrace">
          <a:avLst>
            <a:gd name="adj1" fmla="val 52426"/>
            <a:gd name="adj2"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0</xdr:colOff>
      <xdr:row>5</xdr:row>
      <xdr:rowOff>0</xdr:rowOff>
    </xdr:from>
    <xdr:to>
      <xdr:col>77</xdr:col>
      <xdr:colOff>1</xdr:colOff>
      <xdr:row>9</xdr:row>
      <xdr:rowOff>0</xdr:rowOff>
    </xdr:to>
    <xdr:sp macro="" textlink="">
      <xdr:nvSpPr>
        <xdr:cNvPr id="2" name="テキスト ボックス 1">
          <a:extLst>
            <a:ext uri="{FF2B5EF4-FFF2-40B4-BE49-F238E27FC236}">
              <a16:creationId xmlns:a16="http://schemas.microsoft.com/office/drawing/2014/main" id="{79DDD65C-35CE-4681-A90F-A68124467C21}"/>
            </a:ext>
          </a:extLst>
        </xdr:cNvPr>
        <xdr:cNvSpPr txBox="1"/>
      </xdr:nvSpPr>
      <xdr:spPr>
        <a:xfrm>
          <a:off x="7115175" y="952500"/>
          <a:ext cx="4572001" cy="762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は、次の規程については記入不要。</a:t>
          </a:r>
          <a:endParaRPr kumimoji="1" lang="en-US" altLang="ja-JP" sz="1000">
            <a:latin typeface="ＭＳ 明朝" panose="02020609040205080304" pitchFamily="17" charset="-128"/>
            <a:ea typeface="ＭＳ 明朝" panose="02020609040205080304" pitchFamily="17" charset="-128"/>
          </a:endParaRPr>
        </a:p>
        <a:p>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就業規則、</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育児休業規程、</a:t>
          </a:r>
          <a:r>
            <a:rPr kumimoji="1" lang="en-US" altLang="ja-JP" sz="1000">
              <a:latin typeface="ＭＳ 明朝" panose="02020609040205080304" pitchFamily="17" charset="-128"/>
              <a:ea typeface="ＭＳ 明朝" panose="02020609040205080304" pitchFamily="17" charset="-128"/>
            </a:rPr>
            <a:t>(3)</a:t>
          </a:r>
          <a:r>
            <a:rPr kumimoji="1" lang="ja-JP" altLang="en-US" sz="1000">
              <a:latin typeface="ＭＳ 明朝" panose="02020609040205080304" pitchFamily="17" charset="-128"/>
              <a:ea typeface="ＭＳ 明朝" panose="02020609040205080304" pitchFamily="17" charset="-128"/>
            </a:rPr>
            <a:t>介護休業規程、</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給与規程</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4</xdr:row>
      <xdr:rowOff>0</xdr:rowOff>
    </xdr:from>
    <xdr:to>
      <xdr:col>27</xdr:col>
      <xdr:colOff>600075</xdr:colOff>
      <xdr:row>44</xdr:row>
      <xdr:rowOff>0</xdr:rowOff>
    </xdr:to>
    <xdr:sp macro="" textlink="">
      <xdr:nvSpPr>
        <xdr:cNvPr id="2" name="テキスト ボックス 1">
          <a:extLst>
            <a:ext uri="{FF2B5EF4-FFF2-40B4-BE49-F238E27FC236}">
              <a16:creationId xmlns:a16="http://schemas.microsoft.com/office/drawing/2014/main" id="{60DF3682-C28C-4340-9D1F-38CDC89448C1}"/>
            </a:ext>
          </a:extLst>
        </xdr:cNvPr>
        <xdr:cNvSpPr txBox="1"/>
      </xdr:nvSpPr>
      <xdr:spPr>
        <a:xfrm>
          <a:off x="13716000" y="685800"/>
          <a:ext cx="5400675" cy="6858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勤務年数</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勤務年数は、この幼保連携型認定こども園での勤務年数を記載してください。</a:t>
          </a:r>
        </a:p>
        <a:p>
          <a:r>
            <a:rPr kumimoji="1" lang="ja-JP" altLang="en-US" sz="900">
              <a:latin typeface="ＭＳ 明朝" panose="02020609040205080304" pitchFamily="17" charset="-128"/>
              <a:ea typeface="ＭＳ 明朝" panose="02020609040205080304" pitchFamily="17" charset="-128"/>
            </a:rPr>
            <a:t>○通算勤務年数は、この幼保連携型認定こども園を含めて児童福祉法第７条第１項に定められた「児童福祉施設」で勤務した通算の年数を記載してください。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通算勤務年数は、この保育所の設置者以外の者に雇用されていた期間も含めて記載してください。</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資格名</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○資格名は、「保育士」「幼稚園教諭</a:t>
          </a:r>
          <a:r>
            <a:rPr kumimoji="1" lang="en-US" altLang="ja-JP" sz="900">
              <a:latin typeface="ＭＳ 明朝" panose="02020609040205080304" pitchFamily="17" charset="-128"/>
              <a:ea typeface="ＭＳ 明朝" panose="02020609040205080304" pitchFamily="17" charset="-128"/>
            </a:rPr>
            <a:t>Ⅰ</a:t>
          </a:r>
          <a:r>
            <a:rPr kumimoji="1" lang="ja-JP" altLang="en-US" sz="900">
              <a:latin typeface="ＭＳ 明朝" panose="02020609040205080304" pitchFamily="17" charset="-128"/>
              <a:ea typeface="ＭＳ 明朝" panose="02020609040205080304" pitchFamily="17" charset="-128"/>
            </a:rPr>
            <a:t>・</a:t>
          </a:r>
          <a:r>
            <a:rPr kumimoji="1" lang="en-US" altLang="ja-JP" sz="900">
              <a:latin typeface="ＭＳ 明朝" panose="02020609040205080304" pitchFamily="17" charset="-128"/>
              <a:ea typeface="ＭＳ 明朝" panose="02020609040205080304" pitchFamily="17" charset="-128"/>
            </a:rPr>
            <a:t>Ⅱ</a:t>
          </a:r>
          <a:r>
            <a:rPr kumimoji="1" lang="ja-JP" altLang="en-US" sz="900">
              <a:latin typeface="ＭＳ 明朝" panose="02020609040205080304" pitchFamily="17" charset="-128"/>
              <a:ea typeface="ＭＳ 明朝" panose="02020609040205080304" pitchFamily="17" charset="-128"/>
            </a:rPr>
            <a:t>」「看護師」「栄養士」「調理師」「医師」「歯科医師」など具体的に記載してください。</a:t>
          </a:r>
        </a:p>
        <a:p>
          <a:r>
            <a:rPr kumimoji="1" lang="ja-JP" altLang="en-US" sz="900">
              <a:latin typeface="ＭＳ 明朝" panose="02020609040205080304" pitchFamily="17" charset="-128"/>
              <a:ea typeface="ＭＳ 明朝" panose="02020609040205080304" pitchFamily="17" charset="-128"/>
            </a:rPr>
            <a:t>○保育士、幼稚園教諭を併有する場合は二段書きにしてください。</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職務内容</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○職務内容は、おおむね次の順序で記載してください。</a:t>
          </a:r>
        </a:p>
        <a:p>
          <a:r>
            <a:rPr kumimoji="1" lang="ja-JP" altLang="en-US" sz="900">
              <a:latin typeface="ＭＳ 明朝" panose="02020609040205080304" pitchFamily="17" charset="-128"/>
              <a:ea typeface="ＭＳ 明朝" panose="02020609040205080304" pitchFamily="17" charset="-128"/>
            </a:rPr>
            <a:t>①何歳児又はクラスの担任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副担任</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であるか。</a:t>
          </a:r>
        </a:p>
        <a:p>
          <a:r>
            <a:rPr kumimoji="1" lang="ja-JP" altLang="en-US" sz="900">
              <a:latin typeface="ＭＳ 明朝" panose="02020609040205080304" pitchFamily="17" charset="-128"/>
              <a:ea typeface="ＭＳ 明朝" panose="02020609040205080304" pitchFamily="17" charset="-128"/>
            </a:rPr>
            <a:t>②一時預かり事業や障害児保育による加配など、専任職員となっている事業</a:t>
          </a:r>
        </a:p>
        <a:p>
          <a:r>
            <a:rPr kumimoji="1" lang="ja-JP" altLang="en-US" sz="900">
              <a:latin typeface="ＭＳ 明朝" panose="02020609040205080304" pitchFamily="17" charset="-128"/>
              <a:ea typeface="ＭＳ 明朝" panose="02020609040205080304" pitchFamily="17" charset="-128"/>
            </a:rPr>
            <a:t>③担任（副担任）以外の施設内での役割分担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○○リーダーなど</a:t>
          </a:r>
          <a:r>
            <a:rPr kumimoji="1" lang="en-US" altLang="ja-JP" sz="900">
              <a:latin typeface="ＭＳ 明朝" panose="02020609040205080304" pitchFamily="17" charset="-128"/>
              <a:ea typeface="ＭＳ 明朝" panose="02020609040205080304" pitchFamily="17" charset="-128"/>
            </a:rPr>
            <a:t>)</a:t>
          </a: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保育教諭等に代わる職員</a:t>
          </a:r>
          <a:r>
            <a:rPr kumimoji="1" lang="en-US" altLang="ja-JP" sz="900">
              <a:latin typeface="ＭＳ ゴシック" panose="020B0609070205080204" pitchFamily="49" charset="-128"/>
              <a:ea typeface="ＭＳ ゴシック" panose="020B0609070205080204" pitchFamily="49" charset="-128"/>
            </a:rPr>
            <a:t>》</a:t>
          </a:r>
        </a:p>
        <a:p>
          <a:r>
            <a:rPr kumimoji="1" lang="ja-JP" altLang="en-US" sz="900">
              <a:latin typeface="ＭＳ 明朝" panose="02020609040205080304" pitchFamily="17" charset="-128"/>
              <a:ea typeface="ＭＳ 明朝" panose="02020609040205080304" pitchFamily="17" charset="-128"/>
            </a:rPr>
            <a:t>○特例により保育教頭に代えて配置している職員は、該当する要件をセル内のプルダウンメニューから選択してください。</a:t>
          </a:r>
        </a:p>
        <a:p>
          <a:r>
            <a:rPr kumimoji="1" lang="ja-JP" altLang="en-US" sz="900">
              <a:latin typeface="ＭＳ 明朝" panose="02020609040205080304" pitchFamily="17" charset="-128"/>
              <a:ea typeface="ＭＳ 明朝" panose="02020609040205080304" pitchFamily="17" charset="-128"/>
            </a:rPr>
            <a:t>・看護師等</a:t>
          </a:r>
        </a:p>
        <a:p>
          <a:r>
            <a:rPr kumimoji="1" lang="ja-JP" altLang="en-US" sz="900">
              <a:latin typeface="ＭＳ 明朝" panose="02020609040205080304" pitchFamily="17" charset="-128"/>
              <a:ea typeface="ＭＳ 明朝" panose="02020609040205080304" pitchFamily="17" charset="-128"/>
            </a:rPr>
            <a:t>・幼稚園教諭</a:t>
          </a:r>
        </a:p>
        <a:p>
          <a:r>
            <a:rPr kumimoji="1" lang="ja-JP" altLang="en-US" sz="900">
              <a:latin typeface="ＭＳ 明朝" panose="02020609040205080304" pitchFamily="17" charset="-128"/>
              <a:ea typeface="ＭＳ 明朝" panose="02020609040205080304" pitchFamily="17" charset="-128"/>
            </a:rPr>
            <a:t>・小学校教諭</a:t>
          </a:r>
        </a:p>
        <a:p>
          <a:r>
            <a:rPr kumimoji="1" lang="ja-JP" altLang="en-US" sz="900">
              <a:latin typeface="ＭＳ 明朝" panose="02020609040205080304" pitchFamily="17" charset="-128"/>
              <a:ea typeface="ＭＳ 明朝" panose="02020609040205080304" pitchFamily="17" charset="-128"/>
            </a:rPr>
            <a:t>・養護教諭</a:t>
          </a:r>
        </a:p>
        <a:p>
          <a:r>
            <a:rPr kumimoji="1" lang="ja-JP" altLang="en-US" sz="900">
              <a:latin typeface="ＭＳ 明朝" panose="02020609040205080304" pitchFamily="17" charset="-128"/>
              <a:ea typeface="ＭＳ 明朝" panose="02020609040205080304" pitchFamily="17" charset="-128"/>
            </a:rPr>
            <a:t>・知事が認める者１</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保育所又は認定こども園において、常勤で１年程度の保育業務経験を有する者</a:t>
          </a:r>
        </a:p>
        <a:p>
          <a:r>
            <a:rPr kumimoji="1" lang="ja-JP" altLang="en-US" sz="900">
              <a:latin typeface="ＭＳ 明朝" panose="02020609040205080304" pitchFamily="17" charset="-128"/>
              <a:ea typeface="ＭＳ 明朝" panose="02020609040205080304" pitchFamily="17" charset="-128"/>
            </a:rPr>
            <a:t>・知事が認める者２</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「子育て支援員研修」地域保育コース</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地域型保育</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修了者</a:t>
          </a:r>
        </a:p>
        <a:p>
          <a:r>
            <a:rPr kumimoji="1" lang="ja-JP" altLang="en-US" sz="900">
              <a:latin typeface="ＭＳ 明朝" panose="02020609040205080304" pitchFamily="17" charset="-128"/>
              <a:ea typeface="ＭＳ 明朝" panose="02020609040205080304" pitchFamily="17" charset="-128"/>
            </a:rPr>
            <a:t>・知事が認める者３</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家庭的保育者</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任用区分・週の所定労働時間</a:t>
          </a:r>
          <a:r>
            <a:rPr kumimoji="1" lang="en-US" altLang="ja-JP" sz="900">
              <a:latin typeface="ＭＳ ゴシック" panose="020B0609070205080204" pitchFamily="49" charset="-128"/>
              <a:ea typeface="ＭＳ ゴシック" panose="020B0609070205080204" pitchFamily="49" charset="-128"/>
            </a:rPr>
            <a:t>》</a:t>
          </a:r>
          <a:endParaRPr kumimoji="1" lang="ja-JP" altLang="en-US" sz="900">
            <a:latin typeface="ＭＳ ゴシック" panose="020B0609070205080204" pitchFamily="49" charset="-128"/>
            <a:ea typeface="ＭＳ ゴシック" panose="020B0609070205080204" pitchFamily="49" charset="-128"/>
          </a:endParaRPr>
        </a:p>
        <a:p>
          <a:r>
            <a:rPr kumimoji="1" lang="ja-JP" altLang="en-US" sz="900">
              <a:latin typeface="ＭＳ 明朝" panose="02020609040205080304" pitchFamily="17" charset="-128"/>
              <a:ea typeface="ＭＳ 明朝" panose="02020609040205080304" pitchFamily="17" charset="-128"/>
            </a:rPr>
            <a:t>○任用区分には、正職員、臨時職員、非常勤職員などの区分を記入してください。なお、任用区分の区別は次のとおりです。</a:t>
          </a:r>
        </a:p>
        <a:p>
          <a:r>
            <a:rPr kumimoji="1" lang="ja-JP" altLang="en-US" sz="900">
              <a:latin typeface="ＭＳ 明朝" panose="02020609040205080304" pitchFamily="17" charset="-128"/>
              <a:ea typeface="ＭＳ 明朝" panose="02020609040205080304" pitchFamily="17" charset="-128"/>
            </a:rPr>
            <a:t>・正職員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雇用期間に定め</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定年を除く</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がない者</a:t>
          </a:r>
        </a:p>
        <a:p>
          <a:r>
            <a:rPr kumimoji="1" lang="ja-JP" altLang="en-US" sz="900">
              <a:latin typeface="ＭＳ 明朝" panose="02020609040205080304" pitchFamily="17" charset="-128"/>
              <a:ea typeface="ＭＳ 明朝" panose="02020609040205080304" pitchFamily="17" charset="-128"/>
            </a:rPr>
            <a:t>・臨時職員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勤務は常勤であるが、雇用期間に定めがある者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・非常勤職員</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勤務が常勤でなく、かつ雇用期間に定めがある者</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更新有の者含む</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a:p>
          <a:r>
            <a:rPr kumimoji="1" lang="ja-JP" altLang="en-US" sz="900">
              <a:latin typeface="ＭＳ 明朝" panose="02020609040205080304" pitchFamily="17" charset="-128"/>
              <a:ea typeface="ＭＳ 明朝" panose="02020609040205080304" pitchFamily="17" charset="-128"/>
            </a:rPr>
            <a:t>○１週間の所定の労働時間を記入してください。産休、育休、病休など休業中の場合は、その旨と休業開始日を記載してください。</a:t>
          </a:r>
        </a:p>
        <a:p>
          <a:r>
            <a:rPr kumimoji="1" lang="ja-JP" altLang="en-US" sz="900">
              <a:latin typeface="ＭＳ 明朝" panose="02020609040205080304" pitchFamily="17" charset="-128"/>
              <a:ea typeface="ＭＳ 明朝" panose="02020609040205080304" pitchFamily="17" charset="-128"/>
            </a:rPr>
            <a:t>〇一時預かり事業、病児保育事業、その他の補助事業による配置職員である場合は、この欄にも「一時預かり」、「病児保育」など事業名を記入してください。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a:p>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配置区分</a:t>
          </a:r>
          <a:r>
            <a:rPr kumimoji="1" lang="en-US" altLang="ja-JP" sz="900">
              <a:latin typeface="ＭＳ ゴシック" panose="020B0609070205080204" pitchFamily="49" charset="-128"/>
              <a:ea typeface="ＭＳ ゴシック" panose="020B0609070205080204" pitchFamily="49" charset="-128"/>
            </a:rPr>
            <a:t>》</a:t>
          </a:r>
        </a:p>
        <a:p>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基本資料</a:t>
          </a:r>
          <a:r>
            <a:rPr kumimoji="1" lang="en-US" altLang="ja-JP" sz="900">
              <a:latin typeface="ＭＳ 明朝" panose="02020609040205080304" pitchFamily="17" charset="-128"/>
              <a:ea typeface="ＭＳ 明朝" panose="02020609040205080304" pitchFamily="17" charset="-128"/>
            </a:rPr>
            <a:t>(12)</a:t>
          </a:r>
          <a:r>
            <a:rPr kumimoji="1" lang="ja-JP" altLang="en-US" sz="900">
              <a:latin typeface="ＭＳ 明朝" panose="02020609040205080304" pitchFamily="17" charset="-128"/>
              <a:ea typeface="ＭＳ 明朝" panose="02020609040205080304" pitchFamily="17" charset="-128"/>
            </a:rPr>
            <a:t>「施設全体の職員配置状況」の区分</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Ａ～Ｄ</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を記入してください。</a:t>
          </a:r>
          <a:endParaRPr kumimoji="1" lang="en-US" altLang="ja-JP" sz="900">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a:p>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3</xdr:row>
      <xdr:rowOff>0</xdr:rowOff>
    </xdr:from>
    <xdr:to>
      <xdr:col>30</xdr:col>
      <xdr:colOff>0</xdr:colOff>
      <xdr:row>5</xdr:row>
      <xdr:rowOff>0</xdr:rowOff>
    </xdr:to>
    <xdr:sp macro="" textlink="">
      <xdr:nvSpPr>
        <xdr:cNvPr id="2" name="テキスト ボックス 1">
          <a:extLst>
            <a:ext uri="{FF2B5EF4-FFF2-40B4-BE49-F238E27FC236}">
              <a16:creationId xmlns:a16="http://schemas.microsoft.com/office/drawing/2014/main" id="{FD41B773-B7D8-4DD3-8428-AF0BA5C00755}"/>
            </a:ext>
          </a:extLst>
        </xdr:cNvPr>
        <xdr:cNvSpPr txBox="1"/>
      </xdr:nvSpPr>
      <xdr:spPr>
        <a:xfrm>
          <a:off x="16040100" y="571500"/>
          <a:ext cx="2057400" cy="4572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1</xdr:row>
      <xdr:rowOff>0</xdr:rowOff>
    </xdr:from>
    <xdr:to>
      <xdr:col>38</xdr:col>
      <xdr:colOff>0</xdr:colOff>
      <xdr:row>4</xdr:row>
      <xdr:rowOff>0</xdr:rowOff>
    </xdr:to>
    <xdr:sp macro="" textlink="">
      <xdr:nvSpPr>
        <xdr:cNvPr id="2" name="テキスト ボックス 1">
          <a:extLst>
            <a:ext uri="{FF2B5EF4-FFF2-40B4-BE49-F238E27FC236}">
              <a16:creationId xmlns:a16="http://schemas.microsoft.com/office/drawing/2014/main" id="{9C5BD48C-0DCC-4261-8A07-99B6B85B5CB1}"/>
            </a:ext>
          </a:extLst>
        </xdr:cNvPr>
        <xdr:cNvSpPr txBox="1"/>
      </xdr:nvSpPr>
      <xdr:spPr>
        <a:xfrm>
          <a:off x="7362825" y="228600"/>
          <a:ext cx="2057400" cy="5715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公立施設</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公設公営に限る。</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は作成不要</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40"/>
  <sheetViews>
    <sheetView view="pageBreakPreview" zoomScaleSheetLayoutView="100" workbookViewId="0"/>
  </sheetViews>
  <sheetFormatPr defaultRowHeight="13.5"/>
  <cols>
    <col min="1" max="32" width="2.5" customWidth="1"/>
    <col min="33" max="33" width="9" customWidth="1"/>
  </cols>
  <sheetData>
    <row r="1" spans="2:26" ht="15" customHeight="1"/>
    <row r="2" spans="2:26" ht="15" customHeight="1"/>
    <row r="3" spans="2:26" ht="15" customHeight="1"/>
    <row r="4" spans="2:26" ht="15" customHeight="1"/>
    <row r="5" spans="2:26" ht="15" customHeight="1"/>
    <row r="6" spans="2:26" s="1" customFormat="1" ht="30" customHeight="1">
      <c r="F6" s="554" t="s">
        <v>3</v>
      </c>
      <c r="G6" s="554"/>
      <c r="H6" s="554"/>
      <c r="I6" s="554"/>
      <c r="J6" s="555">
        <v>7</v>
      </c>
      <c r="K6" s="555"/>
      <c r="L6" s="554" t="s">
        <v>367</v>
      </c>
      <c r="M6" s="554"/>
      <c r="N6" s="554"/>
      <c r="O6" s="554"/>
    </row>
    <row r="7" spans="2:26" ht="15" customHeight="1">
      <c r="F7" s="9"/>
      <c r="G7" s="12"/>
      <c r="H7" s="12"/>
      <c r="I7" s="12"/>
      <c r="J7" s="12"/>
      <c r="K7" s="12"/>
      <c r="L7" s="12"/>
      <c r="M7" s="12"/>
      <c r="N7" s="12"/>
      <c r="O7" s="12"/>
      <c r="P7" s="12"/>
      <c r="Q7" s="12"/>
      <c r="R7" s="12"/>
      <c r="S7" s="12"/>
      <c r="T7" s="12"/>
      <c r="U7" s="12"/>
      <c r="V7" s="12"/>
      <c r="W7" s="12"/>
      <c r="X7" s="12"/>
      <c r="Y7" s="12"/>
      <c r="Z7" s="14"/>
    </row>
    <row r="8" spans="2:26" ht="36" customHeight="1">
      <c r="F8" s="556" t="s">
        <v>549</v>
      </c>
      <c r="G8" s="557"/>
      <c r="H8" s="557"/>
      <c r="I8" s="557"/>
      <c r="J8" s="557"/>
      <c r="K8" s="557"/>
      <c r="L8" s="557"/>
      <c r="M8" s="557"/>
      <c r="N8" s="557"/>
      <c r="O8" s="557"/>
      <c r="P8" s="557"/>
      <c r="Q8" s="557"/>
      <c r="R8" s="557"/>
      <c r="S8" s="557"/>
      <c r="T8" s="557"/>
      <c r="U8" s="557"/>
      <c r="V8" s="557"/>
      <c r="W8" s="557"/>
      <c r="X8" s="557"/>
      <c r="Y8" s="557"/>
      <c r="Z8" s="558"/>
    </row>
    <row r="9" spans="2:26" ht="15" customHeight="1">
      <c r="F9" s="10"/>
      <c r="Z9" s="15"/>
    </row>
    <row r="10" spans="2:26" ht="36" customHeight="1">
      <c r="F10" s="559" t="s">
        <v>14</v>
      </c>
      <c r="G10" s="560"/>
      <c r="H10" s="560"/>
      <c r="I10" s="560"/>
      <c r="J10" s="560"/>
      <c r="K10" s="560"/>
      <c r="L10" s="560"/>
      <c r="M10" s="560"/>
      <c r="N10" s="560"/>
      <c r="O10" s="560"/>
      <c r="P10" s="560"/>
      <c r="Q10" s="560"/>
      <c r="R10" s="560"/>
      <c r="S10" s="560"/>
      <c r="T10" s="560"/>
      <c r="U10" s="560"/>
      <c r="V10" s="560"/>
      <c r="W10" s="560"/>
      <c r="X10" s="560"/>
      <c r="Y10" s="560"/>
      <c r="Z10" s="561"/>
    </row>
    <row r="11" spans="2:26" ht="15.75" customHeight="1">
      <c r="F11" s="11"/>
      <c r="G11" s="13"/>
      <c r="H11" s="13"/>
      <c r="I11" s="13"/>
      <c r="J11" s="13"/>
      <c r="K11" s="13"/>
      <c r="L11" s="13"/>
      <c r="M11" s="13"/>
      <c r="N11" s="13"/>
      <c r="O11" s="13"/>
      <c r="P11" s="13"/>
      <c r="Q11" s="13"/>
      <c r="R11" s="13"/>
      <c r="S11" s="13"/>
      <c r="T11" s="13"/>
      <c r="U11" s="13"/>
      <c r="V11" s="13"/>
      <c r="W11" s="13"/>
      <c r="X11" s="13"/>
      <c r="Y11" s="13"/>
      <c r="Z11" s="16"/>
    </row>
    <row r="12" spans="2:26" ht="15.75" customHeight="1"/>
    <row r="13" spans="2:26" ht="15.75" customHeight="1"/>
    <row r="14" spans="2:26" ht="15.75" customHeight="1"/>
    <row r="15" spans="2:26" s="2" customFormat="1" ht="15.75" customHeight="1">
      <c r="B15" s="3" t="s">
        <v>541</v>
      </c>
    </row>
    <row r="16" spans="2:26" s="2" customFormat="1" ht="15.75" customHeight="1">
      <c r="B16" s="562" t="s">
        <v>55</v>
      </c>
      <c r="C16" s="562"/>
      <c r="D16" s="2" t="s">
        <v>215</v>
      </c>
    </row>
    <row r="17" spans="2:31" s="2" customFormat="1" ht="15.75" customHeight="1">
      <c r="B17" s="4"/>
      <c r="C17" s="4"/>
    </row>
    <row r="18" spans="2:31" s="2" customFormat="1" ht="15.75" customHeight="1">
      <c r="B18" s="562" t="s">
        <v>56</v>
      </c>
      <c r="C18" s="562"/>
      <c r="D18" s="563" t="s">
        <v>539</v>
      </c>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row>
    <row r="19" spans="2:31" s="2" customFormat="1" ht="15.75" customHeight="1">
      <c r="B19" s="4"/>
      <c r="C19" s="4"/>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row>
    <row r="20" spans="2:31" s="2" customFormat="1" ht="15.75" customHeight="1">
      <c r="B20" s="4"/>
      <c r="C20" s="4"/>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2:31" s="2" customFormat="1" ht="15.75" customHeight="1">
      <c r="B21" s="562" t="s">
        <v>59</v>
      </c>
      <c r="C21" s="562"/>
      <c r="D21" s="2" t="s">
        <v>553</v>
      </c>
    </row>
    <row r="22" spans="2:31" s="2" customFormat="1" ht="15.75" customHeight="1">
      <c r="C22" s="5"/>
      <c r="D22" s="2" t="s">
        <v>409</v>
      </c>
    </row>
    <row r="23" spans="2:31" s="2" customFormat="1" ht="15.75" customHeight="1"/>
    <row r="24" spans="2:31" s="2" customFormat="1" ht="15.75" customHeight="1">
      <c r="B24" s="3" t="s">
        <v>99</v>
      </c>
    </row>
    <row r="25" spans="2:31" s="2" customFormat="1" ht="15.75" customHeight="1">
      <c r="B25" s="3"/>
    </row>
    <row r="26" spans="2:31" s="2" customFormat="1" ht="15.75" customHeight="1">
      <c r="B26" s="562" t="s">
        <v>55</v>
      </c>
      <c r="C26" s="562"/>
      <c r="D26" s="563" t="s">
        <v>540</v>
      </c>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row>
    <row r="27" spans="2:31" s="2" customFormat="1" ht="15.75" customHeight="1">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row>
    <row r="28" spans="2:31" s="2" customFormat="1" ht="15.75" customHeight="1">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2:31" s="2" customFormat="1" ht="15.75" customHeight="1">
      <c r="B29" s="562" t="s">
        <v>56</v>
      </c>
      <c r="C29" s="562"/>
      <c r="D29" s="2" t="s">
        <v>410</v>
      </c>
    </row>
    <row r="30" spans="2:31" s="1" customFormat="1" ht="15.75" customHeight="1">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2:31" s="1" customFormat="1" ht="15.75" customHeight="1"/>
    <row r="32" spans="2:31" s="1" customFormat="1" ht="15.75" customHeight="1"/>
    <row r="33" spans="6:35" s="1" customFormat="1" ht="15.75" customHeight="1"/>
    <row r="34" spans="6:35" s="1" customFormat="1" ht="15.75" customHeight="1"/>
    <row r="35" spans="6:35" s="1" customFormat="1" ht="15.75" customHeight="1">
      <c r="F35" s="564" t="s">
        <v>19</v>
      </c>
      <c r="G35" s="564"/>
      <c r="H35" s="564"/>
      <c r="I35" s="564"/>
      <c r="J35" s="564"/>
      <c r="K35" s="566" t="s">
        <v>515</v>
      </c>
      <c r="L35" s="566"/>
      <c r="M35" s="566"/>
      <c r="N35" s="566"/>
      <c r="O35" s="566"/>
      <c r="P35" s="566"/>
      <c r="Q35" s="566"/>
      <c r="R35" s="566"/>
      <c r="S35" s="566"/>
      <c r="T35" s="566"/>
      <c r="U35" s="566"/>
      <c r="V35" s="566"/>
      <c r="W35" s="566"/>
      <c r="X35" s="566"/>
      <c r="Y35" s="566"/>
      <c r="Z35" s="566"/>
      <c r="AA35" s="566"/>
    </row>
    <row r="36" spans="6:35" s="1" customFormat="1" ht="15.75" customHeight="1">
      <c r="F36" s="565"/>
      <c r="G36" s="565"/>
      <c r="H36" s="565"/>
      <c r="I36" s="565"/>
      <c r="J36" s="565"/>
      <c r="K36" s="567"/>
      <c r="L36" s="567"/>
      <c r="M36" s="567"/>
      <c r="N36" s="567"/>
      <c r="O36" s="567"/>
      <c r="P36" s="567"/>
      <c r="Q36" s="567"/>
      <c r="R36" s="567"/>
      <c r="S36" s="567"/>
      <c r="T36" s="567"/>
      <c r="U36" s="567"/>
      <c r="V36" s="567"/>
      <c r="W36" s="567"/>
      <c r="X36" s="567"/>
      <c r="Y36" s="567"/>
      <c r="Z36" s="567"/>
      <c r="AA36" s="567"/>
      <c r="AB36" s="17"/>
      <c r="AC36" s="17"/>
      <c r="AD36" s="17"/>
      <c r="AE36" s="17"/>
      <c r="AF36" s="17"/>
    </row>
    <row r="37" spans="6:35" s="1" customFormat="1" ht="15.75" customHeight="1">
      <c r="AB37" s="17"/>
      <c r="AC37" s="17"/>
      <c r="AD37" s="17"/>
      <c r="AE37" s="17"/>
      <c r="AF37" s="17"/>
      <c r="AI37" s="18"/>
    </row>
    <row r="38" spans="6:35" s="1" customFormat="1" ht="15.75" customHeight="1">
      <c r="F38" s="564" t="s">
        <v>234</v>
      </c>
      <c r="G38" s="564"/>
      <c r="H38" s="564"/>
      <c r="I38" s="564"/>
      <c r="J38" s="564"/>
      <c r="K38" s="566" t="s">
        <v>516</v>
      </c>
      <c r="L38" s="566"/>
      <c r="M38" s="566"/>
      <c r="N38" s="566"/>
      <c r="O38" s="566"/>
      <c r="P38" s="566"/>
      <c r="Q38" s="566"/>
      <c r="R38" s="566"/>
      <c r="S38" s="566"/>
      <c r="T38" s="566"/>
      <c r="U38" s="566"/>
      <c r="V38" s="566"/>
      <c r="W38" s="566"/>
      <c r="X38" s="566"/>
      <c r="Y38" s="566"/>
      <c r="Z38" s="566"/>
      <c r="AA38" s="566"/>
      <c r="AB38" s="17"/>
      <c r="AC38" s="17"/>
      <c r="AD38" s="17"/>
      <c r="AE38" s="17"/>
      <c r="AF38" s="17"/>
    </row>
    <row r="39" spans="6:35" s="1" customFormat="1" ht="15.75" customHeight="1">
      <c r="F39" s="565"/>
      <c r="G39" s="565"/>
      <c r="H39" s="565"/>
      <c r="I39" s="565"/>
      <c r="J39" s="565"/>
      <c r="K39" s="567"/>
      <c r="L39" s="567"/>
      <c r="M39" s="567"/>
      <c r="N39" s="567"/>
      <c r="O39" s="567"/>
      <c r="P39" s="567"/>
      <c r="Q39" s="567"/>
      <c r="R39" s="567"/>
      <c r="S39" s="567"/>
      <c r="T39" s="567"/>
      <c r="U39" s="567"/>
      <c r="V39" s="567"/>
      <c r="W39" s="567"/>
      <c r="X39" s="567"/>
      <c r="Y39" s="567"/>
      <c r="Z39" s="567"/>
      <c r="AA39" s="567"/>
      <c r="AB39" s="17"/>
      <c r="AC39" s="17"/>
      <c r="AD39" s="17"/>
      <c r="AE39" s="17"/>
      <c r="AF39" s="17"/>
    </row>
    <row r="40" spans="6:35" s="1" customFormat="1" ht="15.75" customHeight="1"/>
  </sheetData>
  <mergeCells count="16">
    <mergeCell ref="D18:AE19"/>
    <mergeCell ref="D26:AE27"/>
    <mergeCell ref="F35:J36"/>
    <mergeCell ref="K35:AA36"/>
    <mergeCell ref="F38:J39"/>
    <mergeCell ref="K38:AA39"/>
    <mergeCell ref="B16:C16"/>
    <mergeCell ref="B18:C18"/>
    <mergeCell ref="B21:C21"/>
    <mergeCell ref="B26:C26"/>
    <mergeCell ref="B29:C29"/>
    <mergeCell ref="F6:I6"/>
    <mergeCell ref="J6:K6"/>
    <mergeCell ref="L6:O6"/>
    <mergeCell ref="F8:Z8"/>
    <mergeCell ref="F10:Z10"/>
  </mergeCells>
  <phoneticPr fontId="19"/>
  <printOptions horizontalCentered="1"/>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EB0-E087-4863-9A51-02F8BE41B580}">
  <sheetPr codeName="Sheet13"/>
  <dimension ref="B1:AK54"/>
  <sheetViews>
    <sheetView tabSelected="1" view="pageBreakPreview" zoomScaleNormal="100" zoomScaleSheetLayoutView="100" workbookViewId="0"/>
  </sheetViews>
  <sheetFormatPr defaultColWidth="9"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4" t="s">
        <v>574</v>
      </c>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c r="AF1" s="1304"/>
      <c r="AG1" s="1304"/>
      <c r="AH1" s="1304"/>
      <c r="AI1" s="1304"/>
      <c r="AJ1" s="1304"/>
      <c r="AK1" s="1304"/>
    </row>
    <row r="2" spans="2:37" ht="13.5" customHeight="1">
      <c r="B2" s="251"/>
      <c r="C2" s="251"/>
      <c r="D2" s="251"/>
      <c r="H2" s="251"/>
      <c r="I2" s="251"/>
      <c r="J2" s="282"/>
    </row>
    <row r="3" spans="2:37" ht="18" customHeight="1">
      <c r="B3" s="306" t="s">
        <v>571</v>
      </c>
      <c r="W3" s="1371" t="s">
        <v>234</v>
      </c>
      <c r="X3" s="1372"/>
      <c r="Y3" s="1372"/>
      <c r="Z3" s="307"/>
      <c r="AA3" s="1196" t="str">
        <f>'01基本資料'!$I$3</f>
        <v>●●こども園</v>
      </c>
      <c r="AB3" s="1196"/>
      <c r="AC3" s="1196"/>
      <c r="AD3" s="1196"/>
      <c r="AE3" s="1196"/>
      <c r="AF3" s="1196"/>
      <c r="AG3" s="1196"/>
      <c r="AH3" s="1196"/>
      <c r="AI3" s="1196"/>
      <c r="AJ3" s="1196"/>
      <c r="AK3" s="1196"/>
    </row>
    <row r="4" spans="2:37" ht="9" customHeight="1" thickBot="1">
      <c r="B4" s="282"/>
      <c r="W4" s="400"/>
      <c r="X4" s="400"/>
      <c r="Y4" s="400"/>
      <c r="AA4" s="400"/>
      <c r="AB4" s="400"/>
      <c r="AC4" s="400"/>
      <c r="AD4" s="400"/>
      <c r="AE4" s="400"/>
      <c r="AF4" s="400"/>
      <c r="AG4" s="400"/>
      <c r="AH4" s="400"/>
      <c r="AI4" s="400"/>
      <c r="AJ4" s="400"/>
    </row>
    <row r="5" spans="2:37" ht="36" customHeight="1" thickBot="1">
      <c r="B5" s="1374" t="s">
        <v>93</v>
      </c>
      <c r="C5" s="1375"/>
      <c r="D5" s="1375"/>
      <c r="E5" s="1375"/>
      <c r="F5" s="1375"/>
      <c r="G5" s="1376" t="s">
        <v>209</v>
      </c>
      <c r="H5" s="1375"/>
      <c r="I5" s="1375"/>
      <c r="J5" s="1377"/>
      <c r="K5" s="1376" t="s">
        <v>546</v>
      </c>
      <c r="L5" s="1375"/>
      <c r="M5" s="1375"/>
      <c r="N5" s="1375"/>
      <c r="O5" s="1375"/>
      <c r="P5" s="1375"/>
      <c r="Q5" s="1375"/>
      <c r="R5" s="1375"/>
      <c r="S5" s="1375"/>
      <c r="T5" s="1375"/>
      <c r="U5" s="1375"/>
      <c r="V5" s="1377"/>
      <c r="W5" s="1378" t="s">
        <v>235</v>
      </c>
      <c r="X5" s="1379"/>
      <c r="Y5" s="1380"/>
      <c r="Z5" s="1376" t="s">
        <v>547</v>
      </c>
      <c r="AA5" s="1375"/>
      <c r="AB5" s="1375"/>
      <c r="AC5" s="1375"/>
      <c r="AD5" s="1375"/>
      <c r="AE5" s="1375"/>
      <c r="AF5" s="1375"/>
      <c r="AG5" s="1375"/>
      <c r="AH5" s="1375"/>
      <c r="AI5" s="1375"/>
      <c r="AJ5" s="1375"/>
      <c r="AK5" s="1381"/>
    </row>
    <row r="6" spans="2:37" ht="15" customHeight="1">
      <c r="B6" s="1368" t="s">
        <v>241</v>
      </c>
      <c r="C6" s="1369"/>
      <c r="D6" s="1369"/>
      <c r="E6" s="1369"/>
      <c r="F6" s="1370"/>
      <c r="G6" s="1228" t="s">
        <v>230</v>
      </c>
      <c r="H6" s="1337"/>
      <c r="I6" s="1337"/>
      <c r="J6" s="1338"/>
      <c r="K6" s="1387" t="s">
        <v>49</v>
      </c>
      <c r="L6" s="1388"/>
      <c r="M6" s="1388"/>
      <c r="N6" s="1388"/>
      <c r="O6" s="1388"/>
      <c r="P6" s="1388"/>
      <c r="Q6" s="1388"/>
      <c r="R6" s="1388"/>
      <c r="S6" s="1388"/>
      <c r="T6" s="1388"/>
      <c r="U6" s="1388"/>
      <c r="V6" s="1389"/>
      <c r="W6" s="1228">
        <v>2</v>
      </c>
      <c r="X6" s="1337"/>
      <c r="Y6" s="1338"/>
      <c r="Z6" s="1334" t="s">
        <v>227</v>
      </c>
      <c r="AA6" s="1335"/>
      <c r="AB6" s="1335"/>
      <c r="AC6" s="1335"/>
      <c r="AD6" s="1335"/>
      <c r="AE6" s="1335"/>
      <c r="AF6" s="1335"/>
      <c r="AG6" s="1335"/>
      <c r="AH6" s="1335"/>
      <c r="AI6" s="1335"/>
      <c r="AJ6" s="1335"/>
      <c r="AK6" s="1339"/>
    </row>
    <row r="7" spans="2:37" ht="15" customHeight="1">
      <c r="B7" s="1343"/>
      <c r="C7" s="1344"/>
      <c r="D7" s="1344"/>
      <c r="E7" s="1344"/>
      <c r="F7" s="1345"/>
      <c r="G7" s="1228"/>
      <c r="H7" s="1337"/>
      <c r="I7" s="1337"/>
      <c r="J7" s="1338"/>
      <c r="K7" s="1334"/>
      <c r="L7" s="1335"/>
      <c r="M7" s="1335"/>
      <c r="N7" s="1335"/>
      <c r="O7" s="1335"/>
      <c r="P7" s="1335"/>
      <c r="Q7" s="1335"/>
      <c r="R7" s="1335"/>
      <c r="S7" s="1335"/>
      <c r="T7" s="1335"/>
      <c r="U7" s="1335"/>
      <c r="V7" s="1336"/>
      <c r="W7" s="1228"/>
      <c r="X7" s="1337"/>
      <c r="Y7" s="1338"/>
      <c r="Z7" s="1334"/>
      <c r="AA7" s="1335"/>
      <c r="AB7" s="1335"/>
      <c r="AC7" s="1335"/>
      <c r="AD7" s="1335"/>
      <c r="AE7" s="1335"/>
      <c r="AF7" s="1335"/>
      <c r="AG7" s="1335"/>
      <c r="AH7" s="1335"/>
      <c r="AI7" s="1335"/>
      <c r="AJ7" s="1335"/>
      <c r="AK7" s="1339"/>
    </row>
    <row r="8" spans="2:37" ht="15" customHeight="1">
      <c r="B8" s="1343"/>
      <c r="C8" s="1344"/>
      <c r="D8" s="1344"/>
      <c r="E8" s="1344"/>
      <c r="F8" s="1345"/>
      <c r="G8" s="1228"/>
      <c r="H8" s="1337"/>
      <c r="I8" s="1337"/>
      <c r="J8" s="1338"/>
      <c r="K8" s="1334"/>
      <c r="L8" s="1335"/>
      <c r="M8" s="1335"/>
      <c r="N8" s="1335"/>
      <c r="O8" s="1335"/>
      <c r="P8" s="1335"/>
      <c r="Q8" s="1335"/>
      <c r="R8" s="1335"/>
      <c r="S8" s="1335"/>
      <c r="T8" s="1335"/>
      <c r="U8" s="1335"/>
      <c r="V8" s="1336"/>
      <c r="W8" s="1228"/>
      <c r="X8" s="1337"/>
      <c r="Y8" s="1338"/>
      <c r="Z8" s="1334"/>
      <c r="AA8" s="1335"/>
      <c r="AB8" s="1335"/>
      <c r="AC8" s="1335"/>
      <c r="AD8" s="1335"/>
      <c r="AE8" s="1335"/>
      <c r="AF8" s="1335"/>
      <c r="AG8" s="1335"/>
      <c r="AH8" s="1335"/>
      <c r="AI8" s="1335"/>
      <c r="AJ8" s="1335"/>
      <c r="AK8" s="1339"/>
    </row>
    <row r="9" spans="2:37" ht="15" customHeight="1">
      <c r="B9" s="1343"/>
      <c r="C9" s="1344"/>
      <c r="D9" s="1344"/>
      <c r="E9" s="1344"/>
      <c r="F9" s="1345"/>
      <c r="G9" s="1228"/>
      <c r="H9" s="1337"/>
      <c r="I9" s="1337"/>
      <c r="J9" s="1338"/>
      <c r="K9" s="1334"/>
      <c r="L9" s="1335"/>
      <c r="M9" s="1335"/>
      <c r="N9" s="1335"/>
      <c r="O9" s="1335"/>
      <c r="P9" s="1335"/>
      <c r="Q9" s="1335"/>
      <c r="R9" s="1335"/>
      <c r="S9" s="1335"/>
      <c r="T9" s="1335"/>
      <c r="U9" s="1335"/>
      <c r="V9" s="1336"/>
      <c r="W9" s="1228"/>
      <c r="X9" s="1337"/>
      <c r="Y9" s="1338"/>
      <c r="Z9" s="1334"/>
      <c r="AA9" s="1335"/>
      <c r="AB9" s="1335"/>
      <c r="AC9" s="1335"/>
      <c r="AD9" s="1335"/>
      <c r="AE9" s="1335"/>
      <c r="AF9" s="1335"/>
      <c r="AG9" s="1335"/>
      <c r="AH9" s="1335"/>
      <c r="AI9" s="1335"/>
      <c r="AJ9" s="1335"/>
      <c r="AK9" s="1339"/>
    </row>
    <row r="10" spans="2:37" ht="15" customHeight="1">
      <c r="B10" s="1349"/>
      <c r="C10" s="1350"/>
      <c r="D10" s="1350"/>
      <c r="E10" s="1350"/>
      <c r="F10" s="1351"/>
      <c r="G10" s="1352"/>
      <c r="H10" s="1353"/>
      <c r="I10" s="1353"/>
      <c r="J10" s="1354"/>
      <c r="K10" s="1355"/>
      <c r="L10" s="1356"/>
      <c r="M10" s="1356"/>
      <c r="N10" s="1356"/>
      <c r="O10" s="1356"/>
      <c r="P10" s="1356"/>
      <c r="Q10" s="1356"/>
      <c r="R10" s="1356"/>
      <c r="S10" s="1356"/>
      <c r="T10" s="1356"/>
      <c r="U10" s="1356"/>
      <c r="V10" s="1357"/>
      <c r="W10" s="1352"/>
      <c r="X10" s="1353"/>
      <c r="Y10" s="1354"/>
      <c r="Z10" s="1355"/>
      <c r="AA10" s="1356"/>
      <c r="AB10" s="1356"/>
      <c r="AC10" s="1356"/>
      <c r="AD10" s="1356"/>
      <c r="AE10" s="1356"/>
      <c r="AF10" s="1356"/>
      <c r="AG10" s="1356"/>
      <c r="AH10" s="1356"/>
      <c r="AI10" s="1356"/>
      <c r="AJ10" s="1356"/>
      <c r="AK10" s="1358"/>
    </row>
    <row r="11" spans="2:37" ht="15" customHeight="1">
      <c r="B11" s="1340" t="s">
        <v>30</v>
      </c>
      <c r="C11" s="1341"/>
      <c r="D11" s="1341"/>
      <c r="E11" s="1341"/>
      <c r="F11" s="1342"/>
      <c r="G11" s="1228"/>
      <c r="H11" s="1337"/>
      <c r="I11" s="1337"/>
      <c r="J11" s="1338"/>
      <c r="K11" s="1385"/>
      <c r="L11" s="1386"/>
      <c r="M11" s="1386"/>
      <c r="N11" s="1386"/>
      <c r="O11" s="1386"/>
      <c r="P11" s="1386"/>
      <c r="Q11" s="1386"/>
      <c r="R11" s="1386"/>
      <c r="S11" s="1386"/>
      <c r="T11" s="1386"/>
      <c r="U11" s="1386"/>
      <c r="V11" s="1210"/>
      <c r="W11" s="1228"/>
      <c r="X11" s="1337"/>
      <c r="Y11" s="1338"/>
      <c r="Z11" s="1334"/>
      <c r="AA11" s="1335"/>
      <c r="AB11" s="1335"/>
      <c r="AC11" s="1335"/>
      <c r="AD11" s="1335"/>
      <c r="AE11" s="1335"/>
      <c r="AF11" s="1335"/>
      <c r="AG11" s="1335"/>
      <c r="AH11" s="1335"/>
      <c r="AI11" s="1335"/>
      <c r="AJ11" s="1335"/>
      <c r="AK11" s="1339"/>
    </row>
    <row r="12" spans="2:37" ht="15" customHeight="1">
      <c r="B12" s="1343"/>
      <c r="C12" s="1344"/>
      <c r="D12" s="1344"/>
      <c r="E12" s="1344"/>
      <c r="F12" s="1345"/>
      <c r="G12" s="1228"/>
      <c r="H12" s="1337"/>
      <c r="I12" s="1337"/>
      <c r="J12" s="1338"/>
      <c r="K12" s="1334"/>
      <c r="L12" s="1335"/>
      <c r="M12" s="1335"/>
      <c r="N12" s="1335"/>
      <c r="O12" s="1335"/>
      <c r="P12" s="1335"/>
      <c r="Q12" s="1335"/>
      <c r="R12" s="1335"/>
      <c r="S12" s="1335"/>
      <c r="T12" s="1335"/>
      <c r="U12" s="1335"/>
      <c r="V12" s="1336"/>
      <c r="W12" s="1228"/>
      <c r="X12" s="1337"/>
      <c r="Y12" s="1338"/>
      <c r="Z12" s="1334"/>
      <c r="AA12" s="1335"/>
      <c r="AB12" s="1335"/>
      <c r="AC12" s="1335"/>
      <c r="AD12" s="1335"/>
      <c r="AE12" s="1335"/>
      <c r="AF12" s="1335"/>
      <c r="AG12" s="1335"/>
      <c r="AH12" s="1335"/>
      <c r="AI12" s="1335"/>
      <c r="AJ12" s="1335"/>
      <c r="AK12" s="1339"/>
    </row>
    <row r="13" spans="2:37" ht="15" customHeight="1">
      <c r="B13" s="1343"/>
      <c r="C13" s="1344"/>
      <c r="D13" s="1344"/>
      <c r="E13" s="1344"/>
      <c r="F13" s="1345"/>
      <c r="G13" s="1228"/>
      <c r="H13" s="1337"/>
      <c r="I13" s="1337"/>
      <c r="J13" s="1338"/>
      <c r="K13" s="1334"/>
      <c r="L13" s="1335"/>
      <c r="M13" s="1335"/>
      <c r="N13" s="1335"/>
      <c r="O13" s="1335"/>
      <c r="P13" s="1335"/>
      <c r="Q13" s="1335"/>
      <c r="R13" s="1335"/>
      <c r="S13" s="1335"/>
      <c r="T13" s="1335"/>
      <c r="U13" s="1335"/>
      <c r="V13" s="1336"/>
      <c r="W13" s="1228"/>
      <c r="X13" s="1337"/>
      <c r="Y13" s="1338"/>
      <c r="Z13" s="1334"/>
      <c r="AA13" s="1335"/>
      <c r="AB13" s="1335"/>
      <c r="AC13" s="1335"/>
      <c r="AD13" s="1335"/>
      <c r="AE13" s="1335"/>
      <c r="AF13" s="1335"/>
      <c r="AG13" s="1335"/>
      <c r="AH13" s="1335"/>
      <c r="AI13" s="1335"/>
      <c r="AJ13" s="1335"/>
      <c r="AK13" s="1339"/>
    </row>
    <row r="14" spans="2:37" ht="15" customHeight="1">
      <c r="B14" s="1343"/>
      <c r="C14" s="1344"/>
      <c r="D14" s="1344"/>
      <c r="E14" s="1344"/>
      <c r="F14" s="1345"/>
      <c r="G14" s="1228"/>
      <c r="H14" s="1337"/>
      <c r="I14" s="1337"/>
      <c r="J14" s="1338"/>
      <c r="K14" s="1334"/>
      <c r="L14" s="1335"/>
      <c r="M14" s="1335"/>
      <c r="N14" s="1335"/>
      <c r="O14" s="1335"/>
      <c r="P14" s="1335"/>
      <c r="Q14" s="1335"/>
      <c r="R14" s="1335"/>
      <c r="S14" s="1335"/>
      <c r="T14" s="1335"/>
      <c r="U14" s="1335"/>
      <c r="V14" s="1336"/>
      <c r="W14" s="1228"/>
      <c r="X14" s="1337"/>
      <c r="Y14" s="1338"/>
      <c r="Z14" s="1334"/>
      <c r="AA14" s="1335"/>
      <c r="AB14" s="1335"/>
      <c r="AC14" s="1335"/>
      <c r="AD14" s="1335"/>
      <c r="AE14" s="1335"/>
      <c r="AF14" s="1335"/>
      <c r="AG14" s="1335"/>
      <c r="AH14" s="1335"/>
      <c r="AI14" s="1335"/>
      <c r="AJ14" s="1335"/>
      <c r="AK14" s="1339"/>
    </row>
    <row r="15" spans="2:37" ht="15" customHeight="1">
      <c r="B15" s="1349"/>
      <c r="C15" s="1350"/>
      <c r="D15" s="1350"/>
      <c r="E15" s="1350"/>
      <c r="F15" s="1351"/>
      <c r="G15" s="1352"/>
      <c r="H15" s="1353"/>
      <c r="I15" s="1353"/>
      <c r="J15" s="1354"/>
      <c r="K15" s="1355"/>
      <c r="L15" s="1356"/>
      <c r="M15" s="1356"/>
      <c r="N15" s="1356"/>
      <c r="O15" s="1356"/>
      <c r="P15" s="1356"/>
      <c r="Q15" s="1356"/>
      <c r="R15" s="1356"/>
      <c r="S15" s="1356"/>
      <c r="T15" s="1356"/>
      <c r="U15" s="1356"/>
      <c r="V15" s="1357"/>
      <c r="W15" s="1352"/>
      <c r="X15" s="1353"/>
      <c r="Y15" s="1354"/>
      <c r="Z15" s="1355"/>
      <c r="AA15" s="1356"/>
      <c r="AB15" s="1356"/>
      <c r="AC15" s="1356"/>
      <c r="AD15" s="1356"/>
      <c r="AE15" s="1356"/>
      <c r="AF15" s="1356"/>
      <c r="AG15" s="1356"/>
      <c r="AH15" s="1356"/>
      <c r="AI15" s="1356"/>
      <c r="AJ15" s="1356"/>
      <c r="AK15" s="1358"/>
    </row>
    <row r="16" spans="2:37" ht="15" customHeight="1">
      <c r="B16" s="1340" t="s">
        <v>170</v>
      </c>
      <c r="C16" s="1341"/>
      <c r="D16" s="1341"/>
      <c r="E16" s="1341"/>
      <c r="F16" s="1342"/>
      <c r="G16" s="1228"/>
      <c r="H16" s="1337"/>
      <c r="I16" s="1337"/>
      <c r="J16" s="1338"/>
      <c r="K16" s="1385"/>
      <c r="L16" s="1386"/>
      <c r="M16" s="1386"/>
      <c r="N16" s="1386"/>
      <c r="O16" s="1386"/>
      <c r="P16" s="1386"/>
      <c r="Q16" s="1386"/>
      <c r="R16" s="1386"/>
      <c r="S16" s="1386"/>
      <c r="T16" s="1386"/>
      <c r="U16" s="1386"/>
      <c r="V16" s="1210"/>
      <c r="W16" s="1228"/>
      <c r="X16" s="1337"/>
      <c r="Y16" s="1338"/>
      <c r="Z16" s="1334"/>
      <c r="AA16" s="1335"/>
      <c r="AB16" s="1335"/>
      <c r="AC16" s="1335"/>
      <c r="AD16" s="1335"/>
      <c r="AE16" s="1335"/>
      <c r="AF16" s="1335"/>
      <c r="AG16" s="1335"/>
      <c r="AH16" s="1335"/>
      <c r="AI16" s="1335"/>
      <c r="AJ16" s="1335"/>
      <c r="AK16" s="1339"/>
    </row>
    <row r="17" spans="2:37" ht="15" customHeight="1">
      <c r="B17" s="1343"/>
      <c r="C17" s="1344"/>
      <c r="D17" s="1344"/>
      <c r="E17" s="1344"/>
      <c r="F17" s="1345"/>
      <c r="G17" s="1228"/>
      <c r="H17" s="1337"/>
      <c r="I17" s="1337"/>
      <c r="J17" s="1338"/>
      <c r="K17" s="1334"/>
      <c r="L17" s="1335"/>
      <c r="M17" s="1335"/>
      <c r="N17" s="1335"/>
      <c r="O17" s="1335"/>
      <c r="P17" s="1335"/>
      <c r="Q17" s="1335"/>
      <c r="R17" s="1335"/>
      <c r="S17" s="1335"/>
      <c r="T17" s="1335"/>
      <c r="U17" s="1335"/>
      <c r="V17" s="1336"/>
      <c r="W17" s="1228"/>
      <c r="X17" s="1337"/>
      <c r="Y17" s="1338"/>
      <c r="Z17" s="1334"/>
      <c r="AA17" s="1335"/>
      <c r="AB17" s="1335"/>
      <c r="AC17" s="1335"/>
      <c r="AD17" s="1335"/>
      <c r="AE17" s="1335"/>
      <c r="AF17" s="1335"/>
      <c r="AG17" s="1335"/>
      <c r="AH17" s="1335"/>
      <c r="AI17" s="1335"/>
      <c r="AJ17" s="1335"/>
      <c r="AK17" s="1339"/>
    </row>
    <row r="18" spans="2:37" ht="15" customHeight="1">
      <c r="B18" s="1343"/>
      <c r="C18" s="1344"/>
      <c r="D18" s="1344"/>
      <c r="E18" s="1344"/>
      <c r="F18" s="1345"/>
      <c r="G18" s="1228"/>
      <c r="H18" s="1337"/>
      <c r="I18" s="1337"/>
      <c r="J18" s="1338"/>
      <c r="K18" s="1334"/>
      <c r="L18" s="1335"/>
      <c r="M18" s="1335"/>
      <c r="N18" s="1335"/>
      <c r="O18" s="1335"/>
      <c r="P18" s="1335"/>
      <c r="Q18" s="1335"/>
      <c r="R18" s="1335"/>
      <c r="S18" s="1335"/>
      <c r="T18" s="1335"/>
      <c r="U18" s="1335"/>
      <c r="V18" s="1336"/>
      <c r="W18" s="1228"/>
      <c r="X18" s="1337"/>
      <c r="Y18" s="1338"/>
      <c r="Z18" s="1334"/>
      <c r="AA18" s="1335"/>
      <c r="AB18" s="1335"/>
      <c r="AC18" s="1335"/>
      <c r="AD18" s="1335"/>
      <c r="AE18" s="1335"/>
      <c r="AF18" s="1335"/>
      <c r="AG18" s="1335"/>
      <c r="AH18" s="1335"/>
      <c r="AI18" s="1335"/>
      <c r="AJ18" s="1335"/>
      <c r="AK18" s="1339"/>
    </row>
    <row r="19" spans="2:37" ht="15" customHeight="1">
      <c r="B19" s="1343"/>
      <c r="C19" s="1344"/>
      <c r="D19" s="1344"/>
      <c r="E19" s="1344"/>
      <c r="F19" s="1345"/>
      <c r="G19" s="1228"/>
      <c r="H19" s="1337"/>
      <c r="I19" s="1337"/>
      <c r="J19" s="1338"/>
      <c r="K19" s="1334"/>
      <c r="L19" s="1335"/>
      <c r="M19" s="1335"/>
      <c r="N19" s="1335"/>
      <c r="O19" s="1335"/>
      <c r="P19" s="1335"/>
      <c r="Q19" s="1335"/>
      <c r="R19" s="1335"/>
      <c r="S19" s="1335"/>
      <c r="T19" s="1335"/>
      <c r="U19" s="1335"/>
      <c r="V19" s="1336"/>
      <c r="W19" s="1228"/>
      <c r="X19" s="1337"/>
      <c r="Y19" s="1338"/>
      <c r="Z19" s="1334"/>
      <c r="AA19" s="1335"/>
      <c r="AB19" s="1335"/>
      <c r="AC19" s="1335"/>
      <c r="AD19" s="1335"/>
      <c r="AE19" s="1335"/>
      <c r="AF19" s="1335"/>
      <c r="AG19" s="1335"/>
      <c r="AH19" s="1335"/>
      <c r="AI19" s="1335"/>
      <c r="AJ19" s="1335"/>
      <c r="AK19" s="1339"/>
    </row>
    <row r="20" spans="2:37" ht="15" customHeight="1">
      <c r="B20" s="1349"/>
      <c r="C20" s="1350"/>
      <c r="D20" s="1350"/>
      <c r="E20" s="1350"/>
      <c r="F20" s="1351"/>
      <c r="G20" s="1352"/>
      <c r="H20" s="1353"/>
      <c r="I20" s="1353"/>
      <c r="J20" s="1354"/>
      <c r="K20" s="1355"/>
      <c r="L20" s="1356"/>
      <c r="M20" s="1356"/>
      <c r="N20" s="1356"/>
      <c r="O20" s="1356"/>
      <c r="P20" s="1356"/>
      <c r="Q20" s="1356"/>
      <c r="R20" s="1356"/>
      <c r="S20" s="1356"/>
      <c r="T20" s="1356"/>
      <c r="U20" s="1356"/>
      <c r="V20" s="1357"/>
      <c r="W20" s="1352"/>
      <c r="X20" s="1353"/>
      <c r="Y20" s="1354"/>
      <c r="Z20" s="1355"/>
      <c r="AA20" s="1356"/>
      <c r="AB20" s="1356"/>
      <c r="AC20" s="1356"/>
      <c r="AD20" s="1356"/>
      <c r="AE20" s="1356"/>
      <c r="AF20" s="1356"/>
      <c r="AG20" s="1356"/>
      <c r="AH20" s="1356"/>
      <c r="AI20" s="1356"/>
      <c r="AJ20" s="1356"/>
      <c r="AK20" s="1358"/>
    </row>
    <row r="21" spans="2:37" ht="15" customHeight="1">
      <c r="B21" s="1340" t="s">
        <v>524</v>
      </c>
      <c r="C21" s="1341"/>
      <c r="D21" s="1341"/>
      <c r="E21" s="1341"/>
      <c r="F21" s="1342"/>
      <c r="G21" s="1228"/>
      <c r="H21" s="1337"/>
      <c r="I21" s="1337"/>
      <c r="J21" s="1338"/>
      <c r="K21" s="1385"/>
      <c r="L21" s="1386"/>
      <c r="M21" s="1386"/>
      <c r="N21" s="1386"/>
      <c r="O21" s="1386"/>
      <c r="P21" s="1386"/>
      <c r="Q21" s="1386"/>
      <c r="R21" s="1386"/>
      <c r="S21" s="1386"/>
      <c r="T21" s="1386"/>
      <c r="U21" s="1386"/>
      <c r="V21" s="1210"/>
      <c r="W21" s="1228"/>
      <c r="X21" s="1337"/>
      <c r="Y21" s="1338"/>
      <c r="Z21" s="1334"/>
      <c r="AA21" s="1335"/>
      <c r="AB21" s="1335"/>
      <c r="AC21" s="1335"/>
      <c r="AD21" s="1335"/>
      <c r="AE21" s="1335"/>
      <c r="AF21" s="1335"/>
      <c r="AG21" s="1335"/>
      <c r="AH21" s="1335"/>
      <c r="AI21" s="1335"/>
      <c r="AJ21" s="1335"/>
      <c r="AK21" s="1339"/>
    </row>
    <row r="22" spans="2:37" ht="15" customHeight="1">
      <c r="B22" s="1343"/>
      <c r="C22" s="1344"/>
      <c r="D22" s="1344"/>
      <c r="E22" s="1344"/>
      <c r="F22" s="1345"/>
      <c r="G22" s="1228"/>
      <c r="H22" s="1337"/>
      <c r="I22" s="1337"/>
      <c r="J22" s="1338"/>
      <c r="K22" s="1334"/>
      <c r="L22" s="1335"/>
      <c r="M22" s="1335"/>
      <c r="N22" s="1335"/>
      <c r="O22" s="1335"/>
      <c r="P22" s="1335"/>
      <c r="Q22" s="1335"/>
      <c r="R22" s="1335"/>
      <c r="S22" s="1335"/>
      <c r="T22" s="1335"/>
      <c r="U22" s="1335"/>
      <c r="V22" s="1336"/>
      <c r="W22" s="1228"/>
      <c r="X22" s="1337"/>
      <c r="Y22" s="1338"/>
      <c r="Z22" s="1334"/>
      <c r="AA22" s="1335"/>
      <c r="AB22" s="1335"/>
      <c r="AC22" s="1335"/>
      <c r="AD22" s="1335"/>
      <c r="AE22" s="1335"/>
      <c r="AF22" s="1335"/>
      <c r="AG22" s="1335"/>
      <c r="AH22" s="1335"/>
      <c r="AI22" s="1335"/>
      <c r="AJ22" s="1335"/>
      <c r="AK22" s="1339"/>
    </row>
    <row r="23" spans="2:37" ht="15" customHeight="1">
      <c r="B23" s="1343"/>
      <c r="C23" s="1344"/>
      <c r="D23" s="1344"/>
      <c r="E23" s="1344"/>
      <c r="F23" s="1345"/>
      <c r="G23" s="1228"/>
      <c r="H23" s="1337"/>
      <c r="I23" s="1337"/>
      <c r="J23" s="1338"/>
      <c r="K23" s="1334"/>
      <c r="L23" s="1335"/>
      <c r="M23" s="1335"/>
      <c r="N23" s="1335"/>
      <c r="O23" s="1335"/>
      <c r="P23" s="1335"/>
      <c r="Q23" s="1335"/>
      <c r="R23" s="1335"/>
      <c r="S23" s="1335"/>
      <c r="T23" s="1335"/>
      <c r="U23" s="1335"/>
      <c r="V23" s="1336"/>
      <c r="W23" s="1228"/>
      <c r="X23" s="1337"/>
      <c r="Y23" s="1338"/>
      <c r="Z23" s="1334"/>
      <c r="AA23" s="1335"/>
      <c r="AB23" s="1335"/>
      <c r="AC23" s="1335"/>
      <c r="AD23" s="1335"/>
      <c r="AE23" s="1335"/>
      <c r="AF23" s="1335"/>
      <c r="AG23" s="1335"/>
      <c r="AH23" s="1335"/>
      <c r="AI23" s="1335"/>
      <c r="AJ23" s="1335"/>
      <c r="AK23" s="1339"/>
    </row>
    <row r="24" spans="2:37" ht="15" customHeight="1">
      <c r="B24" s="1343"/>
      <c r="C24" s="1344"/>
      <c r="D24" s="1344"/>
      <c r="E24" s="1344"/>
      <c r="F24" s="1345"/>
      <c r="G24" s="1228"/>
      <c r="H24" s="1337"/>
      <c r="I24" s="1337"/>
      <c r="J24" s="1338"/>
      <c r="K24" s="1334"/>
      <c r="L24" s="1335"/>
      <c r="M24" s="1335"/>
      <c r="N24" s="1335"/>
      <c r="O24" s="1335"/>
      <c r="P24" s="1335"/>
      <c r="Q24" s="1335"/>
      <c r="R24" s="1335"/>
      <c r="S24" s="1335"/>
      <c r="T24" s="1335"/>
      <c r="U24" s="1335"/>
      <c r="V24" s="1336"/>
      <c r="W24" s="1228"/>
      <c r="X24" s="1337"/>
      <c r="Y24" s="1338"/>
      <c r="Z24" s="1334"/>
      <c r="AA24" s="1335"/>
      <c r="AB24" s="1335"/>
      <c r="AC24" s="1335"/>
      <c r="AD24" s="1335"/>
      <c r="AE24" s="1335"/>
      <c r="AF24" s="1335"/>
      <c r="AG24" s="1335"/>
      <c r="AH24" s="1335"/>
      <c r="AI24" s="1335"/>
      <c r="AJ24" s="1335"/>
      <c r="AK24" s="1339"/>
    </row>
    <row r="25" spans="2:37" ht="15" customHeight="1">
      <c r="B25" s="1349"/>
      <c r="C25" s="1350"/>
      <c r="D25" s="1350"/>
      <c r="E25" s="1350"/>
      <c r="F25" s="1351"/>
      <c r="G25" s="1352"/>
      <c r="H25" s="1353"/>
      <c r="I25" s="1353"/>
      <c r="J25" s="1354"/>
      <c r="K25" s="1355"/>
      <c r="L25" s="1356"/>
      <c r="M25" s="1356"/>
      <c r="N25" s="1356"/>
      <c r="O25" s="1356"/>
      <c r="P25" s="1356"/>
      <c r="Q25" s="1356"/>
      <c r="R25" s="1356"/>
      <c r="S25" s="1356"/>
      <c r="T25" s="1356"/>
      <c r="U25" s="1356"/>
      <c r="V25" s="1357"/>
      <c r="W25" s="1352"/>
      <c r="X25" s="1353"/>
      <c r="Y25" s="1354"/>
      <c r="Z25" s="1355"/>
      <c r="AA25" s="1356"/>
      <c r="AB25" s="1356"/>
      <c r="AC25" s="1356"/>
      <c r="AD25" s="1356"/>
      <c r="AE25" s="1356"/>
      <c r="AF25" s="1356"/>
      <c r="AG25" s="1356"/>
      <c r="AH25" s="1356"/>
      <c r="AI25" s="1356"/>
      <c r="AJ25" s="1356"/>
      <c r="AK25" s="1358"/>
    </row>
    <row r="26" spans="2:37" ht="15" customHeight="1">
      <c r="B26" s="1340" t="s">
        <v>11</v>
      </c>
      <c r="C26" s="1341"/>
      <c r="D26" s="1341"/>
      <c r="E26" s="1341"/>
      <c r="F26" s="1342"/>
      <c r="G26" s="1228"/>
      <c r="H26" s="1337"/>
      <c r="I26" s="1337"/>
      <c r="J26" s="1338"/>
      <c r="K26" s="1385"/>
      <c r="L26" s="1386"/>
      <c r="M26" s="1386"/>
      <c r="N26" s="1386"/>
      <c r="O26" s="1386"/>
      <c r="P26" s="1386"/>
      <c r="Q26" s="1386"/>
      <c r="R26" s="1386"/>
      <c r="S26" s="1386"/>
      <c r="T26" s="1386"/>
      <c r="U26" s="1386"/>
      <c r="V26" s="1210"/>
      <c r="W26" s="1228"/>
      <c r="X26" s="1337"/>
      <c r="Y26" s="1338"/>
      <c r="Z26" s="1334"/>
      <c r="AA26" s="1335"/>
      <c r="AB26" s="1335"/>
      <c r="AC26" s="1335"/>
      <c r="AD26" s="1335"/>
      <c r="AE26" s="1335"/>
      <c r="AF26" s="1335"/>
      <c r="AG26" s="1335"/>
      <c r="AH26" s="1335"/>
      <c r="AI26" s="1335"/>
      <c r="AJ26" s="1335"/>
      <c r="AK26" s="1339"/>
    </row>
    <row r="27" spans="2:37" ht="15" customHeight="1">
      <c r="B27" s="1343"/>
      <c r="C27" s="1344"/>
      <c r="D27" s="1344"/>
      <c r="E27" s="1344"/>
      <c r="F27" s="1345"/>
      <c r="G27" s="1228"/>
      <c r="H27" s="1337"/>
      <c r="I27" s="1337"/>
      <c r="J27" s="1338"/>
      <c r="K27" s="1334"/>
      <c r="L27" s="1335"/>
      <c r="M27" s="1335"/>
      <c r="N27" s="1335"/>
      <c r="O27" s="1335"/>
      <c r="P27" s="1335"/>
      <c r="Q27" s="1335"/>
      <c r="R27" s="1335"/>
      <c r="S27" s="1335"/>
      <c r="T27" s="1335"/>
      <c r="U27" s="1335"/>
      <c r="V27" s="1336"/>
      <c r="W27" s="1228"/>
      <c r="X27" s="1337"/>
      <c r="Y27" s="1338"/>
      <c r="Z27" s="1334"/>
      <c r="AA27" s="1335"/>
      <c r="AB27" s="1335"/>
      <c r="AC27" s="1335"/>
      <c r="AD27" s="1335"/>
      <c r="AE27" s="1335"/>
      <c r="AF27" s="1335"/>
      <c r="AG27" s="1335"/>
      <c r="AH27" s="1335"/>
      <c r="AI27" s="1335"/>
      <c r="AJ27" s="1335"/>
      <c r="AK27" s="1339"/>
    </row>
    <row r="28" spans="2:37" ht="15" customHeight="1">
      <c r="B28" s="1343"/>
      <c r="C28" s="1344"/>
      <c r="D28" s="1344"/>
      <c r="E28" s="1344"/>
      <c r="F28" s="1345"/>
      <c r="G28" s="1228"/>
      <c r="H28" s="1337"/>
      <c r="I28" s="1337"/>
      <c r="J28" s="1338"/>
      <c r="K28" s="1334"/>
      <c r="L28" s="1335"/>
      <c r="M28" s="1335"/>
      <c r="N28" s="1335"/>
      <c r="O28" s="1335"/>
      <c r="P28" s="1335"/>
      <c r="Q28" s="1335"/>
      <c r="R28" s="1335"/>
      <c r="S28" s="1335"/>
      <c r="T28" s="1335"/>
      <c r="U28" s="1335"/>
      <c r="V28" s="1336"/>
      <c r="W28" s="1228"/>
      <c r="X28" s="1337"/>
      <c r="Y28" s="1338"/>
      <c r="Z28" s="1334"/>
      <c r="AA28" s="1335"/>
      <c r="AB28" s="1335"/>
      <c r="AC28" s="1335"/>
      <c r="AD28" s="1335"/>
      <c r="AE28" s="1335"/>
      <c r="AF28" s="1335"/>
      <c r="AG28" s="1335"/>
      <c r="AH28" s="1335"/>
      <c r="AI28" s="1335"/>
      <c r="AJ28" s="1335"/>
      <c r="AK28" s="1339"/>
    </row>
    <row r="29" spans="2:37" ht="15" customHeight="1">
      <c r="B29" s="1343"/>
      <c r="C29" s="1344"/>
      <c r="D29" s="1344"/>
      <c r="E29" s="1344"/>
      <c r="F29" s="1345"/>
      <c r="G29" s="1228"/>
      <c r="H29" s="1337"/>
      <c r="I29" s="1337"/>
      <c r="J29" s="1338"/>
      <c r="K29" s="1334"/>
      <c r="L29" s="1335"/>
      <c r="M29" s="1335"/>
      <c r="N29" s="1335"/>
      <c r="O29" s="1335"/>
      <c r="P29" s="1335"/>
      <c r="Q29" s="1335"/>
      <c r="R29" s="1335"/>
      <c r="S29" s="1335"/>
      <c r="T29" s="1335"/>
      <c r="U29" s="1335"/>
      <c r="V29" s="1336"/>
      <c r="W29" s="1228"/>
      <c r="X29" s="1337"/>
      <c r="Y29" s="1338"/>
      <c r="Z29" s="1334"/>
      <c r="AA29" s="1335"/>
      <c r="AB29" s="1335"/>
      <c r="AC29" s="1335"/>
      <c r="AD29" s="1335"/>
      <c r="AE29" s="1335"/>
      <c r="AF29" s="1335"/>
      <c r="AG29" s="1335"/>
      <c r="AH29" s="1335"/>
      <c r="AI29" s="1335"/>
      <c r="AJ29" s="1335"/>
      <c r="AK29" s="1339"/>
    </row>
    <row r="30" spans="2:37" ht="15" customHeight="1">
      <c r="B30" s="1349"/>
      <c r="C30" s="1350"/>
      <c r="D30" s="1350"/>
      <c r="E30" s="1350"/>
      <c r="F30" s="1351"/>
      <c r="G30" s="1352"/>
      <c r="H30" s="1353"/>
      <c r="I30" s="1353"/>
      <c r="J30" s="1354"/>
      <c r="K30" s="1355"/>
      <c r="L30" s="1356"/>
      <c r="M30" s="1356"/>
      <c r="N30" s="1356"/>
      <c r="O30" s="1356"/>
      <c r="P30" s="1356"/>
      <c r="Q30" s="1356"/>
      <c r="R30" s="1356"/>
      <c r="S30" s="1356"/>
      <c r="T30" s="1356"/>
      <c r="U30" s="1356"/>
      <c r="V30" s="1357"/>
      <c r="W30" s="1352"/>
      <c r="X30" s="1353"/>
      <c r="Y30" s="1354"/>
      <c r="Z30" s="1355"/>
      <c r="AA30" s="1356"/>
      <c r="AB30" s="1356"/>
      <c r="AC30" s="1356"/>
      <c r="AD30" s="1356"/>
      <c r="AE30" s="1356"/>
      <c r="AF30" s="1356"/>
      <c r="AG30" s="1356"/>
      <c r="AH30" s="1356"/>
      <c r="AI30" s="1356"/>
      <c r="AJ30" s="1356"/>
      <c r="AK30" s="1358"/>
    </row>
    <row r="31" spans="2:37" ht="15" customHeight="1">
      <c r="B31" s="1340" t="s">
        <v>320</v>
      </c>
      <c r="C31" s="1341"/>
      <c r="D31" s="1341"/>
      <c r="E31" s="1341"/>
      <c r="F31" s="1342"/>
      <c r="G31" s="1228"/>
      <c r="H31" s="1337"/>
      <c r="I31" s="1337"/>
      <c r="J31" s="1338"/>
      <c r="K31" s="1385"/>
      <c r="L31" s="1386"/>
      <c r="M31" s="1386"/>
      <c r="N31" s="1386"/>
      <c r="O31" s="1386"/>
      <c r="P31" s="1386"/>
      <c r="Q31" s="1386"/>
      <c r="R31" s="1386"/>
      <c r="S31" s="1386"/>
      <c r="T31" s="1386"/>
      <c r="U31" s="1386"/>
      <c r="V31" s="1210"/>
      <c r="W31" s="1228"/>
      <c r="X31" s="1337"/>
      <c r="Y31" s="1338"/>
      <c r="Z31" s="1334"/>
      <c r="AA31" s="1335"/>
      <c r="AB31" s="1335"/>
      <c r="AC31" s="1335"/>
      <c r="AD31" s="1335"/>
      <c r="AE31" s="1335"/>
      <c r="AF31" s="1335"/>
      <c r="AG31" s="1335"/>
      <c r="AH31" s="1335"/>
      <c r="AI31" s="1335"/>
      <c r="AJ31" s="1335"/>
      <c r="AK31" s="1339"/>
    </row>
    <row r="32" spans="2:37" ht="15" customHeight="1">
      <c r="B32" s="1343"/>
      <c r="C32" s="1344"/>
      <c r="D32" s="1344"/>
      <c r="E32" s="1344"/>
      <c r="F32" s="1345"/>
      <c r="G32" s="1228"/>
      <c r="H32" s="1337"/>
      <c r="I32" s="1337"/>
      <c r="J32" s="1338"/>
      <c r="K32" s="1334"/>
      <c r="L32" s="1335"/>
      <c r="M32" s="1335"/>
      <c r="N32" s="1335"/>
      <c r="O32" s="1335"/>
      <c r="P32" s="1335"/>
      <c r="Q32" s="1335"/>
      <c r="R32" s="1335"/>
      <c r="S32" s="1335"/>
      <c r="T32" s="1335"/>
      <c r="U32" s="1335"/>
      <c r="V32" s="1336"/>
      <c r="W32" s="1228"/>
      <c r="X32" s="1337"/>
      <c r="Y32" s="1338"/>
      <c r="Z32" s="1334"/>
      <c r="AA32" s="1335"/>
      <c r="AB32" s="1335"/>
      <c r="AC32" s="1335"/>
      <c r="AD32" s="1335"/>
      <c r="AE32" s="1335"/>
      <c r="AF32" s="1335"/>
      <c r="AG32" s="1335"/>
      <c r="AH32" s="1335"/>
      <c r="AI32" s="1335"/>
      <c r="AJ32" s="1335"/>
      <c r="AK32" s="1339"/>
    </row>
    <row r="33" spans="2:37" ht="15" customHeight="1">
      <c r="B33" s="1343"/>
      <c r="C33" s="1344"/>
      <c r="D33" s="1344"/>
      <c r="E33" s="1344"/>
      <c r="F33" s="1345"/>
      <c r="G33" s="1228"/>
      <c r="H33" s="1337"/>
      <c r="I33" s="1337"/>
      <c r="J33" s="1338"/>
      <c r="K33" s="1334"/>
      <c r="L33" s="1335"/>
      <c r="M33" s="1335"/>
      <c r="N33" s="1335"/>
      <c r="O33" s="1335"/>
      <c r="P33" s="1335"/>
      <c r="Q33" s="1335"/>
      <c r="R33" s="1335"/>
      <c r="S33" s="1335"/>
      <c r="T33" s="1335"/>
      <c r="U33" s="1335"/>
      <c r="V33" s="1336"/>
      <c r="W33" s="1228"/>
      <c r="X33" s="1337"/>
      <c r="Y33" s="1338"/>
      <c r="Z33" s="1334"/>
      <c r="AA33" s="1335"/>
      <c r="AB33" s="1335"/>
      <c r="AC33" s="1335"/>
      <c r="AD33" s="1335"/>
      <c r="AE33" s="1335"/>
      <c r="AF33" s="1335"/>
      <c r="AG33" s="1335"/>
      <c r="AH33" s="1335"/>
      <c r="AI33" s="1335"/>
      <c r="AJ33" s="1335"/>
      <c r="AK33" s="1339"/>
    </row>
    <row r="34" spans="2:37" ht="15" customHeight="1">
      <c r="B34" s="1343"/>
      <c r="C34" s="1344"/>
      <c r="D34" s="1344"/>
      <c r="E34" s="1344"/>
      <c r="F34" s="1345"/>
      <c r="G34" s="1228"/>
      <c r="H34" s="1337"/>
      <c r="I34" s="1337"/>
      <c r="J34" s="1338"/>
      <c r="K34" s="1334"/>
      <c r="L34" s="1335"/>
      <c r="M34" s="1335"/>
      <c r="N34" s="1335"/>
      <c r="O34" s="1335"/>
      <c r="P34" s="1335"/>
      <c r="Q34" s="1335"/>
      <c r="R34" s="1335"/>
      <c r="S34" s="1335"/>
      <c r="T34" s="1335"/>
      <c r="U34" s="1335"/>
      <c r="V34" s="1336"/>
      <c r="W34" s="1228"/>
      <c r="X34" s="1337"/>
      <c r="Y34" s="1338"/>
      <c r="Z34" s="1334"/>
      <c r="AA34" s="1335"/>
      <c r="AB34" s="1335"/>
      <c r="AC34" s="1335"/>
      <c r="AD34" s="1335"/>
      <c r="AE34" s="1335"/>
      <c r="AF34" s="1335"/>
      <c r="AG34" s="1335"/>
      <c r="AH34" s="1335"/>
      <c r="AI34" s="1335"/>
      <c r="AJ34" s="1335"/>
      <c r="AK34" s="1339"/>
    </row>
    <row r="35" spans="2:37" ht="15" customHeight="1">
      <c r="B35" s="1349"/>
      <c r="C35" s="1350"/>
      <c r="D35" s="1350"/>
      <c r="E35" s="1350"/>
      <c r="F35" s="1351"/>
      <c r="G35" s="1352"/>
      <c r="H35" s="1353"/>
      <c r="I35" s="1353"/>
      <c r="J35" s="1354"/>
      <c r="K35" s="1355"/>
      <c r="L35" s="1356"/>
      <c r="M35" s="1356"/>
      <c r="N35" s="1356"/>
      <c r="O35" s="1356"/>
      <c r="P35" s="1356"/>
      <c r="Q35" s="1356"/>
      <c r="R35" s="1356"/>
      <c r="S35" s="1356"/>
      <c r="T35" s="1356"/>
      <c r="U35" s="1356"/>
      <c r="V35" s="1357"/>
      <c r="W35" s="1352"/>
      <c r="X35" s="1353"/>
      <c r="Y35" s="1354"/>
      <c r="Z35" s="1355"/>
      <c r="AA35" s="1356"/>
      <c r="AB35" s="1356"/>
      <c r="AC35" s="1356"/>
      <c r="AD35" s="1356"/>
      <c r="AE35" s="1356"/>
      <c r="AF35" s="1356"/>
      <c r="AG35" s="1356"/>
      <c r="AH35" s="1356"/>
      <c r="AI35" s="1356"/>
      <c r="AJ35" s="1356"/>
      <c r="AK35" s="1358"/>
    </row>
    <row r="36" spans="2:37" ht="15" customHeight="1">
      <c r="B36" s="1359" t="s">
        <v>525</v>
      </c>
      <c r="C36" s="1360"/>
      <c r="D36" s="1360"/>
      <c r="E36" s="1360"/>
      <c r="F36" s="1361"/>
      <c r="G36" s="1228"/>
      <c r="H36" s="1337"/>
      <c r="I36" s="1337"/>
      <c r="J36" s="1338"/>
      <c r="K36" s="1385"/>
      <c r="L36" s="1386"/>
      <c r="M36" s="1386"/>
      <c r="N36" s="1386"/>
      <c r="O36" s="1386"/>
      <c r="P36" s="1386"/>
      <c r="Q36" s="1386"/>
      <c r="R36" s="1386"/>
      <c r="S36" s="1386"/>
      <c r="T36" s="1386"/>
      <c r="U36" s="1386"/>
      <c r="V36" s="1210"/>
      <c r="W36" s="1228"/>
      <c r="X36" s="1337"/>
      <c r="Y36" s="1338"/>
      <c r="Z36" s="1334"/>
      <c r="AA36" s="1335"/>
      <c r="AB36" s="1335"/>
      <c r="AC36" s="1335"/>
      <c r="AD36" s="1335"/>
      <c r="AE36" s="1335"/>
      <c r="AF36" s="1335"/>
      <c r="AG36" s="1335"/>
      <c r="AH36" s="1335"/>
      <c r="AI36" s="1335"/>
      <c r="AJ36" s="1335"/>
      <c r="AK36" s="1339"/>
    </row>
    <row r="37" spans="2:37" ht="15" customHeight="1">
      <c r="B37" s="1362"/>
      <c r="C37" s="1363"/>
      <c r="D37" s="1363"/>
      <c r="E37" s="1363"/>
      <c r="F37" s="1364"/>
      <c r="G37" s="1228"/>
      <c r="H37" s="1337"/>
      <c r="I37" s="1337"/>
      <c r="J37" s="1338"/>
      <c r="K37" s="1334"/>
      <c r="L37" s="1335"/>
      <c r="M37" s="1335"/>
      <c r="N37" s="1335"/>
      <c r="O37" s="1335"/>
      <c r="P37" s="1335"/>
      <c r="Q37" s="1335"/>
      <c r="R37" s="1335"/>
      <c r="S37" s="1335"/>
      <c r="T37" s="1335"/>
      <c r="U37" s="1335"/>
      <c r="V37" s="1336"/>
      <c r="W37" s="1228"/>
      <c r="X37" s="1337"/>
      <c r="Y37" s="1338"/>
      <c r="Z37" s="1334"/>
      <c r="AA37" s="1335"/>
      <c r="AB37" s="1335"/>
      <c r="AC37" s="1335"/>
      <c r="AD37" s="1335"/>
      <c r="AE37" s="1335"/>
      <c r="AF37" s="1335"/>
      <c r="AG37" s="1335"/>
      <c r="AH37" s="1335"/>
      <c r="AI37" s="1335"/>
      <c r="AJ37" s="1335"/>
      <c r="AK37" s="1339"/>
    </row>
    <row r="38" spans="2:37" ht="15" customHeight="1">
      <c r="B38" s="1362"/>
      <c r="C38" s="1363"/>
      <c r="D38" s="1363"/>
      <c r="E38" s="1363"/>
      <c r="F38" s="1364"/>
      <c r="G38" s="1228"/>
      <c r="H38" s="1337"/>
      <c r="I38" s="1337"/>
      <c r="J38" s="1338"/>
      <c r="K38" s="1334"/>
      <c r="L38" s="1335"/>
      <c r="M38" s="1335"/>
      <c r="N38" s="1335"/>
      <c r="O38" s="1335"/>
      <c r="P38" s="1335"/>
      <c r="Q38" s="1335"/>
      <c r="R38" s="1335"/>
      <c r="S38" s="1335"/>
      <c r="T38" s="1335"/>
      <c r="U38" s="1335"/>
      <c r="V38" s="1336"/>
      <c r="W38" s="1228"/>
      <c r="X38" s="1337"/>
      <c r="Y38" s="1338"/>
      <c r="Z38" s="1334"/>
      <c r="AA38" s="1335"/>
      <c r="AB38" s="1335"/>
      <c r="AC38" s="1335"/>
      <c r="AD38" s="1335"/>
      <c r="AE38" s="1335"/>
      <c r="AF38" s="1335"/>
      <c r="AG38" s="1335"/>
      <c r="AH38" s="1335"/>
      <c r="AI38" s="1335"/>
      <c r="AJ38" s="1335"/>
      <c r="AK38" s="1339"/>
    </row>
    <row r="39" spans="2:37" ht="15" customHeight="1">
      <c r="B39" s="1362"/>
      <c r="C39" s="1363"/>
      <c r="D39" s="1363"/>
      <c r="E39" s="1363"/>
      <c r="F39" s="1364"/>
      <c r="G39" s="1228"/>
      <c r="H39" s="1337"/>
      <c r="I39" s="1337"/>
      <c r="J39" s="1338"/>
      <c r="K39" s="1334"/>
      <c r="L39" s="1335"/>
      <c r="M39" s="1335"/>
      <c r="N39" s="1335"/>
      <c r="O39" s="1335"/>
      <c r="P39" s="1335"/>
      <c r="Q39" s="1335"/>
      <c r="R39" s="1335"/>
      <c r="S39" s="1335"/>
      <c r="T39" s="1335"/>
      <c r="U39" s="1335"/>
      <c r="V39" s="1336"/>
      <c r="W39" s="1228"/>
      <c r="X39" s="1337"/>
      <c r="Y39" s="1338"/>
      <c r="Z39" s="1334"/>
      <c r="AA39" s="1335"/>
      <c r="AB39" s="1335"/>
      <c r="AC39" s="1335"/>
      <c r="AD39" s="1335"/>
      <c r="AE39" s="1335"/>
      <c r="AF39" s="1335"/>
      <c r="AG39" s="1335"/>
      <c r="AH39" s="1335"/>
      <c r="AI39" s="1335"/>
      <c r="AJ39" s="1335"/>
      <c r="AK39" s="1339"/>
    </row>
    <row r="40" spans="2:37" ht="15" customHeight="1">
      <c r="B40" s="1365"/>
      <c r="C40" s="1366"/>
      <c r="D40" s="1366"/>
      <c r="E40" s="1366"/>
      <c r="F40" s="1367"/>
      <c r="G40" s="1352"/>
      <c r="H40" s="1353"/>
      <c r="I40" s="1353"/>
      <c r="J40" s="1354"/>
      <c r="K40" s="1355"/>
      <c r="L40" s="1356"/>
      <c r="M40" s="1356"/>
      <c r="N40" s="1356"/>
      <c r="O40" s="1356"/>
      <c r="P40" s="1356"/>
      <c r="Q40" s="1356"/>
      <c r="R40" s="1356"/>
      <c r="S40" s="1356"/>
      <c r="T40" s="1356"/>
      <c r="U40" s="1356"/>
      <c r="V40" s="1357"/>
      <c r="W40" s="1352"/>
      <c r="X40" s="1353"/>
      <c r="Y40" s="1354"/>
      <c r="Z40" s="1355"/>
      <c r="AA40" s="1356"/>
      <c r="AB40" s="1356"/>
      <c r="AC40" s="1356"/>
      <c r="AD40" s="1356"/>
      <c r="AE40" s="1356"/>
      <c r="AF40" s="1356"/>
      <c r="AG40" s="1356"/>
      <c r="AH40" s="1356"/>
      <c r="AI40" s="1356"/>
      <c r="AJ40" s="1356"/>
      <c r="AK40" s="1358"/>
    </row>
    <row r="41" spans="2:37" ht="15" customHeight="1">
      <c r="B41" s="1340" t="s">
        <v>83</v>
      </c>
      <c r="C41" s="1341"/>
      <c r="D41" s="1341"/>
      <c r="E41" s="1341"/>
      <c r="F41" s="1342"/>
      <c r="G41" s="1228"/>
      <c r="H41" s="1337"/>
      <c r="I41" s="1337"/>
      <c r="J41" s="1338"/>
      <c r="K41" s="1385"/>
      <c r="L41" s="1386"/>
      <c r="M41" s="1386"/>
      <c r="N41" s="1386"/>
      <c r="O41" s="1386"/>
      <c r="P41" s="1386"/>
      <c r="Q41" s="1386"/>
      <c r="R41" s="1386"/>
      <c r="S41" s="1386"/>
      <c r="T41" s="1386"/>
      <c r="U41" s="1386"/>
      <c r="V41" s="1210"/>
      <c r="W41" s="1228"/>
      <c r="X41" s="1337"/>
      <c r="Y41" s="1338"/>
      <c r="Z41" s="1334"/>
      <c r="AA41" s="1335"/>
      <c r="AB41" s="1335"/>
      <c r="AC41" s="1335"/>
      <c r="AD41" s="1335"/>
      <c r="AE41" s="1335"/>
      <c r="AF41" s="1335"/>
      <c r="AG41" s="1335"/>
      <c r="AH41" s="1335"/>
      <c r="AI41" s="1335"/>
      <c r="AJ41" s="1335"/>
      <c r="AK41" s="1339"/>
    </row>
    <row r="42" spans="2:37" ht="15" customHeight="1">
      <c r="B42" s="1343"/>
      <c r="C42" s="1344"/>
      <c r="D42" s="1344"/>
      <c r="E42" s="1344"/>
      <c r="F42" s="1345"/>
      <c r="G42" s="1228"/>
      <c r="H42" s="1337"/>
      <c r="I42" s="1337"/>
      <c r="J42" s="1338"/>
      <c r="K42" s="1334"/>
      <c r="L42" s="1335"/>
      <c r="M42" s="1335"/>
      <c r="N42" s="1335"/>
      <c r="O42" s="1335"/>
      <c r="P42" s="1335"/>
      <c r="Q42" s="1335"/>
      <c r="R42" s="1335"/>
      <c r="S42" s="1335"/>
      <c r="T42" s="1335"/>
      <c r="U42" s="1335"/>
      <c r="V42" s="1336"/>
      <c r="W42" s="1228"/>
      <c r="X42" s="1337"/>
      <c r="Y42" s="1338"/>
      <c r="Z42" s="1334"/>
      <c r="AA42" s="1335"/>
      <c r="AB42" s="1335"/>
      <c r="AC42" s="1335"/>
      <c r="AD42" s="1335"/>
      <c r="AE42" s="1335"/>
      <c r="AF42" s="1335"/>
      <c r="AG42" s="1335"/>
      <c r="AH42" s="1335"/>
      <c r="AI42" s="1335"/>
      <c r="AJ42" s="1335"/>
      <c r="AK42" s="1339"/>
    </row>
    <row r="43" spans="2:37" ht="15" customHeight="1">
      <c r="B43" s="1343"/>
      <c r="C43" s="1344"/>
      <c r="D43" s="1344"/>
      <c r="E43" s="1344"/>
      <c r="F43" s="1345"/>
      <c r="G43" s="1228"/>
      <c r="H43" s="1337"/>
      <c r="I43" s="1337"/>
      <c r="J43" s="1338"/>
      <c r="K43" s="1334"/>
      <c r="L43" s="1335"/>
      <c r="M43" s="1335"/>
      <c r="N43" s="1335"/>
      <c r="O43" s="1335"/>
      <c r="P43" s="1335"/>
      <c r="Q43" s="1335"/>
      <c r="R43" s="1335"/>
      <c r="S43" s="1335"/>
      <c r="T43" s="1335"/>
      <c r="U43" s="1335"/>
      <c r="V43" s="1336"/>
      <c r="W43" s="1228"/>
      <c r="X43" s="1337"/>
      <c r="Y43" s="1338"/>
      <c r="Z43" s="1334"/>
      <c r="AA43" s="1335"/>
      <c r="AB43" s="1335"/>
      <c r="AC43" s="1335"/>
      <c r="AD43" s="1335"/>
      <c r="AE43" s="1335"/>
      <c r="AF43" s="1335"/>
      <c r="AG43" s="1335"/>
      <c r="AH43" s="1335"/>
      <c r="AI43" s="1335"/>
      <c r="AJ43" s="1335"/>
      <c r="AK43" s="1339"/>
    </row>
    <row r="44" spans="2:37" ht="15" customHeight="1">
      <c r="B44" s="1343"/>
      <c r="C44" s="1344"/>
      <c r="D44" s="1344"/>
      <c r="E44" s="1344"/>
      <c r="F44" s="1345"/>
      <c r="G44" s="1228"/>
      <c r="H44" s="1337"/>
      <c r="I44" s="1337"/>
      <c r="J44" s="1338"/>
      <c r="K44" s="1334"/>
      <c r="L44" s="1335"/>
      <c r="M44" s="1335"/>
      <c r="N44" s="1335"/>
      <c r="O44" s="1335"/>
      <c r="P44" s="1335"/>
      <c r="Q44" s="1335"/>
      <c r="R44" s="1335"/>
      <c r="S44" s="1335"/>
      <c r="T44" s="1335"/>
      <c r="U44" s="1335"/>
      <c r="V44" s="1336"/>
      <c r="W44" s="1228"/>
      <c r="X44" s="1337"/>
      <c r="Y44" s="1338"/>
      <c r="Z44" s="1334"/>
      <c r="AA44" s="1335"/>
      <c r="AB44" s="1335"/>
      <c r="AC44" s="1335"/>
      <c r="AD44" s="1335"/>
      <c r="AE44" s="1335"/>
      <c r="AF44" s="1335"/>
      <c r="AG44" s="1335"/>
      <c r="AH44" s="1335"/>
      <c r="AI44" s="1335"/>
      <c r="AJ44" s="1335"/>
      <c r="AK44" s="1339"/>
    </row>
    <row r="45" spans="2:37" ht="15" customHeight="1">
      <c r="B45" s="1349"/>
      <c r="C45" s="1350"/>
      <c r="D45" s="1350"/>
      <c r="E45" s="1350"/>
      <c r="F45" s="1351"/>
      <c r="G45" s="1352"/>
      <c r="H45" s="1353"/>
      <c r="I45" s="1353"/>
      <c r="J45" s="1354"/>
      <c r="K45" s="1355"/>
      <c r="L45" s="1356"/>
      <c r="M45" s="1356"/>
      <c r="N45" s="1356"/>
      <c r="O45" s="1356"/>
      <c r="P45" s="1356"/>
      <c r="Q45" s="1356"/>
      <c r="R45" s="1356"/>
      <c r="S45" s="1356"/>
      <c r="T45" s="1356"/>
      <c r="U45" s="1356"/>
      <c r="V45" s="1357"/>
      <c r="W45" s="1352"/>
      <c r="X45" s="1353"/>
      <c r="Y45" s="1354"/>
      <c r="Z45" s="1355"/>
      <c r="AA45" s="1356"/>
      <c r="AB45" s="1356"/>
      <c r="AC45" s="1356"/>
      <c r="AD45" s="1356"/>
      <c r="AE45" s="1356"/>
      <c r="AF45" s="1356"/>
      <c r="AG45" s="1356"/>
      <c r="AH45" s="1356"/>
      <c r="AI45" s="1356"/>
      <c r="AJ45" s="1356"/>
      <c r="AK45" s="1358"/>
    </row>
    <row r="46" spans="2:37" ht="15" customHeight="1">
      <c r="B46" s="1340" t="s">
        <v>322</v>
      </c>
      <c r="C46" s="1341"/>
      <c r="D46" s="1341"/>
      <c r="E46" s="1341"/>
      <c r="F46" s="1342"/>
      <c r="G46" s="1228"/>
      <c r="H46" s="1337"/>
      <c r="I46" s="1337"/>
      <c r="J46" s="1338"/>
      <c r="K46" s="1385"/>
      <c r="L46" s="1386"/>
      <c r="M46" s="1386"/>
      <c r="N46" s="1386"/>
      <c r="O46" s="1386"/>
      <c r="P46" s="1386"/>
      <c r="Q46" s="1386"/>
      <c r="R46" s="1386"/>
      <c r="S46" s="1386"/>
      <c r="T46" s="1386"/>
      <c r="U46" s="1386"/>
      <c r="V46" s="1210"/>
      <c r="W46" s="1228"/>
      <c r="X46" s="1337"/>
      <c r="Y46" s="1338"/>
      <c r="Z46" s="1334"/>
      <c r="AA46" s="1335"/>
      <c r="AB46" s="1335"/>
      <c r="AC46" s="1335"/>
      <c r="AD46" s="1335"/>
      <c r="AE46" s="1335"/>
      <c r="AF46" s="1335"/>
      <c r="AG46" s="1335"/>
      <c r="AH46" s="1335"/>
      <c r="AI46" s="1335"/>
      <c r="AJ46" s="1335"/>
      <c r="AK46" s="1339"/>
    </row>
    <row r="47" spans="2:37" ht="15" customHeight="1">
      <c r="B47" s="1343"/>
      <c r="C47" s="1344"/>
      <c r="D47" s="1344"/>
      <c r="E47" s="1344"/>
      <c r="F47" s="1345"/>
      <c r="G47" s="1228"/>
      <c r="H47" s="1337"/>
      <c r="I47" s="1337"/>
      <c r="J47" s="1338"/>
      <c r="K47" s="1334"/>
      <c r="L47" s="1335"/>
      <c r="M47" s="1335"/>
      <c r="N47" s="1335"/>
      <c r="O47" s="1335"/>
      <c r="P47" s="1335"/>
      <c r="Q47" s="1335"/>
      <c r="R47" s="1335"/>
      <c r="S47" s="1335"/>
      <c r="T47" s="1335"/>
      <c r="U47" s="1335"/>
      <c r="V47" s="1336"/>
      <c r="W47" s="1228"/>
      <c r="X47" s="1337"/>
      <c r="Y47" s="1338"/>
      <c r="Z47" s="1334"/>
      <c r="AA47" s="1335"/>
      <c r="AB47" s="1335"/>
      <c r="AC47" s="1335"/>
      <c r="AD47" s="1335"/>
      <c r="AE47" s="1335"/>
      <c r="AF47" s="1335"/>
      <c r="AG47" s="1335"/>
      <c r="AH47" s="1335"/>
      <c r="AI47" s="1335"/>
      <c r="AJ47" s="1335"/>
      <c r="AK47" s="1339"/>
    </row>
    <row r="48" spans="2:37" ht="15" customHeight="1">
      <c r="B48" s="1343"/>
      <c r="C48" s="1344"/>
      <c r="D48" s="1344"/>
      <c r="E48" s="1344"/>
      <c r="F48" s="1345"/>
      <c r="G48" s="1228"/>
      <c r="H48" s="1337"/>
      <c r="I48" s="1337"/>
      <c r="J48" s="1338"/>
      <c r="K48" s="1334"/>
      <c r="L48" s="1335"/>
      <c r="M48" s="1335"/>
      <c r="N48" s="1335"/>
      <c r="O48" s="1335"/>
      <c r="P48" s="1335"/>
      <c r="Q48" s="1335"/>
      <c r="R48" s="1335"/>
      <c r="S48" s="1335"/>
      <c r="T48" s="1335"/>
      <c r="U48" s="1335"/>
      <c r="V48" s="1336"/>
      <c r="W48" s="1228"/>
      <c r="X48" s="1337"/>
      <c r="Y48" s="1338"/>
      <c r="Z48" s="1334"/>
      <c r="AA48" s="1335"/>
      <c r="AB48" s="1335"/>
      <c r="AC48" s="1335"/>
      <c r="AD48" s="1335"/>
      <c r="AE48" s="1335"/>
      <c r="AF48" s="1335"/>
      <c r="AG48" s="1335"/>
      <c r="AH48" s="1335"/>
      <c r="AI48" s="1335"/>
      <c r="AJ48" s="1335"/>
      <c r="AK48" s="1339"/>
    </row>
    <row r="49" spans="2:37" ht="15" customHeight="1">
      <c r="B49" s="1343"/>
      <c r="C49" s="1344"/>
      <c r="D49" s="1344"/>
      <c r="E49" s="1344"/>
      <c r="F49" s="1345"/>
      <c r="G49" s="1228"/>
      <c r="H49" s="1337"/>
      <c r="I49" s="1337"/>
      <c r="J49" s="1338"/>
      <c r="K49" s="1334"/>
      <c r="L49" s="1335"/>
      <c r="M49" s="1335"/>
      <c r="N49" s="1335"/>
      <c r="O49" s="1335"/>
      <c r="P49" s="1335"/>
      <c r="Q49" s="1335"/>
      <c r="R49" s="1335"/>
      <c r="S49" s="1335"/>
      <c r="T49" s="1335"/>
      <c r="U49" s="1335"/>
      <c r="V49" s="1336"/>
      <c r="W49" s="1228"/>
      <c r="X49" s="1337"/>
      <c r="Y49" s="1338"/>
      <c r="Z49" s="1334"/>
      <c r="AA49" s="1335"/>
      <c r="AB49" s="1335"/>
      <c r="AC49" s="1335"/>
      <c r="AD49" s="1335"/>
      <c r="AE49" s="1335"/>
      <c r="AF49" s="1335"/>
      <c r="AG49" s="1335"/>
      <c r="AH49" s="1335"/>
      <c r="AI49" s="1335"/>
      <c r="AJ49" s="1335"/>
      <c r="AK49" s="1339"/>
    </row>
    <row r="50" spans="2:37" ht="15" customHeight="1" thickBot="1">
      <c r="B50" s="1346"/>
      <c r="C50" s="1347"/>
      <c r="D50" s="1347"/>
      <c r="E50" s="1347"/>
      <c r="F50" s="1348"/>
      <c r="G50" s="1247"/>
      <c r="H50" s="1327"/>
      <c r="I50" s="1327"/>
      <c r="J50" s="1328"/>
      <c r="K50" s="1329"/>
      <c r="L50" s="1330"/>
      <c r="M50" s="1330"/>
      <c r="N50" s="1330"/>
      <c r="O50" s="1330"/>
      <c r="P50" s="1330"/>
      <c r="Q50" s="1330"/>
      <c r="R50" s="1330"/>
      <c r="S50" s="1330"/>
      <c r="T50" s="1330"/>
      <c r="U50" s="1330"/>
      <c r="V50" s="1331"/>
      <c r="W50" s="1247"/>
      <c r="X50" s="1327"/>
      <c r="Y50" s="1328"/>
      <c r="Z50" s="1382"/>
      <c r="AA50" s="1383"/>
      <c r="AB50" s="1383"/>
      <c r="AC50" s="1383"/>
      <c r="AD50" s="1383"/>
      <c r="AE50" s="1383"/>
      <c r="AF50" s="1383"/>
      <c r="AG50" s="1383"/>
      <c r="AH50" s="1383"/>
      <c r="AI50" s="1383"/>
      <c r="AJ50" s="1383"/>
      <c r="AK50" s="1384"/>
    </row>
    <row r="51" spans="2:37" s="486" customFormat="1" ht="9" customHeight="1">
      <c r="B51" s="483"/>
      <c r="C51" s="286"/>
      <c r="D51" s="286"/>
      <c r="E51" s="286"/>
      <c r="F51" s="483"/>
      <c r="G51" s="484"/>
      <c r="H51" s="484"/>
      <c r="I51" s="484"/>
      <c r="J51" s="484"/>
      <c r="K51" s="485"/>
      <c r="L51" s="485"/>
      <c r="M51" s="485"/>
      <c r="N51" s="485"/>
      <c r="O51" s="485"/>
      <c r="P51" s="485"/>
      <c r="Q51" s="485"/>
      <c r="R51" s="485"/>
      <c r="S51" s="485"/>
      <c r="T51" s="485"/>
      <c r="U51" s="485"/>
      <c r="V51" s="485"/>
      <c r="W51" s="484"/>
      <c r="X51" s="287"/>
      <c r="Y51" s="484"/>
      <c r="Z51" s="487"/>
      <c r="AA51" s="488"/>
      <c r="AB51" s="488"/>
      <c r="AC51" s="488"/>
      <c r="AD51" s="488"/>
      <c r="AE51" s="488"/>
      <c r="AF51" s="488"/>
      <c r="AG51" s="488"/>
      <c r="AH51" s="488"/>
      <c r="AI51" s="488"/>
      <c r="AJ51" s="488"/>
      <c r="AK51" s="487"/>
    </row>
    <row r="52" spans="2:37" ht="15" customHeight="1">
      <c r="B52" s="489" t="s">
        <v>303</v>
      </c>
      <c r="C52" s="1333" t="s">
        <v>526</v>
      </c>
      <c r="D52" s="1333"/>
      <c r="E52" s="1333"/>
      <c r="F52" s="1333"/>
      <c r="G52" s="1333"/>
      <c r="H52" s="1333"/>
      <c r="I52" s="1333"/>
      <c r="J52" s="1333"/>
      <c r="K52" s="1333"/>
      <c r="L52" s="1333"/>
      <c r="M52" s="1333"/>
      <c r="N52" s="1333"/>
      <c r="O52" s="1333"/>
      <c r="P52" s="1333"/>
      <c r="Q52" s="1333"/>
      <c r="R52" s="1333"/>
      <c r="S52" s="1333"/>
      <c r="T52" s="1333"/>
      <c r="U52" s="1333"/>
      <c r="V52" s="1333"/>
      <c r="W52" s="1333"/>
      <c r="X52" s="1333"/>
      <c r="Y52" s="1333"/>
      <c r="Z52" s="1333"/>
      <c r="AA52" s="1333"/>
      <c r="AB52" s="1333"/>
      <c r="AC52" s="1333"/>
      <c r="AD52" s="1333"/>
      <c r="AE52" s="1333"/>
      <c r="AF52" s="1333"/>
      <c r="AG52" s="1333"/>
      <c r="AH52" s="1333"/>
      <c r="AI52" s="1333"/>
      <c r="AJ52" s="1333"/>
      <c r="AK52" s="1333"/>
    </row>
    <row r="53" spans="2:37" ht="15" customHeight="1">
      <c r="B53" s="490" t="s">
        <v>303</v>
      </c>
      <c r="C53" s="490" t="s">
        <v>527</v>
      </c>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row>
    <row r="54" spans="2:37">
      <c r="B54" s="490" t="s">
        <v>303</v>
      </c>
      <c r="C54" s="490" t="s">
        <v>529</v>
      </c>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row>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scale="88" fitToWidth="0" fitToHeight="0"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087D-D85F-4E75-ACE5-801F2DB9F0F0}">
  <dimension ref="A1:A4"/>
  <sheetViews>
    <sheetView workbookViewId="0"/>
  </sheetViews>
  <sheetFormatPr defaultColWidth="9" defaultRowHeight="13.5"/>
  <cols>
    <col min="1" max="16384" width="9" style="17"/>
  </cols>
  <sheetData>
    <row r="1" spans="1:1">
      <c r="A1" s="17" t="s">
        <v>517</v>
      </c>
    </row>
    <row r="2" spans="1:1">
      <c r="A2" s="17" t="s">
        <v>518</v>
      </c>
    </row>
    <row r="3" spans="1:1">
      <c r="A3" s="17" t="s">
        <v>519</v>
      </c>
    </row>
    <row r="4" spans="1:1">
      <c r="A4" s="17" t="s">
        <v>520</v>
      </c>
    </row>
  </sheetData>
  <phoneticPr fontId="5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V245"/>
  <sheetViews>
    <sheetView view="pageBreakPreview" topLeftCell="A210" zoomScaleSheetLayoutView="100" workbookViewId="0">
      <selection activeCell="N62" sqref="N62:P63"/>
    </sheetView>
  </sheetViews>
  <sheetFormatPr defaultColWidth="9" defaultRowHeight="17.25" customHeight="1"/>
  <cols>
    <col min="1" max="1" width="1.5" style="19" customWidth="1"/>
    <col min="2" max="2" width="4.5" style="382" customWidth="1"/>
    <col min="3" max="7" width="3" style="353" customWidth="1"/>
    <col min="8" max="35" width="3" style="19" customWidth="1"/>
    <col min="36" max="36" width="1.5" style="19" customWidth="1"/>
    <col min="37" max="37" width="4.5" style="19" customWidth="1"/>
    <col min="38" max="42" width="9" style="313" customWidth="1"/>
    <col min="43" max="46" width="9" style="19" customWidth="1"/>
    <col min="47" max="16384" width="9" style="19"/>
  </cols>
  <sheetData>
    <row r="1" spans="1:45" ht="18" customHeight="1">
      <c r="A1" s="1" t="s">
        <v>554</v>
      </c>
      <c r="B1" s="568" t="s">
        <v>152</v>
      </c>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L1" s="312"/>
    </row>
    <row r="2" spans="1:45" ht="17.25" customHeight="1">
      <c r="A2" s="1"/>
      <c r="B2" s="364"/>
      <c r="C2" s="340"/>
      <c r="D2" s="340"/>
      <c r="E2" s="340"/>
      <c r="F2" s="340"/>
      <c r="G2" s="340"/>
      <c r="H2" s="21"/>
      <c r="I2" s="21"/>
      <c r="J2" s="21"/>
      <c r="K2" s="21"/>
      <c r="L2" s="21"/>
      <c r="M2" s="21"/>
      <c r="N2" s="21"/>
      <c r="O2" s="21"/>
      <c r="P2" s="21"/>
      <c r="Q2" s="21"/>
      <c r="R2" s="21"/>
      <c r="S2" s="21"/>
      <c r="T2" s="21"/>
      <c r="U2" s="21"/>
      <c r="V2" s="21"/>
      <c r="W2" s="21"/>
      <c r="X2" s="21"/>
      <c r="Y2" s="21"/>
      <c r="Z2" s="570" t="s">
        <v>438</v>
      </c>
      <c r="AA2" s="570"/>
      <c r="AB2" s="176"/>
      <c r="AC2" s="32" t="s">
        <v>69</v>
      </c>
      <c r="AD2" s="176"/>
      <c r="AE2" s="32" t="s">
        <v>70</v>
      </c>
      <c r="AF2" s="199"/>
      <c r="AG2" s="32" t="s">
        <v>97</v>
      </c>
      <c r="AH2" s="32" t="s">
        <v>430</v>
      </c>
      <c r="AI2" s="32"/>
    </row>
    <row r="3" spans="1:45" ht="18" customHeight="1">
      <c r="A3" s="1"/>
      <c r="B3" s="384" t="s">
        <v>470</v>
      </c>
      <c r="C3" s="571" t="s">
        <v>416</v>
      </c>
      <c r="D3" s="571"/>
      <c r="E3" s="571"/>
      <c r="F3" s="571"/>
      <c r="G3" s="571"/>
      <c r="H3" s="46"/>
      <c r="I3" s="572" t="s">
        <v>516</v>
      </c>
      <c r="J3" s="572"/>
      <c r="K3" s="572"/>
      <c r="L3" s="572"/>
      <c r="M3" s="572"/>
      <c r="N3" s="572"/>
      <c r="O3" s="572"/>
      <c r="P3" s="572"/>
      <c r="Q3" s="572"/>
      <c r="R3" s="515"/>
      <c r="S3" s="152" t="s">
        <v>72</v>
      </c>
      <c r="T3" s="573"/>
      <c r="U3" s="573"/>
      <c r="V3" s="69" t="s">
        <v>68</v>
      </c>
      <c r="W3" s="170"/>
      <c r="X3" s="69" t="s">
        <v>68</v>
      </c>
      <c r="Y3" s="574"/>
      <c r="Z3" s="574"/>
      <c r="AA3" s="174" t="s">
        <v>323</v>
      </c>
      <c r="AB3" s="573"/>
      <c r="AC3" s="573"/>
      <c r="AD3" s="69" t="s">
        <v>68</v>
      </c>
      <c r="AE3" s="170"/>
      <c r="AF3" s="69" t="s">
        <v>68</v>
      </c>
      <c r="AG3" s="574"/>
      <c r="AH3" s="574"/>
      <c r="AI3" s="208"/>
      <c r="AJ3" s="234"/>
    </row>
    <row r="4" spans="1:45" ht="18" customHeight="1">
      <c r="A4" s="1"/>
      <c r="B4" s="385" t="s">
        <v>471</v>
      </c>
      <c r="C4" s="575" t="s">
        <v>417</v>
      </c>
      <c r="D4" s="575"/>
      <c r="E4" s="575"/>
      <c r="F4" s="575"/>
      <c r="G4" s="575"/>
      <c r="H4" s="47"/>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209"/>
      <c r="AK4" s="235" t="s">
        <v>18</v>
      </c>
      <c r="AL4" s="313" t="s">
        <v>74</v>
      </c>
    </row>
    <row r="5" spans="1:45" ht="18" customHeight="1">
      <c r="A5" s="1"/>
      <c r="B5" s="385" t="s">
        <v>472</v>
      </c>
      <c r="C5" s="585" t="s">
        <v>418</v>
      </c>
      <c r="D5" s="585"/>
      <c r="E5" s="585"/>
      <c r="F5" s="585"/>
      <c r="G5" s="585"/>
      <c r="H5" s="48"/>
      <c r="I5" s="67" t="s">
        <v>10</v>
      </c>
      <c r="J5" s="84"/>
      <c r="K5" s="576"/>
      <c r="L5" s="576"/>
      <c r="M5" s="576"/>
      <c r="N5" s="576"/>
      <c r="O5" s="576"/>
      <c r="P5" s="576"/>
      <c r="Q5" s="576"/>
      <c r="R5" s="67" t="s">
        <v>78</v>
      </c>
      <c r="S5" s="84"/>
      <c r="T5" s="576"/>
      <c r="U5" s="576"/>
      <c r="V5" s="576"/>
      <c r="W5" s="576"/>
      <c r="X5" s="576"/>
      <c r="Y5" s="576"/>
      <c r="Z5" s="576"/>
      <c r="AA5" s="28"/>
      <c r="AB5" s="105"/>
      <c r="AC5" s="105"/>
      <c r="AD5" s="105"/>
      <c r="AE5" s="105"/>
      <c r="AF5" s="105"/>
      <c r="AG5" s="105"/>
      <c r="AH5" s="105"/>
      <c r="AI5" s="210"/>
      <c r="AK5" s="336" t="s">
        <v>80</v>
      </c>
      <c r="AL5" s="313" t="s">
        <v>498</v>
      </c>
    </row>
    <row r="6" spans="1:45" ht="18" customHeight="1">
      <c r="A6" s="1"/>
      <c r="B6" s="385" t="s">
        <v>473</v>
      </c>
      <c r="C6" s="575" t="s">
        <v>419</v>
      </c>
      <c r="D6" s="575"/>
      <c r="E6" s="575"/>
      <c r="F6" s="575"/>
      <c r="G6" s="575"/>
      <c r="H6" s="47"/>
      <c r="I6" s="28" t="s">
        <v>1</v>
      </c>
      <c r="J6" s="509"/>
      <c r="K6" s="586"/>
      <c r="L6" s="586"/>
      <c r="M6" s="586"/>
      <c r="N6" s="586"/>
      <c r="O6" s="586"/>
      <c r="P6" s="586"/>
      <c r="Q6" s="586"/>
      <c r="R6" s="586"/>
      <c r="S6" s="586"/>
      <c r="T6" s="586"/>
      <c r="U6" s="28" t="s">
        <v>202</v>
      </c>
      <c r="V6" s="509"/>
      <c r="W6" s="509"/>
      <c r="X6" s="509"/>
      <c r="Y6" s="509"/>
      <c r="Z6" s="586"/>
      <c r="AA6" s="586"/>
      <c r="AB6" s="586"/>
      <c r="AC6" s="586"/>
      <c r="AD6" s="586"/>
      <c r="AE6" s="586"/>
      <c r="AF6" s="586"/>
      <c r="AG6" s="586"/>
      <c r="AH6" s="586"/>
      <c r="AI6" s="587"/>
      <c r="AK6" s="236"/>
      <c r="AL6" s="314"/>
      <c r="AM6" s="314"/>
      <c r="AN6" s="314"/>
      <c r="AO6" s="314"/>
    </row>
    <row r="7" spans="1:45" ht="18" customHeight="1">
      <c r="A7" s="1"/>
      <c r="B7" s="385" t="s">
        <v>474</v>
      </c>
      <c r="C7" s="575" t="s">
        <v>420</v>
      </c>
      <c r="D7" s="575"/>
      <c r="E7" s="575"/>
      <c r="F7" s="575"/>
      <c r="G7" s="575"/>
      <c r="H7" s="47"/>
      <c r="I7" s="28" t="s">
        <v>1</v>
      </c>
      <c r="J7" s="509"/>
      <c r="K7" s="586"/>
      <c r="L7" s="586"/>
      <c r="M7" s="586"/>
      <c r="N7" s="586"/>
      <c r="O7" s="586"/>
      <c r="P7" s="586"/>
      <c r="Q7" s="586"/>
      <c r="R7" s="586"/>
      <c r="S7" s="586"/>
      <c r="T7" s="586"/>
      <c r="U7" s="28" t="s">
        <v>202</v>
      </c>
      <c r="V7" s="509"/>
      <c r="W7" s="509"/>
      <c r="X7" s="509"/>
      <c r="Y7" s="509"/>
      <c r="Z7" s="586"/>
      <c r="AA7" s="586"/>
      <c r="AB7" s="586"/>
      <c r="AC7" s="586"/>
      <c r="AD7" s="586"/>
      <c r="AE7" s="586"/>
      <c r="AF7" s="586"/>
      <c r="AG7" s="586"/>
      <c r="AH7" s="586"/>
      <c r="AI7" s="587"/>
      <c r="AK7" s="577"/>
      <c r="AL7" s="577"/>
      <c r="AM7" s="577"/>
      <c r="AN7" s="577"/>
      <c r="AO7" s="577"/>
      <c r="AP7" s="577"/>
      <c r="AQ7" s="19">
        <v>0</v>
      </c>
    </row>
    <row r="8" spans="1:45" ht="18" customHeight="1">
      <c r="A8" s="1"/>
      <c r="B8" s="366" t="s">
        <v>475</v>
      </c>
      <c r="C8" s="1067" t="s">
        <v>505</v>
      </c>
      <c r="D8" s="1068"/>
      <c r="E8" s="1068"/>
      <c r="F8" s="1068"/>
      <c r="G8" s="1069"/>
      <c r="H8" s="497" t="s">
        <v>85</v>
      </c>
      <c r="I8" s="578" t="s">
        <v>521</v>
      </c>
      <c r="J8" s="578"/>
      <c r="K8" s="128"/>
      <c r="L8" s="166" t="s">
        <v>69</v>
      </c>
      <c r="M8" s="128"/>
      <c r="N8" s="166" t="s">
        <v>22</v>
      </c>
      <c r="O8" s="128"/>
      <c r="P8" s="166" t="s">
        <v>88</v>
      </c>
      <c r="Q8" s="405"/>
      <c r="R8" s="31"/>
      <c r="S8" s="579" t="s">
        <v>407</v>
      </c>
      <c r="T8" s="579"/>
      <c r="U8" s="580"/>
      <c r="V8" s="581"/>
      <c r="W8" s="68" t="s">
        <v>85</v>
      </c>
      <c r="X8" s="29" t="s">
        <v>378</v>
      </c>
      <c r="Y8" s="29"/>
      <c r="Z8" s="29"/>
      <c r="AA8" s="29"/>
      <c r="AB8" s="68" t="s">
        <v>85</v>
      </c>
      <c r="AC8" s="29" t="s">
        <v>408</v>
      </c>
      <c r="AD8" s="29"/>
      <c r="AE8" s="29"/>
      <c r="AF8" s="29"/>
      <c r="AG8" s="29"/>
      <c r="AH8" s="31"/>
      <c r="AI8" s="43"/>
      <c r="AK8" s="237"/>
      <c r="AL8" s="315"/>
      <c r="AM8" s="315"/>
      <c r="AN8" s="315"/>
    </row>
    <row r="9" spans="1:45" ht="18" customHeight="1">
      <c r="A9" s="1"/>
      <c r="B9" s="367"/>
      <c r="C9" s="1070"/>
      <c r="D9" s="1070"/>
      <c r="E9" s="1070"/>
      <c r="F9" s="1070"/>
      <c r="G9" s="1071"/>
      <c r="H9" s="49"/>
      <c r="I9" s="588" t="s">
        <v>439</v>
      </c>
      <c r="J9" s="588"/>
      <c r="K9" s="588"/>
      <c r="L9" s="588"/>
      <c r="M9" s="588"/>
      <c r="N9" s="588"/>
      <c r="O9" s="589" t="s">
        <v>521</v>
      </c>
      <c r="P9" s="589"/>
      <c r="Q9" s="148"/>
      <c r="R9" s="69" t="s">
        <v>69</v>
      </c>
      <c r="S9" s="148"/>
      <c r="T9" s="69" t="s">
        <v>70</v>
      </c>
      <c r="U9" s="148"/>
      <c r="V9" s="69" t="s">
        <v>88</v>
      </c>
      <c r="W9" s="69" t="s">
        <v>431</v>
      </c>
      <c r="X9" s="69"/>
      <c r="Y9" s="69"/>
      <c r="Z9" s="69"/>
      <c r="AA9" s="69"/>
      <c r="AB9" s="69"/>
      <c r="AC9" s="69"/>
      <c r="AD9" s="69"/>
      <c r="AE9" s="69"/>
      <c r="AF9" s="69"/>
      <c r="AG9" s="69"/>
      <c r="AH9" s="69"/>
      <c r="AI9" s="211"/>
    </row>
    <row r="10" spans="1:45" ht="18" customHeight="1">
      <c r="A10" s="1"/>
      <c r="B10" s="366" t="s">
        <v>476</v>
      </c>
      <c r="C10" s="583" t="s">
        <v>421</v>
      </c>
      <c r="D10" s="583"/>
      <c r="E10" s="583"/>
      <c r="F10" s="583"/>
      <c r="G10" s="584"/>
      <c r="H10" s="50"/>
      <c r="I10" s="68"/>
      <c r="J10" s="29" t="s">
        <v>392</v>
      </c>
      <c r="K10" s="498"/>
      <c r="L10" s="68" t="s">
        <v>85</v>
      </c>
      <c r="M10" s="29" t="s">
        <v>324</v>
      </c>
      <c r="N10" s="30"/>
      <c r="O10" s="31"/>
      <c r="P10" s="31" t="s">
        <v>440</v>
      </c>
      <c r="Q10" s="31"/>
      <c r="R10" s="31"/>
      <c r="S10" s="31"/>
      <c r="T10" s="29"/>
      <c r="U10" s="160"/>
      <c r="V10" s="582"/>
      <c r="W10" s="582"/>
      <c r="X10" s="582"/>
      <c r="Y10" s="582"/>
      <c r="Z10" s="582"/>
      <c r="AA10" s="582"/>
      <c r="AB10" s="582"/>
      <c r="AC10" s="582"/>
      <c r="AD10" s="582"/>
      <c r="AE10" s="582"/>
      <c r="AF10" s="582"/>
      <c r="AG10" s="582"/>
      <c r="AH10" s="31" t="s">
        <v>431</v>
      </c>
      <c r="AI10" s="43"/>
      <c r="AK10" s="237"/>
      <c r="AL10" s="315"/>
      <c r="AM10" s="315"/>
      <c r="AN10" s="315"/>
      <c r="AO10" s="315"/>
      <c r="AP10" s="315"/>
    </row>
    <row r="11" spans="1:45" ht="18" customHeight="1">
      <c r="A11" s="1"/>
      <c r="B11" s="368"/>
      <c r="C11" s="341"/>
      <c r="D11" s="341"/>
      <c r="E11" s="341"/>
      <c r="F11" s="341"/>
      <c r="G11" s="342"/>
      <c r="H11" s="22"/>
      <c r="I11" s="31" t="s">
        <v>92</v>
      </c>
      <c r="J11" s="31"/>
      <c r="K11" s="31"/>
      <c r="L11" s="31"/>
      <c r="M11" s="30"/>
      <c r="N11" s="30"/>
      <c r="O11" s="498"/>
      <c r="P11" s="498" t="s">
        <v>85</v>
      </c>
      <c r="Q11" s="578" t="s">
        <v>521</v>
      </c>
      <c r="R11" s="578"/>
      <c r="S11" s="128"/>
      <c r="T11" s="166" t="s">
        <v>69</v>
      </c>
      <c r="U11" s="128"/>
      <c r="V11" s="166" t="s">
        <v>22</v>
      </c>
      <c r="W11" s="128"/>
      <c r="X11" s="166" t="s">
        <v>88</v>
      </c>
      <c r="Y11" s="31"/>
      <c r="Z11" s="31"/>
      <c r="AA11" s="31"/>
      <c r="AB11" s="31"/>
      <c r="AC11" s="31"/>
      <c r="AD11" s="31"/>
      <c r="AE11" s="31"/>
      <c r="AF11" s="31"/>
      <c r="AG11" s="31"/>
      <c r="AH11" s="31"/>
      <c r="AI11" s="43"/>
      <c r="AL11" s="875" t="s">
        <v>548</v>
      </c>
      <c r="AM11" s="875"/>
      <c r="AN11" s="875"/>
      <c r="AO11" s="875"/>
    </row>
    <row r="12" spans="1:45" ht="18" customHeight="1">
      <c r="A12" s="1"/>
      <c r="B12" s="365"/>
      <c r="C12" s="343"/>
      <c r="D12" s="343"/>
      <c r="E12" s="343"/>
      <c r="F12" s="343"/>
      <c r="G12" s="343"/>
      <c r="H12" s="49"/>
      <c r="I12" s="590" t="s">
        <v>48</v>
      </c>
      <c r="J12" s="590"/>
      <c r="K12" s="590"/>
      <c r="L12" s="590"/>
      <c r="M12" s="590"/>
      <c r="N12" s="590"/>
      <c r="O12" s="590"/>
      <c r="P12" s="590"/>
      <c r="Q12" s="589" t="s">
        <v>521</v>
      </c>
      <c r="R12" s="589"/>
      <c r="S12" s="161"/>
      <c r="T12" s="167" t="s">
        <v>69</v>
      </c>
      <c r="U12" s="161"/>
      <c r="V12" s="167" t="s">
        <v>22</v>
      </c>
      <c r="W12" s="161"/>
      <c r="X12" s="167" t="s">
        <v>88</v>
      </c>
      <c r="Y12" s="69"/>
      <c r="Z12" s="69"/>
      <c r="AA12" s="69"/>
      <c r="AB12" s="69"/>
      <c r="AC12" s="69"/>
      <c r="AD12" s="69"/>
      <c r="AE12" s="69"/>
      <c r="AF12" s="31"/>
      <c r="AG12" s="69"/>
      <c r="AH12" s="69"/>
      <c r="AI12" s="211"/>
      <c r="AK12" s="238"/>
      <c r="AL12" s="875"/>
      <c r="AM12" s="875"/>
      <c r="AN12" s="875"/>
      <c r="AO12" s="875"/>
      <c r="AP12" s="316"/>
      <c r="AR12" s="19" t="s">
        <v>96</v>
      </c>
    </row>
    <row r="13" spans="1:45" ht="18" customHeight="1">
      <c r="A13" s="1"/>
      <c r="B13" s="366" t="s">
        <v>477</v>
      </c>
      <c r="C13" s="583" t="s">
        <v>422</v>
      </c>
      <c r="D13" s="583"/>
      <c r="E13" s="583"/>
      <c r="F13" s="583"/>
      <c r="G13" s="584"/>
      <c r="H13" s="591" t="s">
        <v>98</v>
      </c>
      <c r="I13" s="592"/>
      <c r="J13" s="592"/>
      <c r="K13" s="593">
        <f>Q13+V13+AA13</f>
        <v>0</v>
      </c>
      <c r="L13" s="594"/>
      <c r="M13" s="105" t="s">
        <v>100</v>
      </c>
      <c r="N13" s="111" t="s">
        <v>172</v>
      </c>
      <c r="O13" s="595" t="s">
        <v>32</v>
      </c>
      <c r="P13" s="595"/>
      <c r="Q13" s="508"/>
      <c r="R13" s="105" t="s">
        <v>100</v>
      </c>
      <c r="S13" s="105"/>
      <c r="T13" s="595" t="s">
        <v>110</v>
      </c>
      <c r="U13" s="595"/>
      <c r="V13" s="168"/>
      <c r="W13" s="105" t="s">
        <v>100</v>
      </c>
      <c r="X13" s="105"/>
      <c r="Y13" s="595" t="s">
        <v>111</v>
      </c>
      <c r="Z13" s="595"/>
      <c r="AA13" s="508"/>
      <c r="AB13" s="105" t="s">
        <v>100</v>
      </c>
      <c r="AC13" s="105" t="s">
        <v>431</v>
      </c>
      <c r="AD13" s="283"/>
      <c r="AE13" s="283"/>
      <c r="AF13" s="283"/>
      <c r="AG13" s="283"/>
      <c r="AH13" s="284"/>
      <c r="AI13" s="285"/>
      <c r="AK13" s="77" t="s">
        <v>269</v>
      </c>
      <c r="AL13" s="875"/>
      <c r="AM13" s="875"/>
      <c r="AN13" s="875"/>
      <c r="AO13" s="875"/>
      <c r="AP13" s="317"/>
      <c r="AQ13" s="306" t="s">
        <v>555</v>
      </c>
      <c r="AR13" s="19">
        <f>ROUNDDOWN(P15/3,1)</f>
        <v>0</v>
      </c>
    </row>
    <row r="14" spans="1:45" ht="18" customHeight="1">
      <c r="A14" s="1"/>
      <c r="B14" s="365"/>
      <c r="C14" s="343"/>
      <c r="D14" s="343"/>
      <c r="E14" s="343"/>
      <c r="F14" s="343"/>
      <c r="G14" s="343"/>
      <c r="H14" s="591" t="s">
        <v>36</v>
      </c>
      <c r="I14" s="596"/>
      <c r="J14" s="597"/>
      <c r="K14" s="593">
        <f>Q14+V14+AA14</f>
        <v>0</v>
      </c>
      <c r="L14" s="594"/>
      <c r="M14" s="105" t="s">
        <v>100</v>
      </c>
      <c r="N14" s="111" t="s">
        <v>172</v>
      </c>
      <c r="O14" s="595" t="s">
        <v>32</v>
      </c>
      <c r="P14" s="595"/>
      <c r="Q14" s="508"/>
      <c r="R14" s="105" t="s">
        <v>100</v>
      </c>
      <c r="S14" s="105"/>
      <c r="T14" s="595" t="s">
        <v>110</v>
      </c>
      <c r="U14" s="595"/>
      <c r="V14" s="168"/>
      <c r="W14" s="105" t="s">
        <v>100</v>
      </c>
      <c r="X14" s="105"/>
      <c r="Y14" s="595" t="s">
        <v>111</v>
      </c>
      <c r="Z14" s="595"/>
      <c r="AA14" s="508"/>
      <c r="AB14" s="105" t="s">
        <v>100</v>
      </c>
      <c r="AC14" s="105" t="s">
        <v>431</v>
      </c>
      <c r="AD14" s="283"/>
      <c r="AE14" s="283"/>
      <c r="AF14" s="283"/>
      <c r="AG14" s="283"/>
      <c r="AH14" s="284"/>
      <c r="AI14" s="285"/>
      <c r="AK14" s="77" t="s">
        <v>269</v>
      </c>
      <c r="AL14" s="876" t="s">
        <v>17</v>
      </c>
      <c r="AM14" s="876"/>
      <c r="AN14" s="876"/>
      <c r="AO14" s="876"/>
      <c r="AP14" s="317"/>
      <c r="AQ14" s="306" t="s">
        <v>102</v>
      </c>
      <c r="AR14" s="19">
        <f>ROUNDDOWN(T15/6,1)</f>
        <v>0</v>
      </c>
    </row>
    <row r="15" spans="1:45" ht="18" customHeight="1">
      <c r="A15" s="1"/>
      <c r="B15" s="366" t="s">
        <v>478</v>
      </c>
      <c r="C15" s="583" t="s">
        <v>423</v>
      </c>
      <c r="D15" s="583"/>
      <c r="E15" s="583"/>
      <c r="F15" s="583"/>
      <c r="G15" s="584"/>
      <c r="H15" s="591" t="s">
        <v>113</v>
      </c>
      <c r="I15" s="592"/>
      <c r="J15" s="592"/>
      <c r="K15" s="598">
        <f>P15+T15+W15+AA15</f>
        <v>0</v>
      </c>
      <c r="L15" s="599"/>
      <c r="M15" s="105" t="s">
        <v>100</v>
      </c>
      <c r="N15" s="111" t="s">
        <v>172</v>
      </c>
      <c r="O15" s="67" t="s">
        <v>75</v>
      </c>
      <c r="P15" s="128"/>
      <c r="Q15" s="28" t="s">
        <v>100</v>
      </c>
      <c r="R15" s="67" t="s">
        <v>102</v>
      </c>
      <c r="S15" s="505"/>
      <c r="T15" s="128"/>
      <c r="U15" s="28" t="s">
        <v>100</v>
      </c>
      <c r="V15" s="28" t="s">
        <v>54</v>
      </c>
      <c r="W15" s="128"/>
      <c r="X15" s="105" t="s">
        <v>100</v>
      </c>
      <c r="Y15" s="67" t="s">
        <v>105</v>
      </c>
      <c r="Z15" s="505"/>
      <c r="AA15" s="128"/>
      <c r="AB15" s="105" t="s">
        <v>100</v>
      </c>
      <c r="AC15" s="105" t="s">
        <v>431</v>
      </c>
      <c r="AD15" s="600" t="s">
        <v>415</v>
      </c>
      <c r="AE15" s="601"/>
      <c r="AF15" s="601"/>
      <c r="AG15" s="602"/>
      <c r="AH15" s="603">
        <f>ROUND(SUM(AR13:AR16),0)</f>
        <v>0</v>
      </c>
      <c r="AI15" s="604"/>
      <c r="AK15" s="77"/>
      <c r="AL15" s="876"/>
      <c r="AM15" s="876"/>
      <c r="AN15" s="876"/>
      <c r="AO15" s="876"/>
      <c r="AP15" s="317"/>
      <c r="AQ15" s="306" t="s">
        <v>54</v>
      </c>
      <c r="AR15" s="19">
        <f>ROUNDDOWN(W15/$AL$61,1)</f>
        <v>0</v>
      </c>
      <c r="AS15" s="19" t="s">
        <v>557</v>
      </c>
    </row>
    <row r="16" spans="1:45" ht="18" customHeight="1">
      <c r="A16" s="1"/>
      <c r="B16" s="365"/>
      <c r="C16" s="343"/>
      <c r="D16" s="343"/>
      <c r="E16" s="343"/>
      <c r="F16" s="343"/>
      <c r="G16" s="343"/>
      <c r="H16" s="605" t="s">
        <v>117</v>
      </c>
      <c r="I16" s="606"/>
      <c r="J16" s="607"/>
      <c r="K16" s="608" t="s">
        <v>118</v>
      </c>
      <c r="L16" s="609"/>
      <c r="M16" s="594">
        <f>S16+Y16+AE16</f>
        <v>0</v>
      </c>
      <c r="N16" s="594"/>
      <c r="O16" s="105" t="s">
        <v>100</v>
      </c>
      <c r="P16" s="111" t="s">
        <v>172</v>
      </c>
      <c r="Q16" s="595" t="s">
        <v>32</v>
      </c>
      <c r="R16" s="610"/>
      <c r="S16" s="576"/>
      <c r="T16" s="576"/>
      <c r="U16" s="105" t="s">
        <v>100</v>
      </c>
      <c r="V16" s="105"/>
      <c r="W16" s="595" t="s">
        <v>110</v>
      </c>
      <c r="X16" s="610"/>
      <c r="Y16" s="576"/>
      <c r="Z16" s="576"/>
      <c r="AA16" s="105" t="s">
        <v>100</v>
      </c>
      <c r="AB16" s="105"/>
      <c r="AC16" s="595" t="s">
        <v>111</v>
      </c>
      <c r="AD16" s="610"/>
      <c r="AE16" s="576"/>
      <c r="AF16" s="576"/>
      <c r="AG16" s="105" t="s">
        <v>100</v>
      </c>
      <c r="AH16" s="105" t="s">
        <v>431</v>
      </c>
      <c r="AI16" s="212"/>
      <c r="AK16" s="239"/>
      <c r="AL16" s="317"/>
      <c r="AM16" s="317"/>
      <c r="AN16" s="317"/>
      <c r="AO16" s="317"/>
      <c r="AP16" s="317"/>
      <c r="AQ16" s="306" t="s">
        <v>556</v>
      </c>
      <c r="AR16" s="19">
        <f>ROUNDDOWN(AA15/$AL$62,1)</f>
        <v>0</v>
      </c>
      <c r="AS16" s="313" t="s">
        <v>558</v>
      </c>
    </row>
    <row r="17" spans="1:44" ht="18" customHeight="1">
      <c r="A17" s="1"/>
      <c r="B17" s="369" t="s">
        <v>479</v>
      </c>
      <c r="C17" s="583" t="s">
        <v>79</v>
      </c>
      <c r="D17" s="583"/>
      <c r="E17" s="583"/>
      <c r="F17" s="583"/>
      <c r="G17" s="584"/>
      <c r="H17" s="51" t="s">
        <v>119</v>
      </c>
      <c r="I17" s="31"/>
      <c r="J17" s="611"/>
      <c r="K17" s="611"/>
      <c r="L17" s="611"/>
      <c r="M17" s="611"/>
      <c r="N17" s="31" t="s">
        <v>325</v>
      </c>
      <c r="O17" s="31"/>
      <c r="P17" s="31" t="s">
        <v>441</v>
      </c>
      <c r="Q17" s="31"/>
      <c r="R17" s="31"/>
      <c r="S17" s="31"/>
      <c r="T17" s="31"/>
      <c r="U17" s="612"/>
      <c r="V17" s="612"/>
      <c r="W17" s="612"/>
      <c r="X17" s="612"/>
      <c r="Y17" s="31" t="s">
        <v>325</v>
      </c>
      <c r="Z17" s="31" t="s">
        <v>431</v>
      </c>
      <c r="AA17" s="175" t="s">
        <v>109</v>
      </c>
      <c r="AB17" s="31"/>
      <c r="AC17" s="31"/>
      <c r="AD17" s="31"/>
      <c r="AE17" s="31"/>
      <c r="AF17" s="31"/>
      <c r="AG17" s="31"/>
      <c r="AH17" s="31"/>
      <c r="AI17" s="43"/>
      <c r="AQ17" s="248"/>
      <c r="AR17" s="248">
        <f>SUM(AR13:AR16)</f>
        <v>0</v>
      </c>
    </row>
    <row r="18" spans="1:44" ht="18" customHeight="1">
      <c r="A18" s="1"/>
      <c r="B18" s="368"/>
      <c r="C18" s="341"/>
      <c r="D18" s="341"/>
      <c r="E18" s="341"/>
      <c r="F18" s="341"/>
      <c r="G18" s="341"/>
      <c r="H18" s="51" t="s">
        <v>115</v>
      </c>
      <c r="I18" s="31"/>
      <c r="J18" s="612"/>
      <c r="K18" s="612"/>
      <c r="L18" s="612"/>
      <c r="M18" s="612"/>
      <c r="N18" s="31" t="s">
        <v>325</v>
      </c>
      <c r="O18" s="31"/>
      <c r="P18" s="613" t="s">
        <v>120</v>
      </c>
      <c r="Q18" s="613"/>
      <c r="R18" s="613"/>
      <c r="S18" s="614"/>
      <c r="T18" s="614"/>
      <c r="U18" s="614"/>
      <c r="V18" s="614"/>
      <c r="W18" s="614"/>
      <c r="X18" s="614"/>
      <c r="Y18" s="614"/>
      <c r="Z18" s="30"/>
      <c r="AA18" s="613" t="s">
        <v>326</v>
      </c>
      <c r="AB18" s="613"/>
      <c r="AC18" s="613"/>
      <c r="AD18" s="498" t="s">
        <v>69</v>
      </c>
      <c r="AE18" s="615"/>
      <c r="AF18" s="615"/>
      <c r="AG18" s="615"/>
      <c r="AH18" s="615"/>
      <c r="AI18" s="42" t="s">
        <v>121</v>
      </c>
    </row>
    <row r="19" spans="1:44" ht="18" customHeight="1">
      <c r="A19" s="1"/>
      <c r="B19" s="367"/>
      <c r="C19" s="343"/>
      <c r="D19" s="343"/>
      <c r="E19" s="343"/>
      <c r="F19" s="343"/>
      <c r="G19" s="343"/>
      <c r="H19" s="616" t="s">
        <v>122</v>
      </c>
      <c r="I19" s="617"/>
      <c r="J19" s="613"/>
      <c r="K19" s="613"/>
      <c r="L19" s="617"/>
      <c r="M19" s="589" t="s">
        <v>521</v>
      </c>
      <c r="N19" s="589"/>
      <c r="O19" s="121"/>
      <c r="P19" s="69" t="s">
        <v>69</v>
      </c>
      <c r="Q19" s="121"/>
      <c r="R19" s="69" t="s">
        <v>70</v>
      </c>
      <c r="S19" s="121"/>
      <c r="T19" s="69" t="s">
        <v>88</v>
      </c>
      <c r="U19" s="69"/>
      <c r="V19" s="69" t="s">
        <v>123</v>
      </c>
      <c r="W19" s="69"/>
      <c r="X19" s="69"/>
      <c r="Y19" s="589" t="s">
        <v>521</v>
      </c>
      <c r="Z19" s="589"/>
      <c r="AA19" s="121"/>
      <c r="AB19" s="69" t="s">
        <v>69</v>
      </c>
      <c r="AC19" s="69" t="s">
        <v>23</v>
      </c>
      <c r="AD19" s="589" t="s">
        <v>521</v>
      </c>
      <c r="AE19" s="589"/>
      <c r="AF19" s="121"/>
      <c r="AG19" s="69" t="s">
        <v>69</v>
      </c>
      <c r="AH19" s="69" t="s">
        <v>189</v>
      </c>
      <c r="AI19" s="211"/>
    </row>
    <row r="20" spans="1:44" ht="18" customHeight="1">
      <c r="A20" s="1"/>
      <c r="B20" s="370" t="s">
        <v>480</v>
      </c>
      <c r="C20" s="583" t="s">
        <v>35</v>
      </c>
      <c r="D20" s="583"/>
      <c r="E20" s="583"/>
      <c r="F20" s="583"/>
      <c r="G20" s="584"/>
      <c r="H20" s="618"/>
      <c r="I20" s="619"/>
      <c r="J20" s="620" t="s">
        <v>517</v>
      </c>
      <c r="K20" s="620"/>
      <c r="L20" s="98"/>
      <c r="M20" s="31" t="s">
        <v>124</v>
      </c>
      <c r="N20" s="31"/>
      <c r="O20" s="31"/>
      <c r="P20" s="31"/>
      <c r="Q20" s="31"/>
      <c r="R20" s="31" t="s">
        <v>442</v>
      </c>
      <c r="S20" s="31"/>
      <c r="T20" s="621"/>
      <c r="U20" s="621"/>
      <c r="V20" s="621"/>
      <c r="W20" s="621"/>
      <c r="X20" s="621"/>
      <c r="Y20" s="622"/>
      <c r="Z20" s="31" t="s">
        <v>127</v>
      </c>
      <c r="AA20" s="621"/>
      <c r="AB20" s="621"/>
      <c r="AC20" s="31" t="s">
        <v>432</v>
      </c>
      <c r="AD20" s="31"/>
      <c r="AE20" s="31"/>
      <c r="AF20" s="31"/>
      <c r="AG20" s="31"/>
      <c r="AH20" s="31"/>
      <c r="AI20" s="43"/>
    </row>
    <row r="21" spans="1:44" ht="18" customHeight="1">
      <c r="A21" s="1"/>
      <c r="B21" s="368"/>
      <c r="C21" s="341"/>
      <c r="D21" s="341"/>
      <c r="E21" s="341"/>
      <c r="F21" s="341"/>
      <c r="G21" s="341"/>
      <c r="H21" s="52" t="s">
        <v>133</v>
      </c>
      <c r="I21" s="30"/>
      <c r="J21" s="30"/>
      <c r="K21" s="30"/>
      <c r="L21" s="614"/>
      <c r="M21" s="614"/>
      <c r="N21" s="614"/>
      <c r="O21" s="614"/>
      <c r="P21" s="614"/>
      <c r="Q21" s="614"/>
      <c r="R21" s="614"/>
      <c r="S21" s="614"/>
      <c r="T21" s="614"/>
      <c r="U21" s="614"/>
      <c r="V21" s="614"/>
      <c r="W21" s="614"/>
      <c r="X21" s="30"/>
      <c r="Y21" s="31" t="s">
        <v>90</v>
      </c>
      <c r="Z21" s="31"/>
      <c r="AA21" s="31"/>
      <c r="AB21" s="31"/>
      <c r="AC21" s="31" t="s">
        <v>69</v>
      </c>
      <c r="AD21" s="615"/>
      <c r="AE21" s="615"/>
      <c r="AF21" s="615"/>
      <c r="AG21" s="615"/>
      <c r="AH21" s="615"/>
      <c r="AI21" s="43" t="s">
        <v>121</v>
      </c>
    </row>
    <row r="22" spans="1:44" ht="18" customHeight="1">
      <c r="A22" s="1"/>
      <c r="B22" s="368"/>
      <c r="C22" s="341"/>
      <c r="D22" s="341"/>
      <c r="E22" s="341"/>
      <c r="F22" s="341"/>
      <c r="G22" s="341"/>
      <c r="H22" s="53" t="s">
        <v>134</v>
      </c>
      <c r="I22" s="69"/>
      <c r="J22" s="69"/>
      <c r="K22" s="69"/>
      <c r="L22" s="69"/>
      <c r="M22" s="69"/>
      <c r="N22" s="69"/>
      <c r="O22" s="69"/>
      <c r="P22" s="69"/>
      <c r="Q22" s="69"/>
      <c r="R22" s="623"/>
      <c r="S22" s="624"/>
      <c r="T22" s="152"/>
      <c r="U22" s="162" t="s">
        <v>135</v>
      </c>
      <c r="V22" s="152"/>
      <c r="W22" s="152"/>
      <c r="X22" s="510"/>
      <c r="Y22" s="510"/>
      <c r="Z22" s="510"/>
      <c r="AA22" s="510"/>
      <c r="AB22" s="510"/>
      <c r="AC22" s="510"/>
      <c r="AD22" s="184"/>
      <c r="AE22" s="184"/>
      <c r="AF22" s="184"/>
      <c r="AG22" s="625"/>
      <c r="AH22" s="626"/>
      <c r="AI22" s="213"/>
      <c r="AK22" s="237"/>
      <c r="AL22" s="315"/>
      <c r="AM22" s="315"/>
      <c r="AN22" s="315"/>
      <c r="AO22" s="315"/>
    </row>
    <row r="23" spans="1:44" ht="24" customHeight="1">
      <c r="A23" s="1"/>
      <c r="B23" s="368"/>
      <c r="C23" s="341"/>
      <c r="D23" s="341"/>
      <c r="E23" s="341"/>
      <c r="F23" s="341"/>
      <c r="G23" s="341"/>
      <c r="H23" s="591" t="s">
        <v>391</v>
      </c>
      <c r="I23" s="596"/>
      <c r="J23" s="596"/>
      <c r="K23" s="597"/>
      <c r="L23" s="608" t="s">
        <v>137</v>
      </c>
      <c r="M23" s="597"/>
      <c r="N23" s="608" t="s">
        <v>138</v>
      </c>
      <c r="O23" s="596"/>
      <c r="P23" s="596"/>
      <c r="Q23" s="597"/>
      <c r="R23" s="627" t="s">
        <v>443</v>
      </c>
      <c r="S23" s="628"/>
      <c r="T23" s="628"/>
      <c r="U23" s="628"/>
      <c r="V23" s="628"/>
      <c r="W23" s="628"/>
      <c r="X23" s="628"/>
      <c r="Y23" s="628"/>
      <c r="Z23" s="628"/>
      <c r="AA23" s="628"/>
      <c r="AB23" s="628"/>
      <c r="AC23" s="628"/>
      <c r="AD23" s="628"/>
      <c r="AE23" s="628"/>
      <c r="AF23" s="628"/>
      <c r="AG23" s="628"/>
      <c r="AH23" s="628"/>
      <c r="AI23" s="629"/>
      <c r="AK23" s="34" t="s">
        <v>559</v>
      </c>
      <c r="AL23" s="318"/>
      <c r="AM23" s="318"/>
      <c r="AN23" s="318"/>
      <c r="AO23" s="318"/>
      <c r="AP23" s="318"/>
    </row>
    <row r="24" spans="1:44" ht="18" customHeight="1">
      <c r="A24" s="1"/>
      <c r="B24" s="368"/>
      <c r="C24" s="341"/>
      <c r="D24" s="341"/>
      <c r="E24" s="341"/>
      <c r="F24" s="341"/>
      <c r="G24" s="341"/>
      <c r="H24" s="630" t="s">
        <v>139</v>
      </c>
      <c r="I24" s="580"/>
      <c r="J24" s="580"/>
      <c r="K24" s="581"/>
      <c r="L24" s="631"/>
      <c r="M24" s="632"/>
      <c r="N24" s="633">
        <f>S24+Y24+AE24</f>
        <v>0</v>
      </c>
      <c r="O24" s="634"/>
      <c r="P24" s="634"/>
      <c r="Q24" s="31" t="s">
        <v>325</v>
      </c>
      <c r="R24" s="523" t="s">
        <v>125</v>
      </c>
      <c r="S24" s="635"/>
      <c r="T24" s="635"/>
      <c r="U24" s="524" t="s">
        <v>325</v>
      </c>
      <c r="V24" s="512"/>
      <c r="W24" s="524" t="s">
        <v>100</v>
      </c>
      <c r="X24" s="525" t="s">
        <v>141</v>
      </c>
      <c r="Y24" s="635"/>
      <c r="Z24" s="635"/>
      <c r="AA24" s="524" t="s">
        <v>325</v>
      </c>
      <c r="AB24" s="512"/>
      <c r="AC24" s="526" t="s">
        <v>100</v>
      </c>
      <c r="AD24" s="525" t="s">
        <v>142</v>
      </c>
      <c r="AE24" s="635"/>
      <c r="AF24" s="635"/>
      <c r="AG24" s="524" t="s">
        <v>325</v>
      </c>
      <c r="AH24" s="512"/>
      <c r="AI24" s="527" t="s">
        <v>100</v>
      </c>
      <c r="AK24" s="34"/>
      <c r="AL24" s="318"/>
      <c r="AM24" s="318"/>
      <c r="AN24" s="318"/>
      <c r="AO24" s="318"/>
      <c r="AP24" s="318"/>
    </row>
    <row r="25" spans="1:44" ht="18" customHeight="1">
      <c r="A25" s="1"/>
      <c r="B25" s="368"/>
      <c r="C25" s="341"/>
      <c r="D25" s="341"/>
      <c r="E25" s="341"/>
      <c r="F25" s="341"/>
      <c r="G25" s="341"/>
      <c r="H25" s="500"/>
      <c r="I25" s="501"/>
      <c r="J25" s="501"/>
      <c r="K25" s="502"/>
      <c r="L25" s="538"/>
      <c r="M25" s="539"/>
      <c r="N25" s="540"/>
      <c r="O25" s="541"/>
      <c r="P25" s="541"/>
      <c r="Q25" s="69"/>
      <c r="R25" s="528"/>
      <c r="S25" s="529" t="s">
        <v>172</v>
      </c>
      <c r="T25" s="636" t="str">
        <f>IF(V24="","",ROUNDDOWN(S24/V24,2))</f>
        <v/>
      </c>
      <c r="U25" s="636"/>
      <c r="V25" s="530" t="s">
        <v>431</v>
      </c>
      <c r="W25" s="152"/>
      <c r="X25" s="528"/>
      <c r="Y25" s="529" t="s">
        <v>172</v>
      </c>
      <c r="Z25" s="636" t="str">
        <f>IF(AB24="","",ROUNDDOWN(Y24/AB24,2))</f>
        <v/>
      </c>
      <c r="AA25" s="636"/>
      <c r="AB25" s="530" t="s">
        <v>431</v>
      </c>
      <c r="AC25" s="531"/>
      <c r="AD25" s="528"/>
      <c r="AE25" s="529" t="s">
        <v>172</v>
      </c>
      <c r="AF25" s="636" t="str">
        <f>IF(AH24="","",ROUNDDOWN(AE24/AH24,2))</f>
        <v/>
      </c>
      <c r="AG25" s="636"/>
      <c r="AH25" s="530" t="s">
        <v>431</v>
      </c>
      <c r="AI25" s="532"/>
      <c r="AK25" s="34"/>
      <c r="AL25" s="318"/>
      <c r="AM25" s="318"/>
      <c r="AN25" s="318"/>
      <c r="AO25" s="318"/>
      <c r="AP25" s="318"/>
    </row>
    <row r="26" spans="1:44" ht="18" customHeight="1">
      <c r="A26" s="1"/>
      <c r="B26" s="368"/>
      <c r="C26" s="341"/>
      <c r="D26" s="341"/>
      <c r="E26" s="341"/>
      <c r="F26" s="341"/>
      <c r="G26" s="341"/>
      <c r="H26" s="618" t="s">
        <v>143</v>
      </c>
      <c r="I26" s="619"/>
      <c r="J26" s="619"/>
      <c r="K26" s="637"/>
      <c r="L26" s="638"/>
      <c r="M26" s="639"/>
      <c r="N26" s="633">
        <f>S26+Y26+AE26</f>
        <v>0</v>
      </c>
      <c r="O26" s="634"/>
      <c r="P26" s="634"/>
      <c r="Q26" s="31" t="s">
        <v>325</v>
      </c>
      <c r="R26" s="523" t="s">
        <v>125</v>
      </c>
      <c r="S26" s="635"/>
      <c r="T26" s="635"/>
      <c r="U26" s="524" t="s">
        <v>325</v>
      </c>
      <c r="V26" s="512"/>
      <c r="W26" s="524" t="s">
        <v>100</v>
      </c>
      <c r="X26" s="523" t="s">
        <v>141</v>
      </c>
      <c r="Y26" s="635"/>
      <c r="Z26" s="635"/>
      <c r="AA26" s="524" t="s">
        <v>325</v>
      </c>
      <c r="AB26" s="512"/>
      <c r="AC26" s="526" t="s">
        <v>100</v>
      </c>
      <c r="AD26" s="523" t="s">
        <v>142</v>
      </c>
      <c r="AE26" s="635"/>
      <c r="AF26" s="635"/>
      <c r="AG26" s="524" t="s">
        <v>325</v>
      </c>
      <c r="AH26" s="512"/>
      <c r="AI26" s="533" t="s">
        <v>100</v>
      </c>
      <c r="AK26" s="34"/>
      <c r="AL26" s="318"/>
      <c r="AM26" s="318"/>
      <c r="AN26" s="318"/>
      <c r="AO26" s="318"/>
      <c r="AP26" s="318"/>
    </row>
    <row r="27" spans="1:44" ht="18" customHeight="1">
      <c r="A27" s="1"/>
      <c r="B27" s="368"/>
      <c r="C27" s="341"/>
      <c r="D27" s="341"/>
      <c r="E27" s="341"/>
      <c r="F27" s="341"/>
      <c r="G27" s="341"/>
      <c r="H27" s="616" t="s">
        <v>444</v>
      </c>
      <c r="I27" s="617"/>
      <c r="J27" s="617"/>
      <c r="K27" s="640"/>
      <c r="L27" s="538"/>
      <c r="M27" s="539"/>
      <c r="N27" s="540"/>
      <c r="O27" s="541"/>
      <c r="P27" s="541"/>
      <c r="Q27" s="69"/>
      <c r="R27" s="528"/>
      <c r="S27" s="529" t="s">
        <v>172</v>
      </c>
      <c r="T27" s="636" t="str">
        <f>IF(V26="","",ROUNDDOWN(S26/V26,2))</f>
        <v/>
      </c>
      <c r="U27" s="636"/>
      <c r="V27" s="530" t="s">
        <v>431</v>
      </c>
      <c r="W27" s="152"/>
      <c r="X27" s="528"/>
      <c r="Y27" s="529" t="s">
        <v>172</v>
      </c>
      <c r="Z27" s="636" t="str">
        <f>IF(AB26="","",ROUNDDOWN(Y26/AB26,2))</f>
        <v/>
      </c>
      <c r="AA27" s="636"/>
      <c r="AB27" s="530" t="s">
        <v>431</v>
      </c>
      <c r="AC27" s="531"/>
      <c r="AD27" s="528"/>
      <c r="AE27" s="529" t="s">
        <v>172</v>
      </c>
      <c r="AF27" s="636" t="str">
        <f>IF(AH26="","",ROUNDDOWN(AE26/AH26,2))</f>
        <v/>
      </c>
      <c r="AG27" s="636"/>
      <c r="AH27" s="530" t="s">
        <v>431</v>
      </c>
      <c r="AI27" s="532"/>
      <c r="AK27" s="34"/>
      <c r="AL27" s="318"/>
      <c r="AM27" s="318"/>
      <c r="AN27" s="318"/>
      <c r="AO27" s="318"/>
      <c r="AP27" s="318"/>
    </row>
    <row r="28" spans="1:44" ht="18" customHeight="1">
      <c r="A28" s="1"/>
      <c r="B28" s="368"/>
      <c r="C28" s="341"/>
      <c r="D28" s="341"/>
      <c r="E28" s="341"/>
      <c r="F28" s="341"/>
      <c r="G28" s="341"/>
      <c r="H28" s="618" t="s">
        <v>144</v>
      </c>
      <c r="I28" s="619"/>
      <c r="J28" s="619"/>
      <c r="K28" s="637"/>
      <c r="L28" s="638"/>
      <c r="M28" s="639"/>
      <c r="N28" s="633">
        <f>S28+Y28+AE28+S30+Y30+AE30+S32+Y32+AE32</f>
        <v>0</v>
      </c>
      <c r="O28" s="634"/>
      <c r="P28" s="634"/>
      <c r="Q28" s="31" t="s">
        <v>325</v>
      </c>
      <c r="R28" s="523" t="s">
        <v>125</v>
      </c>
      <c r="S28" s="635"/>
      <c r="T28" s="635"/>
      <c r="U28" s="524" t="s">
        <v>325</v>
      </c>
      <c r="V28" s="512"/>
      <c r="W28" s="524" t="s">
        <v>100</v>
      </c>
      <c r="X28" s="523" t="s">
        <v>141</v>
      </c>
      <c r="Y28" s="635"/>
      <c r="Z28" s="635"/>
      <c r="AA28" s="524" t="s">
        <v>325</v>
      </c>
      <c r="AB28" s="512"/>
      <c r="AC28" s="526" t="s">
        <v>100</v>
      </c>
      <c r="AD28" s="507" t="s">
        <v>142</v>
      </c>
      <c r="AE28" s="635"/>
      <c r="AF28" s="635"/>
      <c r="AG28" s="524" t="s">
        <v>325</v>
      </c>
      <c r="AH28" s="512"/>
      <c r="AI28" s="533" t="s">
        <v>100</v>
      </c>
      <c r="AK28" s="34"/>
      <c r="AL28" s="318"/>
      <c r="AM28" s="318"/>
      <c r="AN28" s="318"/>
      <c r="AO28" s="318"/>
      <c r="AP28" s="318"/>
    </row>
    <row r="29" spans="1:44" ht="18" customHeight="1">
      <c r="A29" s="1"/>
      <c r="B29" s="368"/>
      <c r="C29" s="492"/>
      <c r="D29" s="341"/>
      <c r="E29" s="341"/>
      <c r="F29" s="341"/>
      <c r="G29" s="341"/>
      <c r="H29" s="618" t="s">
        <v>445</v>
      </c>
      <c r="I29" s="619"/>
      <c r="J29" s="619"/>
      <c r="K29" s="637"/>
      <c r="L29" s="100"/>
      <c r="M29" s="107"/>
      <c r="N29" s="877" t="s">
        <v>33</v>
      </c>
      <c r="O29" s="878"/>
      <c r="P29" s="878"/>
      <c r="Q29" s="879"/>
      <c r="R29" s="528"/>
      <c r="S29" s="529" t="s">
        <v>172</v>
      </c>
      <c r="T29" s="636" t="str">
        <f>IF(V28="","",ROUNDDOWN(S28/V28,2))</f>
        <v/>
      </c>
      <c r="U29" s="636"/>
      <c r="V29" s="530" t="s">
        <v>431</v>
      </c>
      <c r="W29" s="152"/>
      <c r="X29" s="528"/>
      <c r="Y29" s="529" t="s">
        <v>172</v>
      </c>
      <c r="Z29" s="636" t="str">
        <f>IF(AB28="","",ROUNDDOWN(Y28/AB28,2))</f>
        <v/>
      </c>
      <c r="AA29" s="636"/>
      <c r="AB29" s="530" t="s">
        <v>431</v>
      </c>
      <c r="AC29" s="531"/>
      <c r="AD29" s="506"/>
      <c r="AE29" s="529" t="s">
        <v>172</v>
      </c>
      <c r="AF29" s="636" t="str">
        <f>IF(AH28="","",ROUNDDOWN(AE28/AH28,2))</f>
        <v/>
      </c>
      <c r="AG29" s="636"/>
      <c r="AH29" s="530" t="s">
        <v>431</v>
      </c>
      <c r="AI29" s="532"/>
      <c r="AK29" s="34"/>
      <c r="AL29" s="318"/>
      <c r="AM29" s="318"/>
      <c r="AN29" s="318"/>
      <c r="AO29" s="318"/>
      <c r="AP29" s="318"/>
    </row>
    <row r="30" spans="1:44" ht="18" customHeight="1">
      <c r="A30" s="1"/>
      <c r="B30" s="368"/>
      <c r="C30" s="341"/>
      <c r="D30" s="341"/>
      <c r="E30" s="341"/>
      <c r="F30" s="341"/>
      <c r="G30" s="341"/>
      <c r="H30" s="497"/>
      <c r="I30" s="498"/>
      <c r="J30" s="498"/>
      <c r="K30" s="499"/>
      <c r="L30" s="100"/>
      <c r="M30" s="107"/>
      <c r="N30" s="877"/>
      <c r="O30" s="878"/>
      <c r="P30" s="878"/>
      <c r="Q30" s="879"/>
      <c r="R30" s="523" t="s">
        <v>146</v>
      </c>
      <c r="S30" s="635"/>
      <c r="T30" s="635"/>
      <c r="U30" s="524" t="s">
        <v>325</v>
      </c>
      <c r="V30" s="512"/>
      <c r="W30" s="524" t="s">
        <v>100</v>
      </c>
      <c r="X30" s="523" t="s">
        <v>147</v>
      </c>
      <c r="Y30" s="635"/>
      <c r="Z30" s="635"/>
      <c r="AA30" s="524" t="s">
        <v>325</v>
      </c>
      <c r="AB30" s="512"/>
      <c r="AC30" s="526" t="s">
        <v>100</v>
      </c>
      <c r="AD30" s="507" t="s">
        <v>148</v>
      </c>
      <c r="AE30" s="635"/>
      <c r="AF30" s="635"/>
      <c r="AG30" s="524" t="s">
        <v>325</v>
      </c>
      <c r="AH30" s="512"/>
      <c r="AI30" s="533" t="s">
        <v>100</v>
      </c>
      <c r="AK30" s="34"/>
      <c r="AL30" s="318"/>
      <c r="AM30" s="318"/>
      <c r="AN30" s="318"/>
      <c r="AO30" s="318"/>
      <c r="AP30" s="318"/>
    </row>
    <row r="31" spans="1:44" ht="18" customHeight="1">
      <c r="A31" s="1"/>
      <c r="B31" s="368"/>
      <c r="C31" s="341"/>
      <c r="D31" s="341"/>
      <c r="E31" s="341"/>
      <c r="F31" s="341"/>
      <c r="G31" s="341"/>
      <c r="H31" s="497"/>
      <c r="I31" s="498"/>
      <c r="J31" s="498"/>
      <c r="K31" s="499"/>
      <c r="L31" s="100"/>
      <c r="M31" s="107"/>
      <c r="N31" s="877"/>
      <c r="O31" s="878"/>
      <c r="P31" s="878"/>
      <c r="Q31" s="879"/>
      <c r="R31" s="528"/>
      <c r="S31" s="529" t="s">
        <v>172</v>
      </c>
      <c r="T31" s="636" t="str">
        <f>IF(V30="","",ROUNDDOWN(S30/V30,2))</f>
        <v/>
      </c>
      <c r="U31" s="636"/>
      <c r="V31" s="530" t="s">
        <v>431</v>
      </c>
      <c r="W31" s="152"/>
      <c r="X31" s="528"/>
      <c r="Y31" s="529" t="s">
        <v>172</v>
      </c>
      <c r="Z31" s="636" t="str">
        <f>IF(AB30="","",ROUNDDOWN(Y30/AB30,2))</f>
        <v/>
      </c>
      <c r="AA31" s="636"/>
      <c r="AB31" s="530" t="s">
        <v>431</v>
      </c>
      <c r="AC31" s="531"/>
      <c r="AD31" s="506"/>
      <c r="AE31" s="529" t="s">
        <v>172</v>
      </c>
      <c r="AF31" s="636" t="str">
        <f>IF(AH30="","",ROUNDDOWN(AE30/AH30,2))</f>
        <v/>
      </c>
      <c r="AG31" s="636"/>
      <c r="AH31" s="530" t="s">
        <v>431</v>
      </c>
      <c r="AI31" s="532"/>
      <c r="AK31" s="34"/>
      <c r="AL31" s="318"/>
      <c r="AM31" s="318"/>
      <c r="AN31" s="318"/>
      <c r="AO31" s="318"/>
      <c r="AP31" s="318"/>
    </row>
    <row r="32" spans="1:44" ht="18" customHeight="1">
      <c r="A32" s="1"/>
      <c r="B32" s="368"/>
      <c r="C32" s="341"/>
      <c r="D32" s="341"/>
      <c r="E32" s="341"/>
      <c r="F32" s="341"/>
      <c r="G32" s="341"/>
      <c r="H32" s="497"/>
      <c r="I32" s="498"/>
      <c r="J32" s="498"/>
      <c r="K32" s="499"/>
      <c r="L32" s="100"/>
      <c r="M32" s="107"/>
      <c r="N32" s="877"/>
      <c r="O32" s="878"/>
      <c r="P32" s="878"/>
      <c r="Q32" s="879"/>
      <c r="R32" s="523" t="s">
        <v>130</v>
      </c>
      <c r="S32" s="635"/>
      <c r="T32" s="635"/>
      <c r="U32" s="524" t="s">
        <v>325</v>
      </c>
      <c r="V32" s="512"/>
      <c r="W32" s="524" t="s">
        <v>100</v>
      </c>
      <c r="X32" s="523" t="s">
        <v>252</v>
      </c>
      <c r="Y32" s="635"/>
      <c r="Z32" s="635"/>
      <c r="AA32" s="524" t="s">
        <v>325</v>
      </c>
      <c r="AB32" s="512"/>
      <c r="AC32" s="526" t="s">
        <v>100</v>
      </c>
      <c r="AD32" s="507" t="s">
        <v>207</v>
      </c>
      <c r="AE32" s="635"/>
      <c r="AF32" s="635"/>
      <c r="AG32" s="524" t="s">
        <v>325</v>
      </c>
      <c r="AH32" s="512"/>
      <c r="AI32" s="533" t="s">
        <v>100</v>
      </c>
      <c r="AK32" s="34"/>
      <c r="AL32" s="318"/>
      <c r="AM32" s="318"/>
      <c r="AN32" s="318"/>
      <c r="AO32" s="318"/>
      <c r="AP32" s="318"/>
    </row>
    <row r="33" spans="1:42" ht="18" customHeight="1">
      <c r="A33" s="1"/>
      <c r="B33" s="368"/>
      <c r="C33" s="341"/>
      <c r="D33" s="341"/>
      <c r="E33" s="341"/>
      <c r="F33" s="341"/>
      <c r="G33" s="341"/>
      <c r="H33" s="500"/>
      <c r="I33" s="501"/>
      <c r="J33" s="501"/>
      <c r="K33" s="502"/>
      <c r="L33" s="99"/>
      <c r="M33" s="106"/>
      <c r="N33" s="880"/>
      <c r="O33" s="881"/>
      <c r="P33" s="881"/>
      <c r="Q33" s="882"/>
      <c r="R33" s="528"/>
      <c r="S33" s="529" t="s">
        <v>172</v>
      </c>
      <c r="T33" s="636" t="str">
        <f>IF(V32="","",ROUNDDOWN(S32/V32,2))</f>
        <v/>
      </c>
      <c r="U33" s="636"/>
      <c r="V33" s="530" t="s">
        <v>431</v>
      </c>
      <c r="W33" s="152"/>
      <c r="X33" s="528"/>
      <c r="Y33" s="529" t="s">
        <v>172</v>
      </c>
      <c r="Z33" s="636" t="str">
        <f>IF(AB32="","",ROUNDDOWN(Y32/AB32,2))</f>
        <v/>
      </c>
      <c r="AA33" s="636"/>
      <c r="AB33" s="530" t="s">
        <v>431</v>
      </c>
      <c r="AC33" s="531"/>
      <c r="AD33" s="506"/>
      <c r="AE33" s="529" t="s">
        <v>172</v>
      </c>
      <c r="AF33" s="636" t="str">
        <f>IF(AH32="","",ROUNDDOWN(AE32/AH32,2))</f>
        <v/>
      </c>
      <c r="AG33" s="636"/>
      <c r="AH33" s="530" t="s">
        <v>431</v>
      </c>
      <c r="AI33" s="532"/>
      <c r="AK33" s="34"/>
      <c r="AL33" s="318"/>
      <c r="AM33" s="318"/>
      <c r="AN33" s="318"/>
      <c r="AO33" s="318"/>
      <c r="AP33" s="318"/>
    </row>
    <row r="34" spans="1:42" ht="18" customHeight="1">
      <c r="A34" s="1"/>
      <c r="B34" s="368"/>
      <c r="C34" s="341"/>
      <c r="D34" s="341"/>
      <c r="E34" s="341"/>
      <c r="F34" s="341"/>
      <c r="G34" s="341"/>
      <c r="H34" s="591" t="s">
        <v>28</v>
      </c>
      <c r="I34" s="596"/>
      <c r="J34" s="596"/>
      <c r="K34" s="597"/>
      <c r="L34" s="625"/>
      <c r="M34" s="626"/>
      <c r="N34" s="641">
        <f>S34+Y34</f>
        <v>0</v>
      </c>
      <c r="O34" s="642"/>
      <c r="P34" s="642"/>
      <c r="Q34" s="105" t="s">
        <v>325</v>
      </c>
      <c r="R34" s="534" t="s">
        <v>125</v>
      </c>
      <c r="S34" s="643"/>
      <c r="T34" s="643"/>
      <c r="U34" s="511" t="s">
        <v>325</v>
      </c>
      <c r="V34" s="504"/>
      <c r="W34" s="535"/>
      <c r="X34" s="534" t="s">
        <v>141</v>
      </c>
      <c r="Y34" s="643"/>
      <c r="Z34" s="644"/>
      <c r="AA34" s="511" t="s">
        <v>325</v>
      </c>
      <c r="AB34" s="504"/>
      <c r="AC34" s="535"/>
      <c r="AD34" s="536" t="s">
        <v>172</v>
      </c>
      <c r="AE34" s="645" t="str">
        <f>IF((K60+K61+K62+K63)=0,"",ROUNDDOWN((S34+Y34)/(K60+K61+K62+K63),2))</f>
        <v/>
      </c>
      <c r="AF34" s="645"/>
      <c r="AG34" s="511" t="s">
        <v>431</v>
      </c>
      <c r="AH34" s="504"/>
      <c r="AI34" s="537"/>
      <c r="AK34" s="34"/>
      <c r="AL34" s="318"/>
      <c r="AM34" s="318"/>
      <c r="AN34" s="318"/>
      <c r="AO34" s="318"/>
      <c r="AP34" s="318"/>
    </row>
    <row r="35" spans="1:42" ht="18" customHeight="1">
      <c r="A35" s="1"/>
      <c r="B35" s="368"/>
      <c r="C35" s="341"/>
      <c r="D35" s="341"/>
      <c r="E35" s="341"/>
      <c r="F35" s="341"/>
      <c r="G35" s="341"/>
      <c r="H35" s="646" t="s">
        <v>156</v>
      </c>
      <c r="I35" s="647"/>
      <c r="J35" s="647"/>
      <c r="K35" s="648"/>
      <c r="L35" s="649"/>
      <c r="M35" s="650"/>
      <c r="N35" s="651"/>
      <c r="O35" s="652"/>
      <c r="P35" s="652"/>
      <c r="Q35" s="136" t="s">
        <v>325</v>
      </c>
      <c r="R35" s="503"/>
      <c r="S35" s="153"/>
      <c r="T35" s="153"/>
      <c r="U35" s="153"/>
      <c r="V35" s="153"/>
      <c r="W35" s="153"/>
      <c r="X35" s="153"/>
      <c r="Y35" s="153"/>
      <c r="Z35" s="153"/>
      <c r="AA35" s="153"/>
      <c r="AB35" s="153"/>
      <c r="AC35" s="153"/>
      <c r="AD35" s="153"/>
      <c r="AE35" s="153"/>
      <c r="AF35" s="153"/>
      <c r="AG35" s="153"/>
      <c r="AH35" s="153"/>
      <c r="AI35" s="214"/>
      <c r="AK35" s="240"/>
      <c r="AL35" s="319"/>
      <c r="AM35" s="319"/>
      <c r="AN35" s="319"/>
      <c r="AO35" s="318"/>
      <c r="AP35" s="318"/>
    </row>
    <row r="36" spans="1:42" ht="18" customHeight="1">
      <c r="A36" s="1"/>
      <c r="B36" s="368"/>
      <c r="C36" s="344"/>
      <c r="D36" s="344"/>
      <c r="E36" s="344"/>
      <c r="F36" s="344"/>
      <c r="G36" s="344"/>
      <c r="H36" s="653" t="s">
        <v>128</v>
      </c>
      <c r="I36" s="654"/>
      <c r="J36" s="654"/>
      <c r="K36" s="655"/>
      <c r="L36" s="656"/>
      <c r="M36" s="657"/>
      <c r="N36" s="658"/>
      <c r="O36" s="659"/>
      <c r="P36" s="659"/>
      <c r="Q36" s="137" t="s">
        <v>325</v>
      </c>
      <c r="R36" s="503"/>
      <c r="S36" s="129" t="s">
        <v>157</v>
      </c>
      <c r="T36" s="154"/>
      <c r="U36" s="8"/>
      <c r="V36" s="287"/>
      <c r="W36" s="71"/>
      <c r="X36" s="287"/>
      <c r="Y36" s="154"/>
      <c r="Z36" s="129"/>
      <c r="AA36" s="31"/>
      <c r="AB36" s="498"/>
      <c r="AC36" s="71"/>
      <c r="AD36" s="185"/>
      <c r="AE36" s="194"/>
      <c r="AF36" s="194"/>
      <c r="AG36" s="8"/>
      <c r="AH36" s="201"/>
      <c r="AI36" s="215"/>
      <c r="AK36" s="240"/>
      <c r="AL36" s="319"/>
      <c r="AM36" s="319"/>
      <c r="AN36" s="319"/>
      <c r="AO36" s="318"/>
      <c r="AP36" s="318"/>
    </row>
    <row r="37" spans="1:42" ht="18" customHeight="1">
      <c r="A37" s="1"/>
      <c r="B37" s="368"/>
      <c r="C37" s="344"/>
      <c r="D37" s="344"/>
      <c r="E37" s="344"/>
      <c r="F37" s="344"/>
      <c r="G37" s="344"/>
      <c r="H37" s="660" t="s">
        <v>8</v>
      </c>
      <c r="I37" s="661"/>
      <c r="J37" s="661"/>
      <c r="K37" s="662"/>
      <c r="L37" s="656"/>
      <c r="M37" s="657"/>
      <c r="N37" s="658"/>
      <c r="O37" s="659"/>
      <c r="P37" s="659"/>
      <c r="Q37" s="138" t="s">
        <v>325</v>
      </c>
      <c r="R37" s="503"/>
      <c r="S37" s="608" t="s">
        <v>76</v>
      </c>
      <c r="T37" s="596"/>
      <c r="U37" s="597"/>
      <c r="V37" s="608" t="s">
        <v>159</v>
      </c>
      <c r="W37" s="596"/>
      <c r="X37" s="597"/>
      <c r="Y37" s="608" t="s">
        <v>161</v>
      </c>
      <c r="Z37" s="596"/>
      <c r="AA37" s="597"/>
      <c r="AB37" s="608" t="s">
        <v>163</v>
      </c>
      <c r="AC37" s="596"/>
      <c r="AD37" s="597"/>
      <c r="AE37" s="608" t="s">
        <v>164</v>
      </c>
      <c r="AF37" s="596"/>
      <c r="AG37" s="597"/>
      <c r="AH37" s="201"/>
      <c r="AI37" s="216"/>
      <c r="AK37" s="34"/>
      <c r="AL37" s="318"/>
      <c r="AM37" s="318"/>
      <c r="AN37" s="318"/>
      <c r="AO37" s="318"/>
      <c r="AP37" s="318"/>
    </row>
    <row r="38" spans="1:42" ht="18" customHeight="1">
      <c r="A38" s="1"/>
      <c r="B38" s="368"/>
      <c r="C38" s="344"/>
      <c r="D38" s="344"/>
      <c r="E38" s="344"/>
      <c r="F38" s="344"/>
      <c r="G38" s="344"/>
      <c r="H38" s="663" t="s">
        <v>167</v>
      </c>
      <c r="I38" s="664"/>
      <c r="J38" s="664"/>
      <c r="K38" s="665"/>
      <c r="L38" s="656"/>
      <c r="M38" s="657"/>
      <c r="N38" s="658"/>
      <c r="O38" s="659"/>
      <c r="P38" s="659"/>
      <c r="Q38" s="31" t="s">
        <v>325</v>
      </c>
      <c r="R38" s="503"/>
      <c r="S38" s="666" t="s">
        <v>166</v>
      </c>
      <c r="T38" s="606"/>
      <c r="U38" s="607"/>
      <c r="V38" s="667"/>
      <c r="W38" s="668"/>
      <c r="X38" s="669"/>
      <c r="Y38" s="667"/>
      <c r="Z38" s="668"/>
      <c r="AA38" s="669"/>
      <c r="AB38" s="667"/>
      <c r="AC38" s="668"/>
      <c r="AD38" s="669"/>
      <c r="AE38" s="667"/>
      <c r="AF38" s="668"/>
      <c r="AG38" s="669"/>
      <c r="AH38" s="201"/>
      <c r="AI38" s="216"/>
      <c r="AK38" s="34"/>
      <c r="AL38" s="318"/>
      <c r="AM38" s="318"/>
      <c r="AN38" s="318"/>
      <c r="AO38" s="318"/>
      <c r="AP38" s="318"/>
    </row>
    <row r="39" spans="1:42" ht="18" customHeight="1">
      <c r="A39" s="1"/>
      <c r="B39" s="368"/>
      <c r="C39" s="344"/>
      <c r="D39" s="344"/>
      <c r="E39" s="344"/>
      <c r="F39" s="344"/>
      <c r="G39" s="344"/>
      <c r="H39" s="660" t="s">
        <v>169</v>
      </c>
      <c r="I39" s="661"/>
      <c r="J39" s="661"/>
      <c r="K39" s="662"/>
      <c r="L39" s="656"/>
      <c r="M39" s="657"/>
      <c r="N39" s="658"/>
      <c r="O39" s="659"/>
      <c r="P39" s="659"/>
      <c r="Q39" s="138" t="s">
        <v>325</v>
      </c>
      <c r="R39" s="503"/>
      <c r="S39" s="154"/>
      <c r="T39" s="154"/>
      <c r="U39" s="8"/>
      <c r="V39" s="287"/>
      <c r="W39" s="287"/>
      <c r="X39" s="287"/>
      <c r="Y39" s="287"/>
      <c r="Z39" s="287"/>
      <c r="AA39" s="287"/>
      <c r="AB39" s="287"/>
      <c r="AC39" s="287"/>
      <c r="AD39" s="287"/>
      <c r="AE39" s="287"/>
      <c r="AF39" s="287"/>
      <c r="AG39" s="287"/>
      <c r="AH39" s="287"/>
      <c r="AI39" s="43"/>
      <c r="AK39" s="240"/>
      <c r="AL39" s="319"/>
      <c r="AM39" s="319"/>
      <c r="AN39" s="319"/>
      <c r="AO39" s="318"/>
      <c r="AP39" s="318"/>
    </row>
    <row r="40" spans="1:42" ht="18" customHeight="1">
      <c r="A40" s="1"/>
      <c r="B40" s="368"/>
      <c r="C40" s="344"/>
      <c r="D40" s="344"/>
      <c r="E40" s="344"/>
      <c r="F40" s="344"/>
      <c r="G40" s="344"/>
      <c r="H40" s="653" t="s">
        <v>171</v>
      </c>
      <c r="I40" s="654"/>
      <c r="J40" s="654"/>
      <c r="K40" s="655"/>
      <c r="L40" s="670"/>
      <c r="M40" s="671"/>
      <c r="N40" s="658"/>
      <c r="O40" s="659"/>
      <c r="P40" s="659"/>
      <c r="Q40" s="139" t="s">
        <v>325</v>
      </c>
      <c r="R40" s="503"/>
      <c r="S40" s="8" t="s">
        <v>129</v>
      </c>
      <c r="T40" s="31"/>
      <c r="U40" s="31"/>
      <c r="V40" s="31"/>
      <c r="W40" s="31"/>
      <c r="X40" s="31"/>
      <c r="Y40" s="31"/>
      <c r="Z40" s="498"/>
      <c r="AA40" s="30"/>
      <c r="AB40" s="30"/>
      <c r="AC40" s="8"/>
      <c r="AD40" s="8"/>
      <c r="AE40" s="623"/>
      <c r="AF40" s="624"/>
      <c r="AG40" s="31"/>
      <c r="AH40" s="31"/>
      <c r="AI40" s="43"/>
      <c r="AK40" s="240"/>
      <c r="AL40" s="319"/>
      <c r="AM40" s="319"/>
      <c r="AN40" s="319"/>
      <c r="AO40" s="318"/>
      <c r="AP40" s="318"/>
    </row>
    <row r="41" spans="1:42" ht="18" customHeight="1">
      <c r="A41" s="1"/>
      <c r="B41" s="368"/>
      <c r="C41" s="341"/>
      <c r="D41" s="341"/>
      <c r="E41" s="341"/>
      <c r="F41" s="341"/>
      <c r="G41" s="341"/>
      <c r="H41" s="660" t="s">
        <v>169</v>
      </c>
      <c r="I41" s="661"/>
      <c r="J41" s="661"/>
      <c r="K41" s="662"/>
      <c r="L41" s="656"/>
      <c r="M41" s="657"/>
      <c r="N41" s="658"/>
      <c r="O41" s="659"/>
      <c r="P41" s="659"/>
      <c r="Q41" s="138" t="s">
        <v>325</v>
      </c>
      <c r="R41" s="503"/>
      <c r="S41" s="8" t="s">
        <v>327</v>
      </c>
      <c r="T41" s="31"/>
      <c r="U41" s="31"/>
      <c r="V41" s="31"/>
      <c r="W41" s="31"/>
      <c r="X41" s="498"/>
      <c r="Y41" s="31"/>
      <c r="Z41" s="31"/>
      <c r="AA41" s="31"/>
      <c r="AB41" s="31"/>
      <c r="AC41" s="8"/>
      <c r="AD41" s="8"/>
      <c r="AE41" s="8"/>
      <c r="AF41" s="8"/>
      <c r="AG41" s="8"/>
      <c r="AH41" s="8"/>
      <c r="AI41" s="43"/>
      <c r="AK41" s="34"/>
      <c r="AL41" s="318"/>
      <c r="AM41" s="318"/>
      <c r="AN41" s="318"/>
      <c r="AO41" s="318"/>
      <c r="AP41" s="318"/>
    </row>
    <row r="42" spans="1:42" ht="18" customHeight="1">
      <c r="A42" s="1"/>
      <c r="B42" s="368"/>
      <c r="C42" s="341"/>
      <c r="D42" s="341"/>
      <c r="E42" s="341"/>
      <c r="F42" s="341"/>
      <c r="G42" s="341"/>
      <c r="H42" s="653" t="s">
        <v>171</v>
      </c>
      <c r="I42" s="654"/>
      <c r="J42" s="654"/>
      <c r="K42" s="655"/>
      <c r="L42" s="670"/>
      <c r="M42" s="671"/>
      <c r="N42" s="672"/>
      <c r="O42" s="673"/>
      <c r="P42" s="673"/>
      <c r="Q42" s="139" t="s">
        <v>325</v>
      </c>
      <c r="R42" s="503"/>
      <c r="S42" s="8" t="s">
        <v>173</v>
      </c>
      <c r="T42" s="31"/>
      <c r="U42" s="31"/>
      <c r="V42" s="31"/>
      <c r="W42" s="68"/>
      <c r="X42" s="8" t="s">
        <v>328</v>
      </c>
      <c r="Y42" s="8"/>
      <c r="Z42" s="8"/>
      <c r="AA42" s="68"/>
      <c r="AB42" s="8" t="s">
        <v>175</v>
      </c>
      <c r="AC42" s="31"/>
      <c r="AD42" s="8"/>
      <c r="AE42" s="68"/>
      <c r="AF42" s="8" t="s">
        <v>27</v>
      </c>
      <c r="AG42" s="31"/>
      <c r="AH42" s="31"/>
      <c r="AI42" s="43"/>
      <c r="AK42" s="241"/>
      <c r="AL42" s="318"/>
      <c r="AM42" s="318"/>
      <c r="AN42" s="318"/>
      <c r="AO42" s="318"/>
      <c r="AP42" s="318"/>
    </row>
    <row r="43" spans="1:42" ht="18" customHeight="1">
      <c r="A43" s="1"/>
      <c r="B43" s="368"/>
      <c r="C43" s="341"/>
      <c r="D43" s="341"/>
      <c r="E43" s="341"/>
      <c r="F43" s="341"/>
      <c r="G43" s="341"/>
      <c r="H43" s="660" t="s">
        <v>393</v>
      </c>
      <c r="I43" s="661"/>
      <c r="J43" s="661"/>
      <c r="K43" s="662"/>
      <c r="L43" s="656"/>
      <c r="M43" s="657"/>
      <c r="N43" s="658"/>
      <c r="O43" s="659"/>
      <c r="P43" s="659"/>
      <c r="Q43" s="138" t="s">
        <v>325</v>
      </c>
      <c r="R43" s="149"/>
      <c r="S43" s="498"/>
      <c r="T43" s="1"/>
      <c r="U43" s="31"/>
      <c r="V43" s="31"/>
      <c r="W43" s="68"/>
      <c r="X43" s="8" t="s">
        <v>446</v>
      </c>
      <c r="Y43" s="8"/>
      <c r="Z43" s="8"/>
      <c r="AA43" s="614"/>
      <c r="AB43" s="674"/>
      <c r="AC43" s="674"/>
      <c r="AD43" s="674"/>
      <c r="AE43" s="674"/>
      <c r="AF43" s="674"/>
      <c r="AG43" s="674"/>
      <c r="AH43" s="674"/>
      <c r="AI43" s="43" t="s">
        <v>431</v>
      </c>
      <c r="AK43" s="34"/>
      <c r="AL43" s="318"/>
      <c r="AM43" s="318"/>
      <c r="AN43" s="318"/>
      <c r="AO43" s="318"/>
      <c r="AP43" s="318"/>
    </row>
    <row r="44" spans="1:42" ht="18" customHeight="1">
      <c r="A44" s="1"/>
      <c r="B44" s="368"/>
      <c r="C44" s="341"/>
      <c r="D44" s="341"/>
      <c r="E44" s="341"/>
      <c r="F44" s="341"/>
      <c r="G44" s="341"/>
      <c r="H44" s="675" t="s">
        <v>178</v>
      </c>
      <c r="I44" s="676"/>
      <c r="J44" s="676"/>
      <c r="K44" s="677"/>
      <c r="L44" s="678"/>
      <c r="M44" s="679"/>
      <c r="N44" s="672"/>
      <c r="O44" s="673"/>
      <c r="P44" s="673"/>
      <c r="Q44" s="139" t="s">
        <v>325</v>
      </c>
      <c r="R44" s="149"/>
      <c r="S44" s="31"/>
      <c r="T44" s="31"/>
      <c r="U44" s="31"/>
      <c r="V44" s="31"/>
      <c r="W44" s="1"/>
      <c r="X44" s="1"/>
      <c r="Y44" s="1"/>
      <c r="Z44" s="1"/>
      <c r="AA44" s="31"/>
      <c r="AB44" s="31"/>
      <c r="AC44" s="31"/>
      <c r="AD44" s="31"/>
      <c r="AE44" s="31"/>
      <c r="AF44" s="31"/>
      <c r="AG44" s="31"/>
      <c r="AH44" s="31"/>
      <c r="AI44" s="43"/>
      <c r="AK44" s="34"/>
      <c r="AL44" s="318"/>
      <c r="AM44" s="318"/>
      <c r="AN44" s="318"/>
      <c r="AO44" s="318"/>
      <c r="AP44" s="318"/>
    </row>
    <row r="45" spans="1:42" ht="18" customHeight="1">
      <c r="A45" s="1"/>
      <c r="B45" s="368"/>
      <c r="C45" s="341"/>
      <c r="D45" s="341"/>
      <c r="E45" s="341"/>
      <c r="F45" s="341"/>
      <c r="G45" s="341"/>
      <c r="H45" s="660" t="s">
        <v>57</v>
      </c>
      <c r="I45" s="661"/>
      <c r="J45" s="661"/>
      <c r="K45" s="662"/>
      <c r="L45" s="656"/>
      <c r="M45" s="680"/>
      <c r="N45" s="658"/>
      <c r="O45" s="659"/>
      <c r="P45" s="659"/>
      <c r="Q45" s="138" t="s">
        <v>325</v>
      </c>
      <c r="R45" s="149"/>
      <c r="S45" s="31" t="s">
        <v>86</v>
      </c>
      <c r="T45" s="31"/>
      <c r="U45" s="31"/>
      <c r="V45" s="31"/>
      <c r="W45" s="31"/>
      <c r="X45" s="1"/>
      <c r="Y45" s="1"/>
      <c r="Z45" s="1"/>
      <c r="AA45" s="1"/>
      <c r="AB45" s="1"/>
      <c r="AC45" s="1"/>
      <c r="AD45" s="1"/>
      <c r="AE45" s="171"/>
      <c r="AF45" s="171"/>
      <c r="AG45" s="171"/>
      <c r="AH45" s="171"/>
      <c r="AI45" s="43"/>
      <c r="AK45" s="241"/>
      <c r="AL45" s="320"/>
      <c r="AM45" s="320"/>
      <c r="AN45" s="320"/>
      <c r="AO45" s="320"/>
      <c r="AP45" s="320"/>
    </row>
    <row r="46" spans="1:42" ht="18" customHeight="1">
      <c r="A46" s="1"/>
      <c r="B46" s="368"/>
      <c r="C46" s="341"/>
      <c r="D46" s="341"/>
      <c r="E46" s="341"/>
      <c r="F46" s="341"/>
      <c r="G46" s="341"/>
      <c r="H46" s="681" t="s">
        <v>151</v>
      </c>
      <c r="I46" s="682"/>
      <c r="J46" s="682"/>
      <c r="K46" s="683"/>
      <c r="L46" s="684"/>
      <c r="M46" s="685"/>
      <c r="N46" s="686"/>
      <c r="O46" s="687"/>
      <c r="P46" s="687"/>
      <c r="Q46" s="140" t="s">
        <v>325</v>
      </c>
      <c r="R46" s="149"/>
      <c r="S46" s="578" t="s">
        <v>521</v>
      </c>
      <c r="T46" s="578"/>
      <c r="U46" s="128"/>
      <c r="V46" s="166" t="s">
        <v>69</v>
      </c>
      <c r="W46" s="128"/>
      <c r="X46" s="166" t="s">
        <v>22</v>
      </c>
      <c r="Y46" s="128"/>
      <c r="Z46" s="166" t="s">
        <v>88</v>
      </c>
      <c r="AA46" s="405"/>
      <c r="AB46" s="31"/>
      <c r="AC46" s="31"/>
      <c r="AD46" s="31"/>
      <c r="AE46" s="31"/>
      <c r="AF46" s="31"/>
      <c r="AG46" s="31"/>
      <c r="AH46" s="1"/>
      <c r="AI46" s="43"/>
      <c r="AK46" s="34"/>
      <c r="AL46" s="318"/>
      <c r="AM46" s="318"/>
      <c r="AN46" s="318"/>
      <c r="AO46" s="318"/>
      <c r="AP46" s="318"/>
    </row>
    <row r="47" spans="1:42" ht="18" customHeight="1">
      <c r="A47" s="1"/>
      <c r="B47" s="368"/>
      <c r="C47" s="341"/>
      <c r="D47" s="341"/>
      <c r="E47" s="341"/>
      <c r="F47" s="341"/>
      <c r="G47" s="342"/>
      <c r="H47" s="591" t="s">
        <v>262</v>
      </c>
      <c r="I47" s="596"/>
      <c r="J47" s="596"/>
      <c r="K47" s="597"/>
      <c r="L47" s="688"/>
      <c r="M47" s="689"/>
      <c r="N47" s="641">
        <f>N24+N26+N28+SUM(N34:P46)</f>
        <v>0</v>
      </c>
      <c r="O47" s="642"/>
      <c r="P47" s="642"/>
      <c r="Q47" s="141" t="s">
        <v>325</v>
      </c>
      <c r="R47" s="149"/>
      <c r="S47" s="883" t="s">
        <v>180</v>
      </c>
      <c r="T47" s="883"/>
      <c r="U47" s="884"/>
      <c r="V47" s="884"/>
      <c r="W47" s="884"/>
      <c r="X47" s="884"/>
      <c r="Y47" s="884"/>
      <c r="Z47" s="884"/>
      <c r="AA47" s="884"/>
      <c r="AB47" s="884"/>
      <c r="AC47" s="884"/>
      <c r="AD47" s="884"/>
      <c r="AE47" s="884"/>
      <c r="AF47" s="884"/>
      <c r="AG47" s="884"/>
      <c r="AH47" s="884"/>
      <c r="AI47" s="43"/>
    </row>
    <row r="48" spans="1:42" ht="18" customHeight="1">
      <c r="A48" s="1"/>
      <c r="B48" s="368"/>
      <c r="C48" s="341"/>
      <c r="D48" s="341"/>
      <c r="E48" s="341"/>
      <c r="F48" s="341"/>
      <c r="G48" s="341"/>
      <c r="H48" s="618" t="s">
        <v>181</v>
      </c>
      <c r="I48" s="619"/>
      <c r="J48" s="619"/>
      <c r="K48" s="637"/>
      <c r="L48" s="888" t="s">
        <v>394</v>
      </c>
      <c r="M48" s="889"/>
      <c r="N48" s="112" t="s">
        <v>182</v>
      </c>
      <c r="O48" s="122"/>
      <c r="P48" s="521"/>
      <c r="Q48" s="142" t="s">
        <v>183</v>
      </c>
      <c r="R48" s="149"/>
      <c r="S48" s="883"/>
      <c r="T48" s="883"/>
      <c r="U48" s="884"/>
      <c r="V48" s="884"/>
      <c r="W48" s="884"/>
      <c r="X48" s="884"/>
      <c r="Y48" s="884"/>
      <c r="Z48" s="884"/>
      <c r="AA48" s="884"/>
      <c r="AB48" s="884"/>
      <c r="AC48" s="884"/>
      <c r="AD48" s="884"/>
      <c r="AE48" s="884"/>
      <c r="AF48" s="884"/>
      <c r="AG48" s="884"/>
      <c r="AH48" s="884"/>
      <c r="AI48" s="43"/>
    </row>
    <row r="49" spans="1:40" ht="18" customHeight="1">
      <c r="A49" s="1"/>
      <c r="B49" s="368"/>
      <c r="C49" s="341"/>
      <c r="D49" s="341"/>
      <c r="E49" s="341"/>
      <c r="F49" s="341"/>
      <c r="G49" s="341"/>
      <c r="H49" s="618"/>
      <c r="I49" s="619"/>
      <c r="J49" s="619"/>
      <c r="K49" s="637"/>
      <c r="L49" s="890"/>
      <c r="M49" s="891"/>
      <c r="N49" s="112" t="s">
        <v>185</v>
      </c>
      <c r="O49" s="122"/>
      <c r="P49" s="521"/>
      <c r="Q49" s="142" t="s">
        <v>183</v>
      </c>
      <c r="R49" s="149"/>
      <c r="S49" s="155"/>
      <c r="T49" s="155"/>
      <c r="U49" s="155"/>
      <c r="V49" s="155"/>
      <c r="W49" s="155"/>
      <c r="X49" s="155"/>
      <c r="Y49" s="155"/>
      <c r="Z49" s="155"/>
      <c r="AA49" s="155"/>
      <c r="AB49" s="155"/>
      <c r="AC49" s="31"/>
      <c r="AD49" s="31"/>
      <c r="AE49" s="31"/>
      <c r="AF49" s="31"/>
      <c r="AG49" s="31"/>
      <c r="AH49" s="202"/>
      <c r="AI49" s="43"/>
    </row>
    <row r="50" spans="1:40" ht="18" customHeight="1">
      <c r="A50" s="1"/>
      <c r="B50" s="368"/>
      <c r="C50" s="341"/>
      <c r="D50" s="341"/>
      <c r="E50" s="341"/>
      <c r="F50" s="341"/>
      <c r="G50" s="341"/>
      <c r="H50" s="618"/>
      <c r="I50" s="619"/>
      <c r="J50" s="619"/>
      <c r="K50" s="637"/>
      <c r="L50" s="892" t="s">
        <v>395</v>
      </c>
      <c r="M50" s="893"/>
      <c r="N50" s="113" t="s">
        <v>182</v>
      </c>
      <c r="O50" s="123"/>
      <c r="P50" s="522"/>
      <c r="Q50" s="143" t="s">
        <v>183</v>
      </c>
      <c r="R50" s="150"/>
      <c r="S50" s="30" t="s">
        <v>414</v>
      </c>
      <c r="T50" s="30"/>
      <c r="U50" s="163"/>
      <c r="V50" s="163"/>
      <c r="W50" s="163"/>
      <c r="X50" s="163"/>
      <c r="Y50" s="163"/>
      <c r="Z50" s="163"/>
      <c r="AA50" s="163"/>
      <c r="AB50" s="163"/>
      <c r="AC50" s="163"/>
      <c r="AD50" s="163"/>
      <c r="AE50" s="163"/>
      <c r="AF50" s="163"/>
      <c r="AG50" s="163"/>
      <c r="AH50" s="163"/>
      <c r="AI50" s="42"/>
    </row>
    <row r="51" spans="1:40" ht="18" customHeight="1">
      <c r="A51" s="1"/>
      <c r="B51" s="368"/>
      <c r="C51" s="341"/>
      <c r="D51" s="341"/>
      <c r="E51" s="341"/>
      <c r="F51" s="341"/>
      <c r="G51" s="341"/>
      <c r="H51" s="885"/>
      <c r="I51" s="886"/>
      <c r="J51" s="886"/>
      <c r="K51" s="887"/>
      <c r="L51" s="708"/>
      <c r="M51" s="712"/>
      <c r="N51" s="114" t="s">
        <v>185</v>
      </c>
      <c r="O51" s="124"/>
      <c r="P51" s="121"/>
      <c r="Q51" s="144" t="s">
        <v>183</v>
      </c>
      <c r="R51" s="149"/>
      <c r="S51" s="578" t="s">
        <v>521</v>
      </c>
      <c r="T51" s="578"/>
      <c r="U51" s="128"/>
      <c r="V51" s="166" t="s">
        <v>69</v>
      </c>
      <c r="W51" s="128"/>
      <c r="X51" s="166" t="s">
        <v>22</v>
      </c>
      <c r="Y51" s="128"/>
      <c r="Z51" s="166" t="s">
        <v>88</v>
      </c>
      <c r="AA51" s="405"/>
      <c r="AB51" s="31"/>
      <c r="AC51" s="6"/>
      <c r="AD51" s="6"/>
      <c r="AE51" s="6"/>
      <c r="AF51" s="6"/>
      <c r="AG51" s="6"/>
      <c r="AH51" s="6"/>
      <c r="AI51" s="43"/>
    </row>
    <row r="52" spans="1:40" ht="18" customHeight="1">
      <c r="A52" s="1"/>
      <c r="B52" s="368"/>
      <c r="C52" s="341"/>
      <c r="D52" s="341"/>
      <c r="E52" s="341"/>
      <c r="F52" s="341"/>
      <c r="G52" s="341"/>
      <c r="H52" s="605" t="s">
        <v>188</v>
      </c>
      <c r="I52" s="606"/>
      <c r="J52" s="606"/>
      <c r="K52" s="607"/>
      <c r="L52" s="690"/>
      <c r="M52" s="691"/>
      <c r="N52" s="692"/>
      <c r="O52" s="643"/>
      <c r="P52" s="129" t="s">
        <v>190</v>
      </c>
      <c r="Q52" s="31"/>
      <c r="R52" s="149"/>
      <c r="S52" s="883" t="s">
        <v>180</v>
      </c>
      <c r="T52" s="883"/>
      <c r="U52" s="884"/>
      <c r="V52" s="884"/>
      <c r="W52" s="884"/>
      <c r="X52" s="884"/>
      <c r="Y52" s="884"/>
      <c r="Z52" s="884"/>
      <c r="AA52" s="884"/>
      <c r="AB52" s="884"/>
      <c r="AC52" s="884"/>
      <c r="AD52" s="884"/>
      <c r="AE52" s="884"/>
      <c r="AF52" s="884"/>
      <c r="AG52" s="884"/>
      <c r="AH52" s="884"/>
      <c r="AI52" s="43"/>
      <c r="AJ52" s="34"/>
      <c r="AK52" s="34"/>
    </row>
    <row r="53" spans="1:40" ht="18" customHeight="1">
      <c r="A53" s="1"/>
      <c r="B53" s="368"/>
      <c r="C53" s="341"/>
      <c r="D53" s="341"/>
      <c r="E53" s="341"/>
      <c r="F53" s="341"/>
      <c r="G53" s="341"/>
      <c r="H53" s="591" t="s">
        <v>103</v>
      </c>
      <c r="I53" s="596"/>
      <c r="J53" s="596"/>
      <c r="K53" s="597"/>
      <c r="L53" s="693"/>
      <c r="M53" s="694"/>
      <c r="N53" s="692"/>
      <c r="O53" s="643"/>
      <c r="P53" s="130" t="s">
        <v>190</v>
      </c>
      <c r="Q53" s="141"/>
      <c r="R53" s="149"/>
      <c r="S53" s="883"/>
      <c r="T53" s="883"/>
      <c r="U53" s="884"/>
      <c r="V53" s="884"/>
      <c r="W53" s="884"/>
      <c r="X53" s="884"/>
      <c r="Y53" s="884"/>
      <c r="Z53" s="884"/>
      <c r="AA53" s="884"/>
      <c r="AB53" s="884"/>
      <c r="AC53" s="884"/>
      <c r="AD53" s="884"/>
      <c r="AE53" s="884"/>
      <c r="AF53" s="884"/>
      <c r="AG53" s="884"/>
      <c r="AH53" s="884"/>
      <c r="AI53" s="43"/>
      <c r="AJ53" s="34"/>
      <c r="AK53" s="34"/>
    </row>
    <row r="54" spans="1:40" ht="18" customHeight="1">
      <c r="A54" s="1"/>
      <c r="B54" s="371"/>
      <c r="C54" s="345"/>
      <c r="D54" s="345"/>
      <c r="E54" s="345"/>
      <c r="F54" s="345"/>
      <c r="G54" s="345"/>
      <c r="H54" s="695" t="s">
        <v>101</v>
      </c>
      <c r="I54" s="696"/>
      <c r="J54" s="696"/>
      <c r="K54" s="697"/>
      <c r="L54" s="698"/>
      <c r="M54" s="699"/>
      <c r="N54" s="700"/>
      <c r="O54" s="701"/>
      <c r="P54" s="131" t="s">
        <v>190</v>
      </c>
      <c r="Q54" s="145"/>
      <c r="R54" s="151"/>
      <c r="S54" s="32"/>
      <c r="T54" s="32"/>
      <c r="U54" s="32"/>
      <c r="V54" s="32"/>
      <c r="W54" s="32"/>
      <c r="X54" s="21"/>
      <c r="Y54" s="21"/>
      <c r="Z54" s="21"/>
      <c r="AA54" s="21"/>
      <c r="AB54" s="21"/>
      <c r="AC54" s="21"/>
      <c r="AD54" s="21"/>
      <c r="AE54" s="195"/>
      <c r="AF54" s="195"/>
      <c r="AG54" s="195"/>
      <c r="AH54" s="195"/>
      <c r="AI54" s="217"/>
      <c r="AJ54" s="34"/>
      <c r="AK54" s="34"/>
    </row>
    <row r="55" spans="1:40" ht="27" customHeight="1">
      <c r="A55" s="1"/>
      <c r="B55" s="372" t="s">
        <v>396</v>
      </c>
      <c r="C55" s="702" t="s">
        <v>413</v>
      </c>
      <c r="D55" s="703"/>
      <c r="E55" s="703"/>
      <c r="F55" s="703"/>
      <c r="G55" s="704"/>
      <c r="H55" s="894" t="s">
        <v>388</v>
      </c>
      <c r="I55" s="895"/>
      <c r="J55" s="895"/>
      <c r="K55" s="899" t="s">
        <v>447</v>
      </c>
      <c r="L55" s="900"/>
      <c r="M55" s="900"/>
      <c r="N55" s="899" t="s">
        <v>433</v>
      </c>
      <c r="O55" s="899"/>
      <c r="P55" s="899"/>
      <c r="Q55" s="905" t="s">
        <v>448</v>
      </c>
      <c r="R55" s="906"/>
      <c r="S55" s="907"/>
      <c r="T55" s="912" t="s">
        <v>449</v>
      </c>
      <c r="U55" s="906"/>
      <c r="V55" s="906"/>
      <c r="W55" s="705" t="s">
        <v>560</v>
      </c>
      <c r="X55" s="706"/>
      <c r="Y55" s="706"/>
      <c r="Z55" s="706"/>
      <c r="AA55" s="706"/>
      <c r="AB55" s="706"/>
      <c r="AC55" s="706"/>
      <c r="AD55" s="706"/>
      <c r="AE55" s="706"/>
      <c r="AF55" s="706"/>
      <c r="AG55" s="706"/>
      <c r="AH55" s="706"/>
      <c r="AI55" s="707"/>
      <c r="AJ55" s="34"/>
      <c r="AK55" s="127"/>
    </row>
    <row r="56" spans="1:40" ht="27" customHeight="1">
      <c r="A56" s="1"/>
      <c r="B56" s="368"/>
      <c r="C56" s="346"/>
      <c r="D56" s="346"/>
      <c r="E56" s="346"/>
      <c r="F56" s="346"/>
      <c r="G56" s="347"/>
      <c r="H56" s="896"/>
      <c r="I56" s="883"/>
      <c r="J56" s="883"/>
      <c r="K56" s="901"/>
      <c r="L56" s="901"/>
      <c r="M56" s="901"/>
      <c r="N56" s="903"/>
      <c r="O56" s="903"/>
      <c r="P56" s="903"/>
      <c r="Q56" s="908"/>
      <c r="R56" s="908"/>
      <c r="S56" s="909"/>
      <c r="T56" s="913"/>
      <c r="U56" s="908"/>
      <c r="V56" s="908"/>
      <c r="W56" s="888" t="s">
        <v>376</v>
      </c>
      <c r="X56" s="915"/>
      <c r="Y56" s="916"/>
      <c r="Z56" s="917" t="s">
        <v>377</v>
      </c>
      <c r="AA56" s="915"/>
      <c r="AB56" s="918"/>
      <c r="AC56" s="919" t="s">
        <v>369</v>
      </c>
      <c r="AD56" s="920"/>
      <c r="AE56" s="920"/>
      <c r="AF56" s="920"/>
      <c r="AG56" s="920"/>
      <c r="AH56" s="920"/>
      <c r="AI56" s="921"/>
      <c r="AJ56" s="34"/>
      <c r="AK56" s="127"/>
    </row>
    <row r="57" spans="1:40" ht="18" customHeight="1">
      <c r="A57" s="1"/>
      <c r="B57" s="368"/>
      <c r="C57" s="341"/>
      <c r="D57" s="341"/>
      <c r="E57" s="341"/>
      <c r="F57" s="341"/>
      <c r="G57" s="341"/>
      <c r="H57" s="897"/>
      <c r="I57" s="898"/>
      <c r="J57" s="898"/>
      <c r="K57" s="902"/>
      <c r="L57" s="902"/>
      <c r="M57" s="902"/>
      <c r="N57" s="904"/>
      <c r="O57" s="904"/>
      <c r="P57" s="904"/>
      <c r="Q57" s="910"/>
      <c r="R57" s="910"/>
      <c r="S57" s="911"/>
      <c r="T57" s="914"/>
      <c r="U57" s="910"/>
      <c r="V57" s="910"/>
      <c r="W57" s="708" t="s">
        <v>249</v>
      </c>
      <c r="X57" s="709"/>
      <c r="Y57" s="710"/>
      <c r="Z57" s="711" t="s">
        <v>26</v>
      </c>
      <c r="AA57" s="709"/>
      <c r="AB57" s="712"/>
      <c r="AC57" s="922"/>
      <c r="AD57" s="898"/>
      <c r="AE57" s="898"/>
      <c r="AF57" s="898"/>
      <c r="AG57" s="898"/>
      <c r="AH57" s="898"/>
      <c r="AI57" s="923"/>
      <c r="AJ57" s="34"/>
      <c r="AK57" s="127"/>
    </row>
    <row r="58" spans="1:40" ht="24" customHeight="1">
      <c r="A58" s="1"/>
      <c r="B58" s="368"/>
      <c r="C58" s="344"/>
      <c r="D58" s="344"/>
      <c r="E58" s="344"/>
      <c r="F58" s="344"/>
      <c r="G58" s="344"/>
      <c r="H58" s="630" t="s">
        <v>351</v>
      </c>
      <c r="I58" s="580"/>
      <c r="J58" s="580"/>
      <c r="K58" s="924"/>
      <c r="L58" s="620"/>
      <c r="M58" s="925"/>
      <c r="N58" s="926" t="s">
        <v>4</v>
      </c>
      <c r="O58" s="926"/>
      <c r="P58" s="926"/>
      <c r="Q58" s="927">
        <f>ROUNDDOWN(K58/3,1)</f>
        <v>0</v>
      </c>
      <c r="R58" s="928"/>
      <c r="S58" s="929"/>
      <c r="T58" s="724">
        <f>W58+Z58</f>
        <v>0</v>
      </c>
      <c r="U58" s="725"/>
      <c r="V58" s="725"/>
      <c r="W58" s="726"/>
      <c r="X58" s="727"/>
      <c r="Y58" s="728"/>
      <c r="Z58" s="727"/>
      <c r="AA58" s="727"/>
      <c r="AB58" s="727"/>
      <c r="AC58" s="726"/>
      <c r="AD58" s="727"/>
      <c r="AE58" s="727"/>
      <c r="AF58" s="727"/>
      <c r="AG58" s="727"/>
      <c r="AH58" s="727"/>
      <c r="AI58" s="729"/>
      <c r="AJ58" s="34"/>
      <c r="AK58" s="127"/>
    </row>
    <row r="59" spans="1:40" ht="24" customHeight="1">
      <c r="A59" s="1"/>
      <c r="B59" s="368"/>
      <c r="C59" s="344"/>
      <c r="D59" s="344"/>
      <c r="E59" s="344"/>
      <c r="F59" s="344"/>
      <c r="G59" s="344"/>
      <c r="H59" s="653" t="s">
        <v>24</v>
      </c>
      <c r="I59" s="654"/>
      <c r="J59" s="654"/>
      <c r="K59" s="730"/>
      <c r="L59" s="731"/>
      <c r="M59" s="732"/>
      <c r="N59" s="733" t="s">
        <v>368</v>
      </c>
      <c r="O59" s="734"/>
      <c r="P59" s="735"/>
      <c r="Q59" s="739">
        <f>ROUNDDOWN((K59+K60)/6,1)</f>
        <v>0</v>
      </c>
      <c r="R59" s="740"/>
      <c r="S59" s="741"/>
      <c r="T59" s="745">
        <f>W59+Z59+W60+Z60</f>
        <v>0</v>
      </c>
      <c r="U59" s="746"/>
      <c r="V59" s="747"/>
      <c r="W59" s="751"/>
      <c r="X59" s="752"/>
      <c r="Y59" s="753"/>
      <c r="Z59" s="752"/>
      <c r="AA59" s="752"/>
      <c r="AB59" s="752"/>
      <c r="AC59" s="751"/>
      <c r="AD59" s="752"/>
      <c r="AE59" s="752"/>
      <c r="AF59" s="752"/>
      <c r="AG59" s="752"/>
      <c r="AH59" s="752"/>
      <c r="AI59" s="754"/>
      <c r="AJ59" s="34"/>
      <c r="AK59" s="127"/>
    </row>
    <row r="60" spans="1:40" ht="24" customHeight="1">
      <c r="A60" s="1"/>
      <c r="B60" s="368"/>
      <c r="C60" s="344"/>
      <c r="D60" s="344"/>
      <c r="E60" s="344"/>
      <c r="F60" s="344"/>
      <c r="G60" s="344"/>
      <c r="H60" s="653" t="s">
        <v>352</v>
      </c>
      <c r="I60" s="654"/>
      <c r="J60" s="654"/>
      <c r="K60" s="730"/>
      <c r="L60" s="731"/>
      <c r="M60" s="732"/>
      <c r="N60" s="736"/>
      <c r="O60" s="737"/>
      <c r="P60" s="738"/>
      <c r="Q60" s="742"/>
      <c r="R60" s="743"/>
      <c r="S60" s="744"/>
      <c r="T60" s="748"/>
      <c r="U60" s="749"/>
      <c r="V60" s="750"/>
      <c r="W60" s="755"/>
      <c r="X60" s="756"/>
      <c r="Y60" s="757"/>
      <c r="Z60" s="756"/>
      <c r="AA60" s="756"/>
      <c r="AB60" s="756"/>
      <c r="AC60" s="755"/>
      <c r="AD60" s="756"/>
      <c r="AE60" s="756"/>
      <c r="AF60" s="756"/>
      <c r="AG60" s="756"/>
      <c r="AH60" s="756"/>
      <c r="AI60" s="930"/>
      <c r="AJ60" s="34"/>
      <c r="AK60" s="127"/>
    </row>
    <row r="61" spans="1:40" ht="24" customHeight="1">
      <c r="A61" s="1"/>
      <c r="B61" s="368"/>
      <c r="C61" s="344"/>
      <c r="D61" s="344"/>
      <c r="E61" s="344"/>
      <c r="F61" s="344"/>
      <c r="G61" s="344"/>
      <c r="H61" s="653" t="s">
        <v>191</v>
      </c>
      <c r="I61" s="654"/>
      <c r="J61" s="654"/>
      <c r="K61" s="730"/>
      <c r="L61" s="731"/>
      <c r="M61" s="732"/>
      <c r="N61" s="931" t="s">
        <v>503</v>
      </c>
      <c r="O61" s="931"/>
      <c r="P61" s="931"/>
      <c r="Q61" s="932">
        <f>ROUNDDOWN(K61/$AL$61,1)</f>
        <v>0</v>
      </c>
      <c r="R61" s="933"/>
      <c r="S61" s="934"/>
      <c r="T61" s="724">
        <f>W61+Z61</f>
        <v>0</v>
      </c>
      <c r="U61" s="725"/>
      <c r="V61" s="725"/>
      <c r="W61" s="751"/>
      <c r="X61" s="752"/>
      <c r="Y61" s="753"/>
      <c r="Z61" s="752"/>
      <c r="AA61" s="752"/>
      <c r="AB61" s="752"/>
      <c r="AC61" s="751"/>
      <c r="AD61" s="752"/>
      <c r="AE61" s="752"/>
      <c r="AF61" s="752"/>
      <c r="AG61" s="752"/>
      <c r="AH61" s="752"/>
      <c r="AI61" s="754"/>
      <c r="AJ61" s="34"/>
      <c r="AK61" s="34"/>
      <c r="AL61" s="494">
        <f>IF(N61=AM61,15,20)</f>
        <v>15</v>
      </c>
      <c r="AM61" s="335" t="s">
        <v>499</v>
      </c>
      <c r="AN61" s="335" t="s">
        <v>500</v>
      </c>
    </row>
    <row r="62" spans="1:40" ht="24" customHeight="1">
      <c r="A62" s="1"/>
      <c r="B62" s="368"/>
      <c r="C62" s="344"/>
      <c r="D62" s="344"/>
      <c r="E62" s="344"/>
      <c r="F62" s="344"/>
      <c r="G62" s="344"/>
      <c r="H62" s="653" t="s">
        <v>308</v>
      </c>
      <c r="I62" s="654"/>
      <c r="J62" s="654"/>
      <c r="K62" s="730"/>
      <c r="L62" s="731"/>
      <c r="M62" s="732"/>
      <c r="N62" s="935" t="s">
        <v>504</v>
      </c>
      <c r="O62" s="936"/>
      <c r="P62" s="937"/>
      <c r="Q62" s="739">
        <f>ROUNDDOWN((K62+K63)/$AL$62,1)</f>
        <v>0</v>
      </c>
      <c r="R62" s="740"/>
      <c r="S62" s="741"/>
      <c r="T62" s="745">
        <f>W62+Z62+W63+Z63</f>
        <v>0</v>
      </c>
      <c r="U62" s="746"/>
      <c r="V62" s="747"/>
      <c r="W62" s="751"/>
      <c r="X62" s="752"/>
      <c r="Y62" s="753"/>
      <c r="Z62" s="752"/>
      <c r="AA62" s="752"/>
      <c r="AB62" s="941"/>
      <c r="AC62" s="751"/>
      <c r="AD62" s="752"/>
      <c r="AE62" s="752"/>
      <c r="AF62" s="752"/>
      <c r="AG62" s="752"/>
      <c r="AH62" s="752"/>
      <c r="AI62" s="754"/>
      <c r="AJ62" s="34"/>
      <c r="AK62" s="34"/>
      <c r="AL62" s="494">
        <f>IF(N62=AM62,25,30)</f>
        <v>25</v>
      </c>
      <c r="AM62" s="335" t="s">
        <v>501</v>
      </c>
      <c r="AN62" s="335" t="s">
        <v>502</v>
      </c>
    </row>
    <row r="63" spans="1:40" ht="24" customHeight="1">
      <c r="A63" s="1"/>
      <c r="B63" s="368"/>
      <c r="C63" s="344"/>
      <c r="D63" s="344"/>
      <c r="E63" s="344"/>
      <c r="F63" s="344"/>
      <c r="G63" s="344"/>
      <c r="H63" s="653" t="s">
        <v>153</v>
      </c>
      <c r="I63" s="654"/>
      <c r="J63" s="654"/>
      <c r="K63" s="730"/>
      <c r="L63" s="731"/>
      <c r="M63" s="732"/>
      <c r="N63" s="938"/>
      <c r="O63" s="939"/>
      <c r="P63" s="940"/>
      <c r="Q63" s="742"/>
      <c r="R63" s="743"/>
      <c r="S63" s="744"/>
      <c r="T63" s="748"/>
      <c r="U63" s="749"/>
      <c r="V63" s="750"/>
      <c r="W63" s="755"/>
      <c r="X63" s="756"/>
      <c r="Y63" s="757"/>
      <c r="Z63" s="756"/>
      <c r="AA63" s="756"/>
      <c r="AB63" s="756"/>
      <c r="AC63" s="751"/>
      <c r="AD63" s="752"/>
      <c r="AE63" s="752"/>
      <c r="AF63" s="752"/>
      <c r="AG63" s="752"/>
      <c r="AH63" s="752"/>
      <c r="AI63" s="754"/>
      <c r="AJ63" s="34"/>
      <c r="AK63" s="34"/>
    </row>
    <row r="64" spans="1:40" ht="24" customHeight="1">
      <c r="A64" s="1"/>
      <c r="B64" s="368"/>
      <c r="C64" s="344"/>
      <c r="D64" s="344"/>
      <c r="E64" s="344"/>
      <c r="F64" s="344"/>
      <c r="G64" s="344"/>
      <c r="H64" s="653" t="s">
        <v>354</v>
      </c>
      <c r="I64" s="654"/>
      <c r="J64" s="654"/>
      <c r="K64" s="951"/>
      <c r="L64" s="951"/>
      <c r="M64" s="951"/>
      <c r="N64" s="1090"/>
      <c r="O64" s="1090"/>
      <c r="P64" s="1090"/>
      <c r="Q64" s="951"/>
      <c r="R64" s="951"/>
      <c r="S64" s="952"/>
      <c r="T64" s="724">
        <f>W64+Z64</f>
        <v>0</v>
      </c>
      <c r="U64" s="725"/>
      <c r="V64" s="725"/>
      <c r="W64" s="751"/>
      <c r="X64" s="752"/>
      <c r="Y64" s="753"/>
      <c r="Z64" s="752"/>
      <c r="AA64" s="752"/>
      <c r="AB64" s="752"/>
      <c r="AC64" s="751"/>
      <c r="AD64" s="752"/>
      <c r="AE64" s="752"/>
      <c r="AF64" s="752"/>
      <c r="AG64" s="752"/>
      <c r="AH64" s="752"/>
      <c r="AI64" s="754"/>
      <c r="AJ64" s="34"/>
      <c r="AK64" s="34"/>
    </row>
    <row r="65" spans="1:48" ht="24" customHeight="1">
      <c r="A65" s="1"/>
      <c r="B65" s="368"/>
      <c r="C65" s="344"/>
      <c r="D65" s="344"/>
      <c r="E65" s="344"/>
      <c r="F65" s="344"/>
      <c r="G65" s="344"/>
      <c r="H65" s="630" t="s">
        <v>356</v>
      </c>
      <c r="I65" s="580"/>
      <c r="J65" s="580"/>
      <c r="K65" s="942">
        <f>SUM(K58:K63)</f>
        <v>0</v>
      </c>
      <c r="L65" s="943"/>
      <c r="M65" s="944"/>
      <c r="N65" s="945"/>
      <c r="O65" s="945"/>
      <c r="P65" s="945"/>
      <c r="Q65" s="927">
        <f>ROUND(SUM(Q58:Q63),0)</f>
        <v>0</v>
      </c>
      <c r="R65" s="928"/>
      <c r="S65" s="929"/>
      <c r="T65" s="946">
        <f>SUM(T58:T64)</f>
        <v>0</v>
      </c>
      <c r="U65" s="928"/>
      <c r="V65" s="928"/>
      <c r="W65" s="942">
        <f>SUM(W58:W64)</f>
        <v>0</v>
      </c>
      <c r="X65" s="943"/>
      <c r="Y65" s="947"/>
      <c r="Z65" s="928">
        <f>SUM(Z58:Z64)</f>
        <v>0</v>
      </c>
      <c r="AA65" s="928"/>
      <c r="AB65" s="928"/>
      <c r="AC65" s="948"/>
      <c r="AD65" s="949"/>
      <c r="AE65" s="949"/>
      <c r="AF65" s="949"/>
      <c r="AG65" s="949"/>
      <c r="AH65" s="949"/>
      <c r="AI65" s="950"/>
      <c r="AJ65" s="34"/>
      <c r="AK65" s="34"/>
    </row>
    <row r="66" spans="1:48" ht="24" customHeight="1">
      <c r="A66" s="1"/>
      <c r="B66" s="368"/>
      <c r="C66" s="344"/>
      <c r="D66" s="344"/>
      <c r="E66" s="344"/>
      <c r="F66" s="344"/>
      <c r="G66" s="344"/>
      <c r="H66" s="713"/>
      <c r="I66" s="714"/>
      <c r="J66" s="714"/>
      <c r="K66" s="714"/>
      <c r="L66" s="714"/>
      <c r="M66" s="714"/>
      <c r="N66" s="714"/>
      <c r="O66" s="714"/>
      <c r="P66" s="714"/>
      <c r="Q66" s="714"/>
      <c r="R66" s="714"/>
      <c r="S66" s="715"/>
      <c r="T66" s="716">
        <f>IF(L10="✓",T65+1,T65)</f>
        <v>0</v>
      </c>
      <c r="U66" s="717"/>
      <c r="V66" s="718"/>
      <c r="W66" s="719" t="s">
        <v>404</v>
      </c>
      <c r="X66" s="720"/>
      <c r="Y66" s="720"/>
      <c r="Z66" s="720"/>
      <c r="AA66" s="720"/>
      <c r="AB66" s="720"/>
      <c r="AC66" s="720"/>
      <c r="AD66" s="720"/>
      <c r="AE66" s="720"/>
      <c r="AF66" s="720"/>
      <c r="AG66" s="720"/>
      <c r="AH66" s="720"/>
      <c r="AI66" s="721"/>
      <c r="AJ66" s="34"/>
      <c r="AK66" s="34"/>
    </row>
    <row r="67" spans="1:48" ht="18" customHeight="1">
      <c r="A67" s="1"/>
      <c r="B67" s="368"/>
      <c r="C67" s="344"/>
      <c r="D67" s="344"/>
      <c r="E67" s="344"/>
      <c r="F67" s="344"/>
      <c r="G67" s="344"/>
      <c r="H67" s="52" t="s">
        <v>389</v>
      </c>
      <c r="I67" s="495" t="s">
        <v>561</v>
      </c>
      <c r="J67" s="85"/>
      <c r="K67" s="85"/>
      <c r="L67" s="85"/>
      <c r="M67" s="85"/>
      <c r="N67" s="85"/>
      <c r="O67" s="85"/>
      <c r="P67" s="85"/>
      <c r="Q67" s="85"/>
      <c r="R67" s="85"/>
      <c r="S67" s="85"/>
      <c r="T67" s="85"/>
      <c r="U67" s="85"/>
      <c r="V67" s="85"/>
      <c r="W67" s="85"/>
      <c r="X67" s="171"/>
      <c r="Y67" s="171"/>
      <c r="Z67" s="171"/>
      <c r="AA67" s="171"/>
      <c r="AB67" s="171"/>
      <c r="AC67" s="171"/>
      <c r="AD67" s="171"/>
      <c r="AE67" s="171"/>
      <c r="AF67" s="171"/>
      <c r="AG67" s="171"/>
      <c r="AH67" s="171"/>
      <c r="AI67" s="218"/>
      <c r="AJ67" s="34"/>
      <c r="AK67" s="34"/>
    </row>
    <row r="68" spans="1:48" ht="114" customHeight="1">
      <c r="A68" s="1"/>
      <c r="B68" s="368"/>
      <c r="C68" s="344"/>
      <c r="D68" s="344"/>
      <c r="E68" s="344"/>
      <c r="F68" s="344"/>
      <c r="G68" s="344"/>
      <c r="H68" s="52"/>
      <c r="I68" s="722" t="s">
        <v>469</v>
      </c>
      <c r="J68" s="722"/>
      <c r="K68" s="722"/>
      <c r="L68" s="722"/>
      <c r="M68" s="722"/>
      <c r="N68" s="722"/>
      <c r="O68" s="722"/>
      <c r="P68" s="722"/>
      <c r="Q68" s="722"/>
      <c r="R68" s="722"/>
      <c r="S68" s="722"/>
      <c r="T68" s="722"/>
      <c r="U68" s="722"/>
      <c r="V68" s="722"/>
      <c r="W68" s="722"/>
      <c r="X68" s="722"/>
      <c r="Y68" s="722"/>
      <c r="Z68" s="722"/>
      <c r="AA68" s="722"/>
      <c r="AB68" s="722"/>
      <c r="AC68" s="722"/>
      <c r="AD68" s="722"/>
      <c r="AE68" s="722"/>
      <c r="AF68" s="722"/>
      <c r="AG68" s="722"/>
      <c r="AH68" s="722"/>
      <c r="AI68" s="723"/>
      <c r="AJ68" s="34"/>
      <c r="AK68" s="493"/>
      <c r="AL68" s="493"/>
      <c r="AM68" s="493"/>
      <c r="AN68" s="493"/>
      <c r="AO68" s="493"/>
      <c r="AP68" s="493"/>
      <c r="AQ68" s="493"/>
      <c r="AR68" s="493"/>
      <c r="AS68" s="493"/>
      <c r="AT68" s="493"/>
      <c r="AU68" s="493"/>
      <c r="AV68" s="493"/>
    </row>
    <row r="69" spans="1:48" ht="18" customHeight="1">
      <c r="A69" s="1"/>
      <c r="B69" s="368"/>
      <c r="C69" s="344"/>
      <c r="D69" s="344"/>
      <c r="E69" s="344"/>
      <c r="F69" s="344"/>
      <c r="G69" s="344"/>
      <c r="H69" s="52" t="s">
        <v>389</v>
      </c>
      <c r="I69" s="70" t="s">
        <v>390</v>
      </c>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218"/>
      <c r="AJ69" s="34"/>
      <c r="AK69" s="242"/>
      <c r="AL69" s="321"/>
      <c r="AM69" s="321"/>
      <c r="AN69" s="321"/>
      <c r="AO69" s="321"/>
      <c r="AP69" s="321"/>
      <c r="AQ69" s="242"/>
      <c r="AR69" s="242"/>
      <c r="AS69" s="242"/>
      <c r="AT69" s="242"/>
      <c r="AU69" s="242"/>
      <c r="AV69" s="242"/>
    </row>
    <row r="70" spans="1:48" ht="78" customHeight="1">
      <c r="A70" s="1"/>
      <c r="B70" s="368"/>
      <c r="C70" s="344"/>
      <c r="D70" s="344"/>
      <c r="E70" s="344"/>
      <c r="F70" s="344"/>
      <c r="G70" s="344"/>
      <c r="H70" s="52"/>
      <c r="I70" s="722" t="s">
        <v>562</v>
      </c>
      <c r="J70" s="722"/>
      <c r="K70" s="722"/>
      <c r="L70" s="722"/>
      <c r="M70" s="722"/>
      <c r="N70" s="722"/>
      <c r="O70" s="722"/>
      <c r="P70" s="722"/>
      <c r="Q70" s="722"/>
      <c r="R70" s="722"/>
      <c r="S70" s="722"/>
      <c r="T70" s="722"/>
      <c r="U70" s="722"/>
      <c r="V70" s="722"/>
      <c r="W70" s="722"/>
      <c r="X70" s="722"/>
      <c r="Y70" s="722"/>
      <c r="Z70" s="722"/>
      <c r="AA70" s="722"/>
      <c r="AB70" s="722"/>
      <c r="AC70" s="722"/>
      <c r="AD70" s="722"/>
      <c r="AE70" s="722"/>
      <c r="AF70" s="722"/>
      <c r="AG70" s="722"/>
      <c r="AH70" s="722"/>
      <c r="AI70" s="723"/>
      <c r="AJ70" s="34"/>
      <c r="AK70" s="242"/>
      <c r="AL70" s="321"/>
      <c r="AM70" s="321"/>
      <c r="AN70" s="321"/>
      <c r="AO70" s="321"/>
      <c r="AP70" s="321"/>
      <c r="AQ70" s="242"/>
      <c r="AR70" s="242"/>
      <c r="AS70" s="242"/>
      <c r="AT70" s="242"/>
      <c r="AU70" s="242"/>
      <c r="AV70" s="242"/>
    </row>
    <row r="71" spans="1:48" s="306" customFormat="1" ht="48" customHeight="1">
      <c r="B71" s="373"/>
      <c r="C71" s="348"/>
      <c r="D71" s="348"/>
      <c r="E71" s="348"/>
      <c r="F71" s="348"/>
      <c r="G71" s="348"/>
      <c r="H71" s="1075" t="s">
        <v>563</v>
      </c>
      <c r="I71" s="780"/>
      <c r="J71" s="780"/>
      <c r="K71" s="780"/>
      <c r="L71" s="780"/>
      <c r="M71" s="780"/>
      <c r="N71" s="780"/>
      <c r="O71" s="779" t="s">
        <v>496</v>
      </c>
      <c r="P71" s="1076"/>
      <c r="Q71" s="1077"/>
      <c r="R71" s="779" t="s">
        <v>497</v>
      </c>
      <c r="S71" s="780"/>
      <c r="T71" s="780"/>
      <c r="U71" s="780"/>
      <c r="V71" s="780"/>
      <c r="W71" s="780"/>
      <c r="X71" s="780"/>
      <c r="Y71" s="780"/>
      <c r="Z71" s="780"/>
      <c r="AA71" s="780"/>
      <c r="AB71" s="780"/>
      <c r="AC71" s="781"/>
      <c r="AD71" s="308"/>
      <c r="AE71" s="308"/>
      <c r="AF71" s="308"/>
      <c r="AG71" s="308"/>
      <c r="AH71" s="308"/>
      <c r="AI71" s="309"/>
      <c r="AJ71" s="307"/>
      <c r="AK71" s="307"/>
    </row>
    <row r="72" spans="1:48" s="306" customFormat="1" ht="24" customHeight="1">
      <c r="B72" s="373"/>
      <c r="C72" s="348"/>
      <c r="D72" s="348"/>
      <c r="E72" s="348"/>
      <c r="F72" s="348"/>
      <c r="G72" s="348"/>
      <c r="H72" s="782" t="s">
        <v>385</v>
      </c>
      <c r="I72" s="783"/>
      <c r="J72" s="783"/>
      <c r="K72" s="783"/>
      <c r="L72" s="783"/>
      <c r="M72" s="783"/>
      <c r="N72" s="783"/>
      <c r="O72" s="784"/>
      <c r="P72" s="785"/>
      <c r="Q72" s="786"/>
      <c r="R72" s="785"/>
      <c r="S72" s="785"/>
      <c r="T72" s="785"/>
      <c r="U72" s="785"/>
      <c r="V72" s="785"/>
      <c r="W72" s="785"/>
      <c r="X72" s="785"/>
      <c r="Y72" s="785"/>
      <c r="Z72" s="785"/>
      <c r="AA72" s="785"/>
      <c r="AB72" s="785"/>
      <c r="AC72" s="786"/>
      <c r="AD72" s="310"/>
      <c r="AE72" s="310"/>
      <c r="AF72" s="310"/>
      <c r="AG72" s="310"/>
      <c r="AH72" s="310"/>
      <c r="AI72" s="309"/>
      <c r="AJ72" s="307"/>
      <c r="AK72" s="307"/>
      <c r="AL72" s="310"/>
      <c r="AM72" s="310"/>
    </row>
    <row r="73" spans="1:48" s="306" customFormat="1" ht="24" customHeight="1">
      <c r="B73" s="373"/>
      <c r="C73" s="348"/>
      <c r="D73" s="348"/>
      <c r="E73" s="348"/>
      <c r="F73" s="348"/>
      <c r="G73" s="348"/>
      <c r="H73" s="787" t="s">
        <v>244</v>
      </c>
      <c r="I73" s="788"/>
      <c r="J73" s="788"/>
      <c r="K73" s="788"/>
      <c r="L73" s="788"/>
      <c r="M73" s="788"/>
      <c r="N73" s="788"/>
      <c r="O73" s="789"/>
      <c r="P73" s="790"/>
      <c r="Q73" s="791"/>
      <c r="R73" s="790"/>
      <c r="S73" s="790"/>
      <c r="T73" s="790"/>
      <c r="U73" s="790"/>
      <c r="V73" s="790"/>
      <c r="W73" s="790"/>
      <c r="X73" s="790"/>
      <c r="Y73" s="790"/>
      <c r="Z73" s="790"/>
      <c r="AA73" s="790"/>
      <c r="AB73" s="790"/>
      <c r="AC73" s="791"/>
      <c r="AD73" s="310"/>
      <c r="AE73" s="310"/>
      <c r="AF73" s="310"/>
      <c r="AG73" s="310"/>
      <c r="AH73" s="310"/>
      <c r="AI73" s="309"/>
      <c r="AJ73" s="307"/>
      <c r="AK73" s="307"/>
      <c r="AL73" s="310"/>
      <c r="AM73" s="310"/>
    </row>
    <row r="74" spans="1:48" s="306" customFormat="1" ht="24" customHeight="1">
      <c r="B74" s="373"/>
      <c r="C74" s="348"/>
      <c r="D74" s="348"/>
      <c r="E74" s="348"/>
      <c r="F74" s="348"/>
      <c r="G74" s="348"/>
      <c r="H74" s="787" t="s">
        <v>46</v>
      </c>
      <c r="I74" s="788"/>
      <c r="J74" s="788"/>
      <c r="K74" s="788"/>
      <c r="L74" s="788"/>
      <c r="M74" s="788"/>
      <c r="N74" s="788"/>
      <c r="O74" s="789"/>
      <c r="P74" s="790"/>
      <c r="Q74" s="791"/>
      <c r="R74" s="790"/>
      <c r="S74" s="790"/>
      <c r="T74" s="790"/>
      <c r="U74" s="790"/>
      <c r="V74" s="790"/>
      <c r="W74" s="790"/>
      <c r="X74" s="790"/>
      <c r="Y74" s="790"/>
      <c r="Z74" s="790"/>
      <c r="AA74" s="790"/>
      <c r="AB74" s="790"/>
      <c r="AC74" s="791"/>
      <c r="AD74" s="310"/>
      <c r="AE74" s="310"/>
      <c r="AF74" s="310"/>
      <c r="AG74" s="310"/>
      <c r="AH74" s="310"/>
      <c r="AI74" s="309"/>
      <c r="AJ74" s="307"/>
      <c r="AK74" s="307"/>
      <c r="AL74" s="310"/>
      <c r="AM74" s="310"/>
    </row>
    <row r="75" spans="1:48" s="306" customFormat="1" ht="24" customHeight="1">
      <c r="B75" s="373"/>
      <c r="C75" s="348"/>
      <c r="D75" s="348"/>
      <c r="E75" s="348"/>
      <c r="F75" s="348"/>
      <c r="G75" s="348"/>
      <c r="H75" s="1078" t="s">
        <v>356</v>
      </c>
      <c r="I75" s="1079"/>
      <c r="J75" s="1079"/>
      <c r="K75" s="1079"/>
      <c r="L75" s="1079"/>
      <c r="M75" s="1079"/>
      <c r="N75" s="1079"/>
      <c r="O75" s="1080">
        <f>O72+O73+O74</f>
        <v>0</v>
      </c>
      <c r="P75" s="1081"/>
      <c r="Q75" s="1082"/>
      <c r="R75" s="776"/>
      <c r="S75" s="777"/>
      <c r="T75" s="777"/>
      <c r="U75" s="777"/>
      <c r="V75" s="777"/>
      <c r="W75" s="777"/>
      <c r="X75" s="777"/>
      <c r="Y75" s="777"/>
      <c r="Z75" s="777"/>
      <c r="AA75" s="777"/>
      <c r="AB75" s="777"/>
      <c r="AC75" s="778"/>
      <c r="AE75" s="308"/>
      <c r="AF75" s="308"/>
      <c r="AG75" s="308"/>
      <c r="AH75" s="308"/>
      <c r="AI75" s="311"/>
      <c r="AJ75" s="307"/>
      <c r="AK75" s="307"/>
      <c r="AN75" s="310"/>
      <c r="AO75" s="310"/>
      <c r="AP75" s="310"/>
      <c r="AQ75" s="310"/>
    </row>
    <row r="76" spans="1:48" ht="18" customHeight="1">
      <c r="A76" s="1"/>
      <c r="B76" s="368"/>
      <c r="C76" s="344"/>
      <c r="D76" s="344"/>
      <c r="E76" s="344"/>
      <c r="F76" s="344"/>
      <c r="G76" s="344"/>
      <c r="H76" s="52" t="s">
        <v>389</v>
      </c>
      <c r="I76" s="496" t="s">
        <v>564</v>
      </c>
      <c r="J76" s="71"/>
      <c r="K76" s="71"/>
      <c r="L76" s="71"/>
      <c r="M76" s="71"/>
      <c r="N76" s="71"/>
      <c r="O76" s="71"/>
      <c r="P76" s="71"/>
      <c r="Q76" s="71"/>
      <c r="R76" s="71"/>
      <c r="S76" s="71"/>
      <c r="T76" s="71"/>
      <c r="U76" s="71"/>
      <c r="V76" s="71"/>
      <c r="W76" s="71"/>
      <c r="X76" s="71"/>
      <c r="Y76" s="30"/>
      <c r="Z76" s="30"/>
      <c r="AA76" s="30"/>
      <c r="AB76" s="30"/>
      <c r="AC76" s="30"/>
      <c r="AD76" s="30"/>
      <c r="AE76" s="30"/>
      <c r="AF76" s="30"/>
      <c r="AG76" s="30"/>
      <c r="AH76" s="30"/>
      <c r="AI76" s="42"/>
      <c r="AJ76" s="34"/>
      <c r="AK76" s="34"/>
      <c r="AN76" s="322"/>
      <c r="AO76" s="322"/>
      <c r="AP76" s="322"/>
      <c r="AQ76" s="247"/>
    </row>
    <row r="77" spans="1:48" ht="18" customHeight="1">
      <c r="A77" s="1"/>
      <c r="B77" s="368"/>
      <c r="C77" s="344"/>
      <c r="D77" s="344"/>
      <c r="E77" s="344"/>
      <c r="F77" s="344"/>
      <c r="G77" s="344"/>
      <c r="H77" s="52"/>
      <c r="I77" s="1088" t="s">
        <v>385</v>
      </c>
      <c r="J77" s="87" t="s">
        <v>566</v>
      </c>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219"/>
      <c r="AJ77" s="34"/>
      <c r="AK77" s="34"/>
      <c r="AN77" s="322"/>
      <c r="AO77" s="322"/>
      <c r="AP77" s="322"/>
      <c r="AQ77" s="247"/>
    </row>
    <row r="78" spans="1:48" ht="39" customHeight="1">
      <c r="A78" s="1"/>
      <c r="B78" s="368"/>
      <c r="C78" s="344"/>
      <c r="D78" s="344"/>
      <c r="E78" s="344"/>
      <c r="F78" s="344"/>
      <c r="G78" s="344"/>
      <c r="H78" s="52"/>
      <c r="I78" s="1089"/>
      <c r="J78" s="758" t="s">
        <v>577</v>
      </c>
      <c r="K78" s="759"/>
      <c r="L78" s="759"/>
      <c r="M78" s="759"/>
      <c r="N78" s="759"/>
      <c r="O78" s="759"/>
      <c r="P78" s="759"/>
      <c r="Q78" s="759"/>
      <c r="R78" s="759"/>
      <c r="S78" s="759"/>
      <c r="T78" s="759"/>
      <c r="U78" s="759"/>
      <c r="V78" s="759"/>
      <c r="W78" s="759"/>
      <c r="X78" s="759"/>
      <c r="Y78" s="759"/>
      <c r="Z78" s="759"/>
      <c r="AA78" s="759"/>
      <c r="AB78" s="759"/>
      <c r="AC78" s="759"/>
      <c r="AD78" s="759"/>
      <c r="AE78" s="759"/>
      <c r="AF78" s="759"/>
      <c r="AG78" s="759"/>
      <c r="AH78" s="759"/>
      <c r="AI78" s="760"/>
      <c r="AJ78" s="34"/>
      <c r="AK78" s="34"/>
      <c r="AN78" s="322"/>
      <c r="AO78" s="322"/>
      <c r="AP78" s="322"/>
      <c r="AQ78" s="247"/>
    </row>
    <row r="79" spans="1:48" ht="18" customHeight="1">
      <c r="A79" s="1"/>
      <c r="B79" s="368"/>
      <c r="C79" s="344"/>
      <c r="D79" s="344"/>
      <c r="E79" s="344"/>
      <c r="F79" s="344"/>
      <c r="G79" s="344"/>
      <c r="H79" s="52"/>
      <c r="I79" s="1088" t="s">
        <v>244</v>
      </c>
      <c r="J79" s="87" t="s">
        <v>386</v>
      </c>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219"/>
      <c r="AJ79" s="34"/>
      <c r="AK79" s="34"/>
    </row>
    <row r="80" spans="1:48" ht="18" customHeight="1">
      <c r="A80" s="1"/>
      <c r="B80" s="368"/>
      <c r="C80" s="344"/>
      <c r="D80" s="344"/>
      <c r="E80" s="344"/>
      <c r="F80" s="344"/>
      <c r="G80" s="344"/>
      <c r="H80" s="52"/>
      <c r="I80" s="1089"/>
      <c r="J80" s="761" t="s">
        <v>575</v>
      </c>
      <c r="K80" s="762"/>
      <c r="L80" s="762"/>
      <c r="M80" s="762"/>
      <c r="N80" s="762"/>
      <c r="O80" s="762"/>
      <c r="P80" s="762"/>
      <c r="Q80" s="762"/>
      <c r="R80" s="762"/>
      <c r="S80" s="762"/>
      <c r="T80" s="762"/>
      <c r="U80" s="762"/>
      <c r="V80" s="762"/>
      <c r="W80" s="762"/>
      <c r="X80" s="762"/>
      <c r="Y80" s="762"/>
      <c r="Z80" s="762"/>
      <c r="AA80" s="762"/>
      <c r="AB80" s="762"/>
      <c r="AC80" s="762"/>
      <c r="AD80" s="762"/>
      <c r="AE80" s="762"/>
      <c r="AF80" s="762"/>
      <c r="AG80" s="762"/>
      <c r="AH80" s="762"/>
      <c r="AI80" s="763"/>
      <c r="AJ80" s="34"/>
      <c r="AK80" s="34"/>
    </row>
    <row r="81" spans="1:43" ht="18" customHeight="1">
      <c r="A81" s="1"/>
      <c r="B81" s="368"/>
      <c r="C81" s="344"/>
      <c r="D81" s="344"/>
      <c r="E81" s="344"/>
      <c r="F81" s="344"/>
      <c r="G81" s="344"/>
      <c r="H81" s="52"/>
      <c r="I81" s="1088" t="s">
        <v>46</v>
      </c>
      <c r="J81" s="87" t="s">
        <v>387</v>
      </c>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219"/>
      <c r="AJ81" s="34"/>
      <c r="AK81" s="34"/>
    </row>
    <row r="82" spans="1:43" ht="75" customHeight="1">
      <c r="A82" s="1"/>
      <c r="B82" s="368"/>
      <c r="C82" s="344"/>
      <c r="D82" s="344"/>
      <c r="E82" s="344"/>
      <c r="F82" s="344"/>
      <c r="G82" s="344"/>
      <c r="H82" s="52"/>
      <c r="I82" s="1089"/>
      <c r="J82" s="758" t="s">
        <v>576</v>
      </c>
      <c r="K82" s="759"/>
      <c r="L82" s="759"/>
      <c r="M82" s="759"/>
      <c r="N82" s="759"/>
      <c r="O82" s="759"/>
      <c r="P82" s="759"/>
      <c r="Q82" s="759"/>
      <c r="R82" s="759"/>
      <c r="S82" s="759"/>
      <c r="T82" s="759"/>
      <c r="U82" s="759"/>
      <c r="V82" s="759"/>
      <c r="W82" s="759"/>
      <c r="X82" s="759"/>
      <c r="Y82" s="759"/>
      <c r="Z82" s="759"/>
      <c r="AA82" s="759"/>
      <c r="AB82" s="759"/>
      <c r="AC82" s="759"/>
      <c r="AD82" s="759"/>
      <c r="AE82" s="759"/>
      <c r="AF82" s="759"/>
      <c r="AG82" s="759"/>
      <c r="AH82" s="759"/>
      <c r="AI82" s="760"/>
      <c r="AJ82" s="34"/>
      <c r="AK82" s="34"/>
    </row>
    <row r="83" spans="1:43" ht="18" customHeight="1">
      <c r="A83" s="1"/>
      <c r="B83" s="368"/>
      <c r="C83" s="344"/>
      <c r="D83" s="344"/>
      <c r="E83" s="344"/>
      <c r="F83" s="344"/>
      <c r="G83" s="344"/>
      <c r="H83" s="52" t="s">
        <v>389</v>
      </c>
      <c r="I83" s="496" t="s">
        <v>572</v>
      </c>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42"/>
      <c r="AJ83" s="34"/>
      <c r="AK83" s="34"/>
    </row>
    <row r="84" spans="1:43" ht="27" customHeight="1">
      <c r="B84" s="374"/>
      <c r="C84" s="349"/>
      <c r="D84" s="349"/>
      <c r="E84" s="349"/>
      <c r="F84" s="349"/>
      <c r="G84" s="349"/>
      <c r="H84" s="54"/>
      <c r="I84" s="764"/>
      <c r="J84" s="765"/>
      <c r="K84" s="765"/>
      <c r="L84" s="765"/>
      <c r="M84" s="765"/>
      <c r="N84" s="765"/>
      <c r="O84" s="765"/>
      <c r="P84" s="765"/>
      <c r="Q84" s="765"/>
      <c r="R84" s="765"/>
      <c r="S84" s="765"/>
      <c r="T84" s="765"/>
      <c r="U84" s="765"/>
      <c r="V84" s="765"/>
      <c r="W84" s="765"/>
      <c r="X84" s="765"/>
      <c r="Y84" s="765"/>
      <c r="Z84" s="765"/>
      <c r="AA84" s="765"/>
      <c r="AB84" s="765"/>
      <c r="AC84" s="765"/>
      <c r="AD84" s="765"/>
      <c r="AE84" s="765"/>
      <c r="AF84" s="765"/>
      <c r="AG84" s="765"/>
      <c r="AH84" s="766"/>
      <c r="AI84" s="220"/>
      <c r="AJ84" s="34"/>
      <c r="AK84" s="34"/>
    </row>
    <row r="85" spans="1:43" ht="18" customHeight="1">
      <c r="B85" s="374"/>
      <c r="C85" s="350"/>
      <c r="D85" s="350"/>
      <c r="E85" s="350"/>
      <c r="F85" s="350"/>
      <c r="G85" s="350"/>
      <c r="H85" s="54"/>
      <c r="I85" s="72" t="s">
        <v>450</v>
      </c>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220"/>
      <c r="AJ85" s="34"/>
      <c r="AK85" s="34"/>
    </row>
    <row r="86" spans="1:43" ht="18" customHeight="1">
      <c r="B86" s="375"/>
      <c r="C86" s="351"/>
      <c r="D86" s="351"/>
      <c r="E86" s="351"/>
      <c r="F86" s="351"/>
      <c r="G86" s="351"/>
      <c r="H86" s="55"/>
      <c r="I86" s="73"/>
      <c r="J86" s="73"/>
      <c r="K86" s="73" t="s">
        <v>565</v>
      </c>
      <c r="L86" s="73"/>
      <c r="M86" s="73"/>
      <c r="N86" s="73"/>
      <c r="O86" s="73"/>
      <c r="P86" s="73"/>
      <c r="Q86" s="73"/>
      <c r="R86" s="73"/>
      <c r="S86" s="73"/>
      <c r="T86" s="73"/>
      <c r="U86" s="73"/>
      <c r="V86" s="73"/>
      <c r="W86" s="73"/>
      <c r="X86" s="73"/>
      <c r="Y86" s="73"/>
      <c r="Z86" s="73"/>
      <c r="AA86" s="73"/>
      <c r="AB86" s="73"/>
      <c r="AC86" s="73"/>
      <c r="AD86" s="73"/>
      <c r="AE86" s="73"/>
      <c r="AF86" s="73"/>
      <c r="AG86" s="73"/>
      <c r="AH86" s="73"/>
      <c r="AI86" s="221"/>
      <c r="AJ86" s="34"/>
      <c r="AK86" s="34"/>
    </row>
    <row r="87" spans="1:43" ht="18" customHeight="1">
      <c r="B87" s="953" t="s">
        <v>263</v>
      </c>
      <c r="C87" s="955" t="s">
        <v>305</v>
      </c>
      <c r="D87" s="955"/>
      <c r="E87" s="955"/>
      <c r="F87" s="955"/>
      <c r="G87" s="956"/>
      <c r="H87" s="56"/>
      <c r="I87" s="74" t="s">
        <v>233</v>
      </c>
      <c r="J87" s="74"/>
      <c r="K87" s="74"/>
      <c r="L87" s="74"/>
      <c r="M87" s="74"/>
      <c r="N87" s="74"/>
      <c r="O87" s="74"/>
      <c r="P87" s="74"/>
      <c r="Q87" s="74"/>
      <c r="R87" s="74"/>
      <c r="S87" s="74"/>
      <c r="T87" s="74"/>
      <c r="U87" s="74"/>
      <c r="V87" s="74"/>
      <c r="W87" s="74"/>
      <c r="X87" s="74"/>
      <c r="Y87" s="74"/>
      <c r="Z87" s="74"/>
      <c r="AA87" s="74"/>
      <c r="AB87" s="74"/>
      <c r="AC87" s="74"/>
      <c r="AD87" s="74"/>
      <c r="AE87" s="159"/>
      <c r="AF87" s="159"/>
      <c r="AG87" s="159"/>
      <c r="AH87" s="159"/>
      <c r="AI87" s="222"/>
      <c r="AK87" s="34"/>
      <c r="AL87" s="318" t="s">
        <v>451</v>
      </c>
    </row>
    <row r="88" spans="1:43" ht="18" customHeight="1">
      <c r="B88" s="954"/>
      <c r="C88" s="957"/>
      <c r="D88" s="957"/>
      <c r="E88" s="957"/>
      <c r="F88" s="957"/>
      <c r="G88" s="958"/>
      <c r="H88" s="981" t="s">
        <v>201</v>
      </c>
      <c r="I88" s="767" t="s">
        <v>296</v>
      </c>
      <c r="J88" s="767"/>
      <c r="K88" s="767"/>
      <c r="L88" s="767"/>
      <c r="M88" s="768" t="s">
        <v>154</v>
      </c>
      <c r="N88" s="769"/>
      <c r="O88" s="769" t="s">
        <v>276</v>
      </c>
      <c r="P88" s="769"/>
      <c r="Q88" s="769" t="s">
        <v>350</v>
      </c>
      <c r="R88" s="769"/>
      <c r="S88" s="769" t="s">
        <v>38</v>
      </c>
      <c r="T88" s="769"/>
      <c r="U88" s="769" t="s">
        <v>358</v>
      </c>
      <c r="V88" s="769"/>
      <c r="W88" s="769" t="s">
        <v>359</v>
      </c>
      <c r="X88" s="770"/>
      <c r="Y88" s="771" t="s">
        <v>356</v>
      </c>
      <c r="Z88" s="771"/>
      <c r="AA88" s="771" t="s">
        <v>53</v>
      </c>
      <c r="AB88" s="772"/>
      <c r="AC88" s="35"/>
      <c r="AD88" s="186"/>
      <c r="AE88" s="186"/>
      <c r="AF88" s="773" t="s">
        <v>5</v>
      </c>
      <c r="AG88" s="774"/>
      <c r="AH88" s="775"/>
      <c r="AI88" s="223"/>
      <c r="AK88" s="34"/>
      <c r="AL88" s="323" t="s">
        <v>154</v>
      </c>
      <c r="AM88" s="324" t="s">
        <v>363</v>
      </c>
      <c r="AN88" s="325" t="s">
        <v>38</v>
      </c>
      <c r="AO88" s="326" t="s">
        <v>258</v>
      </c>
      <c r="AP88" s="327" t="s">
        <v>2</v>
      </c>
      <c r="AQ88" s="306"/>
    </row>
    <row r="89" spans="1:43" ht="18" customHeight="1">
      <c r="B89" s="374"/>
      <c r="C89" s="350"/>
      <c r="D89" s="352"/>
      <c r="E89" s="352"/>
      <c r="F89" s="352"/>
      <c r="G89" s="352"/>
      <c r="H89" s="982"/>
      <c r="I89" s="795" t="s">
        <v>357</v>
      </c>
      <c r="J89" s="795"/>
      <c r="K89" s="795"/>
      <c r="L89" s="795"/>
      <c r="M89" s="796"/>
      <c r="N89" s="797"/>
      <c r="O89" s="797"/>
      <c r="P89" s="797"/>
      <c r="Q89" s="797"/>
      <c r="R89" s="797"/>
      <c r="S89" s="797"/>
      <c r="T89" s="797"/>
      <c r="U89" s="797"/>
      <c r="V89" s="797"/>
      <c r="W89" s="797"/>
      <c r="X89" s="798"/>
      <c r="Y89" s="799">
        <f t="shared" ref="Y89:Y95" si="0">SUM(M89:W89)</f>
        <v>0</v>
      </c>
      <c r="Z89" s="799"/>
      <c r="AA89" s="800">
        <f>Y89</f>
        <v>0</v>
      </c>
      <c r="AB89" s="801"/>
      <c r="AC89" s="165"/>
      <c r="AD89" s="187"/>
      <c r="AE89" s="187"/>
      <c r="AF89" s="792">
        <f>IF(AQ89&gt;=1,AQ89,IF(AA89&gt;0,1,0))</f>
        <v>0</v>
      </c>
      <c r="AG89" s="793"/>
      <c r="AH89" s="794"/>
      <c r="AI89" s="223"/>
      <c r="AK89" s="34"/>
      <c r="AL89" s="328">
        <f>ROUNDDOWN(SUM($M$89:M89)/3,1)</f>
        <v>0</v>
      </c>
      <c r="AM89" s="329">
        <f>ROUNDDOWN(SUM($O$89:R89)/6,1)</f>
        <v>0</v>
      </c>
      <c r="AN89" s="329">
        <f>ROUNDDOWN(SUM($S$89:S89)/$AL$61,1)</f>
        <v>0</v>
      </c>
      <c r="AO89" s="330">
        <f>ROUNDDOWN(SUM(U89:$X$89)/$AL$62,1)</f>
        <v>0</v>
      </c>
      <c r="AP89" s="331">
        <f t="shared" ref="AP89:AP95" si="1">SUM(AL89:AO89)</f>
        <v>0</v>
      </c>
      <c r="AQ89" s="306">
        <f>ROUND(AP89,0)</f>
        <v>0</v>
      </c>
    </row>
    <row r="90" spans="1:43" ht="18" customHeight="1">
      <c r="B90" s="374"/>
      <c r="C90" s="352"/>
      <c r="D90" s="289"/>
      <c r="E90" s="289"/>
      <c r="F90" s="289"/>
      <c r="G90" s="290"/>
      <c r="H90" s="982"/>
      <c r="I90" s="795" t="s">
        <v>91</v>
      </c>
      <c r="J90" s="795"/>
      <c r="K90" s="795"/>
      <c r="L90" s="795"/>
      <c r="M90" s="796"/>
      <c r="N90" s="797"/>
      <c r="O90" s="797"/>
      <c r="P90" s="797"/>
      <c r="Q90" s="797"/>
      <c r="R90" s="797"/>
      <c r="S90" s="797"/>
      <c r="T90" s="797"/>
      <c r="U90" s="797"/>
      <c r="V90" s="797"/>
      <c r="W90" s="797"/>
      <c r="X90" s="798"/>
      <c r="Y90" s="799">
        <f t="shared" si="0"/>
        <v>0</v>
      </c>
      <c r="Z90" s="799"/>
      <c r="AA90" s="800">
        <f>AA89+Y90</f>
        <v>0</v>
      </c>
      <c r="AB90" s="801"/>
      <c r="AC90" s="33"/>
      <c r="AD90" s="187"/>
      <c r="AE90" s="187"/>
      <c r="AF90" s="792">
        <f t="shared" ref="AF90:AF95" si="2">IF(AQ90&gt;=1,AQ90,IF(AA90&gt;0,1,0))</f>
        <v>0</v>
      </c>
      <c r="AG90" s="793"/>
      <c r="AH90" s="794"/>
      <c r="AI90" s="223"/>
      <c r="AK90" s="34"/>
      <c r="AL90" s="328">
        <f>ROUNDDOWN(SUM($M$89:M90)/3,1)</f>
        <v>0</v>
      </c>
      <c r="AM90" s="329">
        <f>ROUNDDOWN(SUM($O$89:R90)/6,1)</f>
        <v>0</v>
      </c>
      <c r="AN90" s="329">
        <f>ROUNDDOWN(SUM($S$89:S90)/$AL$61,1)</f>
        <v>0</v>
      </c>
      <c r="AO90" s="330">
        <f>ROUNDDOWN(SUM(U$89:$X90)/$AL$62,1)</f>
        <v>0</v>
      </c>
      <c r="AP90" s="331">
        <f t="shared" si="1"/>
        <v>0</v>
      </c>
      <c r="AQ90" s="306">
        <f t="shared" ref="AQ90:AQ95" si="3">ROUND(AP90,0)</f>
        <v>0</v>
      </c>
    </row>
    <row r="91" spans="1:43" ht="18" customHeight="1">
      <c r="B91" s="374"/>
      <c r="C91" s="289"/>
      <c r="D91" s="289"/>
      <c r="E91" s="289"/>
      <c r="F91" s="289"/>
      <c r="G91" s="290"/>
      <c r="H91" s="982"/>
      <c r="I91" s="795" t="s">
        <v>360</v>
      </c>
      <c r="J91" s="795"/>
      <c r="K91" s="795"/>
      <c r="L91" s="795"/>
      <c r="M91" s="796"/>
      <c r="N91" s="797"/>
      <c r="O91" s="797"/>
      <c r="P91" s="797"/>
      <c r="Q91" s="797"/>
      <c r="R91" s="797"/>
      <c r="S91" s="797"/>
      <c r="T91" s="797"/>
      <c r="U91" s="797"/>
      <c r="V91" s="797"/>
      <c r="W91" s="797"/>
      <c r="X91" s="798"/>
      <c r="Y91" s="799">
        <f t="shared" si="0"/>
        <v>0</v>
      </c>
      <c r="Z91" s="799"/>
      <c r="AA91" s="800">
        <f>AA90+Y91</f>
        <v>0</v>
      </c>
      <c r="AB91" s="801"/>
      <c r="AC91" s="33"/>
      <c r="AD91" s="187"/>
      <c r="AE91" s="187"/>
      <c r="AF91" s="792">
        <f t="shared" si="2"/>
        <v>0</v>
      </c>
      <c r="AG91" s="793"/>
      <c r="AH91" s="794"/>
      <c r="AI91" s="223"/>
      <c r="AK91" s="34"/>
      <c r="AL91" s="328">
        <f>ROUNDDOWN(SUM($M$89:M91)/3,1)</f>
        <v>0</v>
      </c>
      <c r="AM91" s="329">
        <f>ROUNDDOWN(SUM($O$89:R91)/6,1)</f>
        <v>0</v>
      </c>
      <c r="AN91" s="329">
        <f>ROUNDDOWN(SUM($S$89:S91)/$AL$61,1)</f>
        <v>0</v>
      </c>
      <c r="AO91" s="330">
        <f>ROUNDDOWN(SUM(U$89:$X91)/$AL$62,1)</f>
        <v>0</v>
      </c>
      <c r="AP91" s="331">
        <f t="shared" si="1"/>
        <v>0</v>
      </c>
      <c r="AQ91" s="306">
        <f t="shared" si="3"/>
        <v>0</v>
      </c>
    </row>
    <row r="92" spans="1:43" ht="18" customHeight="1">
      <c r="B92" s="374"/>
      <c r="C92" s="289"/>
      <c r="D92" s="289"/>
      <c r="E92" s="289"/>
      <c r="F92" s="289"/>
      <c r="G92" s="290"/>
      <c r="H92" s="982"/>
      <c r="I92" s="795" t="s">
        <v>361</v>
      </c>
      <c r="J92" s="795"/>
      <c r="K92" s="795"/>
      <c r="L92" s="795"/>
      <c r="M92" s="796"/>
      <c r="N92" s="797"/>
      <c r="O92" s="797"/>
      <c r="P92" s="797"/>
      <c r="Q92" s="797"/>
      <c r="R92" s="797"/>
      <c r="S92" s="797"/>
      <c r="T92" s="797"/>
      <c r="U92" s="797"/>
      <c r="V92" s="797"/>
      <c r="W92" s="797"/>
      <c r="X92" s="798"/>
      <c r="Y92" s="799">
        <f t="shared" si="0"/>
        <v>0</v>
      </c>
      <c r="Z92" s="799"/>
      <c r="AA92" s="800">
        <f t="shared" ref="AA92:AA94" si="4">AA91+Y92</f>
        <v>0</v>
      </c>
      <c r="AB92" s="801"/>
      <c r="AC92" s="33"/>
      <c r="AD92" s="187"/>
      <c r="AE92" s="187"/>
      <c r="AF92" s="792">
        <f t="shared" si="2"/>
        <v>0</v>
      </c>
      <c r="AG92" s="793"/>
      <c r="AH92" s="794"/>
      <c r="AI92" s="223"/>
      <c r="AK92" s="34"/>
      <c r="AL92" s="328">
        <f>ROUNDDOWN(SUM($M$89:M92)/3,1)</f>
        <v>0</v>
      </c>
      <c r="AM92" s="329">
        <f>ROUNDDOWN(SUM($O$89:R92)/6,1)</f>
        <v>0</v>
      </c>
      <c r="AN92" s="329">
        <f>ROUNDDOWN(SUM($S$89:S92)/$AL$61,1)</f>
        <v>0</v>
      </c>
      <c r="AO92" s="330">
        <f>ROUNDDOWN(SUM(U$89:$X92)/$AL$62,1)</f>
        <v>0</v>
      </c>
      <c r="AP92" s="331">
        <f t="shared" si="1"/>
        <v>0</v>
      </c>
      <c r="AQ92" s="306">
        <f t="shared" si="3"/>
        <v>0</v>
      </c>
    </row>
    <row r="93" spans="1:43" ht="18" customHeight="1">
      <c r="B93" s="374"/>
      <c r="C93" s="289"/>
      <c r="D93" s="289"/>
      <c r="E93" s="289"/>
      <c r="F93" s="289"/>
      <c r="G93" s="290"/>
      <c r="H93" s="982"/>
      <c r="I93" s="795" t="s">
        <v>39</v>
      </c>
      <c r="J93" s="795"/>
      <c r="K93" s="795"/>
      <c r="L93" s="795"/>
      <c r="M93" s="796"/>
      <c r="N93" s="797"/>
      <c r="O93" s="797"/>
      <c r="P93" s="797"/>
      <c r="Q93" s="797"/>
      <c r="R93" s="797"/>
      <c r="S93" s="797"/>
      <c r="T93" s="797"/>
      <c r="U93" s="797"/>
      <c r="V93" s="797"/>
      <c r="W93" s="797"/>
      <c r="X93" s="798"/>
      <c r="Y93" s="799">
        <f t="shared" si="0"/>
        <v>0</v>
      </c>
      <c r="Z93" s="799"/>
      <c r="AA93" s="800">
        <f t="shared" si="4"/>
        <v>0</v>
      </c>
      <c r="AB93" s="801"/>
      <c r="AC93" s="33"/>
      <c r="AD93" s="187"/>
      <c r="AE93" s="187"/>
      <c r="AF93" s="792">
        <f t="shared" si="2"/>
        <v>0</v>
      </c>
      <c r="AG93" s="793"/>
      <c r="AH93" s="794"/>
      <c r="AI93" s="223"/>
      <c r="AK93" s="34"/>
      <c r="AL93" s="328">
        <f>ROUNDDOWN(SUM($M$89:M93)/3,1)</f>
        <v>0</v>
      </c>
      <c r="AM93" s="329">
        <f>ROUNDDOWN(SUM($O$89:R93)/6,1)</f>
        <v>0</v>
      </c>
      <c r="AN93" s="329">
        <f>ROUNDDOWN(SUM($S$89:S93)/$AL$61,1)</f>
        <v>0</v>
      </c>
      <c r="AO93" s="330">
        <f>ROUNDDOWN(SUM(U$89:$X93)/$AL$62,1)</f>
        <v>0</v>
      </c>
      <c r="AP93" s="331">
        <f t="shared" si="1"/>
        <v>0</v>
      </c>
      <c r="AQ93" s="306">
        <f t="shared" si="3"/>
        <v>0</v>
      </c>
    </row>
    <row r="94" spans="1:43" ht="18" customHeight="1">
      <c r="B94" s="374"/>
      <c r="C94" s="289"/>
      <c r="D94" s="289"/>
      <c r="E94" s="289"/>
      <c r="F94" s="289"/>
      <c r="G94" s="290"/>
      <c r="H94" s="982"/>
      <c r="I94" s="795" t="s">
        <v>362</v>
      </c>
      <c r="J94" s="795"/>
      <c r="K94" s="795"/>
      <c r="L94" s="795"/>
      <c r="M94" s="796"/>
      <c r="N94" s="797"/>
      <c r="O94" s="797"/>
      <c r="P94" s="797"/>
      <c r="Q94" s="797"/>
      <c r="R94" s="797"/>
      <c r="S94" s="797"/>
      <c r="T94" s="797"/>
      <c r="U94" s="797"/>
      <c r="V94" s="797"/>
      <c r="W94" s="797"/>
      <c r="X94" s="798"/>
      <c r="Y94" s="799">
        <f t="shared" si="0"/>
        <v>0</v>
      </c>
      <c r="Z94" s="799"/>
      <c r="AA94" s="800">
        <f t="shared" si="4"/>
        <v>0</v>
      </c>
      <c r="AB94" s="801"/>
      <c r="AC94" s="33"/>
      <c r="AD94" s="187"/>
      <c r="AE94" s="187"/>
      <c r="AF94" s="792">
        <f t="shared" si="2"/>
        <v>0</v>
      </c>
      <c r="AG94" s="793"/>
      <c r="AH94" s="794"/>
      <c r="AI94" s="223"/>
      <c r="AL94" s="328">
        <f>ROUNDDOWN(SUM($M$89:M94)/3,1)</f>
        <v>0</v>
      </c>
      <c r="AM94" s="329">
        <f>ROUNDDOWN(SUM($O$89:R94)/6,1)</f>
        <v>0</v>
      </c>
      <c r="AN94" s="329">
        <f>ROUNDDOWN(SUM($S$89:S94)/$AL$61,1)</f>
        <v>0</v>
      </c>
      <c r="AO94" s="330">
        <f>ROUNDDOWN(SUM(U$89:$X94)/$AL$62,1)</f>
        <v>0</v>
      </c>
      <c r="AP94" s="331">
        <f t="shared" si="1"/>
        <v>0</v>
      </c>
      <c r="AQ94" s="306">
        <f t="shared" si="3"/>
        <v>0</v>
      </c>
    </row>
    <row r="95" spans="1:43" ht="18" customHeight="1">
      <c r="B95" s="374"/>
      <c r="C95" s="289"/>
      <c r="D95" s="289"/>
      <c r="E95" s="289"/>
      <c r="F95" s="289"/>
      <c r="G95" s="290"/>
      <c r="H95" s="982"/>
      <c r="I95" s="795" t="s">
        <v>242</v>
      </c>
      <c r="J95" s="795"/>
      <c r="K95" s="795"/>
      <c r="L95" s="795"/>
      <c r="M95" s="814"/>
      <c r="N95" s="815"/>
      <c r="O95" s="815"/>
      <c r="P95" s="815"/>
      <c r="Q95" s="815"/>
      <c r="R95" s="815"/>
      <c r="S95" s="815"/>
      <c r="T95" s="815"/>
      <c r="U95" s="815"/>
      <c r="V95" s="815"/>
      <c r="W95" s="815"/>
      <c r="X95" s="816"/>
      <c r="Y95" s="799">
        <f t="shared" si="0"/>
        <v>0</v>
      </c>
      <c r="Z95" s="799"/>
      <c r="AA95" s="800">
        <f>AA94+Y95</f>
        <v>0</v>
      </c>
      <c r="AB95" s="801"/>
      <c r="AC95" s="33"/>
      <c r="AD95" s="187"/>
      <c r="AE95" s="187"/>
      <c r="AF95" s="802">
        <f t="shared" si="2"/>
        <v>0</v>
      </c>
      <c r="AG95" s="803"/>
      <c r="AH95" s="804"/>
      <c r="AI95" s="223"/>
      <c r="AL95" s="328">
        <f>ROUNDDOWN(SUM($M$89:M95)/3,1)</f>
        <v>0</v>
      </c>
      <c r="AM95" s="329">
        <f>ROUNDDOWN(SUM($O$89:R95)/6,1)</f>
        <v>0</v>
      </c>
      <c r="AN95" s="329">
        <f>ROUNDDOWN(SUM($S$89:S95)/$AL$61,1)</f>
        <v>0</v>
      </c>
      <c r="AO95" s="330">
        <f>ROUNDDOWN(SUM(U$89:$X95)/$AL$62,1)</f>
        <v>0</v>
      </c>
      <c r="AP95" s="331">
        <f t="shared" si="1"/>
        <v>0</v>
      </c>
      <c r="AQ95" s="306">
        <f t="shared" si="3"/>
        <v>0</v>
      </c>
    </row>
    <row r="96" spans="1:43" ht="18" customHeight="1">
      <c r="B96" s="374"/>
      <c r="C96" s="289"/>
      <c r="D96" s="289"/>
      <c r="E96" s="289"/>
      <c r="F96" s="289"/>
      <c r="G96" s="290"/>
      <c r="H96" s="982"/>
      <c r="I96" s="805" t="s">
        <v>356</v>
      </c>
      <c r="J96" s="806"/>
      <c r="K96" s="806"/>
      <c r="L96" s="807"/>
      <c r="M96" s="808">
        <f>SUM(M89:N95)</f>
        <v>0</v>
      </c>
      <c r="N96" s="809"/>
      <c r="O96" s="809">
        <f>SUM(O89:P95)</f>
        <v>0</v>
      </c>
      <c r="P96" s="809"/>
      <c r="Q96" s="809">
        <f>SUM(Q89:R95)</f>
        <v>0</v>
      </c>
      <c r="R96" s="809"/>
      <c r="S96" s="809">
        <f>SUM(S89:T95)</f>
        <v>0</v>
      </c>
      <c r="T96" s="809"/>
      <c r="U96" s="809">
        <f>SUM(U89:V95)</f>
        <v>0</v>
      </c>
      <c r="V96" s="809"/>
      <c r="W96" s="809">
        <f>SUM(W89:X95)</f>
        <v>0</v>
      </c>
      <c r="X96" s="810"/>
      <c r="Y96" s="809">
        <f>SUM(Y89:Z95)</f>
        <v>0</v>
      </c>
      <c r="Z96" s="810"/>
      <c r="AA96" s="811"/>
      <c r="AB96" s="812"/>
      <c r="AC96" s="178" t="s">
        <v>165</v>
      </c>
      <c r="AD96" s="187"/>
      <c r="AE96" s="187"/>
      <c r="AF96" s="813"/>
      <c r="AG96" s="813"/>
      <c r="AH96" s="813"/>
      <c r="AI96" s="223"/>
      <c r="AL96" s="318"/>
      <c r="AM96" s="318"/>
      <c r="AN96" s="318"/>
      <c r="AO96" s="318"/>
      <c r="AP96" s="332"/>
      <c r="AQ96" s="306"/>
    </row>
    <row r="97" spans="2:43" ht="18" customHeight="1">
      <c r="B97" s="374"/>
      <c r="C97" s="289"/>
      <c r="D97" s="289"/>
      <c r="E97" s="289"/>
      <c r="F97" s="289"/>
      <c r="G97" s="290"/>
      <c r="H97" s="982"/>
      <c r="I97" s="767" t="s">
        <v>95</v>
      </c>
      <c r="J97" s="767"/>
      <c r="K97" s="767"/>
      <c r="L97" s="767"/>
      <c r="M97" s="768" t="s">
        <v>154</v>
      </c>
      <c r="N97" s="769"/>
      <c r="O97" s="769" t="s">
        <v>276</v>
      </c>
      <c r="P97" s="769"/>
      <c r="Q97" s="769" t="s">
        <v>350</v>
      </c>
      <c r="R97" s="769"/>
      <c r="S97" s="769" t="s">
        <v>38</v>
      </c>
      <c r="T97" s="769"/>
      <c r="U97" s="769" t="s">
        <v>358</v>
      </c>
      <c r="V97" s="769"/>
      <c r="W97" s="769" t="s">
        <v>359</v>
      </c>
      <c r="X97" s="770"/>
      <c r="Y97" s="771" t="s">
        <v>356</v>
      </c>
      <c r="Z97" s="771"/>
      <c r="AA97" s="823" t="s">
        <v>53</v>
      </c>
      <c r="AB97" s="824"/>
      <c r="AC97" s="179"/>
      <c r="AD97" s="188"/>
      <c r="AE97" s="186"/>
      <c r="AF97" s="817" t="s">
        <v>5</v>
      </c>
      <c r="AG97" s="818"/>
      <c r="AH97" s="819"/>
      <c r="AI97" s="223"/>
      <c r="AL97" s="318"/>
      <c r="AM97" s="318"/>
      <c r="AN97" s="318"/>
      <c r="AO97" s="318"/>
      <c r="AP97" s="332"/>
      <c r="AQ97" s="306"/>
    </row>
    <row r="98" spans="2:43" ht="18" customHeight="1">
      <c r="B98" s="374"/>
      <c r="C98" s="289"/>
      <c r="D98" s="289"/>
      <c r="E98" s="289"/>
      <c r="F98" s="289"/>
      <c r="G98" s="290"/>
      <c r="H98" s="982"/>
      <c r="I98" s="795" t="s">
        <v>140</v>
      </c>
      <c r="J98" s="795"/>
      <c r="K98" s="795"/>
      <c r="L98" s="795"/>
      <c r="M98" s="814"/>
      <c r="N98" s="815"/>
      <c r="O98" s="815"/>
      <c r="P98" s="815"/>
      <c r="Q98" s="815"/>
      <c r="R98" s="815"/>
      <c r="S98" s="815"/>
      <c r="T98" s="815"/>
      <c r="U98" s="815"/>
      <c r="V98" s="815"/>
      <c r="W98" s="815"/>
      <c r="X98" s="816"/>
      <c r="Y98" s="799">
        <f t="shared" ref="Y98:Y107" si="5">SUM(M98:W98)</f>
        <v>0</v>
      </c>
      <c r="Z98" s="799"/>
      <c r="AA98" s="800">
        <f>Y96</f>
        <v>0</v>
      </c>
      <c r="AB98" s="801"/>
      <c r="AC98" s="179"/>
      <c r="AD98" s="188"/>
      <c r="AE98" s="186"/>
      <c r="AF98" s="820">
        <f t="shared" ref="AF98:AF106" si="6">IF(AQ98&gt;=1,AQ98,IF(AA98&gt;0,1,0))</f>
        <v>0</v>
      </c>
      <c r="AG98" s="821"/>
      <c r="AH98" s="822"/>
      <c r="AI98" s="223"/>
      <c r="AL98" s="337">
        <f>ROUNDDOWN($M$96/3,1)</f>
        <v>0</v>
      </c>
      <c r="AM98" s="338">
        <f>ROUNDDOWN(SUM($O$96:$R$96)/6,1)</f>
        <v>0</v>
      </c>
      <c r="AN98" s="338">
        <f>ROUNDDOWN($S$96/$AL$61,1)</f>
        <v>0</v>
      </c>
      <c r="AO98" s="339">
        <f>ROUNDDOWN(SUM($U$96:$X$96)/$AL$62,1)</f>
        <v>0</v>
      </c>
      <c r="AP98" s="331">
        <f t="shared" ref="AP98:AP107" si="7">SUM(AL98:AO98)</f>
        <v>0</v>
      </c>
      <c r="AQ98" s="306">
        <f t="shared" ref="AQ98:AQ107" si="8">ROUND(AP98,0)</f>
        <v>0</v>
      </c>
    </row>
    <row r="99" spans="2:43" ht="18" customHeight="1">
      <c r="B99" s="374"/>
      <c r="C99" s="350"/>
      <c r="D99" s="352"/>
      <c r="E99" s="352"/>
      <c r="F99" s="352"/>
      <c r="G99" s="352"/>
      <c r="H99" s="982"/>
      <c r="I99" s="795" t="s">
        <v>266</v>
      </c>
      <c r="J99" s="795"/>
      <c r="K99" s="795"/>
      <c r="L99" s="795"/>
      <c r="M99" s="814"/>
      <c r="N99" s="815"/>
      <c r="O99" s="815"/>
      <c r="P99" s="815"/>
      <c r="Q99" s="815"/>
      <c r="R99" s="815"/>
      <c r="S99" s="815"/>
      <c r="T99" s="815"/>
      <c r="U99" s="815"/>
      <c r="V99" s="815"/>
      <c r="W99" s="815"/>
      <c r="X99" s="816"/>
      <c r="Y99" s="799">
        <f t="shared" si="5"/>
        <v>0</v>
      </c>
      <c r="Z99" s="799"/>
      <c r="AA99" s="826">
        <f>AA98-Y98</f>
        <v>0</v>
      </c>
      <c r="AB99" s="827"/>
      <c r="AC99" s="179"/>
      <c r="AD99" s="189"/>
      <c r="AE99" s="187"/>
      <c r="AF99" s="820">
        <f t="shared" si="6"/>
        <v>0</v>
      </c>
      <c r="AG99" s="821"/>
      <c r="AH99" s="822"/>
      <c r="AI99" s="223"/>
      <c r="AL99" s="337">
        <f>ROUNDDOWN(($M$96-SUM($M$98:M98))/3,1)</f>
        <v>0</v>
      </c>
      <c r="AM99" s="338">
        <f>ROUNDDOWN((SUM($O$96:$R$96)-SUM($O$98:R98))/6,1)</f>
        <v>0</v>
      </c>
      <c r="AN99" s="338">
        <f>ROUNDDOWN(($S$96-SUM($S$98:S98))/$AL$61,1)</f>
        <v>0</v>
      </c>
      <c r="AO99" s="339">
        <f>ROUNDDOWN((SUM($U$96:$X$96)-SUM($U$98:X98))/$AL$62,1)</f>
        <v>0</v>
      </c>
      <c r="AP99" s="331">
        <f t="shared" si="7"/>
        <v>0</v>
      </c>
      <c r="AQ99" s="306">
        <f t="shared" si="8"/>
        <v>0</v>
      </c>
    </row>
    <row r="100" spans="2:43" ht="18" customHeight="1">
      <c r="B100" s="374"/>
      <c r="C100" s="350"/>
      <c r="D100" s="352"/>
      <c r="E100" s="352"/>
      <c r="F100" s="352"/>
      <c r="G100" s="352"/>
      <c r="H100" s="982"/>
      <c r="I100" s="825" t="s">
        <v>355</v>
      </c>
      <c r="J100" s="795"/>
      <c r="K100" s="795"/>
      <c r="L100" s="795"/>
      <c r="M100" s="814"/>
      <c r="N100" s="815"/>
      <c r="O100" s="815"/>
      <c r="P100" s="815"/>
      <c r="Q100" s="815"/>
      <c r="R100" s="815"/>
      <c r="S100" s="815"/>
      <c r="T100" s="815"/>
      <c r="U100" s="815"/>
      <c r="V100" s="815"/>
      <c r="W100" s="815"/>
      <c r="X100" s="816"/>
      <c r="Y100" s="799">
        <f t="shared" si="5"/>
        <v>0</v>
      </c>
      <c r="Z100" s="799"/>
      <c r="AA100" s="826">
        <f t="shared" ref="AA100:AA107" si="9">AA99-Y99</f>
        <v>0</v>
      </c>
      <c r="AB100" s="827"/>
      <c r="AC100" s="179"/>
      <c r="AD100" s="189"/>
      <c r="AE100" s="187"/>
      <c r="AF100" s="820">
        <f t="shared" si="6"/>
        <v>0</v>
      </c>
      <c r="AG100" s="821"/>
      <c r="AH100" s="822"/>
      <c r="AI100" s="223"/>
      <c r="AL100" s="337">
        <f>ROUNDDOWN(($M$96-SUM($M$98:M99))/3,1)</f>
        <v>0</v>
      </c>
      <c r="AM100" s="338">
        <f>ROUNDDOWN((SUM($O$96:$R$96)-SUM($O$98:R99))/6,1)</f>
        <v>0</v>
      </c>
      <c r="AN100" s="338">
        <f>ROUNDDOWN(($S$96-SUM($S$98:S99))/$AL$61,1)</f>
        <v>0</v>
      </c>
      <c r="AO100" s="339">
        <f>ROUNDDOWN((SUM($U$96:$X$96)-SUM($U$98:X99))/$AL$62,1)</f>
        <v>0</v>
      </c>
      <c r="AP100" s="331">
        <f t="shared" si="7"/>
        <v>0</v>
      </c>
      <c r="AQ100" s="306">
        <f t="shared" si="8"/>
        <v>0</v>
      </c>
    </row>
    <row r="101" spans="2:43" ht="18" customHeight="1">
      <c r="B101" s="374"/>
      <c r="C101" s="350"/>
      <c r="D101" s="352"/>
      <c r="E101" s="352"/>
      <c r="F101" s="352"/>
      <c r="G101" s="352"/>
      <c r="H101" s="982"/>
      <c r="I101" s="795" t="s">
        <v>184</v>
      </c>
      <c r="J101" s="795"/>
      <c r="K101" s="795"/>
      <c r="L101" s="795"/>
      <c r="M101" s="814"/>
      <c r="N101" s="815"/>
      <c r="O101" s="815"/>
      <c r="P101" s="815"/>
      <c r="Q101" s="815"/>
      <c r="R101" s="815"/>
      <c r="S101" s="815"/>
      <c r="T101" s="815"/>
      <c r="U101" s="815"/>
      <c r="V101" s="815"/>
      <c r="W101" s="815"/>
      <c r="X101" s="816"/>
      <c r="Y101" s="799">
        <f t="shared" si="5"/>
        <v>0</v>
      </c>
      <c r="Z101" s="799"/>
      <c r="AA101" s="826">
        <f t="shared" si="9"/>
        <v>0</v>
      </c>
      <c r="AB101" s="827"/>
      <c r="AC101" s="179"/>
      <c r="AD101" s="189"/>
      <c r="AE101" s="187"/>
      <c r="AF101" s="820">
        <f t="shared" si="6"/>
        <v>0</v>
      </c>
      <c r="AG101" s="821"/>
      <c r="AH101" s="822"/>
      <c r="AI101" s="223"/>
      <c r="AL101" s="337">
        <f>ROUNDDOWN(($M$96-SUM($M$98:M100))/3,1)</f>
        <v>0</v>
      </c>
      <c r="AM101" s="338">
        <f>ROUNDDOWN((SUM($O$96:$R$96)-SUM($O$98:R100))/6,1)</f>
        <v>0</v>
      </c>
      <c r="AN101" s="338">
        <f>ROUNDDOWN(($S$96-SUM($S$98:S100))/$AL$61,1)</f>
        <v>0</v>
      </c>
      <c r="AO101" s="339">
        <f>ROUNDDOWN((SUM($U$96:$X$96)-SUM($U$98:X100))/$AL$62,1)</f>
        <v>0</v>
      </c>
      <c r="AP101" s="331">
        <f t="shared" si="7"/>
        <v>0</v>
      </c>
      <c r="AQ101" s="306">
        <f t="shared" si="8"/>
        <v>0</v>
      </c>
    </row>
    <row r="102" spans="2:43" ht="18" customHeight="1">
      <c r="B102" s="374"/>
      <c r="C102" s="350"/>
      <c r="D102" s="352"/>
      <c r="E102" s="352"/>
      <c r="F102" s="352"/>
      <c r="G102" s="352"/>
      <c r="H102" s="982"/>
      <c r="I102" s="795" t="s">
        <v>174</v>
      </c>
      <c r="J102" s="795"/>
      <c r="K102" s="795"/>
      <c r="L102" s="795"/>
      <c r="M102" s="814"/>
      <c r="N102" s="815"/>
      <c r="O102" s="815"/>
      <c r="P102" s="815"/>
      <c r="Q102" s="815"/>
      <c r="R102" s="815"/>
      <c r="S102" s="815"/>
      <c r="T102" s="815"/>
      <c r="U102" s="815"/>
      <c r="V102" s="815"/>
      <c r="W102" s="815"/>
      <c r="X102" s="816"/>
      <c r="Y102" s="799">
        <f t="shared" si="5"/>
        <v>0</v>
      </c>
      <c r="Z102" s="799"/>
      <c r="AA102" s="826">
        <f t="shared" si="9"/>
        <v>0</v>
      </c>
      <c r="AB102" s="827"/>
      <c r="AC102" s="180" t="str">
        <f>IF(Y96=Y108,"一致OK","不一致エラー")</f>
        <v>一致OK</v>
      </c>
      <c r="AD102" s="190"/>
      <c r="AE102" s="187"/>
      <c r="AF102" s="820">
        <f t="shared" si="6"/>
        <v>0</v>
      </c>
      <c r="AG102" s="821"/>
      <c r="AH102" s="822"/>
      <c r="AI102" s="223"/>
      <c r="AL102" s="337">
        <f>ROUNDDOWN(($M$96-SUM($M$98:M101))/3,1)</f>
        <v>0</v>
      </c>
      <c r="AM102" s="338">
        <f>ROUNDDOWN((SUM($O$96:$R$96)-SUM($O$98:R101))/6,1)</f>
        <v>0</v>
      </c>
      <c r="AN102" s="338">
        <f>ROUNDDOWN(($S$96-SUM($S$98:S101))/$AL$61,1)</f>
        <v>0</v>
      </c>
      <c r="AO102" s="339">
        <f>ROUNDDOWN((SUM($U$96:$X$96)-SUM($U$98:X101))/$AL$62,1)</f>
        <v>0</v>
      </c>
      <c r="AP102" s="331">
        <f t="shared" si="7"/>
        <v>0</v>
      </c>
      <c r="AQ102" s="306">
        <f t="shared" si="8"/>
        <v>0</v>
      </c>
    </row>
    <row r="103" spans="2:43" ht="18" customHeight="1">
      <c r="B103" s="374"/>
      <c r="C103" s="350"/>
      <c r="D103" s="352"/>
      <c r="E103" s="352"/>
      <c r="F103" s="352"/>
      <c r="G103" s="352"/>
      <c r="H103" s="982"/>
      <c r="I103" s="795" t="s">
        <v>364</v>
      </c>
      <c r="J103" s="795"/>
      <c r="K103" s="795"/>
      <c r="L103" s="795"/>
      <c r="M103" s="814"/>
      <c r="N103" s="815"/>
      <c r="O103" s="815"/>
      <c r="P103" s="815"/>
      <c r="Q103" s="815"/>
      <c r="R103" s="815"/>
      <c r="S103" s="815"/>
      <c r="T103" s="815"/>
      <c r="U103" s="815"/>
      <c r="V103" s="815"/>
      <c r="W103" s="815"/>
      <c r="X103" s="816"/>
      <c r="Y103" s="799">
        <f t="shared" si="5"/>
        <v>0</v>
      </c>
      <c r="Z103" s="799"/>
      <c r="AA103" s="826">
        <f t="shared" si="9"/>
        <v>0</v>
      </c>
      <c r="AB103" s="827"/>
      <c r="AC103" s="181"/>
      <c r="AD103" s="191"/>
      <c r="AE103" s="187"/>
      <c r="AF103" s="820">
        <f t="shared" si="6"/>
        <v>0</v>
      </c>
      <c r="AG103" s="821"/>
      <c r="AH103" s="822"/>
      <c r="AI103" s="223"/>
      <c r="AL103" s="337">
        <f>ROUNDDOWN(($M$96-SUM($M$98:M102))/3,1)</f>
        <v>0</v>
      </c>
      <c r="AM103" s="338">
        <f>ROUNDDOWN((SUM($O$96:$R$96)-SUM($O$98:R102))/6,1)</f>
        <v>0</v>
      </c>
      <c r="AN103" s="338">
        <f>ROUNDDOWN(($S$96-SUM($S$98:S102))/$AL$61,1)</f>
        <v>0</v>
      </c>
      <c r="AO103" s="339">
        <f>ROUNDDOWN((SUM($U$96:$X$96)-SUM($U$98:X102))/$AL$62,1)</f>
        <v>0</v>
      </c>
      <c r="AP103" s="331">
        <f t="shared" si="7"/>
        <v>0</v>
      </c>
      <c r="AQ103" s="306">
        <f t="shared" si="8"/>
        <v>0</v>
      </c>
    </row>
    <row r="104" spans="2:43" ht="18" customHeight="1">
      <c r="B104" s="374"/>
      <c r="C104" s="350"/>
      <c r="D104" s="352"/>
      <c r="E104" s="352"/>
      <c r="F104" s="352"/>
      <c r="G104" s="352"/>
      <c r="H104" s="982"/>
      <c r="I104" s="795" t="s">
        <v>162</v>
      </c>
      <c r="J104" s="795"/>
      <c r="K104" s="795"/>
      <c r="L104" s="795"/>
      <c r="M104" s="814"/>
      <c r="N104" s="815"/>
      <c r="O104" s="815"/>
      <c r="P104" s="815"/>
      <c r="Q104" s="815"/>
      <c r="R104" s="815"/>
      <c r="S104" s="815"/>
      <c r="T104" s="815"/>
      <c r="U104" s="815"/>
      <c r="V104" s="815"/>
      <c r="W104" s="815"/>
      <c r="X104" s="816"/>
      <c r="Y104" s="799">
        <f t="shared" si="5"/>
        <v>0</v>
      </c>
      <c r="Z104" s="799"/>
      <c r="AA104" s="826">
        <f t="shared" si="9"/>
        <v>0</v>
      </c>
      <c r="AB104" s="827"/>
      <c r="AC104" s="179"/>
      <c r="AD104" s="189"/>
      <c r="AE104" s="187"/>
      <c r="AF104" s="820">
        <f t="shared" si="6"/>
        <v>0</v>
      </c>
      <c r="AG104" s="821"/>
      <c r="AH104" s="822"/>
      <c r="AI104" s="223"/>
      <c r="AL104" s="337">
        <f>ROUNDDOWN(($M$96-SUM($M$98:M103))/3,1)</f>
        <v>0</v>
      </c>
      <c r="AM104" s="338">
        <f>ROUNDDOWN((SUM($O$96:$R$96)-SUM($O$98:R103))/6,1)</f>
        <v>0</v>
      </c>
      <c r="AN104" s="338">
        <f>ROUNDDOWN(($S$96-SUM($S$98:S103))/$AL$61,1)</f>
        <v>0</v>
      </c>
      <c r="AO104" s="339">
        <f>ROUNDDOWN((SUM($U$96:$X$96)-SUM($U$98:X103))/$AL$62,1)</f>
        <v>0</v>
      </c>
      <c r="AP104" s="331">
        <f t="shared" si="7"/>
        <v>0</v>
      </c>
      <c r="AQ104" s="306">
        <f t="shared" si="8"/>
        <v>0</v>
      </c>
    </row>
    <row r="105" spans="2:43" ht="18" customHeight="1">
      <c r="B105" s="374"/>
      <c r="C105" s="350"/>
      <c r="D105" s="352"/>
      <c r="E105" s="352"/>
      <c r="F105" s="352"/>
      <c r="G105" s="352"/>
      <c r="H105" s="982"/>
      <c r="I105" s="825" t="s">
        <v>365</v>
      </c>
      <c r="J105" s="795"/>
      <c r="K105" s="795"/>
      <c r="L105" s="795"/>
      <c r="M105" s="814"/>
      <c r="N105" s="815"/>
      <c r="O105" s="815"/>
      <c r="P105" s="815"/>
      <c r="Q105" s="815"/>
      <c r="R105" s="815"/>
      <c r="S105" s="815"/>
      <c r="T105" s="815"/>
      <c r="U105" s="815"/>
      <c r="V105" s="815"/>
      <c r="W105" s="815"/>
      <c r="X105" s="816"/>
      <c r="Y105" s="799">
        <f t="shared" si="5"/>
        <v>0</v>
      </c>
      <c r="Z105" s="799"/>
      <c r="AA105" s="826">
        <f t="shared" si="9"/>
        <v>0</v>
      </c>
      <c r="AB105" s="827"/>
      <c r="AC105" s="179"/>
      <c r="AD105" s="189"/>
      <c r="AE105" s="187"/>
      <c r="AF105" s="820">
        <f t="shared" si="6"/>
        <v>0</v>
      </c>
      <c r="AG105" s="821"/>
      <c r="AH105" s="822"/>
      <c r="AI105" s="223"/>
      <c r="AL105" s="337">
        <f>ROUNDDOWN(($M$96-SUM($M$98:M104))/3,1)</f>
        <v>0</v>
      </c>
      <c r="AM105" s="338">
        <f>ROUNDDOWN((SUM($O$96:$R$96)-SUM($O$98:R104))/6,1)</f>
        <v>0</v>
      </c>
      <c r="AN105" s="338">
        <f>ROUNDDOWN(($S$96-SUM($S$98:S104))/$AL$61,1)</f>
        <v>0</v>
      </c>
      <c r="AO105" s="339">
        <f>ROUNDDOWN((SUM($U$96:$X$96)-SUM($U$98:X104))/$AL$62,1)</f>
        <v>0</v>
      </c>
      <c r="AP105" s="331">
        <f t="shared" si="7"/>
        <v>0</v>
      </c>
      <c r="AQ105" s="306">
        <f t="shared" si="8"/>
        <v>0</v>
      </c>
    </row>
    <row r="106" spans="2:43" ht="18" customHeight="1">
      <c r="B106" s="374"/>
      <c r="C106" s="350"/>
      <c r="D106" s="352"/>
      <c r="E106" s="352"/>
      <c r="F106" s="352"/>
      <c r="G106" s="352"/>
      <c r="H106" s="982"/>
      <c r="I106" s="795" t="s">
        <v>366</v>
      </c>
      <c r="J106" s="795"/>
      <c r="K106" s="795"/>
      <c r="L106" s="795"/>
      <c r="M106" s="814"/>
      <c r="N106" s="815"/>
      <c r="O106" s="815"/>
      <c r="P106" s="815"/>
      <c r="Q106" s="815"/>
      <c r="R106" s="815"/>
      <c r="S106" s="815"/>
      <c r="T106" s="815"/>
      <c r="U106" s="815"/>
      <c r="V106" s="815"/>
      <c r="W106" s="815"/>
      <c r="X106" s="816"/>
      <c r="Y106" s="799">
        <f t="shared" si="5"/>
        <v>0</v>
      </c>
      <c r="Z106" s="799"/>
      <c r="AA106" s="826">
        <f t="shared" si="9"/>
        <v>0</v>
      </c>
      <c r="AB106" s="827"/>
      <c r="AC106" s="179"/>
      <c r="AD106" s="189"/>
      <c r="AE106" s="187"/>
      <c r="AF106" s="820">
        <f t="shared" si="6"/>
        <v>0</v>
      </c>
      <c r="AG106" s="821"/>
      <c r="AH106" s="822"/>
      <c r="AI106" s="223"/>
      <c r="AL106" s="337">
        <f>ROUNDDOWN(($M$96-SUM($M$98:M105))/3,1)</f>
        <v>0</v>
      </c>
      <c r="AM106" s="338">
        <f>ROUNDDOWN((SUM($O$96:$R$96)-SUM($O$98:R105))/6,1)</f>
        <v>0</v>
      </c>
      <c r="AN106" s="338">
        <f>ROUNDDOWN(($S$96-SUM($S$98:S105))/$AL$61,1)</f>
        <v>0</v>
      </c>
      <c r="AO106" s="339">
        <f>ROUNDDOWN((SUM($U$96:$X$96)-SUM($U$98:X105))/$AL$62,1)</f>
        <v>0</v>
      </c>
      <c r="AP106" s="331">
        <f t="shared" si="7"/>
        <v>0</v>
      </c>
      <c r="AQ106" s="306">
        <f t="shared" si="8"/>
        <v>0</v>
      </c>
    </row>
    <row r="107" spans="2:43" ht="18" customHeight="1">
      <c r="B107" s="374"/>
      <c r="C107" s="350"/>
      <c r="D107" s="352"/>
      <c r="E107" s="352"/>
      <c r="F107" s="352"/>
      <c r="G107" s="352"/>
      <c r="H107" s="982"/>
      <c r="I107" s="841" t="s">
        <v>321</v>
      </c>
      <c r="J107" s="841"/>
      <c r="K107" s="841"/>
      <c r="L107" s="841"/>
      <c r="M107" s="842"/>
      <c r="N107" s="843"/>
      <c r="O107" s="843"/>
      <c r="P107" s="843"/>
      <c r="Q107" s="843"/>
      <c r="R107" s="843"/>
      <c r="S107" s="843"/>
      <c r="T107" s="843"/>
      <c r="U107" s="843"/>
      <c r="V107" s="843"/>
      <c r="W107" s="843"/>
      <c r="X107" s="844"/>
      <c r="Y107" s="845">
        <f t="shared" si="5"/>
        <v>0</v>
      </c>
      <c r="Z107" s="845"/>
      <c r="AA107" s="846">
        <f t="shared" si="9"/>
        <v>0</v>
      </c>
      <c r="AB107" s="847"/>
      <c r="AC107" s="179"/>
      <c r="AD107" s="189"/>
      <c r="AE107" s="187"/>
      <c r="AF107" s="828">
        <f>IF(AQ107&gt;=1,AQ107,IF(AA107&gt;0,1,0))</f>
        <v>0</v>
      </c>
      <c r="AG107" s="829"/>
      <c r="AH107" s="830"/>
      <c r="AI107" s="223"/>
      <c r="AL107" s="337">
        <f>ROUNDDOWN(($M$96-SUM($M$98:M106))/3,1)</f>
        <v>0</v>
      </c>
      <c r="AM107" s="338">
        <f>ROUNDDOWN((SUM($O$96:$R$96)-SUM($O$98:R106))/6,1)</f>
        <v>0</v>
      </c>
      <c r="AN107" s="338">
        <f>ROUNDDOWN(($S$96-SUM($S$98:S106))/$AL$61,1)</f>
        <v>0</v>
      </c>
      <c r="AO107" s="339">
        <f>ROUNDDOWN((SUM($U$96:$X$96)-SUM($U$98:X106))/$AL$62,1)</f>
        <v>0</v>
      </c>
      <c r="AP107" s="331">
        <f t="shared" si="7"/>
        <v>0</v>
      </c>
      <c r="AQ107" s="306">
        <f t="shared" si="8"/>
        <v>0</v>
      </c>
    </row>
    <row r="108" spans="2:43" ht="18" customHeight="1">
      <c r="B108" s="374"/>
      <c r="C108" s="350"/>
      <c r="D108" s="352"/>
      <c r="E108" s="352"/>
      <c r="F108" s="352"/>
      <c r="G108" s="352"/>
      <c r="H108" s="983"/>
      <c r="I108" s="831" t="s">
        <v>356</v>
      </c>
      <c r="J108" s="832"/>
      <c r="K108" s="832"/>
      <c r="L108" s="833"/>
      <c r="M108" s="834">
        <f>SUM(M98:N107)</f>
        <v>0</v>
      </c>
      <c r="N108" s="835"/>
      <c r="O108" s="835">
        <f>SUM(O98:P107)</f>
        <v>0</v>
      </c>
      <c r="P108" s="835"/>
      <c r="Q108" s="835">
        <f>SUM(Q98:R107)</f>
        <v>0</v>
      </c>
      <c r="R108" s="835"/>
      <c r="S108" s="835">
        <f>SUM(S98:T107)</f>
        <v>0</v>
      </c>
      <c r="T108" s="835"/>
      <c r="U108" s="835">
        <f>SUM(U98:V107)</f>
        <v>0</v>
      </c>
      <c r="V108" s="835"/>
      <c r="W108" s="835">
        <f>SUM(W98:X107)</f>
        <v>0</v>
      </c>
      <c r="X108" s="836"/>
      <c r="Y108" s="837">
        <f>SUM(Y98:Z107)</f>
        <v>0</v>
      </c>
      <c r="Z108" s="838"/>
      <c r="AA108" s="839"/>
      <c r="AB108" s="840"/>
      <c r="AC108" s="182" t="s">
        <v>165</v>
      </c>
      <c r="AD108" s="187"/>
      <c r="AE108" s="187"/>
      <c r="AF108" s="813"/>
      <c r="AG108" s="813"/>
      <c r="AH108" s="813"/>
      <c r="AI108" s="223"/>
      <c r="AQ108" s="306"/>
    </row>
    <row r="109" spans="2:43" ht="18" customHeight="1">
      <c r="B109" s="374"/>
      <c r="C109" s="349"/>
      <c r="H109" s="23"/>
      <c r="J109" s="34"/>
      <c r="AD109" s="36"/>
      <c r="AE109" s="165"/>
      <c r="AG109" s="196"/>
      <c r="AH109" s="196"/>
      <c r="AI109" s="223"/>
      <c r="AQ109" s="306"/>
    </row>
    <row r="110" spans="2:43" ht="18" customHeight="1">
      <c r="B110" s="374"/>
      <c r="C110" s="349"/>
      <c r="H110" s="984" t="s">
        <v>31</v>
      </c>
      <c r="I110" s="767" t="s">
        <v>296</v>
      </c>
      <c r="J110" s="767"/>
      <c r="K110" s="767"/>
      <c r="L110" s="767"/>
      <c r="M110" s="768" t="s">
        <v>154</v>
      </c>
      <c r="N110" s="769"/>
      <c r="O110" s="769" t="s">
        <v>276</v>
      </c>
      <c r="P110" s="769"/>
      <c r="Q110" s="769" t="s">
        <v>350</v>
      </c>
      <c r="R110" s="769"/>
      <c r="S110" s="769" t="s">
        <v>38</v>
      </c>
      <c r="T110" s="769"/>
      <c r="U110" s="769" t="s">
        <v>358</v>
      </c>
      <c r="V110" s="769"/>
      <c r="W110" s="769" t="s">
        <v>359</v>
      </c>
      <c r="X110" s="770"/>
      <c r="Y110" s="771" t="s">
        <v>356</v>
      </c>
      <c r="Z110" s="771"/>
      <c r="AA110" s="771" t="s">
        <v>53</v>
      </c>
      <c r="AB110" s="772"/>
      <c r="AC110" s="83"/>
      <c r="AD110" s="186"/>
      <c r="AE110" s="186"/>
      <c r="AF110" s="817" t="s">
        <v>5</v>
      </c>
      <c r="AG110" s="818"/>
      <c r="AH110" s="819"/>
      <c r="AI110" s="223"/>
      <c r="AL110" s="323" t="s">
        <v>154</v>
      </c>
      <c r="AM110" s="324" t="s">
        <v>363</v>
      </c>
      <c r="AN110" s="325" t="s">
        <v>38</v>
      </c>
      <c r="AO110" s="326" t="s">
        <v>258</v>
      </c>
      <c r="AP110" s="327" t="s">
        <v>2</v>
      </c>
      <c r="AQ110" s="306"/>
    </row>
    <row r="111" spans="2:43" ht="18" customHeight="1">
      <c r="B111" s="374"/>
      <c r="C111" s="349"/>
      <c r="H111" s="985"/>
      <c r="I111" s="795" t="s">
        <v>357</v>
      </c>
      <c r="J111" s="795"/>
      <c r="K111" s="795"/>
      <c r="L111" s="795"/>
      <c r="M111" s="796"/>
      <c r="N111" s="797"/>
      <c r="O111" s="797"/>
      <c r="P111" s="797"/>
      <c r="Q111" s="797"/>
      <c r="R111" s="797"/>
      <c r="S111" s="797"/>
      <c r="T111" s="797"/>
      <c r="U111" s="797"/>
      <c r="V111" s="797"/>
      <c r="W111" s="797"/>
      <c r="X111" s="798"/>
      <c r="Y111" s="799">
        <f t="shared" ref="Y111:Y117" si="10">SUM(M111:W111)</f>
        <v>0</v>
      </c>
      <c r="Z111" s="799"/>
      <c r="AA111" s="799">
        <f>Y111</f>
        <v>0</v>
      </c>
      <c r="AB111" s="848"/>
      <c r="AC111" s="33"/>
      <c r="AD111" s="187"/>
      <c r="AE111" s="187"/>
      <c r="AF111" s="820">
        <f t="shared" ref="AF111:AF117" si="11">IF(AQ111&gt;=1,AQ111,IF(AA111&gt;0,1,0))</f>
        <v>0</v>
      </c>
      <c r="AG111" s="821"/>
      <c r="AH111" s="822"/>
      <c r="AI111" s="223"/>
      <c r="AL111" s="328">
        <f>ROUNDDOWN(SUM($M$111:M111)/3,1)</f>
        <v>0</v>
      </c>
      <c r="AM111" s="329">
        <f>ROUNDDOWN(SUM($O$111:R111)/6,1)</f>
        <v>0</v>
      </c>
      <c r="AN111" s="329">
        <f>ROUNDDOWN(SUM($S$111:S111)/$AL$61,1)</f>
        <v>0</v>
      </c>
      <c r="AO111" s="330">
        <f>ROUNDDOWN(SUM(U$111:$X111)/$AL$62,1)</f>
        <v>0</v>
      </c>
      <c r="AP111" s="331">
        <f t="shared" ref="AP111:AP117" si="12">SUM(AL111:AO111)</f>
        <v>0</v>
      </c>
      <c r="AQ111" s="306">
        <f>ROUND(AP111,0)</f>
        <v>0</v>
      </c>
    </row>
    <row r="112" spans="2:43" ht="18" customHeight="1">
      <c r="B112" s="374"/>
      <c r="C112" s="349"/>
      <c r="H112" s="985"/>
      <c r="I112" s="795" t="s">
        <v>91</v>
      </c>
      <c r="J112" s="795"/>
      <c r="K112" s="795"/>
      <c r="L112" s="795"/>
      <c r="M112" s="796"/>
      <c r="N112" s="797"/>
      <c r="O112" s="797"/>
      <c r="P112" s="797"/>
      <c r="Q112" s="797"/>
      <c r="R112" s="797"/>
      <c r="S112" s="797"/>
      <c r="T112" s="797"/>
      <c r="U112" s="797"/>
      <c r="V112" s="797"/>
      <c r="W112" s="797"/>
      <c r="X112" s="798"/>
      <c r="Y112" s="799">
        <f t="shared" si="10"/>
        <v>0</v>
      </c>
      <c r="Z112" s="799"/>
      <c r="AA112" s="799">
        <f t="shared" ref="AA112:AA117" si="13">AA111+Y112</f>
        <v>0</v>
      </c>
      <c r="AB112" s="848"/>
      <c r="AC112" s="33"/>
      <c r="AD112" s="187"/>
      <c r="AE112" s="187"/>
      <c r="AF112" s="820">
        <f t="shared" si="11"/>
        <v>0</v>
      </c>
      <c r="AG112" s="821"/>
      <c r="AH112" s="822"/>
      <c r="AI112" s="223"/>
      <c r="AL112" s="328">
        <f>ROUNDDOWN(SUM($M$111:M112)/3,1)</f>
        <v>0</v>
      </c>
      <c r="AM112" s="329">
        <f>ROUNDDOWN(SUM($O$111:R112)/6,1)</f>
        <v>0</v>
      </c>
      <c r="AN112" s="329">
        <f>ROUNDDOWN(SUM($S$111:S112)/$AL$61,1)</f>
        <v>0</v>
      </c>
      <c r="AO112" s="330">
        <f>ROUNDDOWN(SUM(U$111:$X112)/$AL$62,1)</f>
        <v>0</v>
      </c>
      <c r="AP112" s="331">
        <f t="shared" si="12"/>
        <v>0</v>
      </c>
      <c r="AQ112" s="306">
        <f t="shared" ref="AQ112:AQ117" si="14">ROUND(AP112,0)</f>
        <v>0</v>
      </c>
    </row>
    <row r="113" spans="2:43" ht="18" customHeight="1">
      <c r="B113" s="374"/>
      <c r="C113" s="349"/>
      <c r="H113" s="985"/>
      <c r="I113" s="795" t="s">
        <v>360</v>
      </c>
      <c r="J113" s="795"/>
      <c r="K113" s="795"/>
      <c r="L113" s="795"/>
      <c r="M113" s="796"/>
      <c r="N113" s="797"/>
      <c r="O113" s="797"/>
      <c r="P113" s="797"/>
      <c r="Q113" s="797"/>
      <c r="R113" s="797"/>
      <c r="S113" s="797"/>
      <c r="T113" s="797"/>
      <c r="U113" s="797"/>
      <c r="V113" s="797"/>
      <c r="W113" s="797"/>
      <c r="X113" s="798"/>
      <c r="Y113" s="799">
        <f t="shared" si="10"/>
        <v>0</v>
      </c>
      <c r="Z113" s="799"/>
      <c r="AA113" s="799">
        <f t="shared" si="13"/>
        <v>0</v>
      </c>
      <c r="AB113" s="848"/>
      <c r="AC113" s="33"/>
      <c r="AD113" s="187"/>
      <c r="AE113" s="187"/>
      <c r="AF113" s="820">
        <f t="shared" si="11"/>
        <v>0</v>
      </c>
      <c r="AG113" s="821"/>
      <c r="AH113" s="822"/>
      <c r="AI113" s="223"/>
      <c r="AL113" s="328">
        <f>ROUNDDOWN(SUM($M$111:M113)/3,1)</f>
        <v>0</v>
      </c>
      <c r="AM113" s="329">
        <f>ROUNDDOWN(SUM($O$111:R113)/6,1)</f>
        <v>0</v>
      </c>
      <c r="AN113" s="329">
        <f>ROUNDDOWN(SUM($S$111:S113)/$AL$61,1)</f>
        <v>0</v>
      </c>
      <c r="AO113" s="330">
        <f>ROUNDDOWN(SUM(U$111:$X113)/$AL$62,1)</f>
        <v>0</v>
      </c>
      <c r="AP113" s="331">
        <f t="shared" si="12"/>
        <v>0</v>
      </c>
      <c r="AQ113" s="306">
        <f t="shared" si="14"/>
        <v>0</v>
      </c>
    </row>
    <row r="114" spans="2:43" ht="18" customHeight="1">
      <c r="B114" s="374"/>
      <c r="C114" s="349"/>
      <c r="H114" s="985"/>
      <c r="I114" s="795" t="s">
        <v>361</v>
      </c>
      <c r="J114" s="795"/>
      <c r="K114" s="795"/>
      <c r="L114" s="795"/>
      <c r="M114" s="796"/>
      <c r="N114" s="797"/>
      <c r="O114" s="797"/>
      <c r="P114" s="797"/>
      <c r="Q114" s="797"/>
      <c r="R114" s="797"/>
      <c r="S114" s="797"/>
      <c r="T114" s="797"/>
      <c r="U114" s="797"/>
      <c r="V114" s="797"/>
      <c r="W114" s="797"/>
      <c r="X114" s="798"/>
      <c r="Y114" s="799">
        <f t="shared" si="10"/>
        <v>0</v>
      </c>
      <c r="Z114" s="799"/>
      <c r="AA114" s="799">
        <f t="shared" si="13"/>
        <v>0</v>
      </c>
      <c r="AB114" s="848"/>
      <c r="AC114" s="33"/>
      <c r="AD114" s="187"/>
      <c r="AE114" s="187"/>
      <c r="AF114" s="820">
        <f t="shared" si="11"/>
        <v>0</v>
      </c>
      <c r="AG114" s="821"/>
      <c r="AH114" s="822"/>
      <c r="AI114" s="223"/>
      <c r="AL114" s="328">
        <f>ROUNDDOWN(SUM($M$111:M114)/3,1)</f>
        <v>0</v>
      </c>
      <c r="AM114" s="329">
        <f>ROUNDDOWN(SUM($O$111:R114)/6,1)</f>
        <v>0</v>
      </c>
      <c r="AN114" s="329">
        <f>ROUNDDOWN(SUM($S$111:S114)/$AL$61,1)</f>
        <v>0</v>
      </c>
      <c r="AO114" s="330">
        <f>ROUNDDOWN(SUM(U$111:$X114)/$AL$62,1)</f>
        <v>0</v>
      </c>
      <c r="AP114" s="331">
        <f t="shared" si="12"/>
        <v>0</v>
      </c>
      <c r="AQ114" s="306">
        <f t="shared" si="14"/>
        <v>0</v>
      </c>
    </row>
    <row r="115" spans="2:43" ht="18" customHeight="1">
      <c r="B115" s="374"/>
      <c r="C115" s="349"/>
      <c r="H115" s="985"/>
      <c r="I115" s="795" t="s">
        <v>39</v>
      </c>
      <c r="J115" s="795"/>
      <c r="K115" s="795"/>
      <c r="L115" s="795"/>
      <c r="M115" s="796"/>
      <c r="N115" s="797"/>
      <c r="O115" s="797"/>
      <c r="P115" s="797"/>
      <c r="Q115" s="797"/>
      <c r="R115" s="797"/>
      <c r="S115" s="797"/>
      <c r="T115" s="797"/>
      <c r="U115" s="797"/>
      <c r="V115" s="797"/>
      <c r="W115" s="797"/>
      <c r="X115" s="798"/>
      <c r="Y115" s="799">
        <f t="shared" si="10"/>
        <v>0</v>
      </c>
      <c r="Z115" s="799"/>
      <c r="AA115" s="799">
        <f t="shared" si="13"/>
        <v>0</v>
      </c>
      <c r="AB115" s="848"/>
      <c r="AC115" s="33"/>
      <c r="AD115" s="187"/>
      <c r="AE115" s="187"/>
      <c r="AF115" s="820">
        <f t="shared" si="11"/>
        <v>0</v>
      </c>
      <c r="AG115" s="821"/>
      <c r="AH115" s="822"/>
      <c r="AI115" s="223"/>
      <c r="AL115" s="328">
        <f>ROUNDDOWN(SUM($M$111:M115)/3,1)</f>
        <v>0</v>
      </c>
      <c r="AM115" s="329">
        <f>ROUNDDOWN(SUM($O$111:R115)/6,1)</f>
        <v>0</v>
      </c>
      <c r="AN115" s="329">
        <f>ROUNDDOWN(SUM($S$111:S115)/$AL$61,1)</f>
        <v>0</v>
      </c>
      <c r="AO115" s="330">
        <f>ROUNDDOWN(SUM(U$111:$X115)/$AL$62,1)</f>
        <v>0</v>
      </c>
      <c r="AP115" s="331">
        <f t="shared" si="12"/>
        <v>0</v>
      </c>
      <c r="AQ115" s="306">
        <f t="shared" si="14"/>
        <v>0</v>
      </c>
    </row>
    <row r="116" spans="2:43" ht="18" customHeight="1">
      <c r="B116" s="374"/>
      <c r="C116" s="349"/>
      <c r="H116" s="985"/>
      <c r="I116" s="795" t="s">
        <v>362</v>
      </c>
      <c r="J116" s="795"/>
      <c r="K116" s="795"/>
      <c r="L116" s="795"/>
      <c r="M116" s="796"/>
      <c r="N116" s="797"/>
      <c r="O116" s="797"/>
      <c r="P116" s="797"/>
      <c r="Q116" s="797"/>
      <c r="R116" s="797"/>
      <c r="S116" s="797"/>
      <c r="T116" s="797"/>
      <c r="U116" s="797"/>
      <c r="V116" s="797"/>
      <c r="W116" s="797"/>
      <c r="X116" s="798"/>
      <c r="Y116" s="799">
        <f t="shared" si="10"/>
        <v>0</v>
      </c>
      <c r="Z116" s="799"/>
      <c r="AA116" s="799">
        <f t="shared" si="13"/>
        <v>0</v>
      </c>
      <c r="AB116" s="848"/>
      <c r="AC116" s="33"/>
      <c r="AD116" s="187"/>
      <c r="AE116" s="187"/>
      <c r="AF116" s="820">
        <f t="shared" si="11"/>
        <v>0</v>
      </c>
      <c r="AG116" s="821"/>
      <c r="AH116" s="822"/>
      <c r="AI116" s="223"/>
      <c r="AL116" s="328">
        <f>ROUNDDOWN(SUM($M$111:M116)/3,1)</f>
        <v>0</v>
      </c>
      <c r="AM116" s="329">
        <f>ROUNDDOWN(SUM($O$111:R116)/6,1)</f>
        <v>0</v>
      </c>
      <c r="AN116" s="329">
        <f>ROUNDDOWN(SUM($S$111:S116)/$AL$61,1)</f>
        <v>0</v>
      </c>
      <c r="AO116" s="330">
        <f>ROUNDDOWN(SUM(U$111:$X116)/$AL$62,1)</f>
        <v>0</v>
      </c>
      <c r="AP116" s="331">
        <f t="shared" si="12"/>
        <v>0</v>
      </c>
      <c r="AQ116" s="306">
        <f t="shared" si="14"/>
        <v>0</v>
      </c>
    </row>
    <row r="117" spans="2:43" ht="18" customHeight="1">
      <c r="B117" s="374"/>
      <c r="C117" s="349"/>
      <c r="H117" s="985"/>
      <c r="I117" s="795" t="s">
        <v>242</v>
      </c>
      <c r="J117" s="795"/>
      <c r="K117" s="795"/>
      <c r="L117" s="795"/>
      <c r="M117" s="814"/>
      <c r="N117" s="815"/>
      <c r="O117" s="815"/>
      <c r="P117" s="815"/>
      <c r="Q117" s="815"/>
      <c r="R117" s="815"/>
      <c r="S117" s="815"/>
      <c r="T117" s="815"/>
      <c r="U117" s="815"/>
      <c r="V117" s="815"/>
      <c r="W117" s="815"/>
      <c r="X117" s="816"/>
      <c r="Y117" s="799">
        <f t="shared" si="10"/>
        <v>0</v>
      </c>
      <c r="Z117" s="799"/>
      <c r="AA117" s="799">
        <f t="shared" si="13"/>
        <v>0</v>
      </c>
      <c r="AB117" s="848"/>
      <c r="AC117" s="33"/>
      <c r="AD117" s="187"/>
      <c r="AE117" s="187"/>
      <c r="AF117" s="828">
        <f t="shared" si="11"/>
        <v>0</v>
      </c>
      <c r="AG117" s="829"/>
      <c r="AH117" s="830"/>
      <c r="AI117" s="223"/>
      <c r="AL117" s="328">
        <f>ROUNDDOWN(SUM($M$111:M117)/3,1)</f>
        <v>0</v>
      </c>
      <c r="AM117" s="329">
        <f>ROUNDDOWN(SUM($O$111:R117)/6,1)</f>
        <v>0</v>
      </c>
      <c r="AN117" s="329">
        <f>ROUNDDOWN(SUM($S$111:S117)/$AL$61,1)</f>
        <v>0</v>
      </c>
      <c r="AO117" s="330">
        <f>ROUNDDOWN(SUM(U$111:$X117)/$AL$62,1)</f>
        <v>0</v>
      </c>
      <c r="AP117" s="331">
        <f t="shared" si="12"/>
        <v>0</v>
      </c>
      <c r="AQ117" s="306">
        <f t="shared" si="14"/>
        <v>0</v>
      </c>
    </row>
    <row r="118" spans="2:43" ht="18" customHeight="1">
      <c r="B118" s="374"/>
      <c r="C118" s="349"/>
      <c r="H118" s="985"/>
      <c r="I118" s="805" t="s">
        <v>356</v>
      </c>
      <c r="J118" s="806"/>
      <c r="K118" s="806"/>
      <c r="L118" s="807"/>
      <c r="M118" s="808">
        <f>SUM(M111:N117)</f>
        <v>0</v>
      </c>
      <c r="N118" s="809"/>
      <c r="O118" s="809">
        <f>SUM(O111:P117)</f>
        <v>0</v>
      </c>
      <c r="P118" s="809"/>
      <c r="Q118" s="809">
        <f>SUM(Q111:R117)</f>
        <v>0</v>
      </c>
      <c r="R118" s="809"/>
      <c r="S118" s="809">
        <f>SUM(S111:T117)</f>
        <v>0</v>
      </c>
      <c r="T118" s="809"/>
      <c r="U118" s="809">
        <f>SUM(U111:V117)</f>
        <v>0</v>
      </c>
      <c r="V118" s="809"/>
      <c r="W118" s="809">
        <f>SUM(W111:X117)</f>
        <v>0</v>
      </c>
      <c r="X118" s="810"/>
      <c r="Y118" s="809">
        <f>SUM(Y111:Z117)</f>
        <v>0</v>
      </c>
      <c r="Z118" s="810"/>
      <c r="AA118" s="839"/>
      <c r="AB118" s="840"/>
      <c r="AC118" s="178" t="s">
        <v>165</v>
      </c>
      <c r="AD118" s="187"/>
      <c r="AE118" s="187"/>
      <c r="AF118" s="813"/>
      <c r="AG118" s="813"/>
      <c r="AH118" s="813"/>
      <c r="AI118" s="223"/>
      <c r="AQ118" s="306"/>
    </row>
    <row r="119" spans="2:43" ht="18" customHeight="1">
      <c r="B119" s="374"/>
      <c r="C119" s="349"/>
      <c r="H119" s="985"/>
      <c r="I119" s="767" t="s">
        <v>95</v>
      </c>
      <c r="J119" s="767"/>
      <c r="K119" s="767"/>
      <c r="L119" s="767"/>
      <c r="M119" s="768" t="s">
        <v>154</v>
      </c>
      <c r="N119" s="769"/>
      <c r="O119" s="769" t="s">
        <v>276</v>
      </c>
      <c r="P119" s="769"/>
      <c r="Q119" s="769" t="s">
        <v>350</v>
      </c>
      <c r="R119" s="769"/>
      <c r="S119" s="769" t="s">
        <v>38</v>
      </c>
      <c r="T119" s="769"/>
      <c r="U119" s="769" t="s">
        <v>358</v>
      </c>
      <c r="V119" s="769"/>
      <c r="W119" s="769" t="s">
        <v>359</v>
      </c>
      <c r="X119" s="770"/>
      <c r="Y119" s="771" t="s">
        <v>356</v>
      </c>
      <c r="Z119" s="771"/>
      <c r="AA119" s="771" t="s">
        <v>53</v>
      </c>
      <c r="AB119" s="772"/>
      <c r="AC119" s="179"/>
      <c r="AD119" s="188"/>
      <c r="AE119" s="186"/>
      <c r="AF119" s="817" t="s">
        <v>5</v>
      </c>
      <c r="AG119" s="818"/>
      <c r="AH119" s="819"/>
      <c r="AI119" s="223"/>
      <c r="AQ119" s="306"/>
    </row>
    <row r="120" spans="2:43" ht="18" customHeight="1">
      <c r="B120" s="374"/>
      <c r="C120" s="349"/>
      <c r="H120" s="985"/>
      <c r="I120" s="795" t="s">
        <v>140</v>
      </c>
      <c r="J120" s="795"/>
      <c r="K120" s="795"/>
      <c r="L120" s="795"/>
      <c r="M120" s="814"/>
      <c r="N120" s="815"/>
      <c r="O120" s="815"/>
      <c r="P120" s="815"/>
      <c r="Q120" s="815"/>
      <c r="R120" s="815"/>
      <c r="S120" s="815"/>
      <c r="T120" s="815"/>
      <c r="U120" s="815"/>
      <c r="V120" s="815"/>
      <c r="W120" s="815"/>
      <c r="X120" s="816"/>
      <c r="Y120" s="799">
        <f t="shared" ref="Y120:Y129" si="15">SUM(M120:W120)</f>
        <v>0</v>
      </c>
      <c r="Z120" s="799"/>
      <c r="AA120" s="800">
        <f>Y118</f>
        <v>0</v>
      </c>
      <c r="AB120" s="801"/>
      <c r="AC120" s="179"/>
      <c r="AD120" s="188"/>
      <c r="AE120" s="197"/>
      <c r="AF120" s="820">
        <f t="shared" ref="AF120:AF129" si="16">IF(AQ120&gt;=1,AQ120,IF(AA120&gt;0,1,0))</f>
        <v>0</v>
      </c>
      <c r="AG120" s="821"/>
      <c r="AH120" s="822"/>
      <c r="AI120" s="223"/>
      <c r="AL120" s="337">
        <f>ROUNDDOWN($M$118/3,1)</f>
        <v>0</v>
      </c>
      <c r="AM120" s="338">
        <f>ROUNDDOWN(SUM($O$118:$R$118)/6,1)</f>
        <v>0</v>
      </c>
      <c r="AN120" s="338">
        <f>ROUNDDOWN($S$118/$AL$61,1)</f>
        <v>0</v>
      </c>
      <c r="AO120" s="339">
        <f>ROUNDDOWN(SUM($U$118:$X$118)/$AL$62,1)</f>
        <v>0</v>
      </c>
      <c r="AP120" s="331">
        <f t="shared" ref="AP120:AP129" si="17">SUM(AL120:AO120)</f>
        <v>0</v>
      </c>
      <c r="AQ120" s="306">
        <f t="shared" ref="AQ120:AQ129" si="18">ROUND(AP120,0)</f>
        <v>0</v>
      </c>
    </row>
    <row r="121" spans="2:43" ht="18" customHeight="1">
      <c r="B121" s="374"/>
      <c r="C121" s="350"/>
      <c r="D121" s="352"/>
      <c r="E121" s="352"/>
      <c r="F121" s="352"/>
      <c r="G121" s="352"/>
      <c r="H121" s="985"/>
      <c r="I121" s="795" t="s">
        <v>266</v>
      </c>
      <c r="J121" s="795"/>
      <c r="K121" s="795"/>
      <c r="L121" s="795"/>
      <c r="M121" s="814"/>
      <c r="N121" s="815"/>
      <c r="O121" s="815"/>
      <c r="P121" s="815"/>
      <c r="Q121" s="815"/>
      <c r="R121" s="815"/>
      <c r="S121" s="815"/>
      <c r="T121" s="815"/>
      <c r="U121" s="815"/>
      <c r="V121" s="815"/>
      <c r="W121" s="815"/>
      <c r="X121" s="816"/>
      <c r="Y121" s="799">
        <f t="shared" si="15"/>
        <v>0</v>
      </c>
      <c r="Z121" s="799"/>
      <c r="AA121" s="826">
        <f>AA120-Y120</f>
        <v>0</v>
      </c>
      <c r="AB121" s="827"/>
      <c r="AC121" s="179"/>
      <c r="AD121" s="189"/>
      <c r="AE121" s="187"/>
      <c r="AF121" s="820">
        <f t="shared" si="16"/>
        <v>0</v>
      </c>
      <c r="AG121" s="821"/>
      <c r="AH121" s="822"/>
      <c r="AI121" s="223"/>
      <c r="AL121" s="337">
        <f>ROUNDDOWN(($M$118-SUM($M$120:M120))/3,1)</f>
        <v>0</v>
      </c>
      <c r="AM121" s="338">
        <f>ROUNDDOWN((SUM($O$118:$R$118)-SUM($O$120:R120))/6,1)</f>
        <v>0</v>
      </c>
      <c r="AN121" s="338">
        <f>ROUNDDOWN(($S$118-SUM($S$120:S120))/$AL$61,1)</f>
        <v>0</v>
      </c>
      <c r="AO121" s="339">
        <f>ROUNDDOWN((SUM($U$118:$X$118)-SUM($U$120:X120))/$AL$62,1)</f>
        <v>0</v>
      </c>
      <c r="AP121" s="331">
        <f t="shared" si="17"/>
        <v>0</v>
      </c>
      <c r="AQ121" s="306">
        <f t="shared" si="18"/>
        <v>0</v>
      </c>
    </row>
    <row r="122" spans="2:43" ht="18" customHeight="1">
      <c r="B122" s="374"/>
      <c r="C122" s="349"/>
      <c r="H122" s="985"/>
      <c r="I122" s="825" t="s">
        <v>355</v>
      </c>
      <c r="J122" s="795"/>
      <c r="K122" s="795"/>
      <c r="L122" s="795"/>
      <c r="M122" s="814"/>
      <c r="N122" s="815"/>
      <c r="O122" s="815"/>
      <c r="P122" s="815"/>
      <c r="Q122" s="815"/>
      <c r="R122" s="815"/>
      <c r="S122" s="815"/>
      <c r="T122" s="815"/>
      <c r="U122" s="815"/>
      <c r="V122" s="815"/>
      <c r="W122" s="815"/>
      <c r="X122" s="816"/>
      <c r="Y122" s="799">
        <f t="shared" si="15"/>
        <v>0</v>
      </c>
      <c r="Z122" s="799"/>
      <c r="AA122" s="826">
        <f t="shared" ref="AA122:AA129" si="19">AA121-Y121</f>
        <v>0</v>
      </c>
      <c r="AB122" s="827"/>
      <c r="AC122" s="179"/>
      <c r="AD122" s="189"/>
      <c r="AE122" s="187"/>
      <c r="AF122" s="820">
        <f t="shared" si="16"/>
        <v>0</v>
      </c>
      <c r="AG122" s="821"/>
      <c r="AH122" s="822"/>
      <c r="AI122" s="223"/>
      <c r="AL122" s="337">
        <f>ROUNDDOWN(($M$118-SUM($M$120:M121))/3,1)</f>
        <v>0</v>
      </c>
      <c r="AM122" s="338">
        <f>ROUNDDOWN((SUM($O$118:$R$118)-SUM($O$120:R121))/6,1)</f>
        <v>0</v>
      </c>
      <c r="AN122" s="338">
        <f>ROUNDDOWN(($S$118-SUM($S$120:S121))/$AL$61,1)</f>
        <v>0</v>
      </c>
      <c r="AO122" s="339">
        <f>ROUNDDOWN((SUM($U$118:$X$118)-SUM($U$120:X121))/$AL$62,1)</f>
        <v>0</v>
      </c>
      <c r="AP122" s="331">
        <f t="shared" si="17"/>
        <v>0</v>
      </c>
      <c r="AQ122" s="306">
        <f t="shared" si="18"/>
        <v>0</v>
      </c>
    </row>
    <row r="123" spans="2:43" ht="18" customHeight="1">
      <c r="B123" s="374"/>
      <c r="C123" s="349"/>
      <c r="H123" s="985"/>
      <c r="I123" s="795" t="s">
        <v>184</v>
      </c>
      <c r="J123" s="795"/>
      <c r="K123" s="795"/>
      <c r="L123" s="795"/>
      <c r="M123" s="814"/>
      <c r="N123" s="815"/>
      <c r="O123" s="815"/>
      <c r="P123" s="815"/>
      <c r="Q123" s="815"/>
      <c r="R123" s="815"/>
      <c r="S123" s="815"/>
      <c r="T123" s="815"/>
      <c r="U123" s="815"/>
      <c r="V123" s="815"/>
      <c r="W123" s="815"/>
      <c r="X123" s="816"/>
      <c r="Y123" s="799">
        <f t="shared" si="15"/>
        <v>0</v>
      </c>
      <c r="Z123" s="799"/>
      <c r="AA123" s="826">
        <f t="shared" si="19"/>
        <v>0</v>
      </c>
      <c r="AB123" s="827"/>
      <c r="AC123" s="179"/>
      <c r="AD123" s="189"/>
      <c r="AE123" s="187"/>
      <c r="AF123" s="820">
        <f t="shared" si="16"/>
        <v>0</v>
      </c>
      <c r="AG123" s="821"/>
      <c r="AH123" s="822"/>
      <c r="AI123" s="223"/>
      <c r="AL123" s="337">
        <f>ROUNDDOWN(($M$118-SUM($M$120:M122))/3,1)</f>
        <v>0</v>
      </c>
      <c r="AM123" s="338">
        <f>ROUNDDOWN((SUM($O$118:$R$118)-SUM($O$120:R122))/6,1)</f>
        <v>0</v>
      </c>
      <c r="AN123" s="338">
        <f>ROUNDDOWN(($S$118-SUM($S$120:S122))/$AL$61,1)</f>
        <v>0</v>
      </c>
      <c r="AO123" s="339">
        <f>ROUNDDOWN((SUM($U$118:$X$118)-SUM($U$120:X122))/$AL$62,1)</f>
        <v>0</v>
      </c>
      <c r="AP123" s="331">
        <f t="shared" si="17"/>
        <v>0</v>
      </c>
      <c r="AQ123" s="306">
        <f t="shared" si="18"/>
        <v>0</v>
      </c>
    </row>
    <row r="124" spans="2:43" ht="18" customHeight="1">
      <c r="B124" s="374"/>
      <c r="C124" s="349"/>
      <c r="H124" s="985"/>
      <c r="I124" s="795" t="s">
        <v>174</v>
      </c>
      <c r="J124" s="795"/>
      <c r="K124" s="795"/>
      <c r="L124" s="795"/>
      <c r="M124" s="814"/>
      <c r="N124" s="815"/>
      <c r="O124" s="815"/>
      <c r="P124" s="815"/>
      <c r="Q124" s="815"/>
      <c r="R124" s="815"/>
      <c r="S124" s="815"/>
      <c r="T124" s="815"/>
      <c r="U124" s="815"/>
      <c r="V124" s="815"/>
      <c r="W124" s="815"/>
      <c r="X124" s="816"/>
      <c r="Y124" s="799">
        <f t="shared" si="15"/>
        <v>0</v>
      </c>
      <c r="Z124" s="799"/>
      <c r="AA124" s="826">
        <f t="shared" si="19"/>
        <v>0</v>
      </c>
      <c r="AB124" s="827"/>
      <c r="AC124" s="183" t="str">
        <f>IF(Y118=Y130,"一致OK","不一致エラー")</f>
        <v>一致OK</v>
      </c>
      <c r="AD124" s="189"/>
      <c r="AE124" s="187"/>
      <c r="AF124" s="820">
        <f t="shared" si="16"/>
        <v>0</v>
      </c>
      <c r="AG124" s="821"/>
      <c r="AH124" s="822"/>
      <c r="AI124" s="223"/>
      <c r="AL124" s="337">
        <f>ROUNDDOWN(($M$118-SUM($M$120:M123))/3,1)</f>
        <v>0</v>
      </c>
      <c r="AM124" s="338">
        <f>ROUNDDOWN((SUM($O$118:$R$118)-SUM($O$120:R123))/6,1)</f>
        <v>0</v>
      </c>
      <c r="AN124" s="338">
        <f>ROUNDDOWN(($S$118-SUM($S$120:S123))/$AL$61,1)</f>
        <v>0</v>
      </c>
      <c r="AO124" s="339">
        <f>ROUNDDOWN((SUM($U$118:$X$118)-SUM($U$120:X123))/$AL$62,1)</f>
        <v>0</v>
      </c>
      <c r="AP124" s="331">
        <f t="shared" si="17"/>
        <v>0</v>
      </c>
      <c r="AQ124" s="306">
        <f t="shared" si="18"/>
        <v>0</v>
      </c>
    </row>
    <row r="125" spans="2:43" ht="18" customHeight="1">
      <c r="B125" s="374"/>
      <c r="C125" s="349"/>
      <c r="H125" s="985"/>
      <c r="I125" s="795" t="s">
        <v>364</v>
      </c>
      <c r="J125" s="795"/>
      <c r="K125" s="795"/>
      <c r="L125" s="795"/>
      <c r="M125" s="814"/>
      <c r="N125" s="815"/>
      <c r="O125" s="815"/>
      <c r="P125" s="815"/>
      <c r="Q125" s="815"/>
      <c r="R125" s="815"/>
      <c r="S125" s="815"/>
      <c r="T125" s="815"/>
      <c r="U125" s="815"/>
      <c r="V125" s="815"/>
      <c r="W125" s="815"/>
      <c r="X125" s="816"/>
      <c r="Y125" s="799">
        <f t="shared" si="15"/>
        <v>0</v>
      </c>
      <c r="Z125" s="799"/>
      <c r="AA125" s="826">
        <f t="shared" si="19"/>
        <v>0</v>
      </c>
      <c r="AB125" s="827"/>
      <c r="AC125" s="181"/>
      <c r="AD125" s="192"/>
      <c r="AE125" s="187"/>
      <c r="AF125" s="820">
        <f t="shared" si="16"/>
        <v>0</v>
      </c>
      <c r="AG125" s="821"/>
      <c r="AH125" s="822"/>
      <c r="AI125" s="223"/>
      <c r="AL125" s="337">
        <f>ROUNDDOWN(($M$118-SUM($M$120:M124))/3,1)</f>
        <v>0</v>
      </c>
      <c r="AM125" s="338">
        <f>ROUNDDOWN((SUM($O$118:$R$118)-SUM($O$120:R124))/6,1)</f>
        <v>0</v>
      </c>
      <c r="AN125" s="338">
        <f>ROUNDDOWN(($S$118-SUM($S$120:S124))/$AL$61,1)</f>
        <v>0</v>
      </c>
      <c r="AO125" s="339">
        <f>ROUNDDOWN((SUM($U$118:$X$118)-SUM($U$120:X124))/$AL$62,1)</f>
        <v>0</v>
      </c>
      <c r="AP125" s="331">
        <f t="shared" si="17"/>
        <v>0</v>
      </c>
      <c r="AQ125" s="306">
        <f t="shared" si="18"/>
        <v>0</v>
      </c>
    </row>
    <row r="126" spans="2:43" ht="18" customHeight="1">
      <c r="B126" s="374"/>
      <c r="C126" s="349"/>
      <c r="H126" s="985"/>
      <c r="I126" s="795" t="s">
        <v>162</v>
      </c>
      <c r="J126" s="795"/>
      <c r="K126" s="795"/>
      <c r="L126" s="795"/>
      <c r="M126" s="814"/>
      <c r="N126" s="815"/>
      <c r="O126" s="815"/>
      <c r="P126" s="815"/>
      <c r="Q126" s="815"/>
      <c r="R126" s="815"/>
      <c r="S126" s="815"/>
      <c r="T126" s="815"/>
      <c r="U126" s="815"/>
      <c r="V126" s="815"/>
      <c r="W126" s="815"/>
      <c r="X126" s="816"/>
      <c r="Y126" s="799">
        <f t="shared" si="15"/>
        <v>0</v>
      </c>
      <c r="Z126" s="799"/>
      <c r="AA126" s="826">
        <f t="shared" si="19"/>
        <v>0</v>
      </c>
      <c r="AB126" s="827"/>
      <c r="AC126" s="179"/>
      <c r="AD126" s="189"/>
      <c r="AE126" s="187"/>
      <c r="AF126" s="820">
        <f t="shared" si="16"/>
        <v>0</v>
      </c>
      <c r="AG126" s="821"/>
      <c r="AH126" s="822"/>
      <c r="AI126" s="223"/>
      <c r="AL126" s="337">
        <f>ROUNDDOWN(($M$118-SUM($M$120:M125))/3,1)</f>
        <v>0</v>
      </c>
      <c r="AM126" s="338">
        <f>ROUNDDOWN((SUM($O$118:$R$118)-SUM($O$120:R125))/6,1)</f>
        <v>0</v>
      </c>
      <c r="AN126" s="338">
        <f>ROUNDDOWN(($S$118-SUM($S$120:S125))/$AL$61,1)</f>
        <v>0</v>
      </c>
      <c r="AO126" s="339">
        <f>ROUNDDOWN((SUM($U$118:$X$118)-SUM($U$120:X125))/$AL$62,1)</f>
        <v>0</v>
      </c>
      <c r="AP126" s="331">
        <f t="shared" si="17"/>
        <v>0</v>
      </c>
      <c r="AQ126" s="306">
        <f t="shared" si="18"/>
        <v>0</v>
      </c>
    </row>
    <row r="127" spans="2:43" ht="18" customHeight="1">
      <c r="B127" s="374"/>
      <c r="C127" s="349"/>
      <c r="H127" s="985"/>
      <c r="I127" s="825" t="s">
        <v>365</v>
      </c>
      <c r="J127" s="795"/>
      <c r="K127" s="795"/>
      <c r="L127" s="795"/>
      <c r="M127" s="814"/>
      <c r="N127" s="815"/>
      <c r="O127" s="815"/>
      <c r="P127" s="815"/>
      <c r="Q127" s="815"/>
      <c r="R127" s="815"/>
      <c r="S127" s="815"/>
      <c r="T127" s="815"/>
      <c r="U127" s="815"/>
      <c r="V127" s="815"/>
      <c r="W127" s="815"/>
      <c r="X127" s="816"/>
      <c r="Y127" s="799">
        <f t="shared" si="15"/>
        <v>0</v>
      </c>
      <c r="Z127" s="799"/>
      <c r="AA127" s="826">
        <f t="shared" si="19"/>
        <v>0</v>
      </c>
      <c r="AB127" s="827"/>
      <c r="AC127" s="179"/>
      <c r="AD127" s="189"/>
      <c r="AE127" s="187"/>
      <c r="AF127" s="820">
        <f t="shared" si="16"/>
        <v>0</v>
      </c>
      <c r="AG127" s="821"/>
      <c r="AH127" s="822"/>
      <c r="AI127" s="223"/>
      <c r="AL127" s="337">
        <f>ROUNDDOWN(($M$118-SUM($M$120:M126))/3,1)</f>
        <v>0</v>
      </c>
      <c r="AM127" s="338">
        <f>ROUNDDOWN((SUM($O$118:$R$118)-SUM($O$120:R126))/6,1)</f>
        <v>0</v>
      </c>
      <c r="AN127" s="338">
        <f>ROUNDDOWN(($S$118-SUM($S$120:S126))/$AL$61,1)</f>
        <v>0</v>
      </c>
      <c r="AO127" s="339">
        <f>ROUNDDOWN((SUM($U$118:$X$118)-SUM($U$120:X126))/$AL$62,1)</f>
        <v>0</v>
      </c>
      <c r="AP127" s="331">
        <f t="shared" si="17"/>
        <v>0</v>
      </c>
      <c r="AQ127" s="306">
        <f t="shared" si="18"/>
        <v>0</v>
      </c>
    </row>
    <row r="128" spans="2:43" ht="18" customHeight="1">
      <c r="B128" s="374"/>
      <c r="C128" s="349"/>
      <c r="H128" s="985"/>
      <c r="I128" s="795" t="s">
        <v>366</v>
      </c>
      <c r="J128" s="795"/>
      <c r="K128" s="795"/>
      <c r="L128" s="795"/>
      <c r="M128" s="814"/>
      <c r="N128" s="815"/>
      <c r="O128" s="815"/>
      <c r="P128" s="815"/>
      <c r="Q128" s="815"/>
      <c r="R128" s="815"/>
      <c r="S128" s="815"/>
      <c r="T128" s="815"/>
      <c r="U128" s="815"/>
      <c r="V128" s="815"/>
      <c r="W128" s="815"/>
      <c r="X128" s="816"/>
      <c r="Y128" s="799">
        <f t="shared" si="15"/>
        <v>0</v>
      </c>
      <c r="Z128" s="799"/>
      <c r="AA128" s="826">
        <f t="shared" si="19"/>
        <v>0</v>
      </c>
      <c r="AB128" s="827"/>
      <c r="AC128" s="179"/>
      <c r="AD128" s="189"/>
      <c r="AE128" s="187"/>
      <c r="AF128" s="820">
        <f t="shared" si="16"/>
        <v>0</v>
      </c>
      <c r="AG128" s="821"/>
      <c r="AH128" s="822"/>
      <c r="AI128" s="223"/>
      <c r="AL128" s="337">
        <f>ROUNDDOWN(($M$118-SUM($M$120:M127))/3,1)</f>
        <v>0</v>
      </c>
      <c r="AM128" s="338">
        <f>ROUNDDOWN((SUM($O$118:$R$118)-SUM($O$120:R127))/6,1)</f>
        <v>0</v>
      </c>
      <c r="AN128" s="338">
        <f>ROUNDDOWN(($S$118-SUM($S$120:S127))/$AL$61,1)</f>
        <v>0</v>
      </c>
      <c r="AO128" s="339">
        <f>ROUNDDOWN((SUM($U$118:$X$118)-SUM($U$120:X127))/$AL$62,1)</f>
        <v>0</v>
      </c>
      <c r="AP128" s="331">
        <f t="shared" si="17"/>
        <v>0</v>
      </c>
      <c r="AQ128" s="306">
        <f t="shared" si="18"/>
        <v>0</v>
      </c>
    </row>
    <row r="129" spans="2:43" ht="18" customHeight="1">
      <c r="B129" s="374"/>
      <c r="C129" s="349"/>
      <c r="H129" s="985"/>
      <c r="I129" s="841" t="s">
        <v>321</v>
      </c>
      <c r="J129" s="841"/>
      <c r="K129" s="841"/>
      <c r="L129" s="841"/>
      <c r="M129" s="842"/>
      <c r="N129" s="843"/>
      <c r="O129" s="843"/>
      <c r="P129" s="843"/>
      <c r="Q129" s="843"/>
      <c r="R129" s="843"/>
      <c r="S129" s="843"/>
      <c r="T129" s="843"/>
      <c r="U129" s="843"/>
      <c r="V129" s="843"/>
      <c r="W129" s="843"/>
      <c r="X129" s="844"/>
      <c r="Y129" s="845">
        <f t="shared" si="15"/>
        <v>0</v>
      </c>
      <c r="Z129" s="845"/>
      <c r="AA129" s="846">
        <f t="shared" si="19"/>
        <v>0</v>
      </c>
      <c r="AB129" s="847"/>
      <c r="AC129" s="179"/>
      <c r="AD129" s="189"/>
      <c r="AE129" s="187"/>
      <c r="AF129" s="828">
        <f t="shared" si="16"/>
        <v>0</v>
      </c>
      <c r="AG129" s="829"/>
      <c r="AH129" s="830"/>
      <c r="AI129" s="223"/>
      <c r="AL129" s="337">
        <f>ROUNDDOWN(($M$118-SUM($M$120:M128))/3,1)</f>
        <v>0</v>
      </c>
      <c r="AM129" s="338">
        <f>ROUNDDOWN((SUM($O$118:$R$118)-SUM($O$120:R128))/6,1)</f>
        <v>0</v>
      </c>
      <c r="AN129" s="338">
        <f>ROUNDDOWN(($S$118-SUM($S$120:S128))/$AL$61,1)</f>
        <v>0</v>
      </c>
      <c r="AO129" s="339">
        <f>ROUNDDOWN((SUM($U$118:$X$118)-SUM($U$120:X128))/$AL$62,1)</f>
        <v>0</v>
      </c>
      <c r="AP129" s="331">
        <f t="shared" si="17"/>
        <v>0</v>
      </c>
      <c r="AQ129" s="306">
        <f t="shared" si="18"/>
        <v>0</v>
      </c>
    </row>
    <row r="130" spans="2:43" ht="18" customHeight="1">
      <c r="B130" s="374"/>
      <c r="C130" s="349"/>
      <c r="H130" s="986"/>
      <c r="I130" s="831" t="s">
        <v>356</v>
      </c>
      <c r="J130" s="832"/>
      <c r="K130" s="832"/>
      <c r="L130" s="833"/>
      <c r="M130" s="834">
        <f>SUM(M120:N129)</f>
        <v>0</v>
      </c>
      <c r="N130" s="835"/>
      <c r="O130" s="835">
        <f>SUM(O120:P129)</f>
        <v>0</v>
      </c>
      <c r="P130" s="835"/>
      <c r="Q130" s="835">
        <f>SUM(Q120:R129)</f>
        <v>0</v>
      </c>
      <c r="R130" s="835"/>
      <c r="S130" s="835">
        <f>SUM(S120:T129)</f>
        <v>0</v>
      </c>
      <c r="T130" s="835"/>
      <c r="U130" s="835">
        <f>SUM(U120:V129)</f>
        <v>0</v>
      </c>
      <c r="V130" s="835"/>
      <c r="W130" s="835">
        <f>SUM(W120:X129)</f>
        <v>0</v>
      </c>
      <c r="X130" s="836"/>
      <c r="Y130" s="837">
        <f>SUM(Y120:Z129)</f>
        <v>0</v>
      </c>
      <c r="Z130" s="838"/>
      <c r="AA130" s="861"/>
      <c r="AB130" s="862"/>
      <c r="AC130" s="182" t="s">
        <v>165</v>
      </c>
      <c r="AD130" s="187"/>
      <c r="AE130" s="187"/>
      <c r="AF130" s="813"/>
      <c r="AG130" s="813"/>
      <c r="AH130" s="813"/>
      <c r="AI130" s="223"/>
    </row>
    <row r="131" spans="2:43" ht="18" customHeight="1">
      <c r="B131" s="376"/>
      <c r="C131" s="354"/>
      <c r="D131" s="354"/>
      <c r="E131" s="354"/>
      <c r="F131" s="354"/>
      <c r="G131" s="355"/>
      <c r="H131" s="57"/>
      <c r="I131" s="57"/>
      <c r="J131" s="57"/>
      <c r="K131" s="57"/>
      <c r="L131" s="57"/>
      <c r="M131" s="57"/>
      <c r="N131" s="57"/>
      <c r="O131" s="37"/>
      <c r="P131" s="37"/>
      <c r="Q131" s="37"/>
      <c r="R131" s="37"/>
      <c r="S131" s="37"/>
      <c r="T131" s="37"/>
      <c r="U131" s="125"/>
      <c r="V131" s="125"/>
      <c r="W131" s="125"/>
      <c r="X131" s="125"/>
      <c r="Y131" s="125"/>
      <c r="Z131" s="125"/>
      <c r="AA131" s="125"/>
      <c r="AB131" s="125"/>
      <c r="AC131" s="57"/>
      <c r="AD131" s="57"/>
      <c r="AE131" s="57"/>
      <c r="AF131" s="57"/>
      <c r="AG131" s="37"/>
      <c r="AH131" s="37"/>
      <c r="AI131" s="44"/>
    </row>
    <row r="132" spans="2:43" ht="18" customHeight="1">
      <c r="B132" s="959" t="s">
        <v>494</v>
      </c>
      <c r="C132" s="961" t="s">
        <v>425</v>
      </c>
      <c r="D132" s="961"/>
      <c r="E132" s="961"/>
      <c r="F132" s="961"/>
      <c r="G132" s="962"/>
      <c r="H132" s="963" t="s">
        <v>66</v>
      </c>
      <c r="I132" s="966"/>
      <c r="J132" s="967"/>
      <c r="K132" s="967"/>
      <c r="L132" s="967"/>
      <c r="M132" s="967"/>
      <c r="N132" s="967"/>
      <c r="O132" s="967"/>
      <c r="P132" s="967"/>
      <c r="Q132" s="967"/>
      <c r="R132" s="967"/>
      <c r="S132" s="967"/>
      <c r="T132" s="967"/>
      <c r="U132" s="967"/>
      <c r="V132" s="967"/>
      <c r="W132" s="967"/>
      <c r="X132" s="967"/>
      <c r="Y132" s="967"/>
      <c r="Z132" s="967"/>
      <c r="AA132" s="967"/>
      <c r="AB132" s="967"/>
      <c r="AC132" s="967"/>
      <c r="AD132" s="967"/>
      <c r="AE132" s="967"/>
      <c r="AF132" s="967"/>
      <c r="AG132" s="967"/>
      <c r="AH132" s="967"/>
      <c r="AI132" s="968"/>
    </row>
    <row r="133" spans="2:43" ht="18" customHeight="1">
      <c r="B133" s="960"/>
      <c r="C133" s="957"/>
      <c r="D133" s="957"/>
      <c r="E133" s="957"/>
      <c r="F133" s="957"/>
      <c r="G133" s="958"/>
      <c r="H133" s="964"/>
      <c r="I133" s="969"/>
      <c r="J133" s="970"/>
      <c r="K133" s="970"/>
      <c r="L133" s="970"/>
      <c r="M133" s="970"/>
      <c r="N133" s="970"/>
      <c r="O133" s="970"/>
      <c r="P133" s="970"/>
      <c r="Q133" s="970"/>
      <c r="R133" s="970"/>
      <c r="S133" s="970"/>
      <c r="T133" s="970"/>
      <c r="U133" s="970"/>
      <c r="V133" s="970"/>
      <c r="W133" s="970"/>
      <c r="X133" s="970"/>
      <c r="Y133" s="970"/>
      <c r="Z133" s="970"/>
      <c r="AA133" s="970"/>
      <c r="AB133" s="970"/>
      <c r="AC133" s="970"/>
      <c r="AD133" s="970"/>
      <c r="AE133" s="970"/>
      <c r="AF133" s="970"/>
      <c r="AG133" s="970"/>
      <c r="AH133" s="970"/>
      <c r="AI133" s="971"/>
    </row>
    <row r="134" spans="2:43" ht="18" customHeight="1">
      <c r="B134" s="960"/>
      <c r="C134" s="957"/>
      <c r="D134" s="957"/>
      <c r="E134" s="957"/>
      <c r="F134" s="957"/>
      <c r="G134" s="958"/>
      <c r="H134" s="965"/>
      <c r="I134" s="972"/>
      <c r="J134" s="973"/>
      <c r="K134" s="973"/>
      <c r="L134" s="973"/>
      <c r="M134" s="973"/>
      <c r="N134" s="973"/>
      <c r="O134" s="973"/>
      <c r="P134" s="973"/>
      <c r="Q134" s="973"/>
      <c r="R134" s="973"/>
      <c r="S134" s="973"/>
      <c r="T134" s="973"/>
      <c r="U134" s="973"/>
      <c r="V134" s="973"/>
      <c r="W134" s="973"/>
      <c r="X134" s="973"/>
      <c r="Y134" s="973"/>
      <c r="Z134" s="973"/>
      <c r="AA134" s="973"/>
      <c r="AB134" s="973"/>
      <c r="AC134" s="973"/>
      <c r="AD134" s="973"/>
      <c r="AE134" s="973"/>
      <c r="AF134" s="973"/>
      <c r="AG134" s="973"/>
      <c r="AH134" s="973"/>
      <c r="AI134" s="974"/>
    </row>
    <row r="135" spans="2:43" ht="18" customHeight="1">
      <c r="B135" s="374"/>
      <c r="C135" s="289"/>
      <c r="D135" s="289"/>
      <c r="E135" s="289"/>
      <c r="F135" s="289"/>
      <c r="G135" s="290"/>
      <c r="H135" s="963" t="s">
        <v>379</v>
      </c>
      <c r="I135" s="975"/>
      <c r="J135" s="967"/>
      <c r="K135" s="967"/>
      <c r="L135" s="967"/>
      <c r="M135" s="967"/>
      <c r="N135" s="967"/>
      <c r="O135" s="967"/>
      <c r="P135" s="967"/>
      <c r="Q135" s="967"/>
      <c r="R135" s="967"/>
      <c r="S135" s="967"/>
      <c r="T135" s="967"/>
      <c r="U135" s="967"/>
      <c r="V135" s="967"/>
      <c r="W135" s="967"/>
      <c r="X135" s="967"/>
      <c r="Y135" s="967"/>
      <c r="Z135" s="967"/>
      <c r="AA135" s="967"/>
      <c r="AB135" s="967"/>
      <c r="AC135" s="967"/>
      <c r="AD135" s="967"/>
      <c r="AE135" s="967"/>
      <c r="AF135" s="967"/>
      <c r="AG135" s="967"/>
      <c r="AH135" s="967"/>
      <c r="AI135" s="968"/>
    </row>
    <row r="136" spans="2:43" ht="18" customHeight="1">
      <c r="B136" s="374"/>
      <c r="G136" s="356"/>
      <c r="H136" s="964"/>
      <c r="I136" s="976"/>
      <c r="J136" s="977"/>
      <c r="K136" s="977"/>
      <c r="L136" s="977"/>
      <c r="M136" s="977"/>
      <c r="N136" s="977"/>
      <c r="O136" s="977"/>
      <c r="P136" s="977"/>
      <c r="Q136" s="977"/>
      <c r="R136" s="977"/>
      <c r="S136" s="977"/>
      <c r="T136" s="977"/>
      <c r="U136" s="977"/>
      <c r="V136" s="977"/>
      <c r="W136" s="977"/>
      <c r="X136" s="977"/>
      <c r="Y136" s="977"/>
      <c r="Z136" s="977"/>
      <c r="AA136" s="977"/>
      <c r="AB136" s="977"/>
      <c r="AC136" s="977"/>
      <c r="AD136" s="977"/>
      <c r="AE136" s="977"/>
      <c r="AF136" s="977"/>
      <c r="AG136" s="977"/>
      <c r="AH136" s="977"/>
      <c r="AI136" s="971"/>
    </row>
    <row r="137" spans="2:43" ht="18" customHeight="1">
      <c r="B137" s="374"/>
      <c r="G137" s="356"/>
      <c r="H137" s="965"/>
      <c r="I137" s="972"/>
      <c r="J137" s="973"/>
      <c r="K137" s="973"/>
      <c r="L137" s="973"/>
      <c r="M137" s="973"/>
      <c r="N137" s="973"/>
      <c r="O137" s="973"/>
      <c r="P137" s="973"/>
      <c r="Q137" s="973"/>
      <c r="R137" s="973"/>
      <c r="S137" s="973"/>
      <c r="T137" s="973"/>
      <c r="U137" s="973"/>
      <c r="V137" s="973"/>
      <c r="W137" s="973"/>
      <c r="X137" s="973"/>
      <c r="Y137" s="973"/>
      <c r="Z137" s="973"/>
      <c r="AA137" s="973"/>
      <c r="AB137" s="973"/>
      <c r="AC137" s="973"/>
      <c r="AD137" s="973"/>
      <c r="AE137" s="973"/>
      <c r="AF137" s="973"/>
      <c r="AG137" s="973"/>
      <c r="AH137" s="973"/>
      <c r="AI137" s="974"/>
    </row>
    <row r="138" spans="2:43" ht="18" customHeight="1">
      <c r="B138" s="375"/>
      <c r="C138" s="357"/>
      <c r="D138" s="357"/>
      <c r="E138" s="357"/>
      <c r="F138" s="357"/>
      <c r="G138" s="358"/>
      <c r="H138" s="58"/>
      <c r="I138" s="58"/>
      <c r="J138" s="58"/>
      <c r="K138" s="58"/>
      <c r="L138" s="58"/>
      <c r="M138" s="58"/>
      <c r="N138" s="58"/>
      <c r="O138" s="39"/>
      <c r="P138" s="39"/>
      <c r="Q138" s="39"/>
      <c r="R138" s="39"/>
      <c r="S138" s="39"/>
      <c r="T138" s="39"/>
      <c r="U138" s="164"/>
      <c r="V138" s="164"/>
      <c r="W138" s="164"/>
      <c r="X138" s="164"/>
      <c r="Y138" s="164"/>
      <c r="Z138" s="164"/>
      <c r="AA138" s="164"/>
      <c r="AB138" s="164"/>
      <c r="AC138" s="58"/>
      <c r="AD138" s="58"/>
      <c r="AE138" s="58"/>
      <c r="AF138" s="58"/>
      <c r="AG138" s="39"/>
      <c r="AH138" s="39"/>
      <c r="AI138" s="45"/>
    </row>
    <row r="139" spans="2:43" ht="18" customHeight="1">
      <c r="B139" s="978" t="s">
        <v>204</v>
      </c>
      <c r="C139" s="955" t="s">
        <v>426</v>
      </c>
      <c r="D139" s="955"/>
      <c r="E139" s="955"/>
      <c r="F139" s="955"/>
      <c r="G139" s="955"/>
      <c r="H139" s="300"/>
      <c r="I139" s="74" t="s">
        <v>107</v>
      </c>
      <c r="J139" s="89"/>
      <c r="K139" s="92"/>
      <c r="L139" s="101"/>
      <c r="M139" s="101"/>
      <c r="N139" s="101"/>
      <c r="O139" s="101"/>
      <c r="P139" s="101"/>
      <c r="Q139" s="101"/>
      <c r="R139" s="101"/>
      <c r="S139" s="101"/>
      <c r="T139" s="159"/>
      <c r="U139" s="74" t="s">
        <v>375</v>
      </c>
      <c r="V139" s="74"/>
      <c r="W139" s="92"/>
      <c r="X139" s="74"/>
      <c r="Y139" s="74"/>
      <c r="Z139" s="855"/>
      <c r="AA139" s="856"/>
      <c r="AB139" s="89"/>
      <c r="AC139" s="89"/>
      <c r="AD139" s="89"/>
      <c r="AE139" s="89"/>
      <c r="AF139" s="89"/>
      <c r="AG139" s="857" t="s">
        <v>126</v>
      </c>
      <c r="AH139" s="857"/>
      <c r="AI139" s="858"/>
    </row>
    <row r="140" spans="2:43" ht="18" customHeight="1">
      <c r="B140" s="960"/>
      <c r="C140" s="957"/>
      <c r="D140" s="957"/>
      <c r="E140" s="957"/>
      <c r="F140" s="957"/>
      <c r="G140" s="957"/>
      <c r="H140" s="60"/>
      <c r="I140" s="33" t="s">
        <v>372</v>
      </c>
      <c r="J140" s="36"/>
      <c r="K140" s="93"/>
      <c r="L140" s="102"/>
      <c r="M140" s="102"/>
      <c r="N140" s="115" t="s">
        <v>452</v>
      </c>
      <c r="O140" s="36"/>
      <c r="P140" s="102"/>
      <c r="Q140" s="102"/>
      <c r="R140" s="36"/>
      <c r="S140" s="859"/>
      <c r="T140" s="860"/>
      <c r="U140" s="33" t="s">
        <v>375</v>
      </c>
      <c r="V140" s="36"/>
      <c r="W140" s="36"/>
      <c r="X140" s="104"/>
      <c r="Y140" s="104"/>
      <c r="Z140" s="764"/>
      <c r="AA140" s="766"/>
      <c r="AB140" s="115" t="s">
        <v>397</v>
      </c>
      <c r="AC140" s="33"/>
      <c r="AD140" s="36"/>
      <c r="AE140" s="36"/>
      <c r="AF140" s="36"/>
      <c r="AG140" s="36"/>
      <c r="AH140" s="203"/>
      <c r="AI140" s="224" t="s">
        <v>398</v>
      </c>
    </row>
    <row r="141" spans="2:43" ht="18" customHeight="1">
      <c r="B141" s="960"/>
      <c r="C141" s="957"/>
      <c r="D141" s="957"/>
      <c r="E141" s="957"/>
      <c r="F141" s="957"/>
      <c r="G141" s="957"/>
      <c r="H141" s="60"/>
      <c r="I141" s="33" t="s">
        <v>194</v>
      </c>
      <c r="J141" s="36"/>
      <c r="K141" s="93"/>
      <c r="L141" s="102"/>
      <c r="M141" s="102"/>
      <c r="N141" s="115" t="s">
        <v>374</v>
      </c>
      <c r="O141" s="36"/>
      <c r="P141" s="102"/>
      <c r="Q141" s="102"/>
      <c r="R141" s="36"/>
      <c r="S141" s="859"/>
      <c r="T141" s="860"/>
      <c r="U141" s="33" t="s">
        <v>131</v>
      </c>
      <c r="V141" s="36"/>
      <c r="W141" s="36"/>
      <c r="X141" s="104"/>
      <c r="Y141" s="104"/>
      <c r="Z141" s="764"/>
      <c r="AA141" s="766"/>
      <c r="AB141" s="115" t="s">
        <v>397</v>
      </c>
      <c r="AC141" s="33"/>
      <c r="AD141" s="36"/>
      <c r="AE141" s="36"/>
      <c r="AF141" s="36"/>
      <c r="AG141" s="36"/>
      <c r="AH141" s="203"/>
      <c r="AI141" s="224" t="s">
        <v>398</v>
      </c>
    </row>
    <row r="142" spans="2:43" ht="18" customHeight="1">
      <c r="B142" s="960"/>
      <c r="C142" s="957"/>
      <c r="D142" s="957"/>
      <c r="E142" s="957"/>
      <c r="F142" s="957"/>
      <c r="G142" s="957"/>
      <c r="H142" s="60"/>
      <c r="I142" s="33" t="s">
        <v>373</v>
      </c>
      <c r="J142" s="36"/>
      <c r="K142" s="93"/>
      <c r="L142" s="102"/>
      <c r="M142" s="102"/>
      <c r="N142" s="102"/>
      <c r="O142" s="102"/>
      <c r="P142" s="102"/>
      <c r="Q142" s="102"/>
      <c r="R142" s="102"/>
      <c r="S142" s="102"/>
      <c r="T142" s="36"/>
      <c r="U142" s="33" t="s">
        <v>375</v>
      </c>
      <c r="V142" s="33"/>
      <c r="W142" s="33"/>
      <c r="X142" s="104"/>
      <c r="Y142" s="104"/>
      <c r="Z142" s="764"/>
      <c r="AA142" s="766"/>
      <c r="AB142" s="115" t="s">
        <v>397</v>
      </c>
      <c r="AC142" s="36"/>
      <c r="AD142" s="36"/>
      <c r="AE142" s="33"/>
      <c r="AF142" s="33"/>
      <c r="AG142" s="33"/>
      <c r="AH142" s="203"/>
      <c r="AI142" s="224" t="s">
        <v>398</v>
      </c>
    </row>
    <row r="143" spans="2:43" ht="18" customHeight="1">
      <c r="B143" s="979"/>
      <c r="C143" s="980"/>
      <c r="D143" s="980"/>
      <c r="E143" s="980"/>
      <c r="F143" s="980"/>
      <c r="G143" s="980"/>
      <c r="H143" s="60"/>
      <c r="I143" s="40" t="s">
        <v>453</v>
      </c>
      <c r="J143" s="37"/>
      <c r="K143" s="94"/>
      <c r="L143" s="103"/>
      <c r="M143" s="103"/>
      <c r="N143" s="116"/>
      <c r="O143" s="116"/>
      <c r="P143" s="116"/>
      <c r="Q143" s="116"/>
      <c r="R143" s="116"/>
      <c r="S143" s="116"/>
      <c r="T143" s="40" t="s">
        <v>431</v>
      </c>
      <c r="U143" s="40" t="s">
        <v>375</v>
      </c>
      <c r="V143" s="40"/>
      <c r="W143" s="40"/>
      <c r="X143" s="40"/>
      <c r="Y143" s="57"/>
      <c r="Z143" s="764"/>
      <c r="AA143" s="766"/>
      <c r="AB143" s="177" t="s">
        <v>397</v>
      </c>
      <c r="AC143" s="37"/>
      <c r="AD143" s="37"/>
      <c r="AE143" s="40"/>
      <c r="AF143" s="40"/>
      <c r="AG143" s="40"/>
      <c r="AH143" s="204"/>
      <c r="AI143" s="225" t="s">
        <v>398</v>
      </c>
    </row>
    <row r="144" spans="2:43" ht="18" customHeight="1">
      <c r="B144" s="959" t="s">
        <v>353</v>
      </c>
      <c r="C144" s="957" t="s">
        <v>495</v>
      </c>
      <c r="D144" s="957"/>
      <c r="E144" s="957"/>
      <c r="F144" s="957"/>
      <c r="G144" s="957"/>
      <c r="H144" s="991" t="s">
        <v>208</v>
      </c>
      <c r="I144" s="851"/>
      <c r="J144" s="851"/>
      <c r="K144" s="851"/>
      <c r="L144" s="851"/>
      <c r="M144" s="851"/>
      <c r="N144" s="851"/>
      <c r="O144" s="851"/>
      <c r="P144" s="850"/>
      <c r="Q144" s="849" t="s">
        <v>212</v>
      </c>
      <c r="R144" s="851"/>
      <c r="S144" s="851"/>
      <c r="T144" s="851"/>
      <c r="U144" s="851"/>
      <c r="V144" s="851"/>
      <c r="W144" s="851"/>
      <c r="X144" s="851"/>
      <c r="Y144" s="850"/>
      <c r="Z144" s="295"/>
      <c r="AA144" s="296"/>
      <c r="AB144" s="296"/>
      <c r="AC144" s="296"/>
      <c r="AD144" s="296"/>
      <c r="AE144" s="296"/>
      <c r="AF144" s="296"/>
      <c r="AG144" s="296"/>
      <c r="AH144" s="296"/>
      <c r="AI144" s="301"/>
    </row>
    <row r="145" spans="1:41" ht="18" customHeight="1">
      <c r="B145" s="960"/>
      <c r="C145" s="957"/>
      <c r="D145" s="957"/>
      <c r="E145" s="957"/>
      <c r="F145" s="957"/>
      <c r="G145" s="957"/>
      <c r="H145" s="302"/>
      <c r="I145" s="298"/>
      <c r="J145" s="298"/>
      <c r="K145" s="298"/>
      <c r="L145" s="298"/>
      <c r="M145" s="765"/>
      <c r="N145" s="765"/>
      <c r="O145" s="987" t="s">
        <v>100</v>
      </c>
      <c r="P145" s="988"/>
      <c r="Q145" s="297"/>
      <c r="R145" s="298"/>
      <c r="S145" s="298"/>
      <c r="T145" s="298"/>
      <c r="U145" s="298"/>
      <c r="V145" s="765"/>
      <c r="W145" s="765"/>
      <c r="X145" s="987" t="s">
        <v>100</v>
      </c>
      <c r="Y145" s="988"/>
      <c r="Z145" s="146"/>
      <c r="AA145" s="76"/>
      <c r="AB145" s="76"/>
      <c r="AC145" s="76"/>
      <c r="AD145" s="76"/>
      <c r="AE145" s="76"/>
      <c r="AF145" s="76"/>
      <c r="AG145" s="76"/>
      <c r="AH145" s="76"/>
      <c r="AI145" s="226"/>
    </row>
    <row r="146" spans="1:41" ht="18" customHeight="1">
      <c r="B146" s="374"/>
      <c r="C146" s="349"/>
      <c r="D146" s="359"/>
      <c r="E146" s="359"/>
      <c r="F146" s="359"/>
      <c r="G146" s="359"/>
      <c r="H146" s="54" t="s">
        <v>60</v>
      </c>
      <c r="I146" s="77"/>
      <c r="J146" s="77"/>
      <c r="K146" s="77"/>
      <c r="L146" s="77"/>
      <c r="M146" s="96"/>
      <c r="N146" s="96"/>
      <c r="O146" s="96"/>
      <c r="P146" s="96"/>
      <c r="Q146" s="77"/>
      <c r="R146" s="77"/>
      <c r="S146" s="77"/>
      <c r="T146" s="77"/>
      <c r="U146" s="77"/>
      <c r="V146" s="96"/>
      <c r="W146" s="96"/>
      <c r="X146" s="96"/>
      <c r="Y146" s="96"/>
      <c r="Z146" s="77"/>
      <c r="AA146" s="77"/>
      <c r="AB146" s="77"/>
      <c r="AC146" s="77"/>
      <c r="AD146" s="77"/>
      <c r="AE146" s="77"/>
      <c r="AF146" s="96"/>
      <c r="AG146" s="96"/>
      <c r="AH146" s="205"/>
      <c r="AI146" s="227"/>
      <c r="AJ146" s="27"/>
    </row>
    <row r="147" spans="1:41" ht="18" customHeight="1">
      <c r="B147" s="374"/>
      <c r="C147" s="349"/>
      <c r="D147" s="359"/>
      <c r="E147" s="359"/>
      <c r="F147" s="359"/>
      <c r="G147" s="359"/>
      <c r="H147" s="62"/>
      <c r="I147" s="59"/>
      <c r="J147" s="72" t="s">
        <v>58</v>
      </c>
      <c r="K147" s="77"/>
      <c r="L147" s="992" t="s">
        <v>302</v>
      </c>
      <c r="M147" s="992"/>
      <c r="N147" s="992"/>
      <c r="O147" s="992"/>
      <c r="P147" s="992"/>
      <c r="Q147" s="992"/>
      <c r="R147" s="992"/>
      <c r="S147" s="992"/>
      <c r="T147" s="992"/>
      <c r="U147" s="992"/>
      <c r="V147" s="992"/>
      <c r="W147" s="992"/>
      <c r="X147" s="992"/>
      <c r="Y147" s="992"/>
      <c r="Z147" s="992"/>
      <c r="AA147" s="992"/>
      <c r="AB147" s="992"/>
      <c r="AC147" s="992"/>
      <c r="AD147" s="992"/>
      <c r="AE147" s="992"/>
      <c r="AF147" s="992"/>
      <c r="AG147" s="992"/>
      <c r="AH147" s="992"/>
      <c r="AI147" s="993"/>
      <c r="AJ147" s="27"/>
    </row>
    <row r="148" spans="1:41" ht="18" customHeight="1">
      <c r="B148" s="374"/>
      <c r="C148" s="349"/>
      <c r="D148" s="359"/>
      <c r="E148" s="359"/>
      <c r="F148" s="359"/>
      <c r="G148" s="359"/>
      <c r="H148" s="62"/>
      <c r="I148" s="59"/>
      <c r="J148" s="72" t="s">
        <v>331</v>
      </c>
      <c r="K148" s="77"/>
      <c r="L148" s="77" t="s">
        <v>172</v>
      </c>
      <c r="M148" s="994"/>
      <c r="N148" s="994"/>
      <c r="O148" s="994"/>
      <c r="P148" s="994"/>
      <c r="Q148" s="994"/>
      <c r="R148" s="994"/>
      <c r="S148" s="994"/>
      <c r="T148" s="994"/>
      <c r="U148" s="994"/>
      <c r="V148" s="994"/>
      <c r="W148" s="994"/>
      <c r="X148" s="994"/>
      <c r="Y148" s="994"/>
      <c r="Z148" s="994"/>
      <c r="AA148" s="994"/>
      <c r="AB148" s="994"/>
      <c r="AC148" s="994"/>
      <c r="AD148" s="994"/>
      <c r="AE148" s="994"/>
      <c r="AF148" s="994"/>
      <c r="AG148" s="994"/>
      <c r="AH148" s="994"/>
      <c r="AI148" s="228" t="s">
        <v>431</v>
      </c>
      <c r="AJ148" s="27"/>
    </row>
    <row r="149" spans="1:41" ht="18" customHeight="1">
      <c r="B149" s="376"/>
      <c r="C149" s="360"/>
      <c r="D149" s="354"/>
      <c r="E149" s="354"/>
      <c r="F149" s="354"/>
      <c r="G149" s="354"/>
      <c r="H149" s="61"/>
      <c r="I149" s="76"/>
      <c r="J149" s="76"/>
      <c r="K149" s="76"/>
      <c r="L149" s="76"/>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229"/>
      <c r="AJ149" s="27"/>
    </row>
    <row r="150" spans="1:41" ht="18" customHeight="1">
      <c r="B150" s="377" t="s">
        <v>481</v>
      </c>
      <c r="C150" s="1072" t="s">
        <v>214</v>
      </c>
      <c r="D150" s="1072"/>
      <c r="E150" s="1072"/>
      <c r="F150" s="1072"/>
      <c r="G150" s="1072"/>
      <c r="H150" s="23" t="s">
        <v>87</v>
      </c>
      <c r="I150" s="36"/>
      <c r="J150" s="33" t="s">
        <v>454</v>
      </c>
      <c r="K150" s="36"/>
      <c r="L150" s="36"/>
      <c r="M150" s="36"/>
      <c r="N150" s="36"/>
      <c r="O150" s="36"/>
      <c r="P150" s="36"/>
      <c r="Q150" s="36"/>
      <c r="R150" s="36"/>
      <c r="S150" s="33" t="s">
        <v>42</v>
      </c>
      <c r="T150" s="33"/>
      <c r="U150" s="36"/>
      <c r="V150" s="169"/>
      <c r="W150" s="33" t="s">
        <v>216</v>
      </c>
      <c r="X150" s="169"/>
      <c r="Y150" s="33" t="s">
        <v>217</v>
      </c>
      <c r="Z150" s="33" t="s">
        <v>23</v>
      </c>
      <c r="AA150" s="169"/>
      <c r="AB150" s="33" t="s">
        <v>216</v>
      </c>
      <c r="AC150" s="169"/>
      <c r="AD150" s="33" t="s">
        <v>217</v>
      </c>
      <c r="AE150" s="36"/>
      <c r="AF150" s="36"/>
      <c r="AG150" s="995">
        <f>TIME(AA150,AC150,0)-TIME(V150,X150,0)</f>
        <v>0</v>
      </c>
      <c r="AH150" s="995"/>
      <c r="AI150" s="996"/>
      <c r="AJ150" s="299"/>
    </row>
    <row r="151" spans="1:41" ht="18" customHeight="1">
      <c r="B151" s="374"/>
      <c r="H151" s="23"/>
      <c r="I151" s="33" t="s">
        <v>303</v>
      </c>
      <c r="J151" s="33" t="s">
        <v>329</v>
      </c>
      <c r="K151" s="36"/>
      <c r="L151" s="36"/>
      <c r="M151" s="36"/>
      <c r="N151" s="36"/>
      <c r="O151" s="36"/>
      <c r="P151" s="36"/>
      <c r="Q151" s="36"/>
      <c r="R151" s="36"/>
      <c r="S151" s="33" t="s">
        <v>31</v>
      </c>
      <c r="T151" s="36"/>
      <c r="U151" s="36"/>
      <c r="V151" s="169"/>
      <c r="W151" s="33" t="s">
        <v>216</v>
      </c>
      <c r="X151" s="169"/>
      <c r="Y151" s="33" t="s">
        <v>217</v>
      </c>
      <c r="Z151" s="33" t="s">
        <v>23</v>
      </c>
      <c r="AA151" s="169"/>
      <c r="AB151" s="33" t="s">
        <v>216</v>
      </c>
      <c r="AC151" s="169"/>
      <c r="AD151" s="33" t="s">
        <v>217</v>
      </c>
      <c r="AE151" s="33"/>
      <c r="AF151" s="33"/>
      <c r="AG151" s="997">
        <f>TIME(AA151,AC151,0)-TIME(V151,X151,0)</f>
        <v>0</v>
      </c>
      <c r="AH151" s="997"/>
      <c r="AI151" s="998"/>
    </row>
    <row r="152" spans="1:41" ht="18" customHeight="1">
      <c r="B152" s="374"/>
      <c r="H152" s="23" t="s">
        <v>218</v>
      </c>
      <c r="I152" s="36"/>
      <c r="J152" s="33" t="s">
        <v>21</v>
      </c>
      <c r="K152" s="36"/>
      <c r="L152" s="36"/>
      <c r="M152" s="36"/>
      <c r="N152" s="115"/>
      <c r="O152" s="36"/>
      <c r="P152" s="36"/>
      <c r="Q152" s="36"/>
      <c r="R152" s="36"/>
      <c r="S152" s="33"/>
      <c r="T152" s="33"/>
      <c r="U152" s="36"/>
      <c r="V152" s="36"/>
      <c r="W152" s="33"/>
      <c r="X152" s="36"/>
      <c r="Y152" s="33"/>
      <c r="Z152" s="33"/>
      <c r="AA152" s="36"/>
      <c r="AB152" s="33"/>
      <c r="AC152" s="36"/>
      <c r="AD152" s="33"/>
      <c r="AE152" s="33"/>
      <c r="AF152" s="33"/>
      <c r="AG152" s="36"/>
      <c r="AH152" s="36"/>
      <c r="AI152" s="20"/>
    </row>
    <row r="153" spans="1:41" ht="18" customHeight="1">
      <c r="B153" s="374"/>
      <c r="H153" s="25"/>
      <c r="I153" s="36"/>
      <c r="J153" s="36"/>
      <c r="K153" s="849" t="s">
        <v>25</v>
      </c>
      <c r="L153" s="850"/>
      <c r="M153" s="849" t="s">
        <v>222</v>
      </c>
      <c r="N153" s="851"/>
      <c r="O153" s="851"/>
      <c r="P153" s="851"/>
      <c r="Q153" s="851"/>
      <c r="R153" s="851"/>
      <c r="S153" s="851"/>
      <c r="T153" s="851"/>
      <c r="U153" s="850"/>
      <c r="V153" s="852" t="s">
        <v>223</v>
      </c>
      <c r="W153" s="853"/>
      <c r="X153" s="853"/>
      <c r="Y153" s="853"/>
      <c r="Z153" s="853"/>
      <c r="AA153" s="853"/>
      <c r="AB153" s="853"/>
      <c r="AC153" s="853"/>
      <c r="AD153" s="853"/>
      <c r="AE153" s="853"/>
      <c r="AF153" s="853"/>
      <c r="AG153" s="854"/>
      <c r="AH153" s="206"/>
      <c r="AI153" s="230"/>
    </row>
    <row r="154" spans="1:41" ht="18" customHeight="1">
      <c r="B154" s="374"/>
      <c r="H154" s="25"/>
      <c r="I154" s="36"/>
      <c r="J154" s="36"/>
      <c r="K154" s="849" t="s">
        <v>201</v>
      </c>
      <c r="L154" s="850"/>
      <c r="M154" s="873"/>
      <c r="N154" s="989" t="s">
        <v>216</v>
      </c>
      <c r="O154" s="873"/>
      <c r="P154" s="989" t="s">
        <v>217</v>
      </c>
      <c r="Q154" s="989" t="s">
        <v>23</v>
      </c>
      <c r="R154" s="873"/>
      <c r="S154" s="989" t="s">
        <v>216</v>
      </c>
      <c r="T154" s="873"/>
      <c r="U154" s="990" t="s">
        <v>217</v>
      </c>
      <c r="V154" s="849" t="s">
        <v>41</v>
      </c>
      <c r="W154" s="851"/>
      <c r="X154" s="850"/>
      <c r="Y154" s="172"/>
      <c r="Z154" s="41" t="s">
        <v>216</v>
      </c>
      <c r="AA154" s="172"/>
      <c r="AB154" s="41" t="s">
        <v>217</v>
      </c>
      <c r="AC154" s="41" t="s">
        <v>23</v>
      </c>
      <c r="AD154" s="172"/>
      <c r="AE154" s="41" t="s">
        <v>216</v>
      </c>
      <c r="AF154" s="172"/>
      <c r="AG154" s="41" t="s">
        <v>217</v>
      </c>
      <c r="AH154" s="81"/>
      <c r="AI154" s="20"/>
    </row>
    <row r="155" spans="1:41" ht="18" customHeight="1">
      <c r="B155" s="374"/>
      <c r="H155" s="25"/>
      <c r="I155" s="36"/>
      <c r="J155" s="36"/>
      <c r="K155" s="849"/>
      <c r="L155" s="850"/>
      <c r="M155" s="765"/>
      <c r="N155" s="851"/>
      <c r="O155" s="765"/>
      <c r="P155" s="851"/>
      <c r="Q155" s="851"/>
      <c r="R155" s="765"/>
      <c r="S155" s="851"/>
      <c r="T155" s="765"/>
      <c r="U155" s="850"/>
      <c r="V155" s="849" t="s">
        <v>224</v>
      </c>
      <c r="W155" s="851"/>
      <c r="X155" s="850"/>
      <c r="Y155" s="172"/>
      <c r="Z155" s="41" t="s">
        <v>216</v>
      </c>
      <c r="AA155" s="172"/>
      <c r="AB155" s="41" t="s">
        <v>217</v>
      </c>
      <c r="AC155" s="41" t="s">
        <v>23</v>
      </c>
      <c r="AD155" s="172"/>
      <c r="AE155" s="41" t="s">
        <v>216</v>
      </c>
      <c r="AF155" s="172"/>
      <c r="AG155" s="41" t="s">
        <v>217</v>
      </c>
      <c r="AH155" s="81"/>
      <c r="AI155" s="20"/>
    </row>
    <row r="156" spans="1:41" ht="18" customHeight="1">
      <c r="B156" s="374"/>
      <c r="H156" s="25"/>
      <c r="I156" s="36"/>
      <c r="J156" s="36"/>
      <c r="K156" s="865" t="s">
        <v>31</v>
      </c>
      <c r="L156" s="866"/>
      <c r="M156" s="765"/>
      <c r="N156" s="851" t="s">
        <v>216</v>
      </c>
      <c r="O156" s="765"/>
      <c r="P156" s="851" t="s">
        <v>217</v>
      </c>
      <c r="Q156" s="851" t="s">
        <v>23</v>
      </c>
      <c r="R156" s="765"/>
      <c r="S156" s="851" t="s">
        <v>216</v>
      </c>
      <c r="T156" s="765"/>
      <c r="U156" s="850" t="s">
        <v>217</v>
      </c>
      <c r="V156" s="849" t="s">
        <v>41</v>
      </c>
      <c r="W156" s="851"/>
      <c r="X156" s="850"/>
      <c r="Y156" s="172"/>
      <c r="Z156" s="41" t="s">
        <v>216</v>
      </c>
      <c r="AA156" s="172"/>
      <c r="AB156" s="41" t="s">
        <v>217</v>
      </c>
      <c r="AC156" s="41" t="s">
        <v>23</v>
      </c>
      <c r="AD156" s="172"/>
      <c r="AE156" s="41" t="s">
        <v>216</v>
      </c>
      <c r="AF156" s="172"/>
      <c r="AG156" s="41" t="s">
        <v>217</v>
      </c>
      <c r="AH156" s="81"/>
      <c r="AI156" s="20"/>
    </row>
    <row r="157" spans="1:41" ht="18" customHeight="1">
      <c r="B157" s="374"/>
      <c r="H157" s="25"/>
      <c r="I157" s="36"/>
      <c r="J157" s="36"/>
      <c r="K157" s="865"/>
      <c r="L157" s="866"/>
      <c r="M157" s="765"/>
      <c r="N157" s="851"/>
      <c r="O157" s="765"/>
      <c r="P157" s="851"/>
      <c r="Q157" s="851"/>
      <c r="R157" s="765"/>
      <c r="S157" s="851"/>
      <c r="T157" s="765"/>
      <c r="U157" s="850"/>
      <c r="V157" s="849" t="s">
        <v>224</v>
      </c>
      <c r="W157" s="851"/>
      <c r="X157" s="850"/>
      <c r="Y157" s="172"/>
      <c r="Z157" s="41" t="s">
        <v>216</v>
      </c>
      <c r="AA157" s="172"/>
      <c r="AB157" s="41" t="s">
        <v>217</v>
      </c>
      <c r="AC157" s="41" t="s">
        <v>23</v>
      </c>
      <c r="AD157" s="172"/>
      <c r="AE157" s="41" t="s">
        <v>216</v>
      </c>
      <c r="AF157" s="172"/>
      <c r="AG157" s="41" t="s">
        <v>217</v>
      </c>
      <c r="AH157" s="81"/>
      <c r="AI157" s="20"/>
    </row>
    <row r="158" spans="1:41" ht="18" customHeight="1">
      <c r="B158" s="374"/>
      <c r="C158" s="359"/>
      <c r="D158" s="359"/>
      <c r="E158" s="359"/>
      <c r="F158" s="359"/>
      <c r="G158" s="359"/>
      <c r="H158" s="25"/>
      <c r="I158" s="303"/>
      <c r="J158" s="303"/>
      <c r="K158" s="96"/>
      <c r="L158" s="96"/>
      <c r="M158" s="96"/>
      <c r="N158" s="117"/>
      <c r="O158" s="96"/>
      <c r="P158" s="117"/>
      <c r="Q158" s="117"/>
      <c r="R158" s="96"/>
      <c r="S158" s="117"/>
      <c r="T158" s="96"/>
      <c r="U158" s="117"/>
      <c r="V158" s="117"/>
      <c r="W158" s="117"/>
      <c r="X158" s="117"/>
      <c r="Y158" s="303"/>
      <c r="Z158" s="33"/>
      <c r="AA158" s="303"/>
      <c r="AB158" s="33"/>
      <c r="AC158" s="33"/>
      <c r="AD158" s="303"/>
      <c r="AE158" s="33"/>
      <c r="AF158" s="33"/>
      <c r="AG158" s="303"/>
      <c r="AH158" s="33"/>
      <c r="AI158" s="20"/>
      <c r="AJ158" s="27"/>
      <c r="AL158" s="999"/>
      <c r="AM158" s="999"/>
      <c r="AN158" s="999"/>
      <c r="AO158" s="999"/>
    </row>
    <row r="159" spans="1:41" ht="18" customHeight="1">
      <c r="B159" s="374"/>
      <c r="C159" s="359"/>
      <c r="D159" s="359"/>
      <c r="E159" s="359"/>
      <c r="F159" s="359"/>
      <c r="G159" s="359"/>
      <c r="H159" s="23" t="s">
        <v>330</v>
      </c>
      <c r="I159" s="303"/>
      <c r="J159" s="33" t="s">
        <v>455</v>
      </c>
      <c r="K159" s="303"/>
      <c r="L159" s="303"/>
      <c r="M159" s="303"/>
      <c r="N159" s="303"/>
      <c r="O159" s="33"/>
      <c r="P159" s="33"/>
      <c r="Q159" s="303"/>
      <c r="R159" s="33"/>
      <c r="S159" s="303"/>
      <c r="T159" s="303"/>
      <c r="U159" s="33"/>
      <c r="V159" s="303"/>
      <c r="W159" s="33"/>
      <c r="X159" s="33"/>
      <c r="Y159" s="303"/>
      <c r="Z159" s="33"/>
      <c r="AA159" s="303"/>
      <c r="AB159" s="33"/>
      <c r="AC159" s="303"/>
      <c r="AD159" s="33"/>
      <c r="AE159" s="303"/>
      <c r="AF159" s="303"/>
      <c r="AG159" s="303"/>
      <c r="AH159" s="303"/>
      <c r="AI159" s="20"/>
      <c r="AJ159" s="27"/>
      <c r="AK159" s="38"/>
      <c r="AL159" s="999"/>
      <c r="AM159" s="999"/>
      <c r="AN159" s="999"/>
      <c r="AO159" s="999"/>
    </row>
    <row r="160" spans="1:41" ht="18" customHeight="1">
      <c r="A160" s="20"/>
      <c r="B160" s="374"/>
      <c r="D160" s="359"/>
      <c r="E160" s="359"/>
      <c r="F160" s="359"/>
      <c r="G160" s="359"/>
      <c r="H160" s="25"/>
      <c r="I160" s="303"/>
      <c r="J160" s="303"/>
      <c r="K160" s="849" t="s">
        <v>222</v>
      </c>
      <c r="L160" s="851"/>
      <c r="M160" s="851"/>
      <c r="N160" s="851"/>
      <c r="O160" s="851"/>
      <c r="P160" s="851"/>
      <c r="Q160" s="851"/>
      <c r="R160" s="851"/>
      <c r="S160" s="851"/>
      <c r="T160" s="850"/>
      <c r="U160" s="852" t="s">
        <v>223</v>
      </c>
      <c r="V160" s="853"/>
      <c r="W160" s="853"/>
      <c r="X160" s="853"/>
      <c r="Y160" s="853"/>
      <c r="Z160" s="853"/>
      <c r="AA160" s="853"/>
      <c r="AB160" s="853"/>
      <c r="AC160" s="853"/>
      <c r="AD160" s="853"/>
      <c r="AE160" s="853"/>
      <c r="AF160" s="853"/>
      <c r="AG160" s="853"/>
      <c r="AH160" s="207"/>
      <c r="AI160" s="230"/>
      <c r="AJ160" s="27"/>
      <c r="AK160" s="38"/>
      <c r="AL160" s="999"/>
      <c r="AM160" s="999"/>
      <c r="AN160" s="999"/>
      <c r="AO160" s="999"/>
    </row>
    <row r="161" spans="1:41" ht="18" customHeight="1">
      <c r="A161" s="20"/>
      <c r="B161" s="374"/>
      <c r="C161" s="359"/>
      <c r="D161" s="359"/>
      <c r="E161" s="359"/>
      <c r="F161" s="359"/>
      <c r="G161" s="359"/>
      <c r="H161" s="25"/>
      <c r="I161" s="303"/>
      <c r="J161" s="303"/>
      <c r="K161" s="867" t="s">
        <v>225</v>
      </c>
      <c r="L161" s="1000"/>
      <c r="M161" s="989" t="s">
        <v>216</v>
      </c>
      <c r="N161" s="873"/>
      <c r="O161" s="989" t="s">
        <v>217</v>
      </c>
      <c r="P161" s="989" t="s">
        <v>23</v>
      </c>
      <c r="Q161" s="873"/>
      <c r="R161" s="989" t="s">
        <v>216</v>
      </c>
      <c r="S161" s="1001"/>
      <c r="T161" s="990" t="s">
        <v>217</v>
      </c>
      <c r="U161" s="805" t="s">
        <v>41</v>
      </c>
      <c r="V161" s="806"/>
      <c r="W161" s="807"/>
      <c r="X161" s="95" t="s">
        <v>225</v>
      </c>
      <c r="Y161" s="172"/>
      <c r="Z161" s="41" t="s">
        <v>216</v>
      </c>
      <c r="AA161" s="172"/>
      <c r="AB161" s="41" t="s">
        <v>217</v>
      </c>
      <c r="AC161" s="41" t="s">
        <v>23</v>
      </c>
      <c r="AD161" s="172"/>
      <c r="AE161" s="41" t="s">
        <v>216</v>
      </c>
      <c r="AF161" s="172"/>
      <c r="AG161" s="41" t="s">
        <v>217</v>
      </c>
      <c r="AH161" s="81"/>
      <c r="AI161" s="20"/>
      <c r="AJ161" s="27"/>
      <c r="AK161" s="38"/>
      <c r="AL161" s="999"/>
      <c r="AM161" s="999"/>
      <c r="AN161" s="999"/>
      <c r="AO161" s="999"/>
    </row>
    <row r="162" spans="1:41" ht="18" customHeight="1">
      <c r="A162" s="20"/>
      <c r="B162" s="374"/>
      <c r="D162" s="359"/>
      <c r="E162" s="359"/>
      <c r="F162" s="359"/>
      <c r="G162" s="359"/>
      <c r="H162" s="25"/>
      <c r="I162" s="303"/>
      <c r="J162" s="303"/>
      <c r="K162" s="868"/>
      <c r="L162" s="764"/>
      <c r="M162" s="851"/>
      <c r="N162" s="765"/>
      <c r="O162" s="851"/>
      <c r="P162" s="851"/>
      <c r="Q162" s="765"/>
      <c r="R162" s="851"/>
      <c r="S162" s="873"/>
      <c r="T162" s="850"/>
      <c r="U162" s="1002"/>
      <c r="V162" s="989"/>
      <c r="W162" s="990"/>
      <c r="X162" s="95" t="s">
        <v>228</v>
      </c>
      <c r="Y162" s="172"/>
      <c r="Z162" s="41" t="s">
        <v>216</v>
      </c>
      <c r="AA162" s="172"/>
      <c r="AB162" s="41" t="s">
        <v>217</v>
      </c>
      <c r="AC162" s="41" t="s">
        <v>23</v>
      </c>
      <c r="AD162" s="172"/>
      <c r="AE162" s="41" t="s">
        <v>216</v>
      </c>
      <c r="AF162" s="172"/>
      <c r="AG162" s="41" t="s">
        <v>217</v>
      </c>
      <c r="AH162" s="81"/>
      <c r="AI162" s="20"/>
      <c r="AJ162" s="27"/>
      <c r="AK162" s="38"/>
      <c r="AL162" s="999"/>
      <c r="AM162" s="999"/>
      <c r="AN162" s="999"/>
      <c r="AO162" s="999"/>
    </row>
    <row r="163" spans="1:41" ht="18" customHeight="1">
      <c r="B163" s="374"/>
      <c r="H163" s="25"/>
      <c r="I163" s="36"/>
      <c r="J163" s="36"/>
      <c r="K163" s="867" t="s">
        <v>228</v>
      </c>
      <c r="L163" s="764"/>
      <c r="M163" s="851" t="s">
        <v>216</v>
      </c>
      <c r="N163" s="765"/>
      <c r="O163" s="851" t="s">
        <v>217</v>
      </c>
      <c r="P163" s="851" t="s">
        <v>23</v>
      </c>
      <c r="Q163" s="765"/>
      <c r="R163" s="851" t="s">
        <v>216</v>
      </c>
      <c r="S163" s="765"/>
      <c r="T163" s="807" t="s">
        <v>217</v>
      </c>
      <c r="U163" s="805" t="s">
        <v>224</v>
      </c>
      <c r="V163" s="806"/>
      <c r="W163" s="807"/>
      <c r="X163" s="95" t="s">
        <v>225</v>
      </c>
      <c r="Y163" s="172"/>
      <c r="Z163" s="41" t="s">
        <v>216</v>
      </c>
      <c r="AA163" s="172"/>
      <c r="AB163" s="41" t="s">
        <v>217</v>
      </c>
      <c r="AC163" s="41" t="s">
        <v>23</v>
      </c>
      <c r="AD163" s="172"/>
      <c r="AE163" s="41" t="s">
        <v>216</v>
      </c>
      <c r="AF163" s="172"/>
      <c r="AG163" s="41" t="s">
        <v>217</v>
      </c>
      <c r="AH163" s="81"/>
      <c r="AI163" s="20"/>
    </row>
    <row r="164" spans="1:41" ht="18" customHeight="1">
      <c r="B164" s="374"/>
      <c r="H164" s="25"/>
      <c r="I164" s="36"/>
      <c r="J164" s="36"/>
      <c r="K164" s="868"/>
      <c r="L164" s="764"/>
      <c r="M164" s="851"/>
      <c r="N164" s="765"/>
      <c r="O164" s="851"/>
      <c r="P164" s="851"/>
      <c r="Q164" s="765"/>
      <c r="R164" s="851"/>
      <c r="S164" s="765"/>
      <c r="T164" s="990"/>
      <c r="U164" s="1002"/>
      <c r="V164" s="989"/>
      <c r="W164" s="990"/>
      <c r="X164" s="95" t="s">
        <v>228</v>
      </c>
      <c r="Y164" s="172"/>
      <c r="Z164" s="41" t="s">
        <v>216</v>
      </c>
      <c r="AA164" s="172"/>
      <c r="AB164" s="41" t="s">
        <v>217</v>
      </c>
      <c r="AC164" s="41" t="s">
        <v>23</v>
      </c>
      <c r="AD164" s="172"/>
      <c r="AE164" s="41" t="s">
        <v>216</v>
      </c>
      <c r="AF164" s="172"/>
      <c r="AG164" s="41" t="s">
        <v>217</v>
      </c>
      <c r="AH164" s="81"/>
      <c r="AI164" s="20"/>
    </row>
    <row r="165" spans="1:41" ht="18" customHeight="1">
      <c r="B165" s="374"/>
      <c r="H165" s="23" t="s">
        <v>84</v>
      </c>
      <c r="I165" s="33"/>
      <c r="J165" s="33" t="s">
        <v>456</v>
      </c>
      <c r="K165" s="132"/>
      <c r="L165" s="304"/>
      <c r="M165" s="304"/>
      <c r="N165" s="304"/>
      <c r="O165" s="304"/>
      <c r="P165" s="304"/>
      <c r="Q165" s="304"/>
      <c r="R165" s="863"/>
      <c r="S165" s="864"/>
      <c r="T165" s="41" t="s">
        <v>216</v>
      </c>
      <c r="U165" s="765"/>
      <c r="V165" s="765"/>
      <c r="W165" s="41" t="s">
        <v>217</v>
      </c>
      <c r="X165" s="90" t="s">
        <v>23</v>
      </c>
      <c r="Y165" s="765"/>
      <c r="Z165" s="765"/>
      <c r="AA165" s="41" t="s">
        <v>380</v>
      </c>
      <c r="AB165" s="765"/>
      <c r="AC165" s="765"/>
      <c r="AD165" s="193" t="s">
        <v>217</v>
      </c>
      <c r="AE165" s="198"/>
      <c r="AF165" s="1007" t="s">
        <v>211</v>
      </c>
      <c r="AG165" s="1007"/>
      <c r="AH165" s="1007"/>
      <c r="AI165" s="1008"/>
    </row>
    <row r="166" spans="1:41" ht="18" customHeight="1">
      <c r="B166" s="374"/>
      <c r="H166" s="23" t="s">
        <v>256</v>
      </c>
      <c r="I166" s="33"/>
      <c r="J166" s="33" t="s">
        <v>67</v>
      </c>
      <c r="K166" s="132"/>
      <c r="L166" s="304"/>
      <c r="M166" s="304"/>
      <c r="N166" s="304"/>
      <c r="O166" s="304"/>
      <c r="P166" s="304"/>
      <c r="Q166" s="304"/>
      <c r="R166" s="863"/>
      <c r="S166" s="864"/>
      <c r="T166" s="41" t="s">
        <v>216</v>
      </c>
      <c r="U166" s="765"/>
      <c r="V166" s="765"/>
      <c r="W166" s="41" t="s">
        <v>217</v>
      </c>
      <c r="X166" s="90" t="s">
        <v>23</v>
      </c>
      <c r="Y166" s="765"/>
      <c r="Z166" s="765"/>
      <c r="AA166" s="41" t="s">
        <v>380</v>
      </c>
      <c r="AB166" s="765"/>
      <c r="AC166" s="765"/>
      <c r="AD166" s="193" t="s">
        <v>217</v>
      </c>
      <c r="AE166" s="81"/>
      <c r="AF166" s="1007"/>
      <c r="AG166" s="1007"/>
      <c r="AH166" s="1007"/>
      <c r="AI166" s="1008"/>
    </row>
    <row r="167" spans="1:41" ht="18" customHeight="1">
      <c r="B167" s="374"/>
      <c r="H167" s="23" t="s">
        <v>145</v>
      </c>
      <c r="I167" s="36"/>
      <c r="J167" s="33" t="s">
        <v>229</v>
      </c>
      <c r="K167" s="36"/>
      <c r="L167" s="36"/>
      <c r="M167" s="36"/>
      <c r="N167" s="36"/>
      <c r="O167" s="59" t="s">
        <v>85</v>
      </c>
      <c r="P167" s="132" t="s">
        <v>331</v>
      </c>
      <c r="Q167" s="59"/>
      <c r="R167" s="132" t="s">
        <v>58</v>
      </c>
      <c r="S167" s="33" t="s">
        <v>457</v>
      </c>
      <c r="T167" s="36"/>
      <c r="U167" s="97"/>
      <c r="V167" s="33" t="s">
        <v>22</v>
      </c>
      <c r="W167" s="97"/>
      <c r="X167" s="33" t="s">
        <v>88</v>
      </c>
      <c r="Y167" s="33" t="s">
        <v>23</v>
      </c>
      <c r="Z167" s="97"/>
      <c r="AA167" s="33" t="s">
        <v>22</v>
      </c>
      <c r="AB167" s="97"/>
      <c r="AC167" s="33" t="s">
        <v>434</v>
      </c>
      <c r="AD167" s="36"/>
      <c r="AE167" s="36"/>
      <c r="AF167" s="36"/>
      <c r="AG167" s="36"/>
      <c r="AH167" s="36"/>
      <c r="AI167" s="20"/>
    </row>
    <row r="168" spans="1:41" ht="18" customHeight="1">
      <c r="B168" s="374"/>
      <c r="H168" s="23" t="s">
        <v>158</v>
      </c>
      <c r="I168" s="36"/>
      <c r="J168" s="33" t="s">
        <v>136</v>
      </c>
      <c r="K168" s="36"/>
      <c r="L168" s="36"/>
      <c r="M168" s="36"/>
      <c r="N168" s="36"/>
      <c r="O168" s="36"/>
      <c r="P168" s="36"/>
      <c r="Q168" s="36"/>
      <c r="R168" s="36"/>
      <c r="S168" s="33" t="s">
        <v>457</v>
      </c>
      <c r="T168" s="36"/>
      <c r="U168" s="97"/>
      <c r="V168" s="33" t="s">
        <v>22</v>
      </c>
      <c r="W168" s="97"/>
      <c r="X168" s="33" t="s">
        <v>88</v>
      </c>
      <c r="Y168" s="33" t="s">
        <v>23</v>
      </c>
      <c r="Z168" s="97"/>
      <c r="AA168" s="33" t="s">
        <v>22</v>
      </c>
      <c r="AB168" s="97"/>
      <c r="AC168" s="33" t="s">
        <v>434</v>
      </c>
      <c r="AD168" s="36"/>
      <c r="AE168" s="36"/>
      <c r="AF168" s="36"/>
      <c r="AG168" s="36"/>
      <c r="AH168" s="36"/>
      <c r="AI168" s="20"/>
    </row>
    <row r="169" spans="1:41" ht="18" customHeight="1">
      <c r="B169" s="374"/>
      <c r="H169" s="23" t="s">
        <v>243</v>
      </c>
      <c r="I169" s="36"/>
      <c r="J169" s="33" t="s">
        <v>412</v>
      </c>
      <c r="K169" s="36"/>
      <c r="L169" s="36"/>
      <c r="M169" s="36"/>
      <c r="N169" s="36"/>
      <c r="O169" s="33"/>
      <c r="P169" s="36"/>
      <c r="Q169" s="36"/>
      <c r="R169" s="36"/>
      <c r="S169" s="33"/>
      <c r="T169" s="36"/>
      <c r="U169" s="36"/>
      <c r="V169" s="33"/>
      <c r="W169" s="36"/>
      <c r="X169" s="33"/>
      <c r="Y169" s="33"/>
      <c r="Z169" s="36"/>
      <c r="AA169" s="33"/>
      <c r="AB169" s="36"/>
      <c r="AC169" s="33"/>
      <c r="AD169" s="36"/>
      <c r="AE169" s="36"/>
      <c r="AF169" s="36"/>
      <c r="AG169" s="36"/>
      <c r="AH169" s="36"/>
      <c r="AI169" s="20"/>
    </row>
    <row r="170" spans="1:41" ht="18" customHeight="1">
      <c r="B170" s="374"/>
      <c r="H170" s="23" t="s">
        <v>254</v>
      </c>
      <c r="I170" s="36"/>
      <c r="J170" s="33" t="s">
        <v>332</v>
      </c>
      <c r="K170" s="36"/>
      <c r="L170" s="36"/>
      <c r="M170" s="36"/>
      <c r="N170" s="36"/>
      <c r="O170" s="36"/>
      <c r="P170" s="36"/>
      <c r="Q170" s="36"/>
      <c r="R170" s="36"/>
      <c r="S170" s="33"/>
      <c r="T170" s="36"/>
      <c r="U170" s="36"/>
      <c r="V170" s="33"/>
      <c r="W170" s="36"/>
      <c r="X170" s="33"/>
      <c r="Y170" s="33"/>
      <c r="Z170" s="36"/>
      <c r="AA170" s="33"/>
      <c r="AB170" s="36"/>
      <c r="AC170" s="33"/>
      <c r="AD170" s="36"/>
      <c r="AE170" s="36"/>
      <c r="AF170" s="36"/>
      <c r="AG170" s="36"/>
      <c r="AH170" s="36"/>
      <c r="AI170" s="20"/>
    </row>
    <row r="171" spans="1:41" ht="18" customHeight="1">
      <c r="B171" s="374"/>
      <c r="H171" s="23"/>
      <c r="I171" s="36"/>
      <c r="J171" s="33" t="s">
        <v>333</v>
      </c>
      <c r="K171" s="36"/>
      <c r="L171" s="36"/>
      <c r="M171" s="36"/>
      <c r="N171" s="36"/>
      <c r="O171" s="59" t="s">
        <v>85</v>
      </c>
      <c r="P171" s="132" t="s">
        <v>331</v>
      </c>
      <c r="Q171" s="59"/>
      <c r="R171" s="132" t="s">
        <v>58</v>
      </c>
      <c r="S171" s="33" t="s">
        <v>457</v>
      </c>
      <c r="T171" s="36"/>
      <c r="U171" s="97"/>
      <c r="V171" s="33" t="s">
        <v>22</v>
      </c>
      <c r="W171" s="97"/>
      <c r="X171" s="33" t="s">
        <v>88</v>
      </c>
      <c r="Y171" s="33" t="s">
        <v>23</v>
      </c>
      <c r="Z171" s="97"/>
      <c r="AA171" s="33" t="s">
        <v>22</v>
      </c>
      <c r="AB171" s="97"/>
      <c r="AC171" s="33" t="s">
        <v>434</v>
      </c>
      <c r="AD171" s="36"/>
      <c r="AE171" s="36"/>
      <c r="AF171" s="36"/>
      <c r="AG171" s="36"/>
      <c r="AH171" s="36"/>
      <c r="AI171" s="20"/>
    </row>
    <row r="172" spans="1:41" ht="18" customHeight="1">
      <c r="B172" s="374"/>
      <c r="H172" s="23"/>
      <c r="I172" s="36"/>
      <c r="J172" s="33" t="s">
        <v>334</v>
      </c>
      <c r="K172" s="36"/>
      <c r="L172" s="36"/>
      <c r="M172" s="36"/>
      <c r="N172" s="36"/>
      <c r="O172" s="59" t="s">
        <v>85</v>
      </c>
      <c r="P172" s="132" t="s">
        <v>331</v>
      </c>
      <c r="Q172" s="59"/>
      <c r="R172" s="132" t="s">
        <v>58</v>
      </c>
      <c r="S172" s="33" t="s">
        <v>457</v>
      </c>
      <c r="T172" s="36"/>
      <c r="U172" s="97"/>
      <c r="V172" s="33" t="s">
        <v>22</v>
      </c>
      <c r="W172" s="97"/>
      <c r="X172" s="33" t="s">
        <v>88</v>
      </c>
      <c r="Y172" s="33" t="s">
        <v>23</v>
      </c>
      <c r="Z172" s="97"/>
      <c r="AA172" s="33" t="s">
        <v>22</v>
      </c>
      <c r="AB172" s="97"/>
      <c r="AC172" s="33" t="s">
        <v>434</v>
      </c>
      <c r="AD172" s="36"/>
      <c r="AE172" s="36"/>
      <c r="AF172" s="36"/>
      <c r="AG172" s="36"/>
      <c r="AH172" s="36"/>
      <c r="AI172" s="20"/>
    </row>
    <row r="173" spans="1:41" ht="18" customHeight="1">
      <c r="B173" s="374"/>
      <c r="H173" s="23"/>
      <c r="I173" s="36"/>
      <c r="J173" s="33" t="s">
        <v>335</v>
      </c>
      <c r="K173" s="36"/>
      <c r="L173" s="36"/>
      <c r="M173" s="36"/>
      <c r="N173" s="36"/>
      <c r="O173" s="59" t="s">
        <v>85</v>
      </c>
      <c r="P173" s="132" t="s">
        <v>331</v>
      </c>
      <c r="Q173" s="59"/>
      <c r="R173" s="132" t="s">
        <v>58</v>
      </c>
      <c r="S173" s="33" t="s">
        <v>457</v>
      </c>
      <c r="T173" s="36"/>
      <c r="U173" s="97"/>
      <c r="V173" s="33" t="s">
        <v>22</v>
      </c>
      <c r="W173" s="97"/>
      <c r="X173" s="33" t="s">
        <v>88</v>
      </c>
      <c r="Y173" s="33" t="s">
        <v>23</v>
      </c>
      <c r="Z173" s="97"/>
      <c r="AA173" s="33" t="s">
        <v>22</v>
      </c>
      <c r="AB173" s="97"/>
      <c r="AC173" s="33" t="s">
        <v>434</v>
      </c>
      <c r="AD173" s="36"/>
      <c r="AE173" s="36"/>
      <c r="AF173" s="36"/>
      <c r="AG173" s="36"/>
      <c r="AH173" s="36"/>
      <c r="AI173" s="20"/>
    </row>
    <row r="174" spans="1:41" ht="18" customHeight="1">
      <c r="B174" s="374"/>
      <c r="H174" s="23"/>
      <c r="I174" s="36"/>
      <c r="J174" s="33" t="s">
        <v>176</v>
      </c>
      <c r="K174" s="36"/>
      <c r="L174" s="36"/>
      <c r="M174" s="36"/>
      <c r="N174" s="36"/>
      <c r="O174" s="59" t="s">
        <v>85</v>
      </c>
      <c r="P174" s="132" t="s">
        <v>331</v>
      </c>
      <c r="Q174" s="59"/>
      <c r="R174" s="132" t="s">
        <v>58</v>
      </c>
      <c r="S174" s="33" t="s">
        <v>457</v>
      </c>
      <c r="T174" s="36"/>
      <c r="U174" s="97"/>
      <c r="V174" s="33" t="s">
        <v>22</v>
      </c>
      <c r="W174" s="97"/>
      <c r="X174" s="33" t="s">
        <v>88</v>
      </c>
      <c r="Y174" s="33" t="s">
        <v>23</v>
      </c>
      <c r="Z174" s="97"/>
      <c r="AA174" s="33" t="s">
        <v>22</v>
      </c>
      <c r="AB174" s="97"/>
      <c r="AC174" s="33" t="s">
        <v>434</v>
      </c>
      <c r="AD174" s="1015" t="s">
        <v>336</v>
      </c>
      <c r="AE174" s="1015"/>
      <c r="AF174" s="1015"/>
      <c r="AG174" s="1015"/>
      <c r="AH174" s="1015"/>
      <c r="AI174" s="1016"/>
    </row>
    <row r="175" spans="1:41" ht="18" customHeight="1">
      <c r="B175" s="376"/>
      <c r="C175" s="354"/>
      <c r="D175" s="354"/>
      <c r="E175" s="354"/>
      <c r="F175" s="354"/>
      <c r="G175" s="354"/>
      <c r="H175" s="24"/>
      <c r="I175" s="37"/>
      <c r="J175" s="37"/>
      <c r="K175" s="37"/>
      <c r="L175" s="37"/>
      <c r="M175" s="37"/>
      <c r="N175" s="37"/>
      <c r="O175" s="37"/>
      <c r="P175" s="37"/>
      <c r="Q175" s="37"/>
      <c r="R175" s="108"/>
      <c r="S175" s="108"/>
      <c r="T175" s="108"/>
      <c r="U175" s="108"/>
      <c r="V175" s="108"/>
      <c r="W175" s="108"/>
      <c r="X175" s="108"/>
      <c r="Y175" s="108"/>
      <c r="Z175" s="108"/>
      <c r="AA175" s="108"/>
      <c r="AB175" s="108"/>
      <c r="AC175" s="108"/>
      <c r="AD175" s="108"/>
      <c r="AE175" s="108"/>
      <c r="AF175" s="108"/>
      <c r="AG175" s="108"/>
      <c r="AH175" s="108"/>
      <c r="AI175" s="44"/>
    </row>
    <row r="176" spans="1:41" ht="18" customHeight="1">
      <c r="B176" s="377" t="s">
        <v>482</v>
      </c>
      <c r="C176" s="1009" t="s">
        <v>381</v>
      </c>
      <c r="D176" s="1009"/>
      <c r="E176" s="1009"/>
      <c r="F176" s="1009"/>
      <c r="G176" s="1009"/>
      <c r="H176" s="25"/>
      <c r="I176" s="33" t="s">
        <v>382</v>
      </c>
      <c r="J176" s="33"/>
      <c r="K176" s="33"/>
      <c r="L176" s="33"/>
      <c r="M176" s="33"/>
      <c r="N176" s="33"/>
      <c r="O176" s="59" t="s">
        <v>85</v>
      </c>
      <c r="P176" s="132" t="s">
        <v>331</v>
      </c>
      <c r="Q176" s="59"/>
      <c r="R176" s="132" t="s">
        <v>58</v>
      </c>
      <c r="S176" s="72"/>
      <c r="T176" s="1011" t="s">
        <v>411</v>
      </c>
      <c r="U176" s="1011"/>
      <c r="V176" s="1011"/>
      <c r="W176" s="1011"/>
      <c r="X176" s="1011"/>
      <c r="Y176" s="1011"/>
      <c r="Z176" s="1011"/>
      <c r="AA176" s="1011"/>
      <c r="AB176" s="1011"/>
      <c r="AC176" s="1011"/>
      <c r="AD176" s="1011"/>
      <c r="AE176" s="1011"/>
      <c r="AF176" s="1011"/>
      <c r="AG176" s="1011"/>
      <c r="AH176" s="1011"/>
      <c r="AI176" s="1012"/>
    </row>
    <row r="177" spans="2:37" ht="18" customHeight="1">
      <c r="B177" s="377"/>
      <c r="C177" s="1010"/>
      <c r="D177" s="1010"/>
      <c r="E177" s="1010"/>
      <c r="F177" s="1010"/>
      <c r="G177" s="1010"/>
      <c r="H177" s="25"/>
      <c r="I177" s="33"/>
      <c r="J177" s="33"/>
      <c r="K177" s="33"/>
      <c r="L177" s="33"/>
      <c r="M177" s="33"/>
      <c r="N177" s="33"/>
      <c r="O177" s="1017" t="s">
        <v>195</v>
      </c>
      <c r="P177" s="1017"/>
      <c r="Q177" s="59"/>
      <c r="R177" s="132" t="s">
        <v>384</v>
      </c>
      <c r="S177" s="72"/>
      <c r="T177" s="1013"/>
      <c r="U177" s="1013"/>
      <c r="V177" s="1013"/>
      <c r="W177" s="1013"/>
      <c r="X177" s="1013"/>
      <c r="Y177" s="1013"/>
      <c r="Z177" s="1013"/>
      <c r="AA177" s="1013"/>
      <c r="AB177" s="1013"/>
      <c r="AC177" s="1013"/>
      <c r="AD177" s="1013"/>
      <c r="AE177" s="1013"/>
      <c r="AF177" s="1013"/>
      <c r="AG177" s="1013"/>
      <c r="AH177" s="1013"/>
      <c r="AI177" s="1014"/>
    </row>
    <row r="178" spans="2:37" ht="18" customHeight="1">
      <c r="B178" s="374"/>
      <c r="C178" s="1010"/>
      <c r="D178" s="1010"/>
      <c r="E178" s="1010"/>
      <c r="F178" s="1010"/>
      <c r="G178" s="1010"/>
      <c r="H178" s="25"/>
      <c r="I178" s="36"/>
      <c r="J178" s="36"/>
      <c r="K178" s="36"/>
      <c r="L178" s="36"/>
      <c r="M178" s="36"/>
      <c r="N178" s="36"/>
      <c r="O178" s="36"/>
      <c r="P178" s="36"/>
      <c r="Q178" s="36"/>
      <c r="R178" s="305"/>
      <c r="S178" s="72"/>
      <c r="T178" s="72"/>
      <c r="U178" s="72"/>
      <c r="V178" s="72"/>
      <c r="W178" s="72"/>
      <c r="X178" s="72"/>
      <c r="Y178" s="72"/>
      <c r="Z178" s="72"/>
      <c r="AA178" s="72"/>
      <c r="AB178" s="72"/>
      <c r="AC178" s="72"/>
      <c r="AD178" s="72"/>
      <c r="AE178" s="72"/>
      <c r="AF178" s="72"/>
      <c r="AG178" s="72"/>
      <c r="AH178" s="72"/>
      <c r="AI178" s="20"/>
    </row>
    <row r="179" spans="2:37" ht="18" customHeight="1">
      <c r="B179" s="374"/>
      <c r="C179" s="291"/>
      <c r="D179" s="291"/>
      <c r="E179" s="291"/>
      <c r="F179" s="291"/>
      <c r="G179" s="292"/>
      <c r="H179" s="25"/>
      <c r="I179" s="36"/>
      <c r="J179" s="33" t="s">
        <v>458</v>
      </c>
      <c r="K179" s="36"/>
      <c r="L179" s="36"/>
      <c r="M179" s="36"/>
      <c r="N179" s="36"/>
      <c r="O179" s="36"/>
      <c r="P179" s="36"/>
      <c r="Q179" s="36"/>
      <c r="R179" s="305"/>
      <c r="S179" s="305"/>
      <c r="T179" s="305"/>
      <c r="U179" s="305"/>
      <c r="V179" s="305"/>
      <c r="W179" s="305"/>
      <c r="X179" s="305"/>
      <c r="Y179" s="305"/>
      <c r="Z179" s="305"/>
      <c r="AA179" s="305"/>
      <c r="AB179" s="305"/>
      <c r="AC179" s="305"/>
      <c r="AD179" s="305"/>
      <c r="AE179" s="305"/>
      <c r="AF179" s="305"/>
      <c r="AG179" s="305"/>
      <c r="AH179" s="305"/>
      <c r="AI179" s="20"/>
    </row>
    <row r="180" spans="2:37" ht="18" customHeight="1">
      <c r="B180" s="374"/>
      <c r="C180" s="291"/>
      <c r="D180" s="291"/>
      <c r="E180" s="291"/>
      <c r="F180" s="291"/>
      <c r="G180" s="292"/>
      <c r="H180" s="25"/>
      <c r="I180" s="1083">
        <v>1</v>
      </c>
      <c r="J180" s="1052"/>
      <c r="K180" s="1053"/>
      <c r="L180" s="1053"/>
      <c r="M180" s="1053"/>
      <c r="N180" s="1053"/>
      <c r="O180" s="1053"/>
      <c r="P180" s="1053"/>
      <c r="Q180" s="1053"/>
      <c r="R180" s="1053"/>
      <c r="S180" s="1053"/>
      <c r="T180" s="1053"/>
      <c r="U180" s="1053"/>
      <c r="V180" s="1053"/>
      <c r="W180" s="1053"/>
      <c r="X180" s="1053"/>
      <c r="Y180" s="1053"/>
      <c r="Z180" s="1053"/>
      <c r="AA180" s="1053"/>
      <c r="AB180" s="1053"/>
      <c r="AC180" s="1053"/>
      <c r="AD180" s="1053"/>
      <c r="AE180" s="1053"/>
      <c r="AF180" s="1053"/>
      <c r="AG180" s="1053"/>
      <c r="AH180" s="1053"/>
      <c r="AI180" s="1054"/>
    </row>
    <row r="181" spans="2:37" ht="18" customHeight="1">
      <c r="B181" s="374"/>
      <c r="C181" s="291"/>
      <c r="D181" s="291"/>
      <c r="E181" s="291"/>
      <c r="F181" s="291"/>
      <c r="G181" s="292"/>
      <c r="H181" s="25"/>
      <c r="I181" s="1084"/>
      <c r="J181" s="1055"/>
      <c r="K181" s="994"/>
      <c r="L181" s="994"/>
      <c r="M181" s="994"/>
      <c r="N181" s="994"/>
      <c r="O181" s="994"/>
      <c r="P181" s="994"/>
      <c r="Q181" s="994"/>
      <c r="R181" s="994"/>
      <c r="S181" s="994"/>
      <c r="T181" s="994"/>
      <c r="U181" s="994"/>
      <c r="V181" s="994"/>
      <c r="W181" s="994"/>
      <c r="X181" s="994"/>
      <c r="Y181" s="994"/>
      <c r="Z181" s="994"/>
      <c r="AA181" s="994"/>
      <c r="AB181" s="994"/>
      <c r="AC181" s="994"/>
      <c r="AD181" s="994"/>
      <c r="AE181" s="994"/>
      <c r="AF181" s="994"/>
      <c r="AG181" s="994"/>
      <c r="AH181" s="994"/>
      <c r="AI181" s="1056"/>
    </row>
    <row r="182" spans="2:37" ht="18" customHeight="1">
      <c r="B182" s="374"/>
      <c r="C182" s="291"/>
      <c r="D182" s="291"/>
      <c r="E182" s="291"/>
      <c r="F182" s="291"/>
      <c r="G182" s="292"/>
      <c r="H182" s="25"/>
      <c r="I182" s="1085"/>
      <c r="J182" s="1057"/>
      <c r="K182" s="1058"/>
      <c r="L182" s="1058"/>
      <c r="M182" s="1058"/>
      <c r="N182" s="1058"/>
      <c r="O182" s="1058"/>
      <c r="P182" s="1058"/>
      <c r="Q182" s="1058"/>
      <c r="R182" s="1058"/>
      <c r="S182" s="1058"/>
      <c r="T182" s="1058"/>
      <c r="U182" s="1058"/>
      <c r="V182" s="1058"/>
      <c r="W182" s="1058"/>
      <c r="X182" s="1058"/>
      <c r="Y182" s="1058"/>
      <c r="Z182" s="1058"/>
      <c r="AA182" s="1058"/>
      <c r="AB182" s="1058"/>
      <c r="AC182" s="1058"/>
      <c r="AD182" s="1058"/>
      <c r="AE182" s="1058"/>
      <c r="AF182" s="1058"/>
      <c r="AG182" s="1058"/>
      <c r="AH182" s="1058"/>
      <c r="AI182" s="1059"/>
    </row>
    <row r="183" spans="2:37" ht="18" customHeight="1">
      <c r="B183" s="374"/>
      <c r="C183" s="291"/>
      <c r="D183" s="291"/>
      <c r="E183" s="291"/>
      <c r="F183" s="291"/>
      <c r="G183" s="292"/>
      <c r="H183" s="25"/>
      <c r="I183" s="1083">
        <v>2</v>
      </c>
      <c r="J183" s="1052"/>
      <c r="K183" s="1053"/>
      <c r="L183" s="1053"/>
      <c r="M183" s="1053"/>
      <c r="N183" s="1053"/>
      <c r="O183" s="1053"/>
      <c r="P183" s="1053"/>
      <c r="Q183" s="1053"/>
      <c r="R183" s="1053"/>
      <c r="S183" s="1053"/>
      <c r="T183" s="1053"/>
      <c r="U183" s="1053"/>
      <c r="V183" s="1053"/>
      <c r="W183" s="1053"/>
      <c r="X183" s="1053"/>
      <c r="Y183" s="1053"/>
      <c r="Z183" s="1053"/>
      <c r="AA183" s="1053"/>
      <c r="AB183" s="1053"/>
      <c r="AC183" s="1053"/>
      <c r="AD183" s="1053"/>
      <c r="AE183" s="1053"/>
      <c r="AF183" s="1053"/>
      <c r="AG183" s="1053"/>
      <c r="AH183" s="1053"/>
      <c r="AI183" s="1054"/>
    </row>
    <row r="184" spans="2:37" ht="18" customHeight="1">
      <c r="B184" s="374"/>
      <c r="C184" s="292"/>
      <c r="D184" s="292"/>
      <c r="E184" s="292"/>
      <c r="F184" s="292"/>
      <c r="G184" s="292"/>
      <c r="H184" s="25"/>
      <c r="I184" s="1084"/>
      <c r="J184" s="1055"/>
      <c r="K184" s="994"/>
      <c r="L184" s="994"/>
      <c r="M184" s="994"/>
      <c r="N184" s="994"/>
      <c r="O184" s="994"/>
      <c r="P184" s="994"/>
      <c r="Q184" s="994"/>
      <c r="R184" s="994"/>
      <c r="S184" s="994"/>
      <c r="T184" s="994"/>
      <c r="U184" s="994"/>
      <c r="V184" s="994"/>
      <c r="W184" s="994"/>
      <c r="X184" s="994"/>
      <c r="Y184" s="994"/>
      <c r="Z184" s="994"/>
      <c r="AA184" s="994"/>
      <c r="AB184" s="994"/>
      <c r="AC184" s="994"/>
      <c r="AD184" s="994"/>
      <c r="AE184" s="994"/>
      <c r="AF184" s="994"/>
      <c r="AG184" s="994"/>
      <c r="AH184" s="994"/>
      <c r="AI184" s="1056"/>
    </row>
    <row r="185" spans="2:37" ht="18" customHeight="1">
      <c r="B185" s="374"/>
      <c r="C185" s="293"/>
      <c r="D185" s="293"/>
      <c r="E185" s="293"/>
      <c r="F185" s="293"/>
      <c r="G185" s="293"/>
      <c r="H185" s="25"/>
      <c r="I185" s="1085"/>
      <c r="J185" s="1057"/>
      <c r="K185" s="1058"/>
      <c r="L185" s="1058"/>
      <c r="M185" s="1058"/>
      <c r="N185" s="1058"/>
      <c r="O185" s="1058"/>
      <c r="P185" s="1058"/>
      <c r="Q185" s="1058"/>
      <c r="R185" s="1058"/>
      <c r="S185" s="1058"/>
      <c r="T185" s="1058"/>
      <c r="U185" s="1058"/>
      <c r="V185" s="1058"/>
      <c r="W185" s="1058"/>
      <c r="X185" s="1058"/>
      <c r="Y185" s="1058"/>
      <c r="Z185" s="1058"/>
      <c r="AA185" s="1058"/>
      <c r="AB185" s="1058"/>
      <c r="AC185" s="1058"/>
      <c r="AD185" s="1058"/>
      <c r="AE185" s="1058"/>
      <c r="AF185" s="1058"/>
      <c r="AG185" s="1058"/>
      <c r="AH185" s="1058"/>
      <c r="AI185" s="1059"/>
    </row>
    <row r="186" spans="2:37" ht="18" customHeight="1">
      <c r="B186" s="374"/>
      <c r="C186" s="293"/>
      <c r="D186" s="293"/>
      <c r="E186" s="293"/>
      <c r="F186" s="293"/>
      <c r="G186" s="294"/>
      <c r="H186" s="25"/>
      <c r="I186" s="1083">
        <v>3</v>
      </c>
      <c r="J186" s="1052"/>
      <c r="K186" s="1053"/>
      <c r="L186" s="1053"/>
      <c r="M186" s="1053"/>
      <c r="N186" s="1053"/>
      <c r="O186" s="1053"/>
      <c r="P186" s="1053"/>
      <c r="Q186" s="1053"/>
      <c r="R186" s="1053"/>
      <c r="S186" s="1053"/>
      <c r="T186" s="1053"/>
      <c r="U186" s="1053"/>
      <c r="V186" s="1053"/>
      <c r="W186" s="1053"/>
      <c r="X186" s="1053"/>
      <c r="Y186" s="1053"/>
      <c r="Z186" s="1053"/>
      <c r="AA186" s="1053"/>
      <c r="AB186" s="1053"/>
      <c r="AC186" s="1053"/>
      <c r="AD186" s="1053"/>
      <c r="AE186" s="1053"/>
      <c r="AF186" s="1053"/>
      <c r="AG186" s="1053"/>
      <c r="AH186" s="1053"/>
      <c r="AI186" s="1054"/>
    </row>
    <row r="187" spans="2:37" ht="18" customHeight="1">
      <c r="B187" s="374"/>
      <c r="C187" s="294"/>
      <c r="D187" s="294"/>
      <c r="E187" s="294"/>
      <c r="F187" s="294"/>
      <c r="G187" s="294"/>
      <c r="H187" s="25"/>
      <c r="I187" s="1084"/>
      <c r="J187" s="1055"/>
      <c r="K187" s="994"/>
      <c r="L187" s="994"/>
      <c r="M187" s="994"/>
      <c r="N187" s="994"/>
      <c r="O187" s="994"/>
      <c r="P187" s="994"/>
      <c r="Q187" s="994"/>
      <c r="R187" s="994"/>
      <c r="S187" s="994"/>
      <c r="T187" s="994"/>
      <c r="U187" s="994"/>
      <c r="V187" s="994"/>
      <c r="W187" s="994"/>
      <c r="X187" s="994"/>
      <c r="Y187" s="994"/>
      <c r="Z187" s="994"/>
      <c r="AA187" s="994"/>
      <c r="AB187" s="994"/>
      <c r="AC187" s="994"/>
      <c r="AD187" s="994"/>
      <c r="AE187" s="994"/>
      <c r="AF187" s="994"/>
      <c r="AG187" s="994"/>
      <c r="AH187" s="994"/>
      <c r="AI187" s="1056"/>
    </row>
    <row r="188" spans="2:37" ht="18" customHeight="1">
      <c r="B188" s="374"/>
      <c r="C188" s="293"/>
      <c r="D188" s="293"/>
      <c r="E188" s="293"/>
      <c r="F188" s="293"/>
      <c r="G188" s="293"/>
      <c r="H188" s="25"/>
      <c r="I188" s="1085"/>
      <c r="J188" s="1057"/>
      <c r="K188" s="1058"/>
      <c r="L188" s="1058"/>
      <c r="M188" s="1058"/>
      <c r="N188" s="1058"/>
      <c r="O188" s="1058"/>
      <c r="P188" s="1058"/>
      <c r="Q188" s="1058"/>
      <c r="R188" s="1058"/>
      <c r="S188" s="1058"/>
      <c r="T188" s="1058"/>
      <c r="U188" s="1058"/>
      <c r="V188" s="1058"/>
      <c r="W188" s="1058"/>
      <c r="X188" s="1058"/>
      <c r="Y188" s="1058"/>
      <c r="Z188" s="1058"/>
      <c r="AA188" s="1058"/>
      <c r="AB188" s="1058"/>
      <c r="AC188" s="1058"/>
      <c r="AD188" s="1058"/>
      <c r="AE188" s="1058"/>
      <c r="AF188" s="1058"/>
      <c r="AG188" s="1058"/>
      <c r="AH188" s="1058"/>
      <c r="AI188" s="1059"/>
    </row>
    <row r="189" spans="2:37" ht="18" customHeight="1">
      <c r="B189" s="374"/>
      <c r="C189" s="293"/>
      <c r="D189" s="293"/>
      <c r="E189" s="293"/>
      <c r="F189" s="293"/>
      <c r="G189" s="293"/>
      <c r="H189" s="25"/>
      <c r="I189" s="36"/>
      <c r="J189" s="36"/>
      <c r="K189" s="36"/>
      <c r="L189" s="36"/>
      <c r="M189" s="36"/>
      <c r="N189" s="36"/>
      <c r="O189" s="36"/>
      <c r="P189" s="36"/>
      <c r="Q189" s="36"/>
      <c r="R189" s="305"/>
      <c r="S189" s="72"/>
      <c r="T189" s="72"/>
      <c r="U189" s="72"/>
      <c r="V189" s="72"/>
      <c r="W189" s="72"/>
      <c r="X189" s="72"/>
      <c r="Y189" s="72"/>
      <c r="Z189" s="72"/>
      <c r="AA189" s="72"/>
      <c r="AB189" s="72"/>
      <c r="AC189" s="72"/>
      <c r="AD189" s="72"/>
      <c r="AE189" s="72"/>
      <c r="AF189" s="72"/>
      <c r="AG189" s="72"/>
      <c r="AH189" s="72"/>
      <c r="AI189" s="20"/>
    </row>
    <row r="190" spans="2:37" ht="18" customHeight="1">
      <c r="B190" s="374"/>
      <c r="H190" s="25"/>
      <c r="I190" s="33" t="s">
        <v>383</v>
      </c>
      <c r="J190" s="36"/>
      <c r="K190" s="36"/>
      <c r="L190" s="36"/>
      <c r="M190" s="36"/>
      <c r="N190" s="36"/>
      <c r="O190" s="59" t="s">
        <v>85</v>
      </c>
      <c r="P190" s="132" t="s">
        <v>331</v>
      </c>
      <c r="Q190" s="59"/>
      <c r="R190" s="132" t="s">
        <v>58</v>
      </c>
      <c r="S190" s="72"/>
      <c r="T190" s="72"/>
      <c r="U190" s="72"/>
      <c r="V190" s="72"/>
      <c r="W190" s="72"/>
      <c r="X190" s="72"/>
      <c r="Y190" s="72"/>
      <c r="Z190" s="72"/>
      <c r="AA190" s="72"/>
      <c r="AB190" s="72"/>
      <c r="AC190" s="72"/>
      <c r="AD190" s="72"/>
      <c r="AE190" s="72"/>
      <c r="AF190" s="72"/>
      <c r="AG190" s="72"/>
      <c r="AH190" s="72"/>
      <c r="AI190" s="20"/>
    </row>
    <row r="191" spans="2:37" ht="18" customHeight="1">
      <c r="B191" s="375"/>
      <c r="C191" s="357"/>
      <c r="D191" s="357"/>
      <c r="E191" s="357"/>
      <c r="F191" s="357"/>
      <c r="G191" s="357"/>
      <c r="H191" s="26"/>
      <c r="I191" s="39"/>
      <c r="J191" s="39"/>
      <c r="K191" s="39"/>
      <c r="L191" s="39"/>
      <c r="M191" s="39"/>
      <c r="N191" s="39"/>
      <c r="O191" s="39"/>
      <c r="P191" s="39"/>
      <c r="Q191" s="39"/>
      <c r="R191" s="73"/>
      <c r="S191" s="73"/>
      <c r="T191" s="73"/>
      <c r="U191" s="73"/>
      <c r="V191" s="73"/>
      <c r="W191" s="73"/>
      <c r="X191" s="73"/>
      <c r="Y191" s="73"/>
      <c r="Z191" s="73"/>
      <c r="AA191" s="73"/>
      <c r="AB191" s="73"/>
      <c r="AC191" s="73"/>
      <c r="AD191" s="73"/>
      <c r="AE191" s="73"/>
      <c r="AF191" s="73"/>
      <c r="AG191" s="73"/>
      <c r="AH191" s="73"/>
      <c r="AI191" s="45"/>
    </row>
    <row r="192" spans="2:37" ht="18" customHeight="1">
      <c r="B192" s="378" t="s">
        <v>483</v>
      </c>
      <c r="C192" s="955" t="s">
        <v>240</v>
      </c>
      <c r="D192" s="1086"/>
      <c r="E192" s="1086"/>
      <c r="F192" s="1086"/>
      <c r="G192" s="1087"/>
      <c r="H192" s="56" t="s">
        <v>251</v>
      </c>
      <c r="I192" s="74"/>
      <c r="J192" s="74"/>
      <c r="K192" s="74"/>
      <c r="L192" s="74"/>
      <c r="M192" s="74"/>
      <c r="N192" s="74"/>
      <c r="O192" s="74"/>
      <c r="P192" s="74"/>
      <c r="Q192" s="74"/>
      <c r="R192" s="74"/>
      <c r="S192" s="857"/>
      <c r="T192" s="857"/>
      <c r="U192" s="74"/>
      <c r="V192" s="74"/>
      <c r="W192" s="74"/>
      <c r="X192" s="74"/>
      <c r="Y192" s="74"/>
      <c r="Z192" s="74"/>
      <c r="AA192" s="74"/>
      <c r="AB192" s="74"/>
      <c r="AC192" s="74"/>
      <c r="AD192" s="74"/>
      <c r="AE192" s="857"/>
      <c r="AF192" s="857"/>
      <c r="AG192" s="74"/>
      <c r="AH192" s="74"/>
      <c r="AI192" s="231"/>
      <c r="AK192" s="34"/>
    </row>
    <row r="193" spans="2:37" ht="18" customHeight="1">
      <c r="B193" s="374"/>
      <c r="C193" s="1005"/>
      <c r="D193" s="1005"/>
      <c r="E193" s="1005"/>
      <c r="F193" s="1005"/>
      <c r="G193" s="1006"/>
      <c r="H193" s="23" t="s">
        <v>50</v>
      </c>
      <c r="I193" s="33"/>
      <c r="J193" s="33"/>
      <c r="K193" s="97"/>
      <c r="L193" s="33" t="s">
        <v>70</v>
      </c>
      <c r="M193" s="97"/>
      <c r="N193" s="33" t="s">
        <v>88</v>
      </c>
      <c r="O193" s="33" t="s">
        <v>459</v>
      </c>
      <c r="P193" s="33"/>
      <c r="Q193" s="33"/>
      <c r="R193" s="33"/>
      <c r="S193" s="72"/>
      <c r="T193" s="134"/>
      <c r="U193" s="33" t="s">
        <v>398</v>
      </c>
      <c r="V193" s="33"/>
      <c r="W193" s="97"/>
      <c r="X193" s="33" t="s">
        <v>70</v>
      </c>
      <c r="Y193" s="97"/>
      <c r="Z193" s="33" t="s">
        <v>88</v>
      </c>
      <c r="AA193" s="33" t="s">
        <v>460</v>
      </c>
      <c r="AB193" s="33"/>
      <c r="AC193" s="33"/>
      <c r="AD193" s="33"/>
      <c r="AE193" s="72"/>
      <c r="AF193" s="134"/>
      <c r="AG193" s="33" t="s">
        <v>398</v>
      </c>
      <c r="AH193" s="33"/>
      <c r="AI193" s="230"/>
    </row>
    <row r="194" spans="2:37" ht="18" customHeight="1">
      <c r="B194" s="374"/>
      <c r="C194" s="350"/>
      <c r="D194" s="350"/>
      <c r="E194" s="350"/>
      <c r="F194" s="350"/>
      <c r="G194" s="350"/>
      <c r="H194" s="23" t="s">
        <v>338</v>
      </c>
      <c r="I194" s="34"/>
      <c r="J194" s="34"/>
      <c r="K194" s="97"/>
      <c r="L194" s="34" t="s">
        <v>70</v>
      </c>
      <c r="M194" s="97"/>
      <c r="N194" s="34" t="s">
        <v>88</v>
      </c>
      <c r="O194" s="34" t="s">
        <v>460</v>
      </c>
      <c r="P194" s="34"/>
      <c r="Q194" s="34"/>
      <c r="R194" s="34"/>
      <c r="S194" s="72"/>
      <c r="T194" s="134"/>
      <c r="U194" s="34" t="s">
        <v>398</v>
      </c>
      <c r="V194" s="34"/>
      <c r="W194" s="97"/>
      <c r="X194" s="34" t="s">
        <v>70</v>
      </c>
      <c r="Y194" s="97"/>
      <c r="Z194" s="34" t="s">
        <v>88</v>
      </c>
      <c r="AA194" s="34" t="s">
        <v>460</v>
      </c>
      <c r="AB194" s="34"/>
      <c r="AC194" s="34"/>
      <c r="AD194" s="34"/>
      <c r="AE194" s="72"/>
      <c r="AF194" s="134"/>
      <c r="AG194" s="34" t="s">
        <v>398</v>
      </c>
      <c r="AH194" s="34"/>
      <c r="AI194" s="230"/>
    </row>
    <row r="195" spans="2:37" ht="18" customHeight="1">
      <c r="B195" s="374"/>
      <c r="C195" s="350"/>
      <c r="D195" s="350"/>
      <c r="E195" s="350"/>
      <c r="F195" s="350"/>
      <c r="G195" s="350"/>
      <c r="H195" s="23" t="s">
        <v>461</v>
      </c>
      <c r="I195" s="34"/>
      <c r="J195" s="34"/>
      <c r="K195" s="34"/>
      <c r="L195" s="34"/>
      <c r="M195" s="34"/>
      <c r="N195" s="34"/>
      <c r="O195" s="34"/>
      <c r="P195" s="34"/>
      <c r="Q195" s="97"/>
      <c r="R195" s="34" t="s">
        <v>70</v>
      </c>
      <c r="S195" s="97"/>
      <c r="T195" s="34" t="s">
        <v>88</v>
      </c>
      <c r="U195" s="1017" t="s">
        <v>23</v>
      </c>
      <c r="V195" s="1017"/>
      <c r="W195" s="97"/>
      <c r="X195" s="34" t="s">
        <v>70</v>
      </c>
      <c r="Y195" s="97"/>
      <c r="Z195" s="34" t="s">
        <v>88</v>
      </c>
      <c r="AA195" s="34"/>
      <c r="AB195" s="34" t="s">
        <v>213</v>
      </c>
      <c r="AC195" s="34"/>
      <c r="AD195" s="34"/>
      <c r="AE195" s="34"/>
      <c r="AF195" s="156"/>
      <c r="AG195" s="34" t="s">
        <v>100</v>
      </c>
      <c r="AH195" s="34"/>
      <c r="AI195" s="230"/>
      <c r="AK195" s="34"/>
    </row>
    <row r="196" spans="2:37" ht="18" customHeight="1">
      <c r="B196" s="374"/>
      <c r="C196" s="350"/>
      <c r="D196" s="350"/>
      <c r="E196" s="350"/>
      <c r="F196" s="350"/>
      <c r="G196" s="350"/>
      <c r="H196" s="23" t="s">
        <v>462</v>
      </c>
      <c r="I196" s="34"/>
      <c r="J196" s="34"/>
      <c r="K196" s="34"/>
      <c r="L196" s="34"/>
      <c r="M196" s="34"/>
      <c r="N196" s="34"/>
      <c r="O196" s="34"/>
      <c r="P196" s="34" t="s">
        <v>253</v>
      </c>
      <c r="Q196" s="34"/>
      <c r="R196" s="34"/>
      <c r="S196" s="156"/>
      <c r="T196" s="34" t="s">
        <v>100</v>
      </c>
      <c r="U196" s="165" t="s">
        <v>172</v>
      </c>
      <c r="V196" s="72" t="s">
        <v>255</v>
      </c>
      <c r="W196" s="34"/>
      <c r="X196" s="34"/>
      <c r="Y196" s="34"/>
      <c r="Z196" s="34"/>
      <c r="AA196" s="34"/>
      <c r="AB196" s="34"/>
      <c r="AC196" s="34"/>
      <c r="AD196" s="34"/>
      <c r="AE196" s="34"/>
      <c r="AF196" s="156"/>
      <c r="AG196" s="34" t="s">
        <v>100</v>
      </c>
      <c r="AH196" s="34" t="s">
        <v>431</v>
      </c>
      <c r="AI196" s="230"/>
    </row>
    <row r="197" spans="2:37" ht="18" customHeight="1">
      <c r="B197" s="379" t="s">
        <v>484</v>
      </c>
      <c r="C197" s="961" t="s">
        <v>155</v>
      </c>
      <c r="D197" s="1003"/>
      <c r="E197" s="1003"/>
      <c r="F197" s="1003"/>
      <c r="G197" s="1004"/>
      <c r="H197" s="63" t="s">
        <v>193</v>
      </c>
      <c r="I197" s="78"/>
      <c r="J197" s="78"/>
      <c r="K197" s="78"/>
      <c r="L197" s="78"/>
      <c r="M197" s="78"/>
      <c r="N197" s="870"/>
      <c r="O197" s="870"/>
      <c r="P197" s="82" t="s">
        <v>236</v>
      </c>
      <c r="Q197" s="78"/>
      <c r="R197" s="78"/>
      <c r="S197" s="78"/>
      <c r="T197" s="78"/>
      <c r="U197" s="82" t="s">
        <v>257</v>
      </c>
      <c r="V197" s="78"/>
      <c r="W197" s="78"/>
      <c r="X197" s="78"/>
      <c r="Y197" s="78"/>
      <c r="Z197" s="78"/>
      <c r="AA197" s="78"/>
      <c r="AB197" s="78"/>
      <c r="AC197" s="870"/>
      <c r="AD197" s="870"/>
      <c r="AE197" s="82" t="s">
        <v>236</v>
      </c>
      <c r="AF197" s="78"/>
      <c r="AG197" s="78"/>
      <c r="AH197" s="78"/>
      <c r="AI197" s="232"/>
    </row>
    <row r="198" spans="2:37" ht="18" customHeight="1">
      <c r="B198" s="374"/>
      <c r="C198" s="1005"/>
      <c r="D198" s="1005"/>
      <c r="E198" s="1005"/>
      <c r="F198" s="1005"/>
      <c r="G198" s="1006"/>
      <c r="H198" s="23" t="s">
        <v>463</v>
      </c>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20"/>
    </row>
    <row r="199" spans="2:37" ht="18" customHeight="1">
      <c r="B199" s="376"/>
      <c r="C199" s="360"/>
      <c r="D199" s="360"/>
      <c r="E199" s="360"/>
      <c r="F199" s="360"/>
      <c r="G199" s="360"/>
      <c r="H199" s="24"/>
      <c r="I199" s="871"/>
      <c r="J199" s="871"/>
      <c r="K199" s="40" t="s">
        <v>236</v>
      </c>
      <c r="L199" s="37"/>
      <c r="M199" s="40" t="s">
        <v>464</v>
      </c>
      <c r="N199" s="37"/>
      <c r="O199" s="37"/>
      <c r="P199" s="37"/>
      <c r="Q199" s="37"/>
      <c r="R199" s="871"/>
      <c r="S199" s="871"/>
      <c r="T199" s="871"/>
      <c r="U199" s="871"/>
      <c r="V199" s="871"/>
      <c r="W199" s="871"/>
      <c r="X199" s="871"/>
      <c r="Y199" s="871"/>
      <c r="Z199" s="871"/>
      <c r="AA199" s="871"/>
      <c r="AB199" s="871"/>
      <c r="AC199" s="871"/>
      <c r="AD199" s="871"/>
      <c r="AE199" s="871"/>
      <c r="AF199" s="871"/>
      <c r="AG199" s="871"/>
      <c r="AH199" s="108" t="s">
        <v>431</v>
      </c>
      <c r="AI199" s="44"/>
    </row>
    <row r="200" spans="2:37" ht="18" customHeight="1">
      <c r="B200" s="403" t="s">
        <v>485</v>
      </c>
      <c r="C200" s="1073" t="s">
        <v>424</v>
      </c>
      <c r="D200" s="1073"/>
      <c r="E200" s="1073"/>
      <c r="F200" s="1073"/>
      <c r="G200" s="1074"/>
      <c r="H200" s="64"/>
      <c r="I200" s="40" t="s">
        <v>370</v>
      </c>
      <c r="J200" s="37"/>
      <c r="K200" s="37"/>
      <c r="L200" s="37"/>
      <c r="M200" s="109"/>
      <c r="N200" s="40" t="s">
        <v>183</v>
      </c>
      <c r="O200" s="37"/>
      <c r="P200" s="133"/>
      <c r="Q200" s="40" t="s">
        <v>371</v>
      </c>
      <c r="R200" s="37"/>
      <c r="S200" s="37"/>
      <c r="T200" s="37"/>
      <c r="U200" s="37"/>
      <c r="V200" s="133"/>
      <c r="W200" s="40" t="s">
        <v>132</v>
      </c>
      <c r="X200" s="37"/>
      <c r="Y200" s="37"/>
      <c r="Z200" s="37"/>
      <c r="AA200" s="37"/>
      <c r="AB200" s="37"/>
      <c r="AC200" s="133"/>
      <c r="AD200" s="40" t="s">
        <v>61</v>
      </c>
      <c r="AE200" s="37"/>
      <c r="AF200" s="37"/>
      <c r="AG200" s="37"/>
      <c r="AH200" s="37"/>
      <c r="AI200" s="44"/>
    </row>
    <row r="201" spans="2:37" ht="18" customHeight="1">
      <c r="B201" s="404" t="s">
        <v>486</v>
      </c>
      <c r="C201" s="1073" t="s">
        <v>493</v>
      </c>
      <c r="D201" s="1073"/>
      <c r="E201" s="1073"/>
      <c r="F201" s="1073"/>
      <c r="G201" s="1074"/>
      <c r="H201" s="65"/>
      <c r="I201" s="41" t="s">
        <v>339</v>
      </c>
      <c r="J201" s="90"/>
      <c r="K201" s="90"/>
      <c r="L201" s="90"/>
      <c r="M201" s="59"/>
      <c r="N201" s="41" t="s">
        <v>312</v>
      </c>
      <c r="O201" s="90"/>
      <c r="P201" s="37"/>
      <c r="Q201" s="90"/>
      <c r="R201" s="59"/>
      <c r="S201" s="41" t="s">
        <v>274</v>
      </c>
      <c r="T201" s="90"/>
      <c r="U201" s="90"/>
      <c r="V201" s="37"/>
      <c r="W201" s="59"/>
      <c r="X201" s="41" t="s">
        <v>13</v>
      </c>
      <c r="Y201" s="90"/>
      <c r="Z201" s="90"/>
      <c r="AA201" s="90"/>
      <c r="AB201" s="90"/>
      <c r="AC201" s="59"/>
      <c r="AD201" s="41" t="s">
        <v>177</v>
      </c>
      <c r="AE201" s="90"/>
      <c r="AF201" s="90"/>
      <c r="AG201" s="90"/>
      <c r="AH201" s="90"/>
      <c r="AI201" s="233"/>
    </row>
    <row r="202" spans="2:37" ht="18" customHeight="1">
      <c r="B202" s="404" t="s">
        <v>487</v>
      </c>
      <c r="C202" s="1073" t="s">
        <v>7</v>
      </c>
      <c r="D202" s="1073"/>
      <c r="E202" s="1073"/>
      <c r="F202" s="1073"/>
      <c r="G202" s="1074"/>
      <c r="H202" s="66" t="s">
        <v>78</v>
      </c>
      <c r="I202" s="76"/>
      <c r="J202" s="79"/>
      <c r="K202" s="79"/>
      <c r="L202" s="79"/>
      <c r="M202" s="79"/>
      <c r="N202" s="79"/>
      <c r="O202" s="79"/>
      <c r="P202" s="134"/>
      <c r="Q202" s="134"/>
      <c r="R202" s="79"/>
      <c r="S202" s="157"/>
      <c r="T202" s="849" t="s">
        <v>319</v>
      </c>
      <c r="U202" s="851"/>
      <c r="V202" s="851"/>
      <c r="W202" s="851"/>
      <c r="X202" s="851"/>
      <c r="Y202" s="851"/>
      <c r="Z202" s="851"/>
      <c r="AA202" s="764" t="s">
        <v>521</v>
      </c>
      <c r="AB202" s="765"/>
      <c r="AC202" s="172"/>
      <c r="AD202" s="40" t="s">
        <v>69</v>
      </c>
      <c r="AE202" s="172"/>
      <c r="AF202" s="41" t="s">
        <v>70</v>
      </c>
      <c r="AG202" s="172"/>
      <c r="AH202" s="41" t="s">
        <v>88</v>
      </c>
      <c r="AI202" s="233"/>
      <c r="AK202" s="34"/>
    </row>
    <row r="203" spans="2:37" ht="18" customHeight="1">
      <c r="B203" s="379" t="s">
        <v>488</v>
      </c>
      <c r="C203" s="961" t="s">
        <v>245</v>
      </c>
      <c r="D203" s="1003"/>
      <c r="E203" s="1003"/>
      <c r="F203" s="1003"/>
      <c r="G203" s="1004"/>
      <c r="H203" s="869" t="s">
        <v>261</v>
      </c>
      <c r="I203" s="851"/>
      <c r="J203" s="851"/>
      <c r="K203" s="851"/>
      <c r="L203" s="850"/>
      <c r="M203" s="849" t="s">
        <v>264</v>
      </c>
      <c r="N203" s="851"/>
      <c r="O203" s="851"/>
      <c r="P203" s="851"/>
      <c r="Q203" s="851"/>
      <c r="R203" s="851"/>
      <c r="S203" s="851"/>
      <c r="T203" s="851"/>
      <c r="U203" s="851"/>
      <c r="V203" s="851"/>
      <c r="W203" s="850"/>
      <c r="X203" s="849" t="s">
        <v>220</v>
      </c>
      <c r="Y203" s="851"/>
      <c r="Z203" s="851"/>
      <c r="AA203" s="851"/>
      <c r="AB203" s="851"/>
      <c r="AC203" s="851"/>
      <c r="AD203" s="851"/>
      <c r="AE203" s="851"/>
      <c r="AF203" s="851"/>
      <c r="AG203" s="851"/>
      <c r="AH203" s="851"/>
      <c r="AI203" s="872"/>
    </row>
    <row r="204" spans="2:37" ht="18" customHeight="1">
      <c r="B204" s="374"/>
      <c r="C204" s="1005"/>
      <c r="D204" s="1005"/>
      <c r="E204" s="1005"/>
      <c r="F204" s="1005"/>
      <c r="G204" s="1006"/>
      <c r="H204" s="869" t="s">
        <v>265</v>
      </c>
      <c r="I204" s="851"/>
      <c r="J204" s="851"/>
      <c r="K204" s="851"/>
      <c r="L204" s="850"/>
      <c r="M204" s="110"/>
      <c r="N204" s="90"/>
      <c r="O204" s="90"/>
      <c r="P204" s="135" t="s">
        <v>267</v>
      </c>
      <c r="Q204" s="765"/>
      <c r="R204" s="765"/>
      <c r="S204" s="765"/>
      <c r="T204" s="135" t="s">
        <v>77</v>
      </c>
      <c r="U204" s="90"/>
      <c r="V204" s="90"/>
      <c r="W204" s="90"/>
      <c r="X204" s="110"/>
      <c r="Y204" s="90"/>
      <c r="Z204" s="90"/>
      <c r="AA204" s="135" t="s">
        <v>267</v>
      </c>
      <c r="AB204" s="765"/>
      <c r="AC204" s="765"/>
      <c r="AD204" s="765"/>
      <c r="AE204" s="135" t="s">
        <v>77</v>
      </c>
      <c r="AF204" s="200"/>
      <c r="AG204" s="90"/>
      <c r="AH204" s="90"/>
      <c r="AI204" s="233"/>
      <c r="AJ204" s="27"/>
    </row>
    <row r="205" spans="2:37" ht="18" customHeight="1">
      <c r="B205" s="374"/>
      <c r="C205" s="350"/>
      <c r="D205" s="350"/>
      <c r="E205" s="350"/>
      <c r="F205" s="350"/>
      <c r="G205" s="350"/>
      <c r="H205" s="869" t="s">
        <v>203</v>
      </c>
      <c r="I205" s="851"/>
      <c r="J205" s="851"/>
      <c r="K205" s="851"/>
      <c r="L205" s="850"/>
      <c r="M205" s="110"/>
      <c r="N205" s="90"/>
      <c r="O205" s="90"/>
      <c r="P205" s="135" t="s">
        <v>267</v>
      </c>
      <c r="Q205" s="765"/>
      <c r="R205" s="765"/>
      <c r="S205" s="765"/>
      <c r="T205" s="135" t="s">
        <v>77</v>
      </c>
      <c r="U205" s="90"/>
      <c r="V205" s="90"/>
      <c r="W205" s="90"/>
      <c r="X205" s="110"/>
      <c r="Y205" s="90"/>
      <c r="Z205" s="90"/>
      <c r="AA205" s="135" t="s">
        <v>267</v>
      </c>
      <c r="AB205" s="765"/>
      <c r="AC205" s="765"/>
      <c r="AD205" s="765"/>
      <c r="AE205" s="135" t="s">
        <v>77</v>
      </c>
      <c r="AF205" s="200"/>
      <c r="AG205" s="90"/>
      <c r="AH205" s="90"/>
      <c r="AI205" s="233"/>
      <c r="AJ205" s="27"/>
    </row>
    <row r="206" spans="2:37" ht="18" customHeight="1">
      <c r="B206" s="374"/>
      <c r="C206" s="350"/>
      <c r="D206" s="350"/>
      <c r="E206" s="350"/>
      <c r="F206" s="350"/>
      <c r="G206" s="350"/>
      <c r="H206" s="869" t="s">
        <v>47</v>
      </c>
      <c r="I206" s="851"/>
      <c r="J206" s="851"/>
      <c r="K206" s="851"/>
      <c r="L206" s="850"/>
      <c r="M206" s="110"/>
      <c r="N206" s="90"/>
      <c r="O206" s="90"/>
      <c r="P206" s="135" t="s">
        <v>267</v>
      </c>
      <c r="Q206" s="765"/>
      <c r="R206" s="765"/>
      <c r="S206" s="765"/>
      <c r="T206" s="135" t="s">
        <v>77</v>
      </c>
      <c r="U206" s="90"/>
      <c r="V206" s="90"/>
      <c r="W206" s="90"/>
      <c r="X206" s="110"/>
      <c r="Y206" s="90"/>
      <c r="Z206" s="90"/>
      <c r="AA206" s="135" t="s">
        <v>267</v>
      </c>
      <c r="AB206" s="765"/>
      <c r="AC206" s="765"/>
      <c r="AD206" s="765"/>
      <c r="AE206" s="135" t="s">
        <v>77</v>
      </c>
      <c r="AF206" s="200"/>
      <c r="AG206" s="90"/>
      <c r="AH206" s="90"/>
      <c r="AI206" s="233"/>
      <c r="AJ206" s="27"/>
    </row>
    <row r="207" spans="2:37" ht="18" customHeight="1">
      <c r="B207" s="374"/>
      <c r="C207" s="350"/>
      <c r="D207" s="350"/>
      <c r="E207" s="350"/>
      <c r="F207" s="350"/>
      <c r="G207" s="350"/>
      <c r="H207" s="869" t="s">
        <v>197</v>
      </c>
      <c r="I207" s="851"/>
      <c r="J207" s="851"/>
      <c r="K207" s="851"/>
      <c r="L207" s="850"/>
      <c r="M207" s="110"/>
      <c r="N207" s="90"/>
      <c r="O207" s="90"/>
      <c r="P207" s="135" t="s">
        <v>267</v>
      </c>
      <c r="Q207" s="765"/>
      <c r="R207" s="765"/>
      <c r="S207" s="765"/>
      <c r="T207" s="135" t="s">
        <v>77</v>
      </c>
      <c r="U207" s="90"/>
      <c r="V207" s="90"/>
      <c r="W207" s="90"/>
      <c r="X207" s="110"/>
      <c r="Y207" s="90"/>
      <c r="Z207" s="90"/>
      <c r="AA207" s="135" t="s">
        <v>267</v>
      </c>
      <c r="AB207" s="765"/>
      <c r="AC207" s="765"/>
      <c r="AD207" s="765"/>
      <c r="AE207" s="135" t="s">
        <v>77</v>
      </c>
      <c r="AF207" s="200"/>
      <c r="AG207" s="90"/>
      <c r="AH207" s="90"/>
      <c r="AI207" s="233"/>
      <c r="AJ207" s="27"/>
    </row>
    <row r="208" spans="2:37" ht="18" customHeight="1">
      <c r="B208" s="374"/>
      <c r="C208" s="350"/>
      <c r="D208" s="350"/>
      <c r="E208" s="350"/>
      <c r="F208" s="350"/>
      <c r="G208" s="350"/>
      <c r="H208" s="869" t="s">
        <v>73</v>
      </c>
      <c r="I208" s="851"/>
      <c r="J208" s="851"/>
      <c r="K208" s="851"/>
      <c r="L208" s="850"/>
      <c r="M208" s="110"/>
      <c r="N208" s="90"/>
      <c r="O208" s="90"/>
      <c r="P208" s="135" t="s">
        <v>267</v>
      </c>
      <c r="Q208" s="765"/>
      <c r="R208" s="765"/>
      <c r="S208" s="765"/>
      <c r="T208" s="135" t="s">
        <v>77</v>
      </c>
      <c r="U208" s="90"/>
      <c r="V208" s="90"/>
      <c r="W208" s="90"/>
      <c r="X208" s="110"/>
      <c r="Y208" s="90"/>
      <c r="Z208" s="90"/>
      <c r="AA208" s="135" t="s">
        <v>267</v>
      </c>
      <c r="AB208" s="765"/>
      <c r="AC208" s="765"/>
      <c r="AD208" s="765"/>
      <c r="AE208" s="135" t="s">
        <v>77</v>
      </c>
      <c r="AF208" s="200"/>
      <c r="AG208" s="90"/>
      <c r="AH208" s="90"/>
      <c r="AI208" s="233"/>
    </row>
    <row r="209" spans="2:43" ht="18" customHeight="1">
      <c r="B209" s="376"/>
      <c r="C209" s="360"/>
      <c r="D209" s="360"/>
      <c r="E209" s="360"/>
      <c r="F209" s="360"/>
      <c r="G209" s="361"/>
      <c r="H209" s="869" t="s">
        <v>112</v>
      </c>
      <c r="I209" s="851"/>
      <c r="J209" s="851"/>
      <c r="K209" s="851"/>
      <c r="L209" s="850"/>
      <c r="M209" s="110"/>
      <c r="N209" s="90"/>
      <c r="O209" s="90"/>
      <c r="P209" s="135" t="s">
        <v>70</v>
      </c>
      <c r="Q209" s="765"/>
      <c r="R209" s="765"/>
      <c r="S209" s="765"/>
      <c r="T209" s="135" t="s">
        <v>77</v>
      </c>
      <c r="U209" s="90"/>
      <c r="V209" s="90"/>
      <c r="W209" s="90"/>
      <c r="X209" s="110"/>
      <c r="Y209" s="90"/>
      <c r="Z209" s="90"/>
      <c r="AA209" s="135" t="s">
        <v>70</v>
      </c>
      <c r="AB209" s="765"/>
      <c r="AC209" s="765"/>
      <c r="AD209" s="765"/>
      <c r="AE209" s="135" t="s">
        <v>77</v>
      </c>
      <c r="AF209" s="200"/>
      <c r="AG209" s="90"/>
      <c r="AH209" s="90"/>
      <c r="AI209" s="233"/>
      <c r="AK209" s="34"/>
      <c r="AL209" s="318"/>
      <c r="AM209" s="318"/>
      <c r="AN209" s="318"/>
      <c r="AO209" s="318"/>
      <c r="AP209" s="318"/>
      <c r="AQ209" s="34"/>
    </row>
    <row r="210" spans="2:43" ht="18" customHeight="1">
      <c r="B210" s="379" t="s">
        <v>489</v>
      </c>
      <c r="C210" s="961" t="s">
        <v>427</v>
      </c>
      <c r="D210" s="961"/>
      <c r="E210" s="961"/>
      <c r="F210" s="961"/>
      <c r="G210" s="962"/>
      <c r="H210" s="65"/>
      <c r="I210" s="80" t="s">
        <v>237</v>
      </c>
      <c r="J210" s="75"/>
      <c r="K210" s="75"/>
      <c r="L210" s="75"/>
      <c r="M210" s="75"/>
      <c r="N210" s="59"/>
      <c r="O210" s="82" t="s">
        <v>340</v>
      </c>
      <c r="P210" s="78"/>
      <c r="Q210" s="78"/>
      <c r="R210" s="78"/>
      <c r="S210" s="59"/>
      <c r="T210" s="82" t="s">
        <v>270</v>
      </c>
      <c r="U210" s="78"/>
      <c r="V210" s="78"/>
      <c r="W210" s="78"/>
      <c r="X210" s="78"/>
      <c r="Y210" s="59"/>
      <c r="Z210" s="82" t="s">
        <v>272</v>
      </c>
      <c r="AA210" s="78"/>
      <c r="AB210" s="78"/>
      <c r="AC210" s="78"/>
      <c r="AD210" s="59"/>
      <c r="AE210" s="82" t="s">
        <v>247</v>
      </c>
      <c r="AF210" s="78"/>
      <c r="AG210" s="78"/>
      <c r="AH210" s="78"/>
      <c r="AI210" s="232"/>
      <c r="AK210" s="243"/>
      <c r="AL210" s="318"/>
      <c r="AM210" s="318"/>
      <c r="AN210" s="318"/>
      <c r="AO210" s="318"/>
      <c r="AP210" s="318"/>
      <c r="AQ210" s="34"/>
    </row>
    <row r="211" spans="2:43" ht="18" customHeight="1">
      <c r="B211" s="374"/>
      <c r="C211" s="957"/>
      <c r="D211" s="957"/>
      <c r="E211" s="957"/>
      <c r="F211" s="957"/>
      <c r="G211" s="958"/>
      <c r="H211" s="65"/>
      <c r="I211" s="72" t="s">
        <v>273</v>
      </c>
      <c r="J211" s="77"/>
      <c r="K211" s="77"/>
      <c r="L211" s="77"/>
      <c r="M211" s="77"/>
      <c r="N211" s="59"/>
      <c r="O211" s="34" t="s">
        <v>349</v>
      </c>
      <c r="T211" s="59"/>
      <c r="U211" s="34" t="s">
        <v>341</v>
      </c>
      <c r="Y211" s="173"/>
      <c r="Z211" s="59"/>
      <c r="AA211" s="34" t="s">
        <v>342</v>
      </c>
      <c r="AE211" s="59"/>
      <c r="AF211" s="34" t="s">
        <v>232</v>
      </c>
      <c r="AI211" s="20"/>
      <c r="AK211" s="34"/>
      <c r="AL211" s="318"/>
      <c r="AM211" s="318"/>
      <c r="AN211" s="318"/>
      <c r="AO211" s="318"/>
      <c r="AP211" s="318"/>
      <c r="AQ211" s="34"/>
    </row>
    <row r="212" spans="2:43" ht="18" customHeight="1">
      <c r="B212" s="380"/>
      <c r="C212" s="957"/>
      <c r="D212" s="957"/>
      <c r="E212" s="957"/>
      <c r="F212" s="957"/>
      <c r="G212" s="958"/>
      <c r="H212" s="65"/>
      <c r="I212" s="81" t="s">
        <v>465</v>
      </c>
      <c r="S212" s="158"/>
      <c r="T212" s="59"/>
      <c r="U212" s="81" t="s">
        <v>108</v>
      </c>
      <c r="Y212" s="158"/>
      <c r="Z212" s="59"/>
      <c r="AA212" s="81" t="s">
        <v>343</v>
      </c>
      <c r="AE212" s="59"/>
      <c r="AF212" s="33" t="s">
        <v>52</v>
      </c>
      <c r="AI212" s="20"/>
      <c r="AK212" s="34"/>
      <c r="AL212" s="318"/>
      <c r="AM212" s="318"/>
      <c r="AN212" s="318"/>
      <c r="AO212" s="318"/>
      <c r="AP212" s="318"/>
      <c r="AQ212" s="34"/>
    </row>
    <row r="213" spans="2:43" ht="18" customHeight="1">
      <c r="B213" s="374"/>
      <c r="C213" s="289"/>
      <c r="D213" s="289"/>
      <c r="E213" s="289"/>
      <c r="F213" s="289"/>
      <c r="G213" s="290"/>
      <c r="H213" s="65"/>
      <c r="I213" s="72" t="s">
        <v>168</v>
      </c>
      <c r="J213" s="77"/>
      <c r="K213" s="77"/>
      <c r="L213" s="77"/>
      <c r="M213" s="77"/>
      <c r="N213" s="118"/>
      <c r="R213" s="59"/>
      <c r="S213" s="34" t="s">
        <v>205</v>
      </c>
      <c r="W213" s="59"/>
      <c r="X213" s="34" t="s">
        <v>160</v>
      </c>
      <c r="AC213" s="59"/>
      <c r="AD213" s="34" t="s">
        <v>210</v>
      </c>
      <c r="AI213" s="20"/>
    </row>
    <row r="214" spans="2:43" ht="18" customHeight="1">
      <c r="B214" s="374"/>
      <c r="C214" s="289"/>
      <c r="D214" s="289"/>
      <c r="E214" s="289"/>
      <c r="F214" s="289"/>
      <c r="G214" s="290"/>
      <c r="H214" s="65"/>
      <c r="I214" s="72" t="s">
        <v>277</v>
      </c>
      <c r="J214" s="77"/>
      <c r="K214" s="77"/>
      <c r="L214" s="77"/>
      <c r="M214" s="77"/>
      <c r="N214" s="77"/>
      <c r="O214" s="77"/>
      <c r="P214" s="77"/>
      <c r="Q214" s="59"/>
      <c r="R214" s="34" t="s">
        <v>278</v>
      </c>
      <c r="AA214" s="59"/>
      <c r="AB214" s="34" t="s">
        <v>279</v>
      </c>
      <c r="AF214" s="118"/>
      <c r="AI214" s="20"/>
    </row>
    <row r="215" spans="2:43" ht="18" customHeight="1">
      <c r="B215" s="381"/>
      <c r="C215" s="362"/>
      <c r="D215" s="362"/>
      <c r="E215" s="362"/>
      <c r="F215" s="362"/>
      <c r="G215" s="363"/>
      <c r="H215" s="65"/>
      <c r="I215" s="40" t="s">
        <v>466</v>
      </c>
      <c r="J215" s="37"/>
      <c r="K215" s="37"/>
      <c r="L215" s="37"/>
      <c r="M215" s="37"/>
      <c r="N215" s="37"/>
      <c r="O215" s="37"/>
      <c r="Q215" s="37"/>
      <c r="R215" s="37"/>
      <c r="S215" s="37"/>
      <c r="T215" s="37"/>
      <c r="U215" s="37"/>
      <c r="V215" s="59"/>
      <c r="W215" s="40" t="s">
        <v>280</v>
      </c>
      <c r="X215" s="37"/>
      <c r="Y215" s="37"/>
      <c r="Z215" s="37"/>
      <c r="AA215" s="37"/>
      <c r="AB215" s="37"/>
      <c r="AC215" s="37"/>
      <c r="AD215" s="37"/>
      <c r="AE215" s="37"/>
      <c r="AF215" s="37"/>
      <c r="AG215" s="37"/>
      <c r="AH215" s="37"/>
      <c r="AI215" s="44"/>
    </row>
    <row r="216" spans="2:43" ht="18" customHeight="1">
      <c r="B216" s="377" t="s">
        <v>490</v>
      </c>
      <c r="C216" s="961" t="s">
        <v>428</v>
      </c>
      <c r="D216" s="961"/>
      <c r="E216" s="961"/>
      <c r="F216" s="961"/>
      <c r="G216" s="962"/>
      <c r="H216" s="65"/>
      <c r="I216" s="34" t="s">
        <v>200</v>
      </c>
      <c r="P216" s="59"/>
      <c r="Q216" s="34" t="s">
        <v>344</v>
      </c>
      <c r="T216" s="59"/>
      <c r="U216" s="34" t="s">
        <v>231</v>
      </c>
      <c r="AA216" s="59"/>
      <c r="AB216" s="34" t="s">
        <v>219</v>
      </c>
      <c r="AI216" s="20"/>
    </row>
    <row r="217" spans="2:43" ht="18" customHeight="1">
      <c r="B217" s="380"/>
      <c r="C217" s="957"/>
      <c r="D217" s="957"/>
      <c r="E217" s="957"/>
      <c r="F217" s="957"/>
      <c r="G217" s="958"/>
      <c r="H217" s="65"/>
      <c r="I217" s="34" t="s">
        <v>150</v>
      </c>
      <c r="J217" s="27"/>
      <c r="K217" s="27"/>
      <c r="L217" s="27"/>
      <c r="M217" s="27"/>
      <c r="N217" s="27"/>
      <c r="O217" s="27"/>
      <c r="P217" s="59"/>
      <c r="Q217" s="34" t="s">
        <v>345</v>
      </c>
      <c r="R217" s="27"/>
      <c r="S217" s="27"/>
      <c r="T217" s="59"/>
      <c r="U217" s="34" t="s">
        <v>337</v>
      </c>
      <c r="V217" s="27"/>
      <c r="W217" s="27"/>
      <c r="X217" s="27"/>
      <c r="Y217" s="59"/>
      <c r="Z217" s="34" t="s">
        <v>62</v>
      </c>
      <c r="AA217" s="27"/>
      <c r="AB217" s="27"/>
      <c r="AC217" s="27"/>
      <c r="AD217" s="27"/>
      <c r="AE217" s="27"/>
      <c r="AF217" s="27"/>
      <c r="AG217" s="27"/>
      <c r="AH217" s="27"/>
      <c r="AI217" s="20"/>
      <c r="AJ217" s="27"/>
    </row>
    <row r="218" spans="2:43" ht="18" customHeight="1">
      <c r="B218" s="381"/>
      <c r="C218" s="980"/>
      <c r="D218" s="980"/>
      <c r="E218" s="980"/>
      <c r="F218" s="980"/>
      <c r="G218" s="1028"/>
      <c r="H218" s="65" t="s">
        <v>85</v>
      </c>
      <c r="I218" s="40" t="s">
        <v>282</v>
      </c>
      <c r="J218" s="37"/>
      <c r="K218" s="37"/>
      <c r="L218" s="37"/>
      <c r="M218" s="37"/>
      <c r="N218" s="37"/>
      <c r="O218" s="27"/>
      <c r="P218" s="37"/>
      <c r="Q218" s="37"/>
      <c r="R218" s="59" t="s">
        <v>85</v>
      </c>
      <c r="S218" s="40" t="s">
        <v>283</v>
      </c>
      <c r="T218" s="37"/>
      <c r="U218" s="37"/>
      <c r="V218" s="27"/>
      <c r="W218" s="37"/>
      <c r="X218" s="37"/>
      <c r="Y218" s="37"/>
      <c r="Z218" s="37"/>
      <c r="AA218" s="37"/>
      <c r="AB218" s="37"/>
      <c r="AC218" s="59" t="s">
        <v>85</v>
      </c>
      <c r="AD218" s="40" t="s">
        <v>250</v>
      </c>
      <c r="AE218" s="37"/>
      <c r="AF218" s="37"/>
      <c r="AG218" s="37"/>
      <c r="AH218" s="37"/>
      <c r="AI218" s="44"/>
      <c r="AJ218" s="27"/>
    </row>
    <row r="219" spans="2:43" ht="18" customHeight="1">
      <c r="B219" s="379" t="s">
        <v>491</v>
      </c>
      <c r="C219" s="1029" t="s">
        <v>429</v>
      </c>
      <c r="D219" s="1029"/>
      <c r="E219" s="1029"/>
      <c r="F219" s="1029"/>
      <c r="G219" s="1030"/>
      <c r="H219" s="65"/>
      <c r="I219" s="82" t="s">
        <v>246</v>
      </c>
      <c r="J219" s="78"/>
      <c r="K219" s="78"/>
      <c r="L219" s="78"/>
      <c r="M219" s="78"/>
      <c r="N219" s="119" t="s">
        <v>172</v>
      </c>
      <c r="O219" s="1001" t="s">
        <v>521</v>
      </c>
      <c r="P219" s="1001"/>
      <c r="Q219" s="147"/>
      <c r="R219" s="82" t="s">
        <v>69</v>
      </c>
      <c r="S219" s="147"/>
      <c r="T219" s="82" t="s">
        <v>70</v>
      </c>
      <c r="U219" s="97"/>
      <c r="V219" s="82" t="s">
        <v>435</v>
      </c>
      <c r="W219" s="78"/>
      <c r="X219" s="78"/>
      <c r="Y219" s="88"/>
      <c r="Z219" s="78"/>
      <c r="AA219" s="78"/>
      <c r="AB219" s="78"/>
      <c r="AC219" s="78"/>
      <c r="AD219" s="27"/>
      <c r="AE219" s="78"/>
      <c r="AF219" s="78"/>
      <c r="AG219" s="78"/>
      <c r="AH219" s="78"/>
      <c r="AI219" s="232"/>
      <c r="AJ219" s="27"/>
      <c r="AK219" s="241"/>
      <c r="AL219" s="333"/>
      <c r="AM219" s="333"/>
    </row>
    <row r="220" spans="2:43" ht="18" customHeight="1">
      <c r="B220" s="374"/>
      <c r="C220" s="1031"/>
      <c r="D220" s="1031"/>
      <c r="E220" s="1031"/>
      <c r="F220" s="1031"/>
      <c r="G220" s="1032"/>
      <c r="H220" s="65"/>
      <c r="I220" s="34" t="s">
        <v>64</v>
      </c>
      <c r="J220" s="27"/>
      <c r="K220" s="27"/>
      <c r="L220" s="104"/>
      <c r="M220" s="104"/>
      <c r="N220" s="104" t="s">
        <v>172</v>
      </c>
      <c r="O220" s="1061" t="s">
        <v>521</v>
      </c>
      <c r="P220" s="1061"/>
      <c r="Q220" s="97"/>
      <c r="R220" s="34" t="s">
        <v>69</v>
      </c>
      <c r="S220" s="97"/>
      <c r="T220" s="34" t="s">
        <v>70</v>
      </c>
      <c r="U220" s="97"/>
      <c r="V220" s="34" t="s">
        <v>436</v>
      </c>
      <c r="W220" s="27"/>
      <c r="X220" s="117"/>
      <c r="Y220" s="27"/>
      <c r="Z220" s="27"/>
      <c r="AA220" s="27"/>
      <c r="AB220" s="27"/>
      <c r="AC220" s="27"/>
      <c r="AD220" s="27"/>
      <c r="AE220" s="27"/>
      <c r="AF220" s="27"/>
      <c r="AG220" s="27"/>
      <c r="AH220" s="27"/>
      <c r="AI220" s="20"/>
      <c r="AJ220" s="27"/>
      <c r="AK220" s="244"/>
      <c r="AL220" s="333"/>
      <c r="AM220" s="333"/>
    </row>
    <row r="221" spans="2:43" ht="18" customHeight="1">
      <c r="B221" s="374"/>
      <c r="C221" s="1031"/>
      <c r="D221" s="1031"/>
      <c r="E221" s="1031"/>
      <c r="F221" s="1031"/>
      <c r="G221" s="1032"/>
      <c r="H221" s="65"/>
      <c r="I221" s="34" t="s">
        <v>346</v>
      </c>
      <c r="L221" s="104"/>
      <c r="M221" s="104"/>
      <c r="N221" s="104" t="s">
        <v>172</v>
      </c>
      <c r="O221" s="1061" t="s">
        <v>521</v>
      </c>
      <c r="P221" s="1061"/>
      <c r="Q221" s="97"/>
      <c r="R221" s="34" t="s">
        <v>69</v>
      </c>
      <c r="S221" s="97"/>
      <c r="T221" s="34" t="s">
        <v>70</v>
      </c>
      <c r="U221" s="97"/>
      <c r="V221" s="34" t="s">
        <v>437</v>
      </c>
      <c r="X221" s="117"/>
      <c r="AI221" s="20"/>
      <c r="AK221" s="244"/>
      <c r="AL221" s="333"/>
      <c r="AM221" s="333"/>
    </row>
    <row r="222" spans="2:43" ht="18" customHeight="1">
      <c r="B222" s="374"/>
      <c r="C222" s="1031"/>
      <c r="D222" s="1031"/>
      <c r="E222" s="1031"/>
      <c r="F222" s="1031"/>
      <c r="G222" s="1032"/>
      <c r="H222" s="65"/>
      <c r="I222" s="34" t="s">
        <v>347</v>
      </c>
      <c r="J222" s="27"/>
      <c r="K222" s="27"/>
      <c r="L222" s="27"/>
      <c r="M222" s="27"/>
      <c r="N222" s="104" t="s">
        <v>172</v>
      </c>
      <c r="O222" s="1061" t="s">
        <v>521</v>
      </c>
      <c r="P222" s="1061"/>
      <c r="Q222" s="97"/>
      <c r="R222" s="34" t="s">
        <v>69</v>
      </c>
      <c r="S222" s="97"/>
      <c r="T222" s="34" t="s">
        <v>70</v>
      </c>
      <c r="U222" s="97"/>
      <c r="V222" s="34" t="s">
        <v>437</v>
      </c>
      <c r="W222" s="27"/>
      <c r="X222" s="27"/>
      <c r="Y222" s="1061" t="s">
        <v>521</v>
      </c>
      <c r="Z222" s="1061"/>
      <c r="AA222" s="97"/>
      <c r="AB222" s="34" t="s">
        <v>69</v>
      </c>
      <c r="AC222" s="97"/>
      <c r="AD222" s="34" t="s">
        <v>70</v>
      </c>
      <c r="AE222" s="97"/>
      <c r="AF222" s="34" t="s">
        <v>435</v>
      </c>
      <c r="AH222" s="27"/>
      <c r="AI222" s="20"/>
      <c r="AJ222" s="27"/>
      <c r="AK222" s="34"/>
    </row>
    <row r="223" spans="2:43" ht="24" customHeight="1">
      <c r="B223" s="374"/>
      <c r="C223" s="1031"/>
      <c r="D223" s="1031"/>
      <c r="E223" s="1031"/>
      <c r="F223" s="1031"/>
      <c r="G223" s="1032"/>
      <c r="H223" s="65"/>
      <c r="I223" s="1062" t="s">
        <v>149</v>
      </c>
      <c r="J223" s="1063"/>
      <c r="K223" s="1063"/>
      <c r="L223" s="1063"/>
      <c r="M223" s="1063"/>
      <c r="N223" s="104" t="s">
        <v>172</v>
      </c>
      <c r="O223" s="1061" t="s">
        <v>521</v>
      </c>
      <c r="P223" s="1061"/>
      <c r="Q223" s="97"/>
      <c r="R223" s="34" t="s">
        <v>69</v>
      </c>
      <c r="S223" s="97"/>
      <c r="T223" s="34" t="s">
        <v>70</v>
      </c>
      <c r="U223" s="97"/>
      <c r="V223" s="34" t="s">
        <v>437</v>
      </c>
      <c r="X223" s="117"/>
      <c r="Y223" s="1061" t="s">
        <v>521</v>
      </c>
      <c r="Z223" s="1061"/>
      <c r="AA223" s="97"/>
      <c r="AB223" s="34" t="s">
        <v>69</v>
      </c>
      <c r="AC223" s="97"/>
      <c r="AD223" s="34" t="s">
        <v>70</v>
      </c>
      <c r="AE223" s="97"/>
      <c r="AF223" s="34" t="s">
        <v>435</v>
      </c>
      <c r="AI223" s="20"/>
      <c r="AK223" s="244"/>
      <c r="AL223" s="333"/>
      <c r="AM223" s="333"/>
    </row>
    <row r="224" spans="2:43" ht="24" customHeight="1">
      <c r="B224" s="376"/>
      <c r="C224" s="1033"/>
      <c r="D224" s="1033"/>
      <c r="E224" s="1033"/>
      <c r="F224" s="1033"/>
      <c r="G224" s="1034"/>
      <c r="H224" s="65"/>
      <c r="I224" s="1064" t="s">
        <v>260</v>
      </c>
      <c r="J224" s="1065"/>
      <c r="K224" s="1065"/>
      <c r="L224" s="1065"/>
      <c r="M224" s="1065"/>
      <c r="N224" s="57" t="s">
        <v>172</v>
      </c>
      <c r="O224" s="873" t="s">
        <v>521</v>
      </c>
      <c r="P224" s="873"/>
      <c r="Q224" s="116"/>
      <c r="R224" s="40" t="s">
        <v>69</v>
      </c>
      <c r="S224" s="116"/>
      <c r="T224" s="40" t="s">
        <v>70</v>
      </c>
      <c r="U224" s="116"/>
      <c r="V224" s="40" t="s">
        <v>437</v>
      </c>
      <c r="W224" s="37"/>
      <c r="X224" s="37"/>
      <c r="Y224" s="873" t="s">
        <v>521</v>
      </c>
      <c r="Z224" s="873"/>
      <c r="AA224" s="116"/>
      <c r="AB224" s="40" t="s">
        <v>69</v>
      </c>
      <c r="AC224" s="116"/>
      <c r="AD224" s="40" t="s">
        <v>70</v>
      </c>
      <c r="AE224" s="116"/>
      <c r="AF224" s="40" t="s">
        <v>435</v>
      </c>
      <c r="AG224" s="37"/>
      <c r="AH224" s="37"/>
      <c r="AI224" s="44"/>
      <c r="AK224" s="244"/>
    </row>
    <row r="225" spans="2:40" ht="18" customHeight="1">
      <c r="B225" s="377" t="s">
        <v>492</v>
      </c>
      <c r="C225" s="961" t="s">
        <v>186</v>
      </c>
      <c r="D225" s="961"/>
      <c r="E225" s="961"/>
      <c r="F225" s="961"/>
      <c r="G225" s="962"/>
      <c r="H225" s="1023" t="s">
        <v>284</v>
      </c>
      <c r="I225" s="1019"/>
      <c r="J225" s="1019"/>
      <c r="K225" s="1019"/>
      <c r="L225" s="1021" t="s">
        <v>467</v>
      </c>
      <c r="M225" s="1021"/>
      <c r="N225" s="120"/>
      <c r="O225" s="126" t="s">
        <v>398</v>
      </c>
      <c r="P225" s="126"/>
      <c r="Q225" s="1046" t="s">
        <v>468</v>
      </c>
      <c r="R225" s="1046"/>
      <c r="S225" s="156"/>
      <c r="T225" s="1018" t="s">
        <v>398</v>
      </c>
      <c r="U225" s="1018"/>
      <c r="V225" s="1019" t="s">
        <v>285</v>
      </c>
      <c r="W225" s="1019"/>
      <c r="X225" s="1019"/>
      <c r="Y225" s="1019"/>
      <c r="Z225" s="1020" t="s">
        <v>467</v>
      </c>
      <c r="AA225" s="1020"/>
      <c r="AB225" s="120"/>
      <c r="AC225" s="126"/>
      <c r="AE225" s="1021" t="s">
        <v>468</v>
      </c>
      <c r="AF225" s="1021"/>
      <c r="AG225" s="156"/>
      <c r="AH225" s="1018" t="s">
        <v>398</v>
      </c>
      <c r="AI225" s="1022"/>
    </row>
    <row r="226" spans="2:40" ht="18" customHeight="1">
      <c r="B226" s="374"/>
      <c r="C226" s="957"/>
      <c r="D226" s="957"/>
      <c r="E226" s="957"/>
      <c r="F226" s="957"/>
      <c r="G226" s="958"/>
      <c r="H226" s="1023" t="s">
        <v>65</v>
      </c>
      <c r="I226" s="992"/>
      <c r="J226" s="992"/>
      <c r="K226" s="992"/>
      <c r="L226" s="1024" t="s">
        <v>467</v>
      </c>
      <c r="M226" s="1024"/>
      <c r="N226" s="120"/>
      <c r="O226" s="126" t="s">
        <v>398</v>
      </c>
      <c r="P226" s="126"/>
      <c r="Q226" s="1025" t="s">
        <v>468</v>
      </c>
      <c r="R226" s="1025"/>
      <c r="S226" s="156"/>
      <c r="T226" s="1026" t="s">
        <v>398</v>
      </c>
      <c r="U226" s="1026"/>
      <c r="V226" s="992" t="s">
        <v>286</v>
      </c>
      <c r="W226" s="992"/>
      <c r="X226" s="992"/>
      <c r="Y226" s="992"/>
      <c r="Z226" s="1027" t="s">
        <v>467</v>
      </c>
      <c r="AA226" s="1027"/>
      <c r="AB226" s="120"/>
      <c r="AC226" s="126"/>
      <c r="AE226" s="1024" t="s">
        <v>468</v>
      </c>
      <c r="AF226" s="1024"/>
      <c r="AG226" s="156"/>
      <c r="AH226" s="1026" t="s">
        <v>398</v>
      </c>
      <c r="AI226" s="1060"/>
    </row>
    <row r="227" spans="2:40" ht="18" customHeight="1">
      <c r="B227" s="374"/>
      <c r="C227" s="957"/>
      <c r="D227" s="957"/>
      <c r="E227" s="957"/>
      <c r="F227" s="957"/>
      <c r="G227" s="958"/>
      <c r="H227" s="1037" t="s">
        <v>287</v>
      </c>
      <c r="I227" s="1038"/>
      <c r="J227" s="1038"/>
      <c r="K227" s="1038"/>
      <c r="L227" s="1024" t="s">
        <v>467</v>
      </c>
      <c r="M227" s="1024"/>
      <c r="N227" s="1042"/>
      <c r="O227" s="1026" t="s">
        <v>398</v>
      </c>
      <c r="P227" s="1026"/>
      <c r="Q227" s="1025" t="s">
        <v>468</v>
      </c>
      <c r="R227" s="1025"/>
      <c r="S227" s="1042"/>
      <c r="T227" s="1026" t="s">
        <v>398</v>
      </c>
      <c r="U227" s="1026"/>
      <c r="V227" s="1047" t="s">
        <v>259</v>
      </c>
      <c r="W227" s="1047"/>
      <c r="X227" s="1047"/>
      <c r="Y227" s="1047"/>
      <c r="Z227" s="1027" t="s">
        <v>467</v>
      </c>
      <c r="AA227" s="1027"/>
      <c r="AB227" s="1042"/>
      <c r="AC227" s="1050"/>
      <c r="AE227" s="1024" t="s">
        <v>468</v>
      </c>
      <c r="AF227" s="1024"/>
      <c r="AG227" s="1042"/>
      <c r="AH227" s="1026" t="s">
        <v>398</v>
      </c>
      <c r="AI227" s="1060"/>
    </row>
    <row r="228" spans="2:40" ht="18" customHeight="1">
      <c r="B228" s="375"/>
      <c r="C228" s="1035"/>
      <c r="D228" s="1035"/>
      <c r="E228" s="1035"/>
      <c r="F228" s="1035"/>
      <c r="G228" s="1036"/>
      <c r="H228" s="1039"/>
      <c r="I228" s="1040"/>
      <c r="J228" s="1040"/>
      <c r="K228" s="1040"/>
      <c r="L228" s="1041"/>
      <c r="M228" s="1041"/>
      <c r="N228" s="1043"/>
      <c r="O228" s="1044"/>
      <c r="P228" s="1044"/>
      <c r="Q228" s="1045"/>
      <c r="R228" s="1045"/>
      <c r="S228" s="1043"/>
      <c r="T228" s="1044"/>
      <c r="U228" s="1044"/>
      <c r="V228" s="1048"/>
      <c r="W228" s="1048"/>
      <c r="X228" s="1048"/>
      <c r="Y228" s="1048"/>
      <c r="Z228" s="1049"/>
      <c r="AA228" s="1049"/>
      <c r="AB228" s="1043"/>
      <c r="AC228" s="1051"/>
      <c r="AD228" s="39"/>
      <c r="AE228" s="1041"/>
      <c r="AF228" s="1041"/>
      <c r="AG228" s="1043"/>
      <c r="AH228" s="1044"/>
      <c r="AI228" s="1066"/>
    </row>
    <row r="230" spans="2:40" ht="17.25" customHeight="1">
      <c r="AK230" s="243"/>
      <c r="AL230" s="334"/>
      <c r="AM230" s="334"/>
      <c r="AN230" s="334"/>
    </row>
    <row r="231" spans="2:40" ht="17.25" customHeight="1">
      <c r="AK231" s="245"/>
      <c r="AL231" s="334"/>
      <c r="AM231" s="334"/>
      <c r="AN231" s="334"/>
    </row>
    <row r="232" spans="2:40" ht="17.25" customHeight="1">
      <c r="AK232" s="245"/>
      <c r="AL232" s="334"/>
      <c r="AM232" s="334"/>
      <c r="AN232" s="334"/>
    </row>
    <row r="233" spans="2:40" ht="17.25" customHeight="1">
      <c r="AK233" s="245"/>
      <c r="AL233" s="334"/>
      <c r="AM233" s="334"/>
      <c r="AN233" s="334"/>
    </row>
    <row r="234" spans="2:40" ht="17.25" customHeight="1">
      <c r="AK234" s="246"/>
      <c r="AL234" s="333"/>
      <c r="AM234" s="333"/>
    </row>
    <row r="235" spans="2:40" ht="17.25" customHeight="1">
      <c r="B235" s="383"/>
      <c r="C235" s="359"/>
      <c r="D235" s="359"/>
      <c r="E235" s="359"/>
      <c r="F235" s="359"/>
      <c r="G235" s="359"/>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row>
    <row r="236" spans="2:40" ht="17.25" customHeight="1">
      <c r="AK236" s="874"/>
      <c r="AL236" s="874"/>
      <c r="AM236" s="874"/>
    </row>
    <row r="237" spans="2:40" ht="17.25" customHeight="1">
      <c r="AK237" s="246"/>
      <c r="AL237" s="333"/>
      <c r="AM237" s="333"/>
    </row>
    <row r="239" spans="2:40" ht="17.25" customHeight="1">
      <c r="AK239" s="241"/>
      <c r="AL239" s="333"/>
      <c r="AM239" s="333"/>
    </row>
    <row r="240" spans="2:40" ht="17.25" customHeight="1">
      <c r="AK240" s="244"/>
      <c r="AL240" s="333"/>
      <c r="AM240" s="333"/>
    </row>
    <row r="241" spans="37:40" ht="17.25" customHeight="1">
      <c r="AK241" s="244"/>
      <c r="AL241" s="333"/>
      <c r="AM241" s="333"/>
    </row>
    <row r="242" spans="37:40" ht="17.25" customHeight="1">
      <c r="AK242" s="34"/>
    </row>
    <row r="243" spans="37:40" ht="17.25" customHeight="1">
      <c r="AK243" s="244"/>
      <c r="AL243" s="333"/>
      <c r="AM243" s="333"/>
    </row>
    <row r="244" spans="37:40" ht="17.25" customHeight="1">
      <c r="AK244" s="244"/>
    </row>
    <row r="245" spans="37:40" ht="17.25" customHeight="1">
      <c r="AK245" s="874"/>
      <c r="AL245" s="874"/>
      <c r="AM245" s="874"/>
      <c r="AN245" s="874"/>
    </row>
  </sheetData>
  <mergeCells count="903">
    <mergeCell ref="O74:Q74"/>
    <mergeCell ref="R74:AC74"/>
    <mergeCell ref="C8:G9"/>
    <mergeCell ref="C17:G17"/>
    <mergeCell ref="C20:G20"/>
    <mergeCell ref="C150:G150"/>
    <mergeCell ref="C200:G200"/>
    <mergeCell ref="C201:G201"/>
    <mergeCell ref="C202:G202"/>
    <mergeCell ref="H71:N71"/>
    <mergeCell ref="O71:Q71"/>
    <mergeCell ref="H75:N75"/>
    <mergeCell ref="O75:Q75"/>
    <mergeCell ref="I180:I182"/>
    <mergeCell ref="I183:I185"/>
    <mergeCell ref="I186:I188"/>
    <mergeCell ref="C192:G193"/>
    <mergeCell ref="C197:G198"/>
    <mergeCell ref="I77:I78"/>
    <mergeCell ref="I79:I80"/>
    <mergeCell ref="I81:I82"/>
    <mergeCell ref="H64:J64"/>
    <mergeCell ref="K64:M64"/>
    <mergeCell ref="N64:P64"/>
    <mergeCell ref="S227:S228"/>
    <mergeCell ref="T227:U228"/>
    <mergeCell ref="V227:Y228"/>
    <mergeCell ref="Z227:AA228"/>
    <mergeCell ref="AB227:AB228"/>
    <mergeCell ref="AC227:AC228"/>
    <mergeCell ref="AE227:AF228"/>
    <mergeCell ref="AG227:AG228"/>
    <mergeCell ref="J180:AI182"/>
    <mergeCell ref="J183:AI185"/>
    <mergeCell ref="J186:AI188"/>
    <mergeCell ref="AE226:AF226"/>
    <mergeCell ref="AH226:AI226"/>
    <mergeCell ref="O219:P219"/>
    <mergeCell ref="O220:P220"/>
    <mergeCell ref="O221:P221"/>
    <mergeCell ref="O222:P222"/>
    <mergeCell ref="Y222:Z222"/>
    <mergeCell ref="I223:M223"/>
    <mergeCell ref="O223:P223"/>
    <mergeCell ref="Y223:Z223"/>
    <mergeCell ref="I224:M224"/>
    <mergeCell ref="O224:P224"/>
    <mergeCell ref="AH227:AI228"/>
    <mergeCell ref="C210:G212"/>
    <mergeCell ref="C216:G218"/>
    <mergeCell ref="C219:G224"/>
    <mergeCell ref="C225:G228"/>
    <mergeCell ref="H227:K228"/>
    <mergeCell ref="L227:M228"/>
    <mergeCell ref="N227:N228"/>
    <mergeCell ref="O227:P228"/>
    <mergeCell ref="Q227:R228"/>
    <mergeCell ref="H225:K225"/>
    <mergeCell ref="L225:M225"/>
    <mergeCell ref="Q225:R225"/>
    <mergeCell ref="T225:U225"/>
    <mergeCell ref="V225:Y225"/>
    <mergeCell ref="Z225:AA225"/>
    <mergeCell ref="AE225:AF225"/>
    <mergeCell ref="AH225:AI225"/>
    <mergeCell ref="H226:K226"/>
    <mergeCell ref="L226:M226"/>
    <mergeCell ref="Q226:R226"/>
    <mergeCell ref="T226:U226"/>
    <mergeCell ref="V226:Y226"/>
    <mergeCell ref="Z226:AA226"/>
    <mergeCell ref="C203:G204"/>
    <mergeCell ref="O163:O164"/>
    <mergeCell ref="P163:P164"/>
    <mergeCell ref="Q163:Q164"/>
    <mergeCell ref="R163:R164"/>
    <mergeCell ref="S163:S164"/>
    <mergeCell ref="T163:T164"/>
    <mergeCell ref="U163:W164"/>
    <mergeCell ref="AF165:AI166"/>
    <mergeCell ref="C176:G178"/>
    <mergeCell ref="T176:AI177"/>
    <mergeCell ref="H204:L204"/>
    <mergeCell ref="Q204:S204"/>
    <mergeCell ref="AB204:AD204"/>
    <mergeCell ref="R166:S166"/>
    <mergeCell ref="U166:V166"/>
    <mergeCell ref="Y166:Z166"/>
    <mergeCell ref="AB166:AC166"/>
    <mergeCell ref="AD174:AI174"/>
    <mergeCell ref="O177:P177"/>
    <mergeCell ref="S192:T192"/>
    <mergeCell ref="AE192:AF192"/>
    <mergeCell ref="U195:V195"/>
    <mergeCell ref="AL158:AO162"/>
    <mergeCell ref="K161:K162"/>
    <mergeCell ref="L161:L162"/>
    <mergeCell ref="M161:M162"/>
    <mergeCell ref="N161:N162"/>
    <mergeCell ref="O161:O162"/>
    <mergeCell ref="P161:P162"/>
    <mergeCell ref="Q161:Q162"/>
    <mergeCell ref="R161:R162"/>
    <mergeCell ref="S161:S162"/>
    <mergeCell ref="T161:T162"/>
    <mergeCell ref="U161:W162"/>
    <mergeCell ref="B144:B145"/>
    <mergeCell ref="C144:G145"/>
    <mergeCell ref="M145:N145"/>
    <mergeCell ref="O145:P145"/>
    <mergeCell ref="V145:W145"/>
    <mergeCell ref="X145:Y145"/>
    <mergeCell ref="K154:L155"/>
    <mergeCell ref="M154:M155"/>
    <mergeCell ref="N154:N155"/>
    <mergeCell ref="O154:O155"/>
    <mergeCell ref="P154:P155"/>
    <mergeCell ref="Q154:Q155"/>
    <mergeCell ref="R154:R155"/>
    <mergeCell ref="S154:S155"/>
    <mergeCell ref="T154:T155"/>
    <mergeCell ref="U154:U155"/>
    <mergeCell ref="V154:X154"/>
    <mergeCell ref="V155:X155"/>
    <mergeCell ref="H144:P144"/>
    <mergeCell ref="Q144:Y144"/>
    <mergeCell ref="L147:AI147"/>
    <mergeCell ref="M148:AH148"/>
    <mergeCell ref="AG150:AI150"/>
    <mergeCell ref="AG151:AI151"/>
    <mergeCell ref="B87:B88"/>
    <mergeCell ref="C87:G88"/>
    <mergeCell ref="B132:B134"/>
    <mergeCell ref="C132:G134"/>
    <mergeCell ref="H132:H134"/>
    <mergeCell ref="I132:AI134"/>
    <mergeCell ref="H135:H137"/>
    <mergeCell ref="I135:AI137"/>
    <mergeCell ref="B139:B143"/>
    <mergeCell ref="C139:G143"/>
    <mergeCell ref="H88:H108"/>
    <mergeCell ref="H110:H130"/>
    <mergeCell ref="AF128:AH128"/>
    <mergeCell ref="I129:L129"/>
    <mergeCell ref="M129:N129"/>
    <mergeCell ref="O129:P129"/>
    <mergeCell ref="Q129:R129"/>
    <mergeCell ref="S129:T129"/>
    <mergeCell ref="U129:V129"/>
    <mergeCell ref="W129:X129"/>
    <mergeCell ref="Y129:Z129"/>
    <mergeCell ref="AA129:AB129"/>
    <mergeCell ref="AF129:AH129"/>
    <mergeCell ref="I128:L128"/>
    <mergeCell ref="T64:V64"/>
    <mergeCell ref="W64:Y64"/>
    <mergeCell ref="Z64:AB64"/>
    <mergeCell ref="AC64:AI64"/>
    <mergeCell ref="H65:J65"/>
    <mergeCell ref="K65:M65"/>
    <mergeCell ref="N65:P65"/>
    <mergeCell ref="Q65:S65"/>
    <mergeCell ref="T65:V65"/>
    <mergeCell ref="W65:Y65"/>
    <mergeCell ref="Z65:AB65"/>
    <mergeCell ref="AC65:AI65"/>
    <mergeCell ref="Q64:S64"/>
    <mergeCell ref="K62:M62"/>
    <mergeCell ref="N62:P63"/>
    <mergeCell ref="Q62:S63"/>
    <mergeCell ref="T62:V63"/>
    <mergeCell ref="W62:Y62"/>
    <mergeCell ref="Z62:AB62"/>
    <mergeCell ref="AC62:AI62"/>
    <mergeCell ref="H63:J63"/>
    <mergeCell ref="K63:M63"/>
    <mergeCell ref="W63:Y63"/>
    <mergeCell ref="Z63:AB63"/>
    <mergeCell ref="AC63:AI63"/>
    <mergeCell ref="H62:J62"/>
    <mergeCell ref="AC60:AI60"/>
    <mergeCell ref="H61:J61"/>
    <mergeCell ref="K61:M61"/>
    <mergeCell ref="N61:P61"/>
    <mergeCell ref="Q61:S61"/>
    <mergeCell ref="T61:V61"/>
    <mergeCell ref="W61:Y61"/>
    <mergeCell ref="Z61:AB61"/>
    <mergeCell ref="AC61:AI61"/>
    <mergeCell ref="AK236:AM236"/>
    <mergeCell ref="AK245:AN245"/>
    <mergeCell ref="AL11:AO13"/>
    <mergeCell ref="AL14:AO15"/>
    <mergeCell ref="N29:Q33"/>
    <mergeCell ref="S47:T48"/>
    <mergeCell ref="U47:AH48"/>
    <mergeCell ref="H48:K51"/>
    <mergeCell ref="L48:M49"/>
    <mergeCell ref="L50:M51"/>
    <mergeCell ref="S52:T53"/>
    <mergeCell ref="U52:AH53"/>
    <mergeCell ref="H55:J57"/>
    <mergeCell ref="K55:M57"/>
    <mergeCell ref="N55:P57"/>
    <mergeCell ref="Q55:S57"/>
    <mergeCell ref="T55:V57"/>
    <mergeCell ref="W56:Y56"/>
    <mergeCell ref="Z56:AB56"/>
    <mergeCell ref="AC56:AI57"/>
    <mergeCell ref="H58:J58"/>
    <mergeCell ref="K58:M58"/>
    <mergeCell ref="N58:P58"/>
    <mergeCell ref="Q58:S58"/>
    <mergeCell ref="Y224:Z224"/>
    <mergeCell ref="H207:L207"/>
    <mergeCell ref="Q207:S207"/>
    <mergeCell ref="AB207:AD207"/>
    <mergeCell ref="H208:L208"/>
    <mergeCell ref="Q208:S208"/>
    <mergeCell ref="AB208:AD208"/>
    <mergeCell ref="H209:L209"/>
    <mergeCell ref="Q209:S209"/>
    <mergeCell ref="AB209:AD209"/>
    <mergeCell ref="H205:L205"/>
    <mergeCell ref="Q205:S205"/>
    <mergeCell ref="AB205:AD205"/>
    <mergeCell ref="H206:L206"/>
    <mergeCell ref="Q206:S206"/>
    <mergeCell ref="AB206:AD206"/>
    <mergeCell ref="N197:O197"/>
    <mergeCell ref="AC197:AD197"/>
    <mergeCell ref="I199:J199"/>
    <mergeCell ref="R199:AG199"/>
    <mergeCell ref="T202:Z202"/>
    <mergeCell ref="AA202:AB202"/>
    <mergeCell ref="H203:L203"/>
    <mergeCell ref="M203:W203"/>
    <mergeCell ref="X203:AI203"/>
    <mergeCell ref="V156:X156"/>
    <mergeCell ref="V157:X157"/>
    <mergeCell ref="K160:T160"/>
    <mergeCell ref="U160:AG160"/>
    <mergeCell ref="R165:S165"/>
    <mergeCell ref="U165:V165"/>
    <mergeCell ref="Y165:Z165"/>
    <mergeCell ref="AB165:AC165"/>
    <mergeCell ref="K156:L157"/>
    <mergeCell ref="M156:M157"/>
    <mergeCell ref="N156:N157"/>
    <mergeCell ref="O156:O157"/>
    <mergeCell ref="P156:P157"/>
    <mergeCell ref="Q156:Q157"/>
    <mergeCell ref="R156:R157"/>
    <mergeCell ref="S156:S157"/>
    <mergeCell ref="T156:T157"/>
    <mergeCell ref="U156:U157"/>
    <mergeCell ref="K163:K164"/>
    <mergeCell ref="L163:L164"/>
    <mergeCell ref="M163:M164"/>
    <mergeCell ref="N163:N164"/>
    <mergeCell ref="K153:L153"/>
    <mergeCell ref="M153:U153"/>
    <mergeCell ref="V153:AG153"/>
    <mergeCell ref="AF130:AH130"/>
    <mergeCell ref="Z139:AA139"/>
    <mergeCell ref="AG139:AI139"/>
    <mergeCell ref="S140:T140"/>
    <mergeCell ref="Z140:AA140"/>
    <mergeCell ref="S141:T141"/>
    <mergeCell ref="Z141:AA141"/>
    <mergeCell ref="Z142:AA142"/>
    <mergeCell ref="Z143:AA143"/>
    <mergeCell ref="I130:L130"/>
    <mergeCell ref="M130:N130"/>
    <mergeCell ref="O130:P130"/>
    <mergeCell ref="Q130:R130"/>
    <mergeCell ref="S130:T130"/>
    <mergeCell ref="U130:V130"/>
    <mergeCell ref="W130:X130"/>
    <mergeCell ref="Y130:Z130"/>
    <mergeCell ref="AA130:AB130"/>
    <mergeCell ref="M128:N128"/>
    <mergeCell ref="O128:P128"/>
    <mergeCell ref="Q128:R128"/>
    <mergeCell ref="S128:T128"/>
    <mergeCell ref="U128:V128"/>
    <mergeCell ref="W128:X128"/>
    <mergeCell ref="Y128:Z128"/>
    <mergeCell ref="AA128:AB128"/>
    <mergeCell ref="AF126:AH126"/>
    <mergeCell ref="AF127:AH127"/>
    <mergeCell ref="I127:L127"/>
    <mergeCell ref="M127:N127"/>
    <mergeCell ref="O127:P127"/>
    <mergeCell ref="Q127:R127"/>
    <mergeCell ref="S127:T127"/>
    <mergeCell ref="U127:V127"/>
    <mergeCell ref="W127:X127"/>
    <mergeCell ref="Y127:Z127"/>
    <mergeCell ref="AA127:AB127"/>
    <mergeCell ref="I126:L126"/>
    <mergeCell ref="M126:N126"/>
    <mergeCell ref="O126:P126"/>
    <mergeCell ref="Q126:R126"/>
    <mergeCell ref="S126:T126"/>
    <mergeCell ref="U126:V126"/>
    <mergeCell ref="W126:X126"/>
    <mergeCell ref="Y126:Z126"/>
    <mergeCell ref="AA126:AB126"/>
    <mergeCell ref="AF124:AH124"/>
    <mergeCell ref="I125:L125"/>
    <mergeCell ref="M125:N125"/>
    <mergeCell ref="O125:P125"/>
    <mergeCell ref="Q125:R125"/>
    <mergeCell ref="S125:T125"/>
    <mergeCell ref="U125:V125"/>
    <mergeCell ref="W125:X125"/>
    <mergeCell ref="Y125:Z125"/>
    <mergeCell ref="AA125:AB125"/>
    <mergeCell ref="AF125:AH125"/>
    <mergeCell ref="I124:L124"/>
    <mergeCell ref="M124:N124"/>
    <mergeCell ref="O124:P124"/>
    <mergeCell ref="Q124:R124"/>
    <mergeCell ref="S124:T124"/>
    <mergeCell ref="U124:V124"/>
    <mergeCell ref="W124:X124"/>
    <mergeCell ref="Y124:Z124"/>
    <mergeCell ref="AA124:AB124"/>
    <mergeCell ref="AF122:AH122"/>
    <mergeCell ref="I123:L123"/>
    <mergeCell ref="M123:N123"/>
    <mergeCell ref="O123:P123"/>
    <mergeCell ref="Q123:R123"/>
    <mergeCell ref="S123:T123"/>
    <mergeCell ref="U123:V123"/>
    <mergeCell ref="W123:X123"/>
    <mergeCell ref="Y123:Z123"/>
    <mergeCell ref="AA123:AB123"/>
    <mergeCell ref="AF123:AH123"/>
    <mergeCell ref="I122:L122"/>
    <mergeCell ref="M122:N122"/>
    <mergeCell ref="O122:P122"/>
    <mergeCell ref="Q122:R122"/>
    <mergeCell ref="S122:T122"/>
    <mergeCell ref="U122:V122"/>
    <mergeCell ref="W122:X122"/>
    <mergeCell ref="Y122:Z122"/>
    <mergeCell ref="AA122:AB122"/>
    <mergeCell ref="AF120:AH120"/>
    <mergeCell ref="I121:L121"/>
    <mergeCell ref="M121:N121"/>
    <mergeCell ref="O121:P121"/>
    <mergeCell ref="Q121:R121"/>
    <mergeCell ref="S121:T121"/>
    <mergeCell ref="U121:V121"/>
    <mergeCell ref="W121:X121"/>
    <mergeCell ref="Y121:Z121"/>
    <mergeCell ref="AA121:AB121"/>
    <mergeCell ref="AF121:AH121"/>
    <mergeCell ref="I120:L120"/>
    <mergeCell ref="M120:N120"/>
    <mergeCell ref="O120:P120"/>
    <mergeCell ref="Q120:R120"/>
    <mergeCell ref="S120:T120"/>
    <mergeCell ref="U120:V120"/>
    <mergeCell ref="W120:X120"/>
    <mergeCell ref="Y120:Z120"/>
    <mergeCell ref="AA120:AB120"/>
    <mergeCell ref="AF118:AH118"/>
    <mergeCell ref="I119:L119"/>
    <mergeCell ref="M119:N119"/>
    <mergeCell ref="O119:P119"/>
    <mergeCell ref="Q119:R119"/>
    <mergeCell ref="S119:T119"/>
    <mergeCell ref="U119:V119"/>
    <mergeCell ref="W119:X119"/>
    <mergeCell ref="Y119:Z119"/>
    <mergeCell ref="AA119:AB119"/>
    <mergeCell ref="AF119:AH119"/>
    <mergeCell ref="I118:L118"/>
    <mergeCell ref="M118:N118"/>
    <mergeCell ref="O118:P118"/>
    <mergeCell ref="Q118:R118"/>
    <mergeCell ref="S118:T118"/>
    <mergeCell ref="U118:V118"/>
    <mergeCell ref="W118:X118"/>
    <mergeCell ref="Y118:Z118"/>
    <mergeCell ref="AA118:AB118"/>
    <mergeCell ref="AF116:AH116"/>
    <mergeCell ref="I117:L117"/>
    <mergeCell ref="M117:N117"/>
    <mergeCell ref="O117:P117"/>
    <mergeCell ref="Q117:R117"/>
    <mergeCell ref="S117:T117"/>
    <mergeCell ref="U117:V117"/>
    <mergeCell ref="W117:X117"/>
    <mergeCell ref="Y117:Z117"/>
    <mergeCell ref="AA117:AB117"/>
    <mergeCell ref="AF117:AH117"/>
    <mergeCell ref="I116:L116"/>
    <mergeCell ref="M116:N116"/>
    <mergeCell ref="O116:P116"/>
    <mergeCell ref="Q116:R116"/>
    <mergeCell ref="S116:T116"/>
    <mergeCell ref="U116:V116"/>
    <mergeCell ref="W116:X116"/>
    <mergeCell ref="Y116:Z116"/>
    <mergeCell ref="AA116:AB116"/>
    <mergeCell ref="AF114:AH114"/>
    <mergeCell ref="I115:L115"/>
    <mergeCell ref="M115:N115"/>
    <mergeCell ref="O115:P115"/>
    <mergeCell ref="Q115:R115"/>
    <mergeCell ref="S115:T115"/>
    <mergeCell ref="U115:V115"/>
    <mergeCell ref="W115:X115"/>
    <mergeCell ref="Y115:Z115"/>
    <mergeCell ref="AA115:AB115"/>
    <mergeCell ref="AF115:AH115"/>
    <mergeCell ref="I114:L114"/>
    <mergeCell ref="M114:N114"/>
    <mergeCell ref="O114:P114"/>
    <mergeCell ref="Q114:R114"/>
    <mergeCell ref="S114:T114"/>
    <mergeCell ref="U114:V114"/>
    <mergeCell ref="W114:X114"/>
    <mergeCell ref="Y114:Z114"/>
    <mergeCell ref="AA114:AB114"/>
    <mergeCell ref="AF112:AH112"/>
    <mergeCell ref="I113:L113"/>
    <mergeCell ref="M113:N113"/>
    <mergeCell ref="O113:P113"/>
    <mergeCell ref="Q113:R113"/>
    <mergeCell ref="S113:T113"/>
    <mergeCell ref="U113:V113"/>
    <mergeCell ref="W113:X113"/>
    <mergeCell ref="Y113:Z113"/>
    <mergeCell ref="AA113:AB113"/>
    <mergeCell ref="AF113:AH113"/>
    <mergeCell ref="I112:L112"/>
    <mergeCell ref="M112:N112"/>
    <mergeCell ref="O112:P112"/>
    <mergeCell ref="Q112:R112"/>
    <mergeCell ref="S112:T112"/>
    <mergeCell ref="U112:V112"/>
    <mergeCell ref="W112:X112"/>
    <mergeCell ref="Y112:Z112"/>
    <mergeCell ref="AA112:AB112"/>
    <mergeCell ref="AF110:AH110"/>
    <mergeCell ref="I111:L111"/>
    <mergeCell ref="M111:N111"/>
    <mergeCell ref="O111:P111"/>
    <mergeCell ref="Q111:R111"/>
    <mergeCell ref="S111:T111"/>
    <mergeCell ref="U111:V111"/>
    <mergeCell ref="W111:X111"/>
    <mergeCell ref="Y111:Z111"/>
    <mergeCell ref="AA111:AB111"/>
    <mergeCell ref="AF111:AH111"/>
    <mergeCell ref="I110:L110"/>
    <mergeCell ref="M110:N110"/>
    <mergeCell ref="O110:P110"/>
    <mergeCell ref="Q110:R110"/>
    <mergeCell ref="S110:T110"/>
    <mergeCell ref="U110:V110"/>
    <mergeCell ref="W110:X110"/>
    <mergeCell ref="Y110:Z110"/>
    <mergeCell ref="AA110:AB110"/>
    <mergeCell ref="AF107:AH107"/>
    <mergeCell ref="I108:L108"/>
    <mergeCell ref="M108:N108"/>
    <mergeCell ref="O108:P108"/>
    <mergeCell ref="Q108:R108"/>
    <mergeCell ref="S108:T108"/>
    <mergeCell ref="U108:V108"/>
    <mergeCell ref="W108:X108"/>
    <mergeCell ref="Y108:Z108"/>
    <mergeCell ref="AA108:AB108"/>
    <mergeCell ref="AF108:AH108"/>
    <mergeCell ref="I107:L107"/>
    <mergeCell ref="M107:N107"/>
    <mergeCell ref="O107:P107"/>
    <mergeCell ref="Q107:R107"/>
    <mergeCell ref="S107:T107"/>
    <mergeCell ref="U107:V107"/>
    <mergeCell ref="W107:X107"/>
    <mergeCell ref="Y107:Z107"/>
    <mergeCell ref="AA107:AB107"/>
    <mergeCell ref="AF105:AH105"/>
    <mergeCell ref="I106:L106"/>
    <mergeCell ref="M106:N106"/>
    <mergeCell ref="O106:P106"/>
    <mergeCell ref="Q106:R106"/>
    <mergeCell ref="S106:T106"/>
    <mergeCell ref="U106:V106"/>
    <mergeCell ref="W106:X106"/>
    <mergeCell ref="Y106:Z106"/>
    <mergeCell ref="AA106:AB106"/>
    <mergeCell ref="AF106:AH106"/>
    <mergeCell ref="I105:L105"/>
    <mergeCell ref="M105:N105"/>
    <mergeCell ref="O105:P105"/>
    <mergeCell ref="Q105:R105"/>
    <mergeCell ref="S105:T105"/>
    <mergeCell ref="U105:V105"/>
    <mergeCell ref="W105:X105"/>
    <mergeCell ref="Y105:Z105"/>
    <mergeCell ref="AA105:AB105"/>
    <mergeCell ref="AF103:AH103"/>
    <mergeCell ref="I104:L104"/>
    <mergeCell ref="M104:N104"/>
    <mergeCell ref="O104:P104"/>
    <mergeCell ref="Q104:R104"/>
    <mergeCell ref="S104:T104"/>
    <mergeCell ref="U104:V104"/>
    <mergeCell ref="W104:X104"/>
    <mergeCell ref="Y104:Z104"/>
    <mergeCell ref="AA104:AB104"/>
    <mergeCell ref="AF104:AH104"/>
    <mergeCell ref="I103:L103"/>
    <mergeCell ref="M103:N103"/>
    <mergeCell ref="O103:P103"/>
    <mergeCell ref="Q103:R103"/>
    <mergeCell ref="S103:T103"/>
    <mergeCell ref="U103:V103"/>
    <mergeCell ref="W103:X103"/>
    <mergeCell ref="Y103:Z103"/>
    <mergeCell ref="AA103:AB103"/>
    <mergeCell ref="AF101:AH101"/>
    <mergeCell ref="I102:L102"/>
    <mergeCell ref="M102:N102"/>
    <mergeCell ref="O102:P102"/>
    <mergeCell ref="Q102:R102"/>
    <mergeCell ref="S102:T102"/>
    <mergeCell ref="U102:V102"/>
    <mergeCell ref="W102:X102"/>
    <mergeCell ref="Y102:Z102"/>
    <mergeCell ref="AA102:AB102"/>
    <mergeCell ref="AF102:AH102"/>
    <mergeCell ref="I101:L101"/>
    <mergeCell ref="M101:N101"/>
    <mergeCell ref="O101:P101"/>
    <mergeCell ref="Q101:R101"/>
    <mergeCell ref="S101:T101"/>
    <mergeCell ref="U101:V101"/>
    <mergeCell ref="W101:X101"/>
    <mergeCell ref="Y101:Z101"/>
    <mergeCell ref="AA101:AB101"/>
    <mergeCell ref="AF99:AH99"/>
    <mergeCell ref="I100:L100"/>
    <mergeCell ref="M100:N100"/>
    <mergeCell ref="O100:P100"/>
    <mergeCell ref="Q100:R100"/>
    <mergeCell ref="S100:T100"/>
    <mergeCell ref="U100:V100"/>
    <mergeCell ref="W100:X100"/>
    <mergeCell ref="Y100:Z100"/>
    <mergeCell ref="AA100:AB100"/>
    <mergeCell ref="AF100:AH100"/>
    <mergeCell ref="I99:L99"/>
    <mergeCell ref="M99:N99"/>
    <mergeCell ref="O99:P99"/>
    <mergeCell ref="Q99:R99"/>
    <mergeCell ref="S99:T99"/>
    <mergeCell ref="U99:V99"/>
    <mergeCell ref="W99:X99"/>
    <mergeCell ref="Y99:Z99"/>
    <mergeCell ref="AA99:AB99"/>
    <mergeCell ref="AF97:AH97"/>
    <mergeCell ref="I98:L98"/>
    <mergeCell ref="M98:N98"/>
    <mergeCell ref="O98:P98"/>
    <mergeCell ref="Q98:R98"/>
    <mergeCell ref="S98:T98"/>
    <mergeCell ref="U98:V98"/>
    <mergeCell ref="W98:X98"/>
    <mergeCell ref="Y98:Z98"/>
    <mergeCell ref="AA98:AB98"/>
    <mergeCell ref="AF98:AH98"/>
    <mergeCell ref="I97:L97"/>
    <mergeCell ref="M97:N97"/>
    <mergeCell ref="O97:P97"/>
    <mergeCell ref="Q97:R97"/>
    <mergeCell ref="S97:T97"/>
    <mergeCell ref="U97:V97"/>
    <mergeCell ref="W97:X97"/>
    <mergeCell ref="Y97:Z97"/>
    <mergeCell ref="AA97:AB97"/>
    <mergeCell ref="AF95:AH95"/>
    <mergeCell ref="I96:L96"/>
    <mergeCell ref="M96:N96"/>
    <mergeCell ref="O96:P96"/>
    <mergeCell ref="Q96:R96"/>
    <mergeCell ref="S96:T96"/>
    <mergeCell ref="U96:V96"/>
    <mergeCell ref="W96:X96"/>
    <mergeCell ref="Y96:Z96"/>
    <mergeCell ref="AA96:AB96"/>
    <mergeCell ref="AF96:AH96"/>
    <mergeCell ref="I95:L95"/>
    <mergeCell ref="M95:N95"/>
    <mergeCell ref="O95:P95"/>
    <mergeCell ref="Q95:R95"/>
    <mergeCell ref="S95:T95"/>
    <mergeCell ref="U95:V95"/>
    <mergeCell ref="W95:X95"/>
    <mergeCell ref="Y95:Z95"/>
    <mergeCell ref="AA95:AB95"/>
    <mergeCell ref="AF93:AH93"/>
    <mergeCell ref="I94:L94"/>
    <mergeCell ref="M94:N94"/>
    <mergeCell ref="O94:P94"/>
    <mergeCell ref="Q94:R94"/>
    <mergeCell ref="S94:T94"/>
    <mergeCell ref="U94:V94"/>
    <mergeCell ref="W94:X94"/>
    <mergeCell ref="Y94:Z94"/>
    <mergeCell ref="AA94:AB94"/>
    <mergeCell ref="AF94:AH94"/>
    <mergeCell ref="I93:L93"/>
    <mergeCell ref="M93:N93"/>
    <mergeCell ref="O93:P93"/>
    <mergeCell ref="Q93:R93"/>
    <mergeCell ref="S93:T93"/>
    <mergeCell ref="U93:V93"/>
    <mergeCell ref="W93:X93"/>
    <mergeCell ref="Y93:Z93"/>
    <mergeCell ref="AA93:AB93"/>
    <mergeCell ref="AF91:AH91"/>
    <mergeCell ref="I92:L92"/>
    <mergeCell ref="M92:N92"/>
    <mergeCell ref="O92:P92"/>
    <mergeCell ref="Q92:R92"/>
    <mergeCell ref="S92:T92"/>
    <mergeCell ref="U92:V92"/>
    <mergeCell ref="W92:X92"/>
    <mergeCell ref="Y92:Z92"/>
    <mergeCell ref="AA92:AB92"/>
    <mergeCell ref="AF92:AH92"/>
    <mergeCell ref="I91:L91"/>
    <mergeCell ref="M91:N91"/>
    <mergeCell ref="O91:P91"/>
    <mergeCell ref="Q91:R91"/>
    <mergeCell ref="S91:T91"/>
    <mergeCell ref="U91:V91"/>
    <mergeCell ref="W91:X91"/>
    <mergeCell ref="Y91:Z91"/>
    <mergeCell ref="AA91:AB91"/>
    <mergeCell ref="AF89:AH89"/>
    <mergeCell ref="I90:L90"/>
    <mergeCell ref="M90:N90"/>
    <mergeCell ref="O90:P90"/>
    <mergeCell ref="Q90:R90"/>
    <mergeCell ref="S90:T90"/>
    <mergeCell ref="U90:V90"/>
    <mergeCell ref="W90:X90"/>
    <mergeCell ref="Y90:Z90"/>
    <mergeCell ref="AA90:AB90"/>
    <mergeCell ref="AF90:AH90"/>
    <mergeCell ref="I89:L89"/>
    <mergeCell ref="M89:N89"/>
    <mergeCell ref="O89:P89"/>
    <mergeCell ref="Q89:R89"/>
    <mergeCell ref="S89:T89"/>
    <mergeCell ref="U89:V89"/>
    <mergeCell ref="W89:X89"/>
    <mergeCell ref="Y89:Z89"/>
    <mergeCell ref="AA89:AB89"/>
    <mergeCell ref="I70:AI70"/>
    <mergeCell ref="J78:AI78"/>
    <mergeCell ref="J80:AI80"/>
    <mergeCell ref="J82:AI82"/>
    <mergeCell ref="I84:AH84"/>
    <mergeCell ref="I88:L88"/>
    <mergeCell ref="M88:N88"/>
    <mergeCell ref="O88:P88"/>
    <mergeCell ref="Q88:R88"/>
    <mergeCell ref="S88:T88"/>
    <mergeCell ref="U88:V88"/>
    <mergeCell ref="W88:X88"/>
    <mergeCell ref="Y88:Z88"/>
    <mergeCell ref="AA88:AB88"/>
    <mergeCell ref="AF88:AH88"/>
    <mergeCell ref="R75:AC75"/>
    <mergeCell ref="R71:AC71"/>
    <mergeCell ref="H72:N72"/>
    <mergeCell ref="O72:Q72"/>
    <mergeCell ref="R72:AC72"/>
    <mergeCell ref="H73:N73"/>
    <mergeCell ref="O73:Q73"/>
    <mergeCell ref="R73:AC73"/>
    <mergeCell ref="H74:N74"/>
    <mergeCell ref="C55:G55"/>
    <mergeCell ref="W55:AI55"/>
    <mergeCell ref="W57:Y57"/>
    <mergeCell ref="Z57:AB57"/>
    <mergeCell ref="H66:S66"/>
    <mergeCell ref="T66:V66"/>
    <mergeCell ref="W66:AI66"/>
    <mergeCell ref="I68:AI68"/>
    <mergeCell ref="T58:V58"/>
    <mergeCell ref="W58:Y58"/>
    <mergeCell ref="Z58:AB58"/>
    <mergeCell ref="AC58:AI58"/>
    <mergeCell ref="H59:J59"/>
    <mergeCell ref="K59:M59"/>
    <mergeCell ref="N59:P60"/>
    <mergeCell ref="Q59:S60"/>
    <mergeCell ref="T59:V60"/>
    <mergeCell ref="W59:Y59"/>
    <mergeCell ref="Z59:AB59"/>
    <mergeCell ref="AC59:AI59"/>
    <mergeCell ref="H60:J60"/>
    <mergeCell ref="K60:M60"/>
    <mergeCell ref="W60:Y60"/>
    <mergeCell ref="Z60:AB60"/>
    <mergeCell ref="S51:T51"/>
    <mergeCell ref="H52:K52"/>
    <mergeCell ref="L52:M52"/>
    <mergeCell ref="N52:O52"/>
    <mergeCell ref="H53:K53"/>
    <mergeCell ref="L53:M53"/>
    <mergeCell ref="N53:O53"/>
    <mergeCell ref="H54:K54"/>
    <mergeCell ref="L54:M54"/>
    <mergeCell ref="N54:O54"/>
    <mergeCell ref="H45:K45"/>
    <mergeCell ref="L45:M45"/>
    <mergeCell ref="N45:P45"/>
    <mergeCell ref="H46:K46"/>
    <mergeCell ref="L46:M46"/>
    <mergeCell ref="N46:P46"/>
    <mergeCell ref="S46:T46"/>
    <mergeCell ref="H47:K47"/>
    <mergeCell ref="L47:M47"/>
    <mergeCell ref="N47:P47"/>
    <mergeCell ref="H42:K42"/>
    <mergeCell ref="L42:M42"/>
    <mergeCell ref="N42:P42"/>
    <mergeCell ref="H43:K43"/>
    <mergeCell ref="L43:M43"/>
    <mergeCell ref="N43:P43"/>
    <mergeCell ref="AA43:AH43"/>
    <mergeCell ref="H44:K44"/>
    <mergeCell ref="L44:M44"/>
    <mergeCell ref="N44:P44"/>
    <mergeCell ref="H39:K39"/>
    <mergeCell ref="L39:M39"/>
    <mergeCell ref="N39:P39"/>
    <mergeCell ref="H40:K40"/>
    <mergeCell ref="L40:M40"/>
    <mergeCell ref="N40:P40"/>
    <mergeCell ref="AE40:AF40"/>
    <mergeCell ref="H41:K41"/>
    <mergeCell ref="L41:M41"/>
    <mergeCell ref="N41:P41"/>
    <mergeCell ref="S37:U37"/>
    <mergeCell ref="V37:X37"/>
    <mergeCell ref="Y37:AA37"/>
    <mergeCell ref="AB37:AD37"/>
    <mergeCell ref="AE37:AG37"/>
    <mergeCell ref="H38:K38"/>
    <mergeCell ref="L38:M38"/>
    <mergeCell ref="N38:P38"/>
    <mergeCell ref="S38:U38"/>
    <mergeCell ref="V38:X38"/>
    <mergeCell ref="Y38:AA38"/>
    <mergeCell ref="AB38:AD38"/>
    <mergeCell ref="AE38:AG38"/>
    <mergeCell ref="H35:K35"/>
    <mergeCell ref="L35:M35"/>
    <mergeCell ref="N35:P35"/>
    <mergeCell ref="H36:K36"/>
    <mergeCell ref="L36:M36"/>
    <mergeCell ref="N36:P36"/>
    <mergeCell ref="H37:K37"/>
    <mergeCell ref="L37:M37"/>
    <mergeCell ref="N37:P37"/>
    <mergeCell ref="T33:U33"/>
    <mergeCell ref="Z33:AA33"/>
    <mergeCell ref="AF33:AG33"/>
    <mergeCell ref="H34:K34"/>
    <mergeCell ref="L34:M34"/>
    <mergeCell ref="N34:P34"/>
    <mergeCell ref="S34:T34"/>
    <mergeCell ref="Y34:Z34"/>
    <mergeCell ref="AE34:AF34"/>
    <mergeCell ref="S30:T30"/>
    <mergeCell ref="Y30:Z30"/>
    <mergeCell ref="AE30:AF30"/>
    <mergeCell ref="T31:U31"/>
    <mergeCell ref="Z31:AA31"/>
    <mergeCell ref="AF31:AG31"/>
    <mergeCell ref="S32:T32"/>
    <mergeCell ref="Y32:Z32"/>
    <mergeCell ref="AE32:AF32"/>
    <mergeCell ref="H28:K28"/>
    <mergeCell ref="L28:M28"/>
    <mergeCell ref="N28:P28"/>
    <mergeCell ref="S28:T28"/>
    <mergeCell ref="Y28:Z28"/>
    <mergeCell ref="AE28:AF28"/>
    <mergeCell ref="H29:K29"/>
    <mergeCell ref="T29:U29"/>
    <mergeCell ref="Z29:AA29"/>
    <mergeCell ref="AF29:AG29"/>
    <mergeCell ref="H26:K26"/>
    <mergeCell ref="L26:M26"/>
    <mergeCell ref="N26:P26"/>
    <mergeCell ref="S26:T26"/>
    <mergeCell ref="Y26:Z26"/>
    <mergeCell ref="AE26:AF26"/>
    <mergeCell ref="H27:K27"/>
    <mergeCell ref="T27:U27"/>
    <mergeCell ref="Z27:AA27"/>
    <mergeCell ref="AF27:AG27"/>
    <mergeCell ref="H24:K24"/>
    <mergeCell ref="L24:M24"/>
    <mergeCell ref="N24:P24"/>
    <mergeCell ref="S24:T24"/>
    <mergeCell ref="Y24:Z24"/>
    <mergeCell ref="AE24:AF24"/>
    <mergeCell ref="T25:U25"/>
    <mergeCell ref="Z25:AA25"/>
    <mergeCell ref="AF25:AG25"/>
    <mergeCell ref="H20:I20"/>
    <mergeCell ref="J20:K20"/>
    <mergeCell ref="T20:Y20"/>
    <mergeCell ref="AA20:AB20"/>
    <mergeCell ref="L21:W21"/>
    <mergeCell ref="AD21:AH21"/>
    <mergeCell ref="R22:S22"/>
    <mergeCell ref="AG22:AH22"/>
    <mergeCell ref="H23:K23"/>
    <mergeCell ref="L23:M23"/>
    <mergeCell ref="N23:Q23"/>
    <mergeCell ref="R23:AI23"/>
    <mergeCell ref="J17:M17"/>
    <mergeCell ref="U17:X17"/>
    <mergeCell ref="J18:M18"/>
    <mergeCell ref="P18:R18"/>
    <mergeCell ref="S18:Y18"/>
    <mergeCell ref="AA18:AC18"/>
    <mergeCell ref="AE18:AH18"/>
    <mergeCell ref="H19:L19"/>
    <mergeCell ref="M19:N19"/>
    <mergeCell ref="Y19:Z19"/>
    <mergeCell ref="AD19:AE19"/>
    <mergeCell ref="AH15:AI15"/>
    <mergeCell ref="H16:J16"/>
    <mergeCell ref="K16:L16"/>
    <mergeCell ref="M16:N16"/>
    <mergeCell ref="Q16:R16"/>
    <mergeCell ref="S16:T16"/>
    <mergeCell ref="W16:X16"/>
    <mergeCell ref="Y16:Z16"/>
    <mergeCell ref="AC16:AD16"/>
    <mergeCell ref="AE16:AF16"/>
    <mergeCell ref="H14:J14"/>
    <mergeCell ref="K14:L14"/>
    <mergeCell ref="O14:P14"/>
    <mergeCell ref="T14:U14"/>
    <mergeCell ref="Y14:Z14"/>
    <mergeCell ref="C15:G15"/>
    <mergeCell ref="H15:J15"/>
    <mergeCell ref="K15:L15"/>
    <mergeCell ref="AD15:AG15"/>
    <mergeCell ref="Q11:R11"/>
    <mergeCell ref="I12:P12"/>
    <mergeCell ref="Q12:R12"/>
    <mergeCell ref="C13:G13"/>
    <mergeCell ref="H13:J13"/>
    <mergeCell ref="K13:L13"/>
    <mergeCell ref="O13:P13"/>
    <mergeCell ref="T13:U13"/>
    <mergeCell ref="Y13:Z13"/>
    <mergeCell ref="AK7:AP7"/>
    <mergeCell ref="I8:J8"/>
    <mergeCell ref="S8:V8"/>
    <mergeCell ref="V10:AG10"/>
    <mergeCell ref="C10:G10"/>
    <mergeCell ref="C5:G5"/>
    <mergeCell ref="K5:Q5"/>
    <mergeCell ref="T5:Z5"/>
    <mergeCell ref="C6:G6"/>
    <mergeCell ref="K6:T6"/>
    <mergeCell ref="Z6:AI6"/>
    <mergeCell ref="C7:G7"/>
    <mergeCell ref="K7:T7"/>
    <mergeCell ref="Z7:AI7"/>
    <mergeCell ref="I9:N9"/>
    <mergeCell ref="O9:P9"/>
    <mergeCell ref="B1:AI1"/>
    <mergeCell ref="Z2:AA2"/>
    <mergeCell ref="C3:G3"/>
    <mergeCell ref="I3:Q3"/>
    <mergeCell ref="T3:U3"/>
    <mergeCell ref="Y3:Z3"/>
    <mergeCell ref="AB3:AC3"/>
    <mergeCell ref="AG3:AH3"/>
    <mergeCell ref="C4:G4"/>
    <mergeCell ref="I4:AH4"/>
  </mergeCells>
  <phoneticPr fontId="19"/>
  <dataValidations count="7">
    <dataValidation type="list" allowBlank="1" showInputMessage="1" showErrorMessage="1" sqref="AG22:AH22" xr:uid="{00000000-0002-0000-0100-000000000000}">
      <formula1>"適用可,適用不可"</formula1>
    </dataValidation>
    <dataValidation type="list" allowBlank="1" showInputMessage="1" showErrorMessage="1" sqref="Z139:AA143 R22:S22 AE40:AF40" xr:uid="{00000000-0002-0000-0100-000002000000}">
      <formula1>"あり,なし"</formula1>
    </dataValidation>
    <dataValidation type="list" allowBlank="1" showInputMessage="1" showErrorMessage="1" sqref="I147:I148 H139:H143 P200 V200 H200:H201 M201 R201 W201 AC200:AC201 V215 R213 H210:H224 Q214 Y210 Z211:Z212 AD210 AE211:AE212 AA214 T216:T217 AC213 S210 T211:T212 N210:N211 W213 AA216 P216:P217 Y217 AC218 R218 O190 Q190 O176 Q176 O171:O174 Q171:Q174 O167 Q167 AE42 AA42 W42:W43 AB8 W8 L10 I10" xr:uid="{00000000-0002-0000-0100-000004000000}">
      <formula1>"　,✔"</formula1>
    </dataValidation>
    <dataValidation type="list" allowBlank="1" showInputMessage="1" showErrorMessage="1" sqref="S140" xr:uid="{00000000-0002-0000-0100-000005000000}">
      <formula1>"届出済,未届"</formula1>
    </dataValidation>
    <dataValidation type="list" allowBlank="1" showInputMessage="1" showErrorMessage="1" sqref="S141" xr:uid="{00000000-0002-0000-0100-000006000000}">
      <formula1>"提出済,未届"</formula1>
    </dataValidation>
    <dataValidation type="list" allowBlank="1" showInputMessage="1" showErrorMessage="1" prompt="新基準(25:1)と旧基準(30:1)のいずれかを選択" sqref="N62:P63" xr:uid="{4AEF2494-A4AC-4E7C-B891-C245CADF0379}">
      <formula1>$AM$62:$AN$62</formula1>
    </dataValidation>
    <dataValidation type="list" allowBlank="1" showInputMessage="1" showErrorMessage="1" prompt="新基準(15:1)と旧基準(20:1)のいずれかを選択" sqref="N61:P61" xr:uid="{3C30E25C-730B-4CDD-924B-3C96742D370E}">
      <formula1>$AM$61:$AN$61</formula1>
    </dataValidation>
  </dataValidations>
  <pageMargins left="0.70866141732283472" right="0.39370078740157483" top="0.59055118110236227" bottom="0.59055118110236227" header="0.31496062992125984" footer="0.31496062992125984"/>
  <pageSetup paperSize="9" scale="82" fitToHeight="0" orientation="portrait" useFirstPageNumber="1" r:id="rId1"/>
  <headerFooter scaleWithDoc="0" alignWithMargins="0"/>
  <rowBreaks count="4" manualBreakCount="4">
    <brk id="54" max="35" man="1"/>
    <brk id="86" max="35" man="1"/>
    <brk id="138" max="35" man="1"/>
    <brk id="19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リスト!$A$1:$A$4</xm:f>
          </x14:formula1>
          <xm:sqref>AA202:AB202 O219:P224 Y222:Z224 I8:J8 O9:P9 Q11:R12 M19:N19 Y19:Z19 AD19:AE19 J20:K20 S46:T46 S51:T51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DJ38"/>
  <sheetViews>
    <sheetView view="pageBreakPreview" topLeftCell="A19" zoomScaleSheetLayoutView="100" workbookViewId="0"/>
  </sheetViews>
  <sheetFormatPr defaultColWidth="1.875" defaultRowHeight="15" customHeight="1"/>
  <cols>
    <col min="1" max="1" width="1.625" style="546" customWidth="1"/>
    <col min="2" max="20" width="1.875" style="546"/>
    <col min="21" max="22" width="2.125" style="546" customWidth="1"/>
    <col min="23" max="28" width="2.625" style="546" customWidth="1"/>
    <col min="29" max="30" width="2.125" style="546" customWidth="1"/>
    <col min="31" max="36" width="2.625" style="546" customWidth="1"/>
    <col min="37" max="43" width="1.875" style="546"/>
    <col min="44" max="44" width="1.125" style="546" customWidth="1"/>
    <col min="45" max="45" width="1.875" style="546" bestFit="1"/>
    <col min="46" max="16384" width="1.875" style="546"/>
  </cols>
  <sheetData>
    <row r="2" spans="2:114" ht="15" customHeight="1">
      <c r="B2" s="249" t="s">
        <v>275</v>
      </c>
      <c r="C2" s="542"/>
      <c r="D2" s="542"/>
      <c r="E2" s="542"/>
      <c r="F2" s="542"/>
      <c r="G2" s="542"/>
      <c r="H2" s="542"/>
      <c r="I2" s="542"/>
      <c r="J2" s="542"/>
      <c r="K2" s="542"/>
      <c r="L2" s="542"/>
      <c r="M2" s="542"/>
      <c r="N2" s="542"/>
      <c r="O2" s="542"/>
      <c r="P2" s="542"/>
      <c r="Q2" s="542"/>
      <c r="R2" s="542"/>
      <c r="S2" s="542"/>
      <c r="T2" s="543"/>
      <c r="U2" s="544"/>
      <c r="V2" s="544"/>
      <c r="W2" s="544"/>
      <c r="X2" s="544"/>
      <c r="Y2" s="544"/>
      <c r="Z2" s="544"/>
      <c r="AA2" s="544"/>
      <c r="AB2" s="544"/>
      <c r="AC2" s="1165" t="s">
        <v>234</v>
      </c>
      <c r="AD2" s="1165"/>
      <c r="AE2" s="1165"/>
      <c r="AF2" s="1165"/>
      <c r="AG2" s="1166" t="str">
        <f>'01基本資料'!I3</f>
        <v>●●こども園</v>
      </c>
      <c r="AH2" s="1166"/>
      <c r="AI2" s="1166"/>
      <c r="AJ2" s="1166"/>
      <c r="AK2" s="1166"/>
      <c r="AL2" s="1166"/>
      <c r="AM2" s="1166"/>
      <c r="AN2" s="1166"/>
      <c r="AO2" s="1166"/>
      <c r="AP2" s="1166"/>
      <c r="AQ2" s="1166"/>
      <c r="AR2" s="545"/>
      <c r="AS2" s="542"/>
      <c r="AT2" s="542"/>
      <c r="AU2" s="542"/>
      <c r="AV2" s="542"/>
      <c r="AW2" s="542"/>
      <c r="AX2" s="542"/>
      <c r="AY2" s="542"/>
      <c r="AZ2" s="542"/>
      <c r="BA2" s="542"/>
      <c r="BB2" s="543"/>
      <c r="BC2" s="543"/>
      <c r="BD2" s="543"/>
      <c r="BE2" s="543"/>
      <c r="BF2" s="543"/>
      <c r="BG2" s="543"/>
      <c r="BH2" s="543"/>
      <c r="BI2" s="543"/>
      <c r="BJ2" s="543"/>
    </row>
    <row r="3" spans="2:114" ht="15" customHeight="1" thickBot="1">
      <c r="C3" s="542"/>
      <c r="D3" s="542"/>
      <c r="E3" s="542"/>
      <c r="F3" s="542"/>
      <c r="G3" s="542"/>
      <c r="H3" s="542"/>
      <c r="I3" s="542"/>
      <c r="J3" s="542"/>
      <c r="K3" s="542"/>
      <c r="L3" s="542"/>
      <c r="M3" s="542"/>
      <c r="N3" s="542"/>
      <c r="O3" s="542"/>
      <c r="P3" s="542"/>
      <c r="Q3" s="542"/>
      <c r="R3" s="542"/>
      <c r="S3" s="542"/>
      <c r="W3" s="544"/>
      <c r="X3" s="544"/>
      <c r="Y3" s="544"/>
      <c r="Z3" s="544"/>
      <c r="AA3" s="544"/>
      <c r="AB3" s="544"/>
      <c r="AE3" s="544"/>
      <c r="AF3" s="544"/>
      <c r="AG3" s="544"/>
      <c r="AH3" s="544"/>
      <c r="AI3" s="544"/>
      <c r="AJ3" s="544"/>
      <c r="AK3" s="542"/>
      <c r="AL3" s="542"/>
      <c r="AM3" s="542"/>
      <c r="AN3" s="542"/>
      <c r="AO3" s="542"/>
      <c r="AP3" s="542"/>
      <c r="AR3" s="542"/>
      <c r="AS3" s="542"/>
      <c r="AT3" s="542"/>
      <c r="AU3" s="542"/>
      <c r="AV3" s="542"/>
      <c r="AW3" s="542"/>
      <c r="AX3" s="542"/>
      <c r="AY3" s="542"/>
      <c r="AZ3" s="542"/>
      <c r="BA3" s="543"/>
      <c r="BB3" s="543"/>
      <c r="BC3" s="543"/>
      <c r="BD3" s="543"/>
      <c r="BE3" s="543"/>
      <c r="BF3" s="543"/>
      <c r="BG3" s="543"/>
      <c r="BH3" s="543"/>
      <c r="BI3" s="543"/>
    </row>
    <row r="4" spans="2:114" ht="15" customHeight="1">
      <c r="B4" s="1134" t="s">
        <v>239</v>
      </c>
      <c r="C4" s="1135"/>
      <c r="D4" s="1135"/>
      <c r="E4" s="1135"/>
      <c r="F4" s="1135"/>
      <c r="G4" s="1135"/>
      <c r="H4" s="1135"/>
      <c r="I4" s="1135"/>
      <c r="J4" s="1135"/>
      <c r="K4" s="1135"/>
      <c r="L4" s="1135"/>
      <c r="M4" s="1135"/>
      <c r="N4" s="1135"/>
      <c r="O4" s="1135"/>
      <c r="P4" s="1136"/>
      <c r="Q4" s="1140" t="s">
        <v>291</v>
      </c>
      <c r="R4" s="1141"/>
      <c r="S4" s="1141"/>
      <c r="T4" s="1142"/>
      <c r="U4" s="1140" t="s">
        <v>543</v>
      </c>
      <c r="V4" s="1146"/>
      <c r="W4" s="1146"/>
      <c r="X4" s="1146"/>
      <c r="Y4" s="1146"/>
      <c r="Z4" s="1146"/>
      <c r="AA4" s="1146"/>
      <c r="AB4" s="1147"/>
      <c r="AC4" s="1140" t="s">
        <v>544</v>
      </c>
      <c r="AD4" s="1146"/>
      <c r="AE4" s="1146"/>
      <c r="AF4" s="1146"/>
      <c r="AG4" s="1146"/>
      <c r="AH4" s="1146"/>
      <c r="AI4" s="1146"/>
      <c r="AJ4" s="1147"/>
      <c r="AK4" s="1151" t="s">
        <v>545</v>
      </c>
      <c r="AL4" s="1151"/>
      <c r="AM4" s="1151"/>
      <c r="AN4" s="1151"/>
      <c r="AO4" s="1151"/>
      <c r="AP4" s="1151"/>
      <c r="AQ4" s="1152"/>
      <c r="AR4" s="542"/>
      <c r="AS4" s="542"/>
      <c r="AT4" s="542"/>
      <c r="AU4" s="542"/>
      <c r="AV4" s="542"/>
      <c r="AW4" s="542"/>
      <c r="AX4" s="542"/>
      <c r="AY4" s="542"/>
      <c r="AZ4" s="542"/>
    </row>
    <row r="5" spans="2:114" ht="15" customHeight="1" thickBot="1">
      <c r="B5" s="1137"/>
      <c r="C5" s="1138"/>
      <c r="D5" s="1138"/>
      <c r="E5" s="1138"/>
      <c r="F5" s="1138"/>
      <c r="G5" s="1138"/>
      <c r="H5" s="1138"/>
      <c r="I5" s="1138"/>
      <c r="J5" s="1138"/>
      <c r="K5" s="1138"/>
      <c r="L5" s="1138"/>
      <c r="M5" s="1138"/>
      <c r="N5" s="1138"/>
      <c r="O5" s="1138"/>
      <c r="P5" s="1139"/>
      <c r="Q5" s="1143"/>
      <c r="R5" s="1144"/>
      <c r="S5" s="1144"/>
      <c r="T5" s="1145"/>
      <c r="U5" s="1148"/>
      <c r="V5" s="1149"/>
      <c r="W5" s="1149"/>
      <c r="X5" s="1149"/>
      <c r="Y5" s="1149"/>
      <c r="Z5" s="1149"/>
      <c r="AA5" s="1149"/>
      <c r="AB5" s="1150"/>
      <c r="AC5" s="1148"/>
      <c r="AD5" s="1149"/>
      <c r="AE5" s="1149"/>
      <c r="AF5" s="1149"/>
      <c r="AG5" s="1149"/>
      <c r="AH5" s="1149"/>
      <c r="AI5" s="1149"/>
      <c r="AJ5" s="1150"/>
      <c r="AK5" s="1144"/>
      <c r="AL5" s="1144"/>
      <c r="AM5" s="1144"/>
      <c r="AN5" s="1144"/>
      <c r="AO5" s="1144"/>
      <c r="AP5" s="1144"/>
      <c r="AQ5" s="1153"/>
      <c r="AR5" s="542"/>
      <c r="AS5" s="542"/>
      <c r="AT5" s="542"/>
      <c r="AU5" s="542"/>
      <c r="AV5" s="542"/>
      <c r="AW5" s="542"/>
      <c r="AX5" s="542"/>
      <c r="AY5" s="542"/>
      <c r="AZ5" s="542"/>
    </row>
    <row r="6" spans="2:114" ht="15" customHeight="1">
      <c r="B6" s="1154" t="s">
        <v>94</v>
      </c>
      <c r="C6" s="1155"/>
      <c r="D6" s="1155"/>
      <c r="E6" s="1155"/>
      <c r="F6" s="1155"/>
      <c r="G6" s="1155"/>
      <c r="H6" s="1155"/>
      <c r="I6" s="1155"/>
      <c r="J6" s="1155"/>
      <c r="K6" s="1155"/>
      <c r="L6" s="1155"/>
      <c r="M6" s="1155"/>
      <c r="N6" s="1155"/>
      <c r="O6" s="1155"/>
      <c r="P6" s="1156"/>
      <c r="Q6" s="1127"/>
      <c r="R6" s="1128"/>
      <c r="S6" s="1128"/>
      <c r="T6" s="1129"/>
      <c r="U6" s="1157" t="s">
        <v>521</v>
      </c>
      <c r="V6" s="1158"/>
      <c r="W6" s="1161"/>
      <c r="X6" s="1162" t="s">
        <v>69</v>
      </c>
      <c r="Y6" s="1161"/>
      <c r="Z6" s="1162" t="s">
        <v>22</v>
      </c>
      <c r="AA6" s="1161"/>
      <c r="AB6" s="1163" t="s">
        <v>88</v>
      </c>
      <c r="AC6" s="1157" t="s">
        <v>521</v>
      </c>
      <c r="AD6" s="1158"/>
      <c r="AE6" s="1164"/>
      <c r="AF6" s="1162" t="s">
        <v>69</v>
      </c>
      <c r="AG6" s="1164"/>
      <c r="AH6" s="1162" t="s">
        <v>22</v>
      </c>
      <c r="AI6" s="1164"/>
      <c r="AJ6" s="1163" t="s">
        <v>88</v>
      </c>
      <c r="AK6" s="1117"/>
      <c r="AL6" s="1117"/>
      <c r="AM6" s="1117"/>
      <c r="AN6" s="1117"/>
      <c r="AO6" s="1117"/>
      <c r="AP6" s="1117"/>
      <c r="AQ6" s="1118"/>
      <c r="AR6" s="542"/>
      <c r="AS6" s="547"/>
      <c r="AT6" s="547"/>
      <c r="AU6" s="547"/>
      <c r="AV6" s="547"/>
      <c r="AW6" s="547"/>
      <c r="AX6" s="547"/>
      <c r="AY6" s="547"/>
      <c r="AZ6" s="547"/>
      <c r="BA6" s="547"/>
      <c r="BB6" s="547"/>
      <c r="BC6" s="547"/>
      <c r="BD6" s="547"/>
      <c r="BE6" s="547"/>
      <c r="BF6" s="547"/>
      <c r="BG6" s="547"/>
      <c r="BH6" s="547"/>
      <c r="BI6" s="547"/>
      <c r="BJ6" s="547"/>
      <c r="BK6" s="547"/>
      <c r="BL6" s="547"/>
      <c r="BM6" s="547"/>
      <c r="BN6" s="547"/>
      <c r="BO6" s="547"/>
      <c r="BP6" s="547"/>
      <c r="BQ6" s="547"/>
      <c r="BR6" s="547"/>
      <c r="BS6" s="547"/>
      <c r="BT6" s="547"/>
      <c r="BU6" s="547"/>
      <c r="BV6" s="547"/>
      <c r="BW6" s="547"/>
      <c r="BX6" s="547"/>
      <c r="BY6" s="547"/>
      <c r="BZ6" s="547"/>
      <c r="CA6" s="547"/>
      <c r="CB6" s="547"/>
      <c r="CC6" s="547"/>
      <c r="CD6" s="547"/>
      <c r="CE6" s="547"/>
      <c r="CF6" s="547"/>
      <c r="CG6" s="547"/>
      <c r="CH6" s="547"/>
      <c r="CI6" s="547"/>
      <c r="CJ6" s="547"/>
      <c r="CK6" s="547"/>
      <c r="CL6" s="547"/>
      <c r="CM6" s="547"/>
      <c r="CN6" s="547"/>
      <c r="CO6" s="547"/>
      <c r="CP6" s="547"/>
      <c r="CQ6" s="547"/>
      <c r="CR6" s="547"/>
      <c r="CS6" s="547"/>
      <c r="CT6" s="547"/>
      <c r="CU6" s="547"/>
      <c r="CV6" s="547"/>
      <c r="CW6" s="547"/>
      <c r="CX6" s="547"/>
      <c r="CY6" s="547"/>
      <c r="CZ6" s="547"/>
      <c r="DA6" s="547"/>
      <c r="DB6" s="547"/>
      <c r="DC6" s="547"/>
      <c r="DD6" s="547"/>
      <c r="DE6" s="547"/>
      <c r="DF6" s="547"/>
      <c r="DG6" s="547"/>
      <c r="DH6" s="547"/>
      <c r="DI6" s="547"/>
      <c r="DJ6" s="547"/>
    </row>
    <row r="7" spans="2:114" ht="15" customHeight="1">
      <c r="B7" s="1124"/>
      <c r="C7" s="1125"/>
      <c r="D7" s="1125"/>
      <c r="E7" s="1125"/>
      <c r="F7" s="1125"/>
      <c r="G7" s="1125"/>
      <c r="H7" s="1125"/>
      <c r="I7" s="1125"/>
      <c r="J7" s="1125"/>
      <c r="K7" s="1125"/>
      <c r="L7" s="1125"/>
      <c r="M7" s="1125"/>
      <c r="N7" s="1125"/>
      <c r="O7" s="1125"/>
      <c r="P7" s="1126"/>
      <c r="Q7" s="1130"/>
      <c r="R7" s="1131"/>
      <c r="S7" s="1131"/>
      <c r="T7" s="1132"/>
      <c r="U7" s="1159"/>
      <c r="V7" s="1160"/>
      <c r="W7" s="1110"/>
      <c r="X7" s="1112"/>
      <c r="Y7" s="1110"/>
      <c r="Z7" s="1112"/>
      <c r="AA7" s="1110"/>
      <c r="AB7" s="1116"/>
      <c r="AC7" s="1159"/>
      <c r="AD7" s="1160"/>
      <c r="AE7" s="1114"/>
      <c r="AF7" s="1112"/>
      <c r="AG7" s="1114"/>
      <c r="AH7" s="1112"/>
      <c r="AI7" s="1114"/>
      <c r="AJ7" s="1116"/>
      <c r="AK7" s="1119"/>
      <c r="AL7" s="1119"/>
      <c r="AM7" s="1119"/>
      <c r="AN7" s="1119"/>
      <c r="AO7" s="1119"/>
      <c r="AP7" s="1119"/>
      <c r="AQ7" s="1120"/>
      <c r="AR7" s="542"/>
      <c r="AS7" s="547"/>
      <c r="AT7" s="547"/>
      <c r="AU7" s="547"/>
      <c r="AV7" s="547"/>
      <c r="AW7" s="547"/>
      <c r="AX7" s="547"/>
      <c r="AY7" s="547"/>
      <c r="AZ7" s="547"/>
      <c r="BA7" s="547"/>
      <c r="BB7" s="547"/>
      <c r="BC7" s="547"/>
      <c r="BD7" s="547"/>
      <c r="BE7" s="547"/>
      <c r="BF7" s="547"/>
      <c r="BG7" s="547"/>
      <c r="BH7" s="547"/>
      <c r="BI7" s="547"/>
      <c r="BJ7" s="547"/>
      <c r="BK7" s="547"/>
      <c r="BL7" s="547"/>
      <c r="BM7" s="547"/>
      <c r="BN7" s="547"/>
      <c r="BO7" s="547"/>
      <c r="BP7" s="547"/>
      <c r="BQ7" s="547"/>
      <c r="BR7" s="547"/>
      <c r="BS7" s="547"/>
      <c r="BT7" s="547"/>
      <c r="BU7" s="547"/>
      <c r="BV7" s="547"/>
      <c r="BW7" s="547"/>
      <c r="BX7" s="547"/>
      <c r="BY7" s="547"/>
      <c r="BZ7" s="547"/>
      <c r="CA7" s="547"/>
      <c r="CB7" s="547"/>
      <c r="CC7" s="547"/>
      <c r="CD7" s="547"/>
      <c r="CE7" s="547"/>
      <c r="CF7" s="547"/>
      <c r="CG7" s="547"/>
      <c r="CH7" s="547"/>
      <c r="CI7" s="547"/>
      <c r="CJ7" s="547"/>
      <c r="CK7" s="547"/>
      <c r="CL7" s="547"/>
      <c r="CM7" s="547"/>
      <c r="CN7" s="547"/>
      <c r="CO7" s="547"/>
      <c r="CP7" s="547"/>
      <c r="CQ7" s="547"/>
      <c r="CR7" s="547"/>
      <c r="CS7" s="547"/>
      <c r="CT7" s="547"/>
      <c r="CU7" s="547"/>
      <c r="CV7" s="547"/>
      <c r="CW7" s="547"/>
      <c r="CX7" s="547"/>
      <c r="CY7" s="547"/>
      <c r="CZ7" s="547"/>
      <c r="DA7" s="547"/>
      <c r="DB7" s="547"/>
      <c r="DC7" s="547"/>
      <c r="DD7" s="547"/>
      <c r="DE7" s="547"/>
      <c r="DF7" s="547"/>
      <c r="DG7" s="547"/>
      <c r="DH7" s="547"/>
      <c r="DI7" s="547"/>
      <c r="DJ7" s="547"/>
    </row>
    <row r="8" spans="2:114" ht="15" customHeight="1">
      <c r="B8" s="1121" t="s">
        <v>268</v>
      </c>
      <c r="C8" s="1122"/>
      <c r="D8" s="1122"/>
      <c r="E8" s="1122"/>
      <c r="F8" s="1122"/>
      <c r="G8" s="1122"/>
      <c r="H8" s="1122"/>
      <c r="I8" s="1122"/>
      <c r="J8" s="1122"/>
      <c r="K8" s="1122"/>
      <c r="L8" s="1122"/>
      <c r="M8" s="1122"/>
      <c r="N8" s="1122"/>
      <c r="O8" s="1122"/>
      <c r="P8" s="1123"/>
      <c r="Q8" s="1127"/>
      <c r="R8" s="1128"/>
      <c r="S8" s="1128"/>
      <c r="T8" s="1129"/>
      <c r="U8" s="1107" t="s">
        <v>521</v>
      </c>
      <c r="V8" s="1108"/>
      <c r="W8" s="1109"/>
      <c r="X8" s="1111" t="s">
        <v>69</v>
      </c>
      <c r="Y8" s="1109"/>
      <c r="Z8" s="1111" t="s">
        <v>22</v>
      </c>
      <c r="AA8" s="1109"/>
      <c r="AB8" s="1111" t="s">
        <v>88</v>
      </c>
      <c r="AC8" s="1107" t="s">
        <v>521</v>
      </c>
      <c r="AD8" s="1108"/>
      <c r="AE8" s="1113"/>
      <c r="AF8" s="1111" t="s">
        <v>69</v>
      </c>
      <c r="AG8" s="1113"/>
      <c r="AH8" s="1111" t="s">
        <v>22</v>
      </c>
      <c r="AI8" s="1113"/>
      <c r="AJ8" s="1115" t="s">
        <v>88</v>
      </c>
      <c r="AK8" s="1117"/>
      <c r="AL8" s="1117"/>
      <c r="AM8" s="1117"/>
      <c r="AN8" s="1117"/>
      <c r="AO8" s="1117"/>
      <c r="AP8" s="1117"/>
      <c r="AQ8" s="1118"/>
      <c r="AR8" s="542"/>
      <c r="AS8" s="547"/>
      <c r="AT8" s="547"/>
      <c r="AU8" s="547"/>
      <c r="AV8" s="547"/>
      <c r="AW8" s="547"/>
      <c r="AX8" s="547"/>
      <c r="AY8" s="547"/>
      <c r="AZ8" s="547"/>
      <c r="BA8" s="547"/>
      <c r="BB8" s="547"/>
      <c r="BC8" s="547"/>
      <c r="BD8" s="547"/>
      <c r="BE8" s="547"/>
      <c r="BF8" s="547"/>
      <c r="BG8" s="547"/>
      <c r="BH8" s="547"/>
      <c r="BI8" s="547"/>
      <c r="BJ8" s="547"/>
      <c r="BK8" s="547"/>
      <c r="BL8" s="547"/>
      <c r="BM8" s="547"/>
      <c r="BN8" s="547"/>
      <c r="BO8" s="547"/>
      <c r="BP8" s="547"/>
      <c r="BQ8" s="547"/>
      <c r="BR8" s="547"/>
      <c r="BS8" s="547"/>
      <c r="BT8" s="547"/>
      <c r="BU8" s="547"/>
      <c r="BV8" s="547"/>
      <c r="BW8" s="547"/>
      <c r="BX8" s="547"/>
      <c r="BY8" s="547"/>
      <c r="BZ8" s="547"/>
      <c r="CA8" s="547"/>
      <c r="CB8" s="547"/>
      <c r="CC8" s="547"/>
      <c r="CD8" s="547"/>
      <c r="CE8" s="547"/>
      <c r="CF8" s="547"/>
      <c r="CG8" s="547"/>
      <c r="CH8" s="547"/>
      <c r="CI8" s="547"/>
      <c r="CJ8" s="547"/>
      <c r="CK8" s="547"/>
      <c r="CL8" s="547"/>
      <c r="CM8" s="547"/>
      <c r="CN8" s="547"/>
      <c r="CO8" s="547"/>
      <c r="CP8" s="547"/>
      <c r="CQ8" s="547"/>
      <c r="CR8" s="547"/>
      <c r="CS8" s="547"/>
      <c r="CT8" s="547"/>
      <c r="CU8" s="547"/>
      <c r="CV8" s="547"/>
      <c r="CW8" s="547"/>
      <c r="CX8" s="547"/>
      <c r="CY8" s="547"/>
      <c r="CZ8" s="547"/>
      <c r="DA8" s="547"/>
      <c r="DB8" s="547"/>
      <c r="DC8" s="547"/>
      <c r="DD8" s="547"/>
      <c r="DE8" s="547"/>
      <c r="DF8" s="547"/>
      <c r="DG8" s="547"/>
      <c r="DH8" s="547"/>
      <c r="DI8" s="547"/>
      <c r="DJ8" s="547"/>
    </row>
    <row r="9" spans="2:114" ht="15" customHeight="1">
      <c r="B9" s="1124"/>
      <c r="C9" s="1125"/>
      <c r="D9" s="1125"/>
      <c r="E9" s="1125"/>
      <c r="F9" s="1125"/>
      <c r="G9" s="1125"/>
      <c r="H9" s="1125"/>
      <c r="I9" s="1125"/>
      <c r="J9" s="1125"/>
      <c r="K9" s="1125"/>
      <c r="L9" s="1125"/>
      <c r="M9" s="1125"/>
      <c r="N9" s="1125"/>
      <c r="O9" s="1125"/>
      <c r="P9" s="1126"/>
      <c r="Q9" s="1130"/>
      <c r="R9" s="1131"/>
      <c r="S9" s="1131"/>
      <c r="T9" s="1132"/>
      <c r="U9" s="1107"/>
      <c r="V9" s="1108"/>
      <c r="W9" s="1110"/>
      <c r="X9" s="1112"/>
      <c r="Y9" s="1110"/>
      <c r="Z9" s="1112"/>
      <c r="AA9" s="1110"/>
      <c r="AB9" s="1112"/>
      <c r="AC9" s="1107"/>
      <c r="AD9" s="1108"/>
      <c r="AE9" s="1114"/>
      <c r="AF9" s="1112"/>
      <c r="AG9" s="1114"/>
      <c r="AH9" s="1112"/>
      <c r="AI9" s="1114"/>
      <c r="AJ9" s="1116"/>
      <c r="AK9" s="1119"/>
      <c r="AL9" s="1119"/>
      <c r="AM9" s="1119"/>
      <c r="AN9" s="1119"/>
      <c r="AO9" s="1119"/>
      <c r="AP9" s="1119"/>
      <c r="AQ9" s="1120"/>
      <c r="AR9" s="542"/>
      <c r="AS9" s="547"/>
      <c r="AT9" s="547"/>
      <c r="AU9" s="547"/>
      <c r="AV9" s="547"/>
      <c r="AW9" s="547"/>
      <c r="AX9" s="547"/>
      <c r="AY9" s="547"/>
      <c r="AZ9" s="547"/>
      <c r="BA9" s="547"/>
      <c r="BB9" s="547"/>
      <c r="BC9" s="547"/>
      <c r="BD9" s="547"/>
      <c r="BE9" s="547"/>
      <c r="BF9" s="547"/>
      <c r="BG9" s="547"/>
      <c r="BH9" s="547"/>
      <c r="BI9" s="547"/>
      <c r="BJ9" s="547"/>
      <c r="BK9" s="547"/>
      <c r="BL9" s="547"/>
      <c r="BM9" s="547"/>
      <c r="BN9" s="547"/>
      <c r="BO9" s="547"/>
      <c r="BP9" s="547"/>
      <c r="BQ9" s="547"/>
      <c r="BR9" s="547"/>
      <c r="BS9" s="547"/>
      <c r="BT9" s="547"/>
      <c r="BU9" s="547"/>
      <c r="BV9" s="547"/>
      <c r="BW9" s="547"/>
      <c r="BX9" s="547"/>
      <c r="BY9" s="547"/>
      <c r="BZ9" s="547"/>
      <c r="CA9" s="547"/>
      <c r="CB9" s="547"/>
      <c r="CC9" s="547"/>
      <c r="CD9" s="547"/>
      <c r="CE9" s="547"/>
      <c r="CF9" s="547"/>
      <c r="CG9" s="547"/>
      <c r="CH9" s="547"/>
      <c r="CI9" s="547"/>
      <c r="CJ9" s="547"/>
      <c r="CK9" s="547"/>
      <c r="CL9" s="547"/>
      <c r="CM9" s="547"/>
      <c r="CN9" s="547"/>
      <c r="CO9" s="547"/>
      <c r="CP9" s="547"/>
      <c r="CQ9" s="547"/>
      <c r="CR9" s="547"/>
      <c r="CS9" s="547"/>
      <c r="CT9" s="547"/>
      <c r="CU9" s="547"/>
      <c r="CV9" s="547"/>
      <c r="CW9" s="547"/>
      <c r="CX9" s="547"/>
      <c r="CY9" s="547"/>
      <c r="CZ9" s="547"/>
      <c r="DA9" s="547"/>
      <c r="DB9" s="547"/>
      <c r="DC9" s="547"/>
      <c r="DD9" s="547"/>
      <c r="DE9" s="547"/>
      <c r="DF9" s="547"/>
      <c r="DG9" s="547"/>
      <c r="DH9" s="547"/>
      <c r="DI9" s="547"/>
      <c r="DJ9" s="547"/>
    </row>
    <row r="10" spans="2:114" ht="15" customHeight="1">
      <c r="B10" s="1167" t="s">
        <v>34</v>
      </c>
      <c r="C10" s="1122"/>
      <c r="D10" s="1122"/>
      <c r="E10" s="1122"/>
      <c r="F10" s="1122"/>
      <c r="G10" s="1122"/>
      <c r="H10" s="1122"/>
      <c r="I10" s="1122"/>
      <c r="J10" s="1122"/>
      <c r="K10" s="1122"/>
      <c r="L10" s="1122"/>
      <c r="M10" s="1122"/>
      <c r="N10" s="1122"/>
      <c r="O10" s="1122"/>
      <c r="P10" s="1123"/>
      <c r="Q10" s="1127"/>
      <c r="R10" s="1128"/>
      <c r="S10" s="1128"/>
      <c r="T10" s="1129"/>
      <c r="U10" s="1107" t="s">
        <v>521</v>
      </c>
      <c r="V10" s="1108"/>
      <c r="W10" s="1109"/>
      <c r="X10" s="1111" t="s">
        <v>69</v>
      </c>
      <c r="Y10" s="1109"/>
      <c r="Z10" s="1111" t="s">
        <v>22</v>
      </c>
      <c r="AA10" s="1109"/>
      <c r="AB10" s="1111" t="s">
        <v>88</v>
      </c>
      <c r="AC10" s="1107" t="s">
        <v>521</v>
      </c>
      <c r="AD10" s="1108"/>
      <c r="AE10" s="1113"/>
      <c r="AF10" s="1111" t="s">
        <v>69</v>
      </c>
      <c r="AG10" s="1113"/>
      <c r="AH10" s="1111" t="s">
        <v>22</v>
      </c>
      <c r="AI10" s="1113"/>
      <c r="AJ10" s="1115" t="s">
        <v>88</v>
      </c>
      <c r="AK10" s="1117"/>
      <c r="AL10" s="1117"/>
      <c r="AM10" s="1117"/>
      <c r="AN10" s="1117"/>
      <c r="AO10" s="1117"/>
      <c r="AP10" s="1117"/>
      <c r="AQ10" s="1118"/>
      <c r="AR10" s="542"/>
      <c r="AS10" s="547"/>
      <c r="AT10" s="547"/>
      <c r="AU10" s="547"/>
      <c r="AV10" s="547"/>
      <c r="AW10" s="547"/>
      <c r="AX10" s="547"/>
      <c r="AY10" s="547"/>
      <c r="AZ10" s="547"/>
      <c r="BA10" s="547"/>
      <c r="BB10" s="547"/>
      <c r="BC10" s="547"/>
      <c r="BD10" s="547"/>
      <c r="BE10" s="547"/>
      <c r="BF10" s="547"/>
      <c r="BG10" s="547"/>
      <c r="BH10" s="547"/>
      <c r="BI10" s="547"/>
      <c r="BJ10" s="547"/>
      <c r="BK10" s="547"/>
      <c r="BL10" s="547"/>
      <c r="BM10" s="547"/>
      <c r="BN10" s="547"/>
      <c r="BO10" s="547"/>
      <c r="BP10" s="547"/>
      <c r="BQ10" s="547"/>
      <c r="BR10" s="547"/>
      <c r="BS10" s="547"/>
      <c r="BT10" s="547"/>
      <c r="BU10" s="547"/>
      <c r="BV10" s="547"/>
      <c r="BW10" s="547"/>
      <c r="BX10" s="547"/>
      <c r="BY10" s="547"/>
      <c r="BZ10" s="547"/>
      <c r="CA10" s="547"/>
      <c r="CB10" s="547"/>
      <c r="CC10" s="547"/>
      <c r="CD10" s="547"/>
      <c r="CE10" s="547"/>
      <c r="CF10" s="547"/>
      <c r="CG10" s="547"/>
      <c r="CH10" s="547"/>
      <c r="CI10" s="547"/>
      <c r="CJ10" s="547"/>
      <c r="CK10" s="547"/>
      <c r="CL10" s="547"/>
      <c r="CM10" s="547"/>
      <c r="CN10" s="547"/>
      <c r="CO10" s="547"/>
      <c r="CP10" s="547"/>
      <c r="CQ10" s="547"/>
      <c r="CR10" s="547"/>
      <c r="CS10" s="547"/>
      <c r="CT10" s="547"/>
      <c r="CU10" s="547"/>
      <c r="CV10" s="547"/>
      <c r="CW10" s="547"/>
      <c r="CX10" s="547"/>
      <c r="CY10" s="547"/>
      <c r="CZ10" s="547"/>
      <c r="DA10" s="547"/>
      <c r="DB10" s="547"/>
      <c r="DC10" s="547"/>
      <c r="DD10" s="547"/>
      <c r="DE10" s="547"/>
      <c r="DF10" s="547"/>
      <c r="DG10" s="547"/>
      <c r="DH10" s="547"/>
      <c r="DI10" s="547"/>
      <c r="DJ10" s="547"/>
    </row>
    <row r="11" spans="2:114" ht="15" customHeight="1">
      <c r="B11" s="1124"/>
      <c r="C11" s="1125"/>
      <c r="D11" s="1125"/>
      <c r="E11" s="1125"/>
      <c r="F11" s="1125"/>
      <c r="G11" s="1125"/>
      <c r="H11" s="1125"/>
      <c r="I11" s="1125"/>
      <c r="J11" s="1125"/>
      <c r="K11" s="1125"/>
      <c r="L11" s="1125"/>
      <c r="M11" s="1125"/>
      <c r="N11" s="1125"/>
      <c r="O11" s="1125"/>
      <c r="P11" s="1126"/>
      <c r="Q11" s="1130"/>
      <c r="R11" s="1131"/>
      <c r="S11" s="1131"/>
      <c r="T11" s="1132"/>
      <c r="U11" s="1107"/>
      <c r="V11" s="1108"/>
      <c r="W11" s="1110"/>
      <c r="X11" s="1112"/>
      <c r="Y11" s="1110"/>
      <c r="Z11" s="1112"/>
      <c r="AA11" s="1110"/>
      <c r="AB11" s="1112"/>
      <c r="AC11" s="1107"/>
      <c r="AD11" s="1108"/>
      <c r="AE11" s="1114"/>
      <c r="AF11" s="1112"/>
      <c r="AG11" s="1114"/>
      <c r="AH11" s="1112"/>
      <c r="AI11" s="1114"/>
      <c r="AJ11" s="1116"/>
      <c r="AK11" s="1119"/>
      <c r="AL11" s="1119"/>
      <c r="AM11" s="1119"/>
      <c r="AN11" s="1119"/>
      <c r="AO11" s="1119"/>
      <c r="AP11" s="1119"/>
      <c r="AQ11" s="1120"/>
      <c r="AR11" s="542"/>
      <c r="AS11" s="547"/>
      <c r="AT11" s="547"/>
      <c r="AU11" s="547"/>
      <c r="AV11" s="547"/>
      <c r="AW11" s="547"/>
      <c r="AX11" s="547"/>
      <c r="AY11" s="547"/>
      <c r="AZ11" s="547"/>
      <c r="BA11" s="547"/>
      <c r="BB11" s="547"/>
      <c r="BC11" s="547"/>
      <c r="BD11" s="547"/>
      <c r="BE11" s="547"/>
      <c r="BF11" s="547"/>
      <c r="BG11" s="547"/>
      <c r="BH11" s="547"/>
      <c r="BI11" s="547"/>
      <c r="BJ11" s="547"/>
      <c r="BK11" s="547"/>
      <c r="BL11" s="547"/>
      <c r="BM11" s="547"/>
      <c r="BN11" s="547"/>
      <c r="BO11" s="547"/>
      <c r="BP11" s="547"/>
      <c r="BQ11" s="547"/>
      <c r="BR11" s="547"/>
      <c r="BS11" s="547"/>
      <c r="BT11" s="547"/>
      <c r="BU11" s="547"/>
      <c r="BV11" s="547"/>
      <c r="BW11" s="547"/>
      <c r="BX11" s="547"/>
      <c r="BY11" s="547"/>
      <c r="BZ11" s="547"/>
      <c r="CA11" s="547"/>
      <c r="CB11" s="547"/>
      <c r="CC11" s="547"/>
      <c r="CD11" s="547"/>
      <c r="CE11" s="547"/>
      <c r="CF11" s="547"/>
      <c r="CG11" s="547"/>
      <c r="CH11" s="547"/>
      <c r="CI11" s="547"/>
      <c r="CJ11" s="547"/>
      <c r="CK11" s="547"/>
      <c r="CL11" s="547"/>
      <c r="CM11" s="547"/>
      <c r="CN11" s="547"/>
      <c r="CO11" s="547"/>
      <c r="CP11" s="547"/>
      <c r="CQ11" s="547"/>
      <c r="CR11" s="547"/>
      <c r="CS11" s="547"/>
      <c r="CT11" s="547"/>
      <c r="CU11" s="547"/>
      <c r="CV11" s="547"/>
      <c r="CW11" s="547"/>
      <c r="CX11" s="547"/>
      <c r="CY11" s="547"/>
      <c r="CZ11" s="547"/>
      <c r="DA11" s="547"/>
      <c r="DB11" s="547"/>
      <c r="DC11" s="547"/>
      <c r="DD11" s="547"/>
      <c r="DE11" s="547"/>
      <c r="DF11" s="547"/>
      <c r="DG11" s="547"/>
      <c r="DH11" s="547"/>
      <c r="DI11" s="547"/>
      <c r="DJ11" s="547"/>
    </row>
    <row r="12" spans="2:114" ht="15" customHeight="1">
      <c r="B12" s="1121" t="s">
        <v>292</v>
      </c>
      <c r="C12" s="1122"/>
      <c r="D12" s="1122"/>
      <c r="E12" s="1122"/>
      <c r="F12" s="1122"/>
      <c r="G12" s="1122"/>
      <c r="H12" s="1122"/>
      <c r="I12" s="1122"/>
      <c r="J12" s="1122"/>
      <c r="K12" s="1122"/>
      <c r="L12" s="1122"/>
      <c r="M12" s="1122"/>
      <c r="N12" s="1122"/>
      <c r="O12" s="1122"/>
      <c r="P12" s="1123"/>
      <c r="Q12" s="1127"/>
      <c r="R12" s="1128"/>
      <c r="S12" s="1128"/>
      <c r="T12" s="1129"/>
      <c r="U12" s="1107" t="s">
        <v>521</v>
      </c>
      <c r="V12" s="1108"/>
      <c r="W12" s="1109"/>
      <c r="X12" s="1111" t="s">
        <v>69</v>
      </c>
      <c r="Y12" s="1109"/>
      <c r="Z12" s="1111" t="s">
        <v>22</v>
      </c>
      <c r="AA12" s="1109"/>
      <c r="AB12" s="1111" t="s">
        <v>88</v>
      </c>
      <c r="AC12" s="1107" t="s">
        <v>521</v>
      </c>
      <c r="AD12" s="1108"/>
      <c r="AE12" s="1113"/>
      <c r="AF12" s="1111" t="s">
        <v>69</v>
      </c>
      <c r="AG12" s="1113"/>
      <c r="AH12" s="1111" t="s">
        <v>22</v>
      </c>
      <c r="AI12" s="1113"/>
      <c r="AJ12" s="1115" t="s">
        <v>88</v>
      </c>
      <c r="AK12" s="1117"/>
      <c r="AL12" s="1117"/>
      <c r="AM12" s="1117"/>
      <c r="AN12" s="1117"/>
      <c r="AO12" s="1117"/>
      <c r="AP12" s="1117"/>
      <c r="AQ12" s="1118"/>
      <c r="AR12" s="542"/>
      <c r="AS12" s="547"/>
      <c r="AT12" s="547"/>
      <c r="AU12" s="547"/>
      <c r="AV12" s="547"/>
      <c r="AW12" s="547"/>
      <c r="AX12" s="547"/>
      <c r="AY12" s="547"/>
      <c r="AZ12" s="547"/>
      <c r="BA12" s="547"/>
      <c r="BB12" s="547"/>
      <c r="BC12" s="547"/>
      <c r="BD12" s="547"/>
      <c r="BE12" s="547"/>
      <c r="BF12" s="547"/>
      <c r="BG12" s="547"/>
      <c r="BH12" s="547"/>
      <c r="BI12" s="547"/>
      <c r="BJ12" s="547"/>
      <c r="BK12" s="547"/>
      <c r="BL12" s="547"/>
      <c r="BM12" s="547"/>
      <c r="BN12" s="547"/>
      <c r="BO12" s="547"/>
      <c r="BP12" s="547"/>
      <c r="BQ12" s="547"/>
      <c r="BR12" s="547"/>
      <c r="BS12" s="547"/>
      <c r="BT12" s="547"/>
      <c r="BU12" s="547"/>
      <c r="BV12" s="547"/>
      <c r="BW12" s="547"/>
      <c r="BX12" s="547"/>
      <c r="BY12" s="547"/>
      <c r="BZ12" s="547"/>
      <c r="CA12" s="547"/>
      <c r="CB12" s="547"/>
      <c r="CC12" s="547"/>
      <c r="CD12" s="547"/>
      <c r="CE12" s="547"/>
      <c r="CF12" s="547"/>
      <c r="CG12" s="547"/>
      <c r="CH12" s="547"/>
      <c r="CI12" s="547"/>
      <c r="CJ12" s="547"/>
      <c r="CK12" s="547"/>
      <c r="CL12" s="547"/>
      <c r="CM12" s="547"/>
      <c r="CN12" s="547"/>
      <c r="CO12" s="547"/>
      <c r="CP12" s="547"/>
      <c r="CQ12" s="547"/>
      <c r="CR12" s="547"/>
      <c r="CS12" s="547"/>
      <c r="CT12" s="547"/>
      <c r="CU12" s="547"/>
      <c r="CV12" s="547"/>
      <c r="CW12" s="547"/>
      <c r="CX12" s="547"/>
      <c r="CY12" s="547"/>
      <c r="CZ12" s="547"/>
      <c r="DA12" s="547"/>
      <c r="DB12" s="547"/>
      <c r="DC12" s="547"/>
      <c r="DD12" s="547"/>
      <c r="DE12" s="547"/>
      <c r="DF12" s="547"/>
      <c r="DG12" s="547"/>
      <c r="DH12" s="547"/>
      <c r="DI12" s="547"/>
      <c r="DJ12" s="547"/>
    </row>
    <row r="13" spans="2:114" ht="15" customHeight="1">
      <c r="B13" s="1124"/>
      <c r="C13" s="1125"/>
      <c r="D13" s="1125"/>
      <c r="E13" s="1125"/>
      <c r="F13" s="1125"/>
      <c r="G13" s="1125"/>
      <c r="H13" s="1125"/>
      <c r="I13" s="1125"/>
      <c r="J13" s="1125"/>
      <c r="K13" s="1125"/>
      <c r="L13" s="1125"/>
      <c r="M13" s="1125"/>
      <c r="N13" s="1125"/>
      <c r="O13" s="1125"/>
      <c r="P13" s="1126"/>
      <c r="Q13" s="1130"/>
      <c r="R13" s="1131"/>
      <c r="S13" s="1131"/>
      <c r="T13" s="1132"/>
      <c r="U13" s="1107"/>
      <c r="V13" s="1108"/>
      <c r="W13" s="1110"/>
      <c r="X13" s="1112"/>
      <c r="Y13" s="1110"/>
      <c r="Z13" s="1112"/>
      <c r="AA13" s="1110"/>
      <c r="AB13" s="1112"/>
      <c r="AC13" s="1107"/>
      <c r="AD13" s="1108"/>
      <c r="AE13" s="1114"/>
      <c r="AF13" s="1112"/>
      <c r="AG13" s="1114"/>
      <c r="AH13" s="1112"/>
      <c r="AI13" s="1114"/>
      <c r="AJ13" s="1116"/>
      <c r="AK13" s="1119"/>
      <c r="AL13" s="1119"/>
      <c r="AM13" s="1119"/>
      <c r="AN13" s="1119"/>
      <c r="AO13" s="1119"/>
      <c r="AP13" s="1119"/>
      <c r="AQ13" s="1120"/>
      <c r="AR13" s="542"/>
      <c r="AS13" s="547"/>
      <c r="AT13" s="547"/>
      <c r="AU13" s="547"/>
      <c r="AV13" s="547"/>
      <c r="AW13" s="547"/>
      <c r="AX13" s="547"/>
      <c r="AY13" s="547"/>
      <c r="AZ13" s="547"/>
      <c r="BA13" s="547"/>
      <c r="BB13" s="547"/>
      <c r="BC13" s="547"/>
      <c r="BD13" s="547"/>
      <c r="BE13" s="547"/>
      <c r="BF13" s="547"/>
      <c r="BG13" s="547"/>
      <c r="BH13" s="547"/>
      <c r="BI13" s="547"/>
      <c r="BJ13" s="547"/>
      <c r="BK13" s="547"/>
      <c r="BL13" s="547"/>
      <c r="BM13" s="547"/>
      <c r="BN13" s="547"/>
      <c r="BO13" s="547"/>
      <c r="BP13" s="547"/>
      <c r="BQ13" s="547"/>
      <c r="BR13" s="547"/>
      <c r="BS13" s="547"/>
      <c r="BT13" s="547"/>
      <c r="BU13" s="547"/>
      <c r="BV13" s="547"/>
      <c r="BW13" s="547"/>
      <c r="BX13" s="547"/>
      <c r="BY13" s="547"/>
      <c r="BZ13" s="547"/>
      <c r="CA13" s="547"/>
      <c r="CB13" s="547"/>
      <c r="CC13" s="547"/>
      <c r="CD13" s="547"/>
      <c r="CE13" s="547"/>
      <c r="CF13" s="547"/>
      <c r="CG13" s="547"/>
      <c r="CH13" s="547"/>
      <c r="CI13" s="547"/>
      <c r="CJ13" s="547"/>
      <c r="CK13" s="547"/>
      <c r="CL13" s="547"/>
      <c r="CM13" s="547"/>
      <c r="CN13" s="547"/>
      <c r="CO13" s="547"/>
      <c r="CP13" s="547"/>
      <c r="CQ13" s="547"/>
      <c r="CR13" s="547"/>
      <c r="CS13" s="547"/>
      <c r="CT13" s="547"/>
      <c r="CU13" s="547"/>
      <c r="CV13" s="547"/>
      <c r="CW13" s="547"/>
      <c r="CX13" s="547"/>
      <c r="CY13" s="547"/>
      <c r="CZ13" s="547"/>
      <c r="DA13" s="547"/>
      <c r="DB13" s="547"/>
      <c r="DC13" s="547"/>
      <c r="DD13" s="547"/>
      <c r="DE13" s="547"/>
      <c r="DF13" s="547"/>
      <c r="DG13" s="547"/>
      <c r="DH13" s="547"/>
      <c r="DI13" s="547"/>
      <c r="DJ13" s="547"/>
    </row>
    <row r="14" spans="2:114" ht="15" customHeight="1">
      <c r="B14" s="1121" t="s">
        <v>6</v>
      </c>
      <c r="C14" s="1122"/>
      <c r="D14" s="1122"/>
      <c r="E14" s="1122"/>
      <c r="F14" s="1122"/>
      <c r="G14" s="1122"/>
      <c r="H14" s="1122"/>
      <c r="I14" s="1122"/>
      <c r="J14" s="1122"/>
      <c r="K14" s="1122"/>
      <c r="L14" s="1122"/>
      <c r="M14" s="1122"/>
      <c r="N14" s="1122"/>
      <c r="O14" s="1122"/>
      <c r="P14" s="1123"/>
      <c r="Q14" s="1127"/>
      <c r="R14" s="1128"/>
      <c r="S14" s="1128"/>
      <c r="T14" s="1129"/>
      <c r="U14" s="1107" t="s">
        <v>521</v>
      </c>
      <c r="V14" s="1108"/>
      <c r="W14" s="1109"/>
      <c r="X14" s="1111" t="s">
        <v>69</v>
      </c>
      <c r="Y14" s="1109"/>
      <c r="Z14" s="1111" t="s">
        <v>22</v>
      </c>
      <c r="AA14" s="1109"/>
      <c r="AB14" s="1111" t="s">
        <v>88</v>
      </c>
      <c r="AC14" s="1107" t="s">
        <v>521</v>
      </c>
      <c r="AD14" s="1108"/>
      <c r="AE14" s="1113"/>
      <c r="AF14" s="1111" t="s">
        <v>69</v>
      </c>
      <c r="AG14" s="1113"/>
      <c r="AH14" s="1111" t="s">
        <v>22</v>
      </c>
      <c r="AI14" s="1113"/>
      <c r="AJ14" s="1115" t="s">
        <v>88</v>
      </c>
      <c r="AK14" s="1117"/>
      <c r="AL14" s="1117"/>
      <c r="AM14" s="1117"/>
      <c r="AN14" s="1117"/>
      <c r="AO14" s="1117"/>
      <c r="AP14" s="1117"/>
      <c r="AQ14" s="1118"/>
      <c r="AR14" s="542"/>
      <c r="AS14" s="547"/>
      <c r="AT14" s="547"/>
      <c r="AU14" s="547"/>
      <c r="AV14" s="547"/>
      <c r="AW14" s="547"/>
      <c r="AX14" s="547"/>
      <c r="AY14" s="547"/>
      <c r="AZ14" s="547"/>
      <c r="BA14" s="547"/>
      <c r="BB14" s="547"/>
      <c r="BC14" s="547"/>
      <c r="BD14" s="547"/>
      <c r="BE14" s="547"/>
      <c r="BF14" s="547"/>
      <c r="BG14" s="547"/>
      <c r="BH14" s="547"/>
      <c r="BI14" s="547"/>
      <c r="BJ14" s="547"/>
      <c r="BK14" s="547"/>
      <c r="BL14" s="547"/>
      <c r="BM14" s="547"/>
      <c r="BN14" s="547"/>
      <c r="BO14" s="547"/>
      <c r="BP14" s="547"/>
      <c r="BQ14" s="547"/>
      <c r="BR14" s="547"/>
      <c r="BS14" s="547"/>
      <c r="BT14" s="547"/>
      <c r="BU14" s="547"/>
      <c r="BV14" s="547"/>
      <c r="BW14" s="547"/>
      <c r="BX14" s="547"/>
      <c r="BY14" s="547"/>
      <c r="BZ14" s="547"/>
      <c r="CA14" s="547"/>
      <c r="CB14" s="547"/>
      <c r="CC14" s="547"/>
      <c r="CD14" s="547"/>
      <c r="CE14" s="547"/>
      <c r="CF14" s="547"/>
      <c r="CG14" s="547"/>
      <c r="CH14" s="547"/>
      <c r="CI14" s="547"/>
      <c r="CJ14" s="547"/>
      <c r="CK14" s="547"/>
      <c r="CL14" s="547"/>
      <c r="CM14" s="547"/>
      <c r="CN14" s="547"/>
      <c r="CO14" s="547"/>
      <c r="CP14" s="547"/>
      <c r="CQ14" s="547"/>
      <c r="CR14" s="547"/>
      <c r="CS14" s="547"/>
      <c r="CT14" s="547"/>
      <c r="CU14" s="547"/>
      <c r="CV14" s="547"/>
      <c r="CW14" s="547"/>
      <c r="CX14" s="547"/>
      <c r="CY14" s="547"/>
      <c r="CZ14" s="547"/>
      <c r="DA14" s="547"/>
      <c r="DB14" s="547"/>
      <c r="DC14" s="547"/>
      <c r="DD14" s="547"/>
      <c r="DE14" s="547"/>
      <c r="DF14" s="547"/>
      <c r="DG14" s="547"/>
      <c r="DH14" s="547"/>
      <c r="DI14" s="547"/>
      <c r="DJ14" s="547"/>
    </row>
    <row r="15" spans="2:114" ht="15" customHeight="1">
      <c r="B15" s="1124"/>
      <c r="C15" s="1125"/>
      <c r="D15" s="1125"/>
      <c r="E15" s="1125"/>
      <c r="F15" s="1125"/>
      <c r="G15" s="1125"/>
      <c r="H15" s="1125"/>
      <c r="I15" s="1125"/>
      <c r="J15" s="1125"/>
      <c r="K15" s="1125"/>
      <c r="L15" s="1125"/>
      <c r="M15" s="1125"/>
      <c r="N15" s="1125"/>
      <c r="O15" s="1125"/>
      <c r="P15" s="1126"/>
      <c r="Q15" s="1130"/>
      <c r="R15" s="1131"/>
      <c r="S15" s="1131"/>
      <c r="T15" s="1132"/>
      <c r="U15" s="1107"/>
      <c r="V15" s="1108"/>
      <c r="W15" s="1110"/>
      <c r="X15" s="1112"/>
      <c r="Y15" s="1110"/>
      <c r="Z15" s="1112"/>
      <c r="AA15" s="1110"/>
      <c r="AB15" s="1112"/>
      <c r="AC15" s="1107"/>
      <c r="AD15" s="1108"/>
      <c r="AE15" s="1114"/>
      <c r="AF15" s="1112"/>
      <c r="AG15" s="1114"/>
      <c r="AH15" s="1112"/>
      <c r="AI15" s="1114"/>
      <c r="AJ15" s="1116"/>
      <c r="AK15" s="1119"/>
      <c r="AL15" s="1119"/>
      <c r="AM15" s="1119"/>
      <c r="AN15" s="1119"/>
      <c r="AO15" s="1119"/>
      <c r="AP15" s="1119"/>
      <c r="AQ15" s="1120"/>
      <c r="AR15" s="542"/>
      <c r="AS15" s="547"/>
      <c r="AT15" s="547"/>
      <c r="AU15" s="547"/>
      <c r="AV15" s="547"/>
      <c r="AW15" s="547"/>
      <c r="AX15" s="547"/>
      <c r="AY15" s="547"/>
      <c r="AZ15" s="547"/>
      <c r="BA15" s="547"/>
      <c r="BB15" s="547"/>
      <c r="BC15" s="547"/>
      <c r="BD15" s="547"/>
      <c r="BE15" s="547"/>
      <c r="BF15" s="547"/>
      <c r="BG15" s="547"/>
      <c r="BH15" s="547"/>
      <c r="BI15" s="547"/>
      <c r="BJ15" s="547"/>
      <c r="BK15" s="547"/>
      <c r="BL15" s="547"/>
      <c r="BM15" s="547"/>
      <c r="BN15" s="547"/>
      <c r="BO15" s="547"/>
      <c r="BP15" s="547"/>
      <c r="BQ15" s="547"/>
      <c r="BR15" s="547"/>
      <c r="BS15" s="547"/>
      <c r="BT15" s="547"/>
      <c r="BU15" s="547"/>
      <c r="BV15" s="547"/>
      <c r="BW15" s="547"/>
      <c r="BX15" s="547"/>
      <c r="BY15" s="547"/>
      <c r="BZ15" s="547"/>
      <c r="CA15" s="547"/>
      <c r="CB15" s="547"/>
      <c r="CC15" s="547"/>
      <c r="CD15" s="547"/>
      <c r="CE15" s="547"/>
      <c r="CF15" s="547"/>
      <c r="CG15" s="547"/>
      <c r="CH15" s="547"/>
      <c r="CI15" s="547"/>
      <c r="CJ15" s="547"/>
      <c r="CK15" s="547"/>
      <c r="CL15" s="547"/>
      <c r="CM15" s="547"/>
      <c r="CN15" s="547"/>
      <c r="CO15" s="547"/>
      <c r="CP15" s="547"/>
      <c r="CQ15" s="547"/>
      <c r="CR15" s="547"/>
      <c r="CS15" s="547"/>
      <c r="CT15" s="547"/>
      <c r="CU15" s="547"/>
      <c r="CV15" s="547"/>
      <c r="CW15" s="547"/>
      <c r="CX15" s="547"/>
      <c r="CY15" s="547"/>
      <c r="CZ15" s="547"/>
      <c r="DA15" s="547"/>
      <c r="DB15" s="547"/>
      <c r="DC15" s="547"/>
      <c r="DD15" s="547"/>
      <c r="DE15" s="547"/>
      <c r="DF15" s="547"/>
      <c r="DG15" s="547"/>
      <c r="DH15" s="547"/>
      <c r="DI15" s="547"/>
      <c r="DJ15" s="547"/>
    </row>
    <row r="16" spans="2:114" ht="15" customHeight="1">
      <c r="B16" s="1121" t="s">
        <v>29</v>
      </c>
      <c r="C16" s="1122"/>
      <c r="D16" s="1122"/>
      <c r="E16" s="1122"/>
      <c r="F16" s="1122"/>
      <c r="G16" s="1122"/>
      <c r="H16" s="1122"/>
      <c r="I16" s="1122"/>
      <c r="J16" s="1122"/>
      <c r="K16" s="1122"/>
      <c r="L16" s="1122"/>
      <c r="M16" s="1122"/>
      <c r="N16" s="1122"/>
      <c r="O16" s="1122"/>
      <c r="P16" s="1123"/>
      <c r="Q16" s="1127"/>
      <c r="R16" s="1128"/>
      <c r="S16" s="1128"/>
      <c r="T16" s="1129"/>
      <c r="U16" s="1107" t="s">
        <v>521</v>
      </c>
      <c r="V16" s="1108"/>
      <c r="W16" s="1109"/>
      <c r="X16" s="1111" t="s">
        <v>69</v>
      </c>
      <c r="Y16" s="1109"/>
      <c r="Z16" s="1111" t="s">
        <v>22</v>
      </c>
      <c r="AA16" s="1109"/>
      <c r="AB16" s="1111" t="s">
        <v>88</v>
      </c>
      <c r="AC16" s="1107" t="s">
        <v>521</v>
      </c>
      <c r="AD16" s="1108"/>
      <c r="AE16" s="1113"/>
      <c r="AF16" s="1111" t="s">
        <v>69</v>
      </c>
      <c r="AG16" s="1113"/>
      <c r="AH16" s="1111" t="s">
        <v>22</v>
      </c>
      <c r="AI16" s="1113"/>
      <c r="AJ16" s="1115" t="s">
        <v>88</v>
      </c>
      <c r="AK16" s="1117"/>
      <c r="AL16" s="1117"/>
      <c r="AM16" s="1117"/>
      <c r="AN16" s="1117"/>
      <c r="AO16" s="1117"/>
      <c r="AP16" s="1117"/>
      <c r="AQ16" s="1118"/>
      <c r="AR16" s="542"/>
      <c r="AS16" s="547"/>
      <c r="AT16" s="547"/>
      <c r="AU16" s="547"/>
      <c r="AV16" s="547"/>
      <c r="AW16" s="547"/>
      <c r="AX16" s="547"/>
      <c r="AY16" s="547"/>
      <c r="AZ16" s="547"/>
      <c r="BA16" s="547"/>
      <c r="BB16" s="547"/>
      <c r="BC16" s="547"/>
      <c r="BD16" s="547"/>
      <c r="BE16" s="547"/>
      <c r="BF16" s="547"/>
      <c r="BG16" s="547"/>
      <c r="BH16" s="547"/>
      <c r="BI16" s="547"/>
      <c r="BJ16" s="547"/>
      <c r="BK16" s="547"/>
      <c r="BL16" s="547"/>
      <c r="BM16" s="547"/>
      <c r="BN16" s="547"/>
      <c r="BO16" s="547"/>
      <c r="BP16" s="547"/>
      <c r="BQ16" s="547"/>
      <c r="BR16" s="547"/>
      <c r="BS16" s="547"/>
      <c r="BT16" s="547"/>
      <c r="BU16" s="547"/>
      <c r="BV16" s="547"/>
      <c r="BW16" s="547"/>
      <c r="BX16" s="547"/>
      <c r="BY16" s="547"/>
      <c r="BZ16" s="547"/>
      <c r="CA16" s="547"/>
      <c r="CB16" s="547"/>
      <c r="CC16" s="547"/>
      <c r="CD16" s="547"/>
      <c r="CE16" s="547"/>
      <c r="CF16" s="547"/>
      <c r="CG16" s="547"/>
      <c r="CH16" s="547"/>
      <c r="CI16" s="547"/>
      <c r="CJ16" s="547"/>
      <c r="CK16" s="547"/>
      <c r="CL16" s="547"/>
      <c r="CM16" s="547"/>
      <c r="CN16" s="547"/>
      <c r="CO16" s="547"/>
      <c r="CP16" s="547"/>
      <c r="CQ16" s="547"/>
      <c r="CR16" s="547"/>
      <c r="CS16" s="547"/>
      <c r="CT16" s="547"/>
      <c r="CU16" s="547"/>
      <c r="CV16" s="547"/>
      <c r="CW16" s="547"/>
      <c r="CX16" s="547"/>
      <c r="CY16" s="547"/>
      <c r="CZ16" s="547"/>
      <c r="DA16" s="547"/>
      <c r="DB16" s="547"/>
      <c r="DC16" s="547"/>
      <c r="DD16" s="547"/>
      <c r="DE16" s="547"/>
      <c r="DF16" s="547"/>
      <c r="DG16" s="547"/>
      <c r="DH16" s="547"/>
      <c r="DI16" s="547"/>
      <c r="DJ16" s="547"/>
    </row>
    <row r="17" spans="2:114" ht="15" customHeight="1">
      <c r="B17" s="1124"/>
      <c r="C17" s="1125"/>
      <c r="D17" s="1125"/>
      <c r="E17" s="1125"/>
      <c r="F17" s="1125"/>
      <c r="G17" s="1125"/>
      <c r="H17" s="1125"/>
      <c r="I17" s="1125"/>
      <c r="J17" s="1125"/>
      <c r="K17" s="1125"/>
      <c r="L17" s="1125"/>
      <c r="M17" s="1125"/>
      <c r="N17" s="1125"/>
      <c r="O17" s="1125"/>
      <c r="P17" s="1126"/>
      <c r="Q17" s="1130"/>
      <c r="R17" s="1131"/>
      <c r="S17" s="1131"/>
      <c r="T17" s="1132"/>
      <c r="U17" s="1107"/>
      <c r="V17" s="1108"/>
      <c r="W17" s="1110"/>
      <c r="X17" s="1112"/>
      <c r="Y17" s="1110"/>
      <c r="Z17" s="1112"/>
      <c r="AA17" s="1110"/>
      <c r="AB17" s="1112"/>
      <c r="AC17" s="1107"/>
      <c r="AD17" s="1108"/>
      <c r="AE17" s="1114"/>
      <c r="AF17" s="1112"/>
      <c r="AG17" s="1114"/>
      <c r="AH17" s="1112"/>
      <c r="AI17" s="1114"/>
      <c r="AJ17" s="1116"/>
      <c r="AK17" s="1119"/>
      <c r="AL17" s="1119"/>
      <c r="AM17" s="1119"/>
      <c r="AN17" s="1119"/>
      <c r="AO17" s="1119"/>
      <c r="AP17" s="1119"/>
      <c r="AQ17" s="1120"/>
      <c r="AR17" s="542"/>
      <c r="AS17" s="547"/>
      <c r="AT17" s="547"/>
      <c r="AU17" s="547"/>
      <c r="AV17" s="547"/>
      <c r="AW17" s="547"/>
      <c r="AX17" s="547"/>
      <c r="AY17" s="547"/>
      <c r="AZ17" s="547"/>
      <c r="BA17" s="547"/>
      <c r="BB17" s="547"/>
      <c r="BC17" s="547"/>
      <c r="BD17" s="547"/>
      <c r="BE17" s="547"/>
      <c r="BF17" s="547"/>
      <c r="BG17" s="547"/>
      <c r="BH17" s="547"/>
      <c r="BI17" s="547"/>
      <c r="BJ17" s="547"/>
      <c r="BK17" s="547"/>
      <c r="BL17" s="547"/>
      <c r="BM17" s="547"/>
      <c r="BN17" s="547"/>
      <c r="BO17" s="547"/>
      <c r="BP17" s="547"/>
      <c r="BQ17" s="547"/>
      <c r="BR17" s="547"/>
      <c r="BS17" s="547"/>
      <c r="BT17" s="547"/>
      <c r="BU17" s="547"/>
      <c r="BV17" s="547"/>
      <c r="BW17" s="547"/>
      <c r="BX17" s="547"/>
      <c r="BY17" s="547"/>
      <c r="BZ17" s="547"/>
      <c r="CA17" s="547"/>
      <c r="CB17" s="547"/>
      <c r="CC17" s="547"/>
      <c r="CD17" s="547"/>
      <c r="CE17" s="547"/>
      <c r="CF17" s="547"/>
      <c r="CG17" s="547"/>
      <c r="CH17" s="547"/>
      <c r="CI17" s="547"/>
      <c r="CJ17" s="547"/>
      <c r="CK17" s="547"/>
      <c r="CL17" s="547"/>
      <c r="CM17" s="547"/>
      <c r="CN17" s="547"/>
      <c r="CO17" s="547"/>
      <c r="CP17" s="547"/>
      <c r="CQ17" s="547"/>
      <c r="CR17" s="547"/>
      <c r="CS17" s="547"/>
      <c r="CT17" s="547"/>
      <c r="CU17" s="547"/>
      <c r="CV17" s="547"/>
      <c r="CW17" s="547"/>
      <c r="CX17" s="547"/>
      <c r="CY17" s="547"/>
      <c r="CZ17" s="547"/>
      <c r="DA17" s="547"/>
      <c r="DB17" s="547"/>
      <c r="DC17" s="547"/>
      <c r="DD17" s="547"/>
      <c r="DE17" s="547"/>
      <c r="DF17" s="547"/>
      <c r="DG17" s="547"/>
      <c r="DH17" s="547"/>
      <c r="DI17" s="547"/>
      <c r="DJ17" s="547"/>
    </row>
    <row r="18" spans="2:114" ht="15" customHeight="1">
      <c r="B18" s="1167" t="s">
        <v>399</v>
      </c>
      <c r="C18" s="1122"/>
      <c r="D18" s="1122"/>
      <c r="E18" s="1122"/>
      <c r="F18" s="1122"/>
      <c r="G18" s="1122"/>
      <c r="H18" s="1122"/>
      <c r="I18" s="1122"/>
      <c r="J18" s="1122"/>
      <c r="K18" s="1122"/>
      <c r="L18" s="1122"/>
      <c r="M18" s="1122"/>
      <c r="N18" s="1122"/>
      <c r="O18" s="1122"/>
      <c r="P18" s="1123"/>
      <c r="Q18" s="1127"/>
      <c r="R18" s="1128"/>
      <c r="S18" s="1128"/>
      <c r="T18" s="1129"/>
      <c r="U18" s="1107" t="s">
        <v>521</v>
      </c>
      <c r="V18" s="1108"/>
      <c r="W18" s="1109"/>
      <c r="X18" s="1111" t="s">
        <v>69</v>
      </c>
      <c r="Y18" s="1109"/>
      <c r="Z18" s="1111" t="s">
        <v>22</v>
      </c>
      <c r="AA18" s="1109"/>
      <c r="AB18" s="1111" t="s">
        <v>88</v>
      </c>
      <c r="AC18" s="1107" t="s">
        <v>521</v>
      </c>
      <c r="AD18" s="1108"/>
      <c r="AE18" s="1113"/>
      <c r="AF18" s="1111" t="s">
        <v>69</v>
      </c>
      <c r="AG18" s="1113"/>
      <c r="AH18" s="1111" t="s">
        <v>22</v>
      </c>
      <c r="AI18" s="1113"/>
      <c r="AJ18" s="1115" t="s">
        <v>88</v>
      </c>
      <c r="AK18" s="1117"/>
      <c r="AL18" s="1117"/>
      <c r="AM18" s="1117"/>
      <c r="AN18" s="1117"/>
      <c r="AO18" s="1117"/>
      <c r="AP18" s="1117"/>
      <c r="AQ18" s="1118"/>
      <c r="AR18" s="542"/>
      <c r="AS18" s="547"/>
      <c r="AT18" s="547"/>
      <c r="AU18" s="547"/>
      <c r="AV18" s="547"/>
      <c r="AW18" s="547"/>
      <c r="AX18" s="547"/>
      <c r="AY18" s="547"/>
      <c r="AZ18" s="547"/>
      <c r="BA18" s="547"/>
      <c r="BB18" s="547"/>
      <c r="BC18" s="547"/>
      <c r="BD18" s="547"/>
      <c r="BE18" s="547"/>
      <c r="BF18" s="547"/>
      <c r="BG18" s="547"/>
      <c r="BH18" s="547"/>
      <c r="BI18" s="547"/>
      <c r="BJ18" s="547"/>
      <c r="BK18" s="547"/>
      <c r="BL18" s="547"/>
      <c r="BM18" s="547"/>
      <c r="BN18" s="547"/>
      <c r="BO18" s="547"/>
      <c r="BP18" s="547"/>
      <c r="BQ18" s="547"/>
      <c r="BR18" s="547"/>
      <c r="BS18" s="547"/>
      <c r="BT18" s="547"/>
      <c r="BU18" s="547"/>
      <c r="BV18" s="547"/>
      <c r="BW18" s="547"/>
      <c r="BX18" s="547"/>
      <c r="BY18" s="547"/>
      <c r="BZ18" s="547"/>
      <c r="CA18" s="547"/>
      <c r="CB18" s="547"/>
      <c r="CC18" s="547"/>
      <c r="CD18" s="547"/>
      <c r="CE18" s="547"/>
      <c r="CF18" s="547"/>
      <c r="CG18" s="547"/>
      <c r="CH18" s="547"/>
      <c r="CI18" s="547"/>
      <c r="CJ18" s="547"/>
      <c r="CK18" s="547"/>
      <c r="CL18" s="547"/>
      <c r="CM18" s="547"/>
      <c r="CN18" s="547"/>
      <c r="CO18" s="547"/>
      <c r="CP18" s="547"/>
      <c r="CQ18" s="547"/>
      <c r="CR18" s="547"/>
      <c r="CS18" s="547"/>
      <c r="CT18" s="547"/>
      <c r="CU18" s="547"/>
      <c r="CV18" s="547"/>
      <c r="CW18" s="547"/>
      <c r="CX18" s="547"/>
      <c r="CY18" s="547"/>
      <c r="CZ18" s="547"/>
      <c r="DA18" s="547"/>
      <c r="DB18" s="547"/>
      <c r="DC18" s="547"/>
      <c r="DD18" s="547"/>
      <c r="DE18" s="547"/>
      <c r="DF18" s="547"/>
      <c r="DG18" s="547"/>
      <c r="DH18" s="547"/>
      <c r="DI18" s="547"/>
      <c r="DJ18" s="547"/>
    </row>
    <row r="19" spans="2:114" ht="15" customHeight="1">
      <c r="B19" s="1124"/>
      <c r="C19" s="1125"/>
      <c r="D19" s="1125"/>
      <c r="E19" s="1125"/>
      <c r="F19" s="1125"/>
      <c r="G19" s="1125"/>
      <c r="H19" s="1125"/>
      <c r="I19" s="1125"/>
      <c r="J19" s="1125"/>
      <c r="K19" s="1125"/>
      <c r="L19" s="1125"/>
      <c r="M19" s="1125"/>
      <c r="N19" s="1125"/>
      <c r="O19" s="1125"/>
      <c r="P19" s="1126"/>
      <c r="Q19" s="1130"/>
      <c r="R19" s="1131"/>
      <c r="S19" s="1131"/>
      <c r="T19" s="1132"/>
      <c r="U19" s="1107"/>
      <c r="V19" s="1108"/>
      <c r="W19" s="1110"/>
      <c r="X19" s="1112"/>
      <c r="Y19" s="1110"/>
      <c r="Z19" s="1112"/>
      <c r="AA19" s="1110"/>
      <c r="AB19" s="1112"/>
      <c r="AC19" s="1107"/>
      <c r="AD19" s="1108"/>
      <c r="AE19" s="1114"/>
      <c r="AF19" s="1112"/>
      <c r="AG19" s="1114"/>
      <c r="AH19" s="1112"/>
      <c r="AI19" s="1114"/>
      <c r="AJ19" s="1116"/>
      <c r="AK19" s="1119"/>
      <c r="AL19" s="1119"/>
      <c r="AM19" s="1119"/>
      <c r="AN19" s="1119"/>
      <c r="AO19" s="1119"/>
      <c r="AP19" s="1119"/>
      <c r="AQ19" s="1120"/>
      <c r="AR19" s="542"/>
      <c r="AS19" s="547"/>
      <c r="AT19" s="547"/>
      <c r="AU19" s="547"/>
      <c r="AV19" s="547"/>
      <c r="AW19" s="547"/>
      <c r="AX19" s="547"/>
      <c r="AY19" s="547"/>
      <c r="AZ19" s="547"/>
      <c r="BA19" s="547"/>
      <c r="BB19" s="547"/>
      <c r="BC19" s="547"/>
      <c r="BD19" s="547"/>
      <c r="BE19" s="547"/>
      <c r="BF19" s="547"/>
      <c r="BG19" s="547"/>
      <c r="BH19" s="547"/>
      <c r="BI19" s="547"/>
      <c r="BJ19" s="547"/>
      <c r="BK19" s="547"/>
      <c r="BL19" s="547"/>
      <c r="BM19" s="547"/>
      <c r="BN19" s="547"/>
      <c r="BO19" s="547"/>
      <c r="BP19" s="547"/>
      <c r="BQ19" s="547"/>
      <c r="BR19" s="547"/>
      <c r="BS19" s="547"/>
      <c r="BT19" s="547"/>
      <c r="BU19" s="547"/>
      <c r="BV19" s="547"/>
      <c r="BW19" s="547"/>
      <c r="BX19" s="547"/>
      <c r="BY19" s="547"/>
      <c r="BZ19" s="547"/>
      <c r="CA19" s="547"/>
      <c r="CB19" s="547"/>
      <c r="CC19" s="547"/>
      <c r="CD19" s="547"/>
      <c r="CE19" s="547"/>
      <c r="CF19" s="547"/>
      <c r="CG19" s="547"/>
      <c r="CH19" s="547"/>
      <c r="CI19" s="547"/>
      <c r="CJ19" s="547"/>
      <c r="CK19" s="547"/>
      <c r="CL19" s="547"/>
      <c r="CM19" s="547"/>
      <c r="CN19" s="547"/>
      <c r="CO19" s="547"/>
      <c r="CP19" s="547"/>
      <c r="CQ19" s="547"/>
      <c r="CR19" s="547"/>
      <c r="CS19" s="547"/>
      <c r="CT19" s="547"/>
      <c r="CU19" s="547"/>
      <c r="CV19" s="547"/>
      <c r="CW19" s="547"/>
      <c r="CX19" s="547"/>
      <c r="CY19" s="547"/>
      <c r="CZ19" s="547"/>
      <c r="DA19" s="547"/>
      <c r="DB19" s="547"/>
      <c r="DC19" s="547"/>
      <c r="DD19" s="547"/>
      <c r="DE19" s="547"/>
      <c r="DF19" s="547"/>
      <c r="DG19" s="547"/>
      <c r="DH19" s="547"/>
      <c r="DI19" s="547"/>
      <c r="DJ19" s="547"/>
    </row>
    <row r="20" spans="2:114" ht="15" customHeight="1">
      <c r="B20" s="1121" t="s">
        <v>114</v>
      </c>
      <c r="C20" s="1122"/>
      <c r="D20" s="1122"/>
      <c r="E20" s="1122"/>
      <c r="F20" s="1122"/>
      <c r="G20" s="1122"/>
      <c r="H20" s="1122"/>
      <c r="I20" s="1122"/>
      <c r="J20" s="1122"/>
      <c r="K20" s="1122"/>
      <c r="L20" s="1122"/>
      <c r="M20" s="1122"/>
      <c r="N20" s="1122"/>
      <c r="O20" s="1122"/>
      <c r="P20" s="1123"/>
      <c r="Q20" s="1127"/>
      <c r="R20" s="1128"/>
      <c r="S20" s="1128"/>
      <c r="T20" s="1129"/>
      <c r="U20" s="1107" t="s">
        <v>521</v>
      </c>
      <c r="V20" s="1108"/>
      <c r="W20" s="1109"/>
      <c r="X20" s="1111" t="s">
        <v>69</v>
      </c>
      <c r="Y20" s="1109"/>
      <c r="Z20" s="1111" t="s">
        <v>22</v>
      </c>
      <c r="AA20" s="1109"/>
      <c r="AB20" s="1111" t="s">
        <v>88</v>
      </c>
      <c r="AC20" s="1107" t="s">
        <v>521</v>
      </c>
      <c r="AD20" s="1108"/>
      <c r="AE20" s="1113"/>
      <c r="AF20" s="1111" t="s">
        <v>69</v>
      </c>
      <c r="AG20" s="1113"/>
      <c r="AH20" s="1111" t="s">
        <v>22</v>
      </c>
      <c r="AI20" s="1113"/>
      <c r="AJ20" s="1115" t="s">
        <v>88</v>
      </c>
      <c r="AK20" s="1117"/>
      <c r="AL20" s="1117"/>
      <c r="AM20" s="1117"/>
      <c r="AN20" s="1117"/>
      <c r="AO20" s="1117"/>
      <c r="AP20" s="1117"/>
      <c r="AQ20" s="1118"/>
      <c r="AR20" s="542"/>
      <c r="AS20" s="547"/>
      <c r="AT20" s="547"/>
      <c r="AU20" s="547"/>
      <c r="AV20" s="547"/>
      <c r="AW20" s="547"/>
      <c r="AX20" s="547"/>
      <c r="AY20" s="547"/>
      <c r="AZ20" s="547"/>
      <c r="BA20" s="547"/>
      <c r="BB20" s="547"/>
      <c r="BC20" s="547"/>
      <c r="BD20" s="547"/>
      <c r="BE20" s="547"/>
      <c r="BF20" s="547"/>
      <c r="BG20" s="547"/>
      <c r="BH20" s="547"/>
      <c r="BI20" s="547"/>
      <c r="BJ20" s="547"/>
      <c r="BK20" s="547"/>
      <c r="BL20" s="547"/>
      <c r="BM20" s="547"/>
      <c r="BN20" s="547"/>
      <c r="BO20" s="547"/>
      <c r="BP20" s="547"/>
      <c r="BQ20" s="547"/>
      <c r="BR20" s="547"/>
      <c r="BS20" s="547"/>
      <c r="BT20" s="547"/>
      <c r="BU20" s="547"/>
      <c r="BV20" s="547"/>
      <c r="BW20" s="547"/>
      <c r="BX20" s="547"/>
      <c r="BY20" s="547"/>
      <c r="BZ20" s="547"/>
      <c r="CA20" s="547"/>
      <c r="CB20" s="547"/>
      <c r="CC20" s="547"/>
      <c r="CD20" s="547"/>
      <c r="CE20" s="547"/>
      <c r="CF20" s="547"/>
      <c r="CG20" s="547"/>
      <c r="CH20" s="547"/>
      <c r="CI20" s="547"/>
      <c r="CJ20" s="547"/>
      <c r="CK20" s="547"/>
      <c r="CL20" s="547"/>
      <c r="CM20" s="547"/>
      <c r="CN20" s="547"/>
      <c r="CO20" s="547"/>
      <c r="CP20" s="547"/>
      <c r="CQ20" s="547"/>
      <c r="CR20" s="547"/>
      <c r="CS20" s="547"/>
      <c r="CT20" s="547"/>
      <c r="CU20" s="547"/>
      <c r="CV20" s="547"/>
      <c r="CW20" s="547"/>
      <c r="CX20" s="547"/>
      <c r="CY20" s="547"/>
      <c r="CZ20" s="547"/>
      <c r="DA20" s="547"/>
      <c r="DB20" s="547"/>
      <c r="DC20" s="547"/>
      <c r="DD20" s="547"/>
      <c r="DE20" s="547"/>
      <c r="DF20" s="547"/>
      <c r="DG20" s="547"/>
      <c r="DH20" s="547"/>
      <c r="DI20" s="547"/>
      <c r="DJ20" s="547"/>
    </row>
    <row r="21" spans="2:114" ht="15" customHeight="1">
      <c r="B21" s="1124"/>
      <c r="C21" s="1125"/>
      <c r="D21" s="1125"/>
      <c r="E21" s="1125"/>
      <c r="F21" s="1125"/>
      <c r="G21" s="1125"/>
      <c r="H21" s="1125"/>
      <c r="I21" s="1125"/>
      <c r="J21" s="1125"/>
      <c r="K21" s="1125"/>
      <c r="L21" s="1125"/>
      <c r="M21" s="1125"/>
      <c r="N21" s="1125"/>
      <c r="O21" s="1125"/>
      <c r="P21" s="1126"/>
      <c r="Q21" s="1130"/>
      <c r="R21" s="1131"/>
      <c r="S21" s="1131"/>
      <c r="T21" s="1132"/>
      <c r="U21" s="1107"/>
      <c r="V21" s="1108"/>
      <c r="W21" s="1110"/>
      <c r="X21" s="1112"/>
      <c r="Y21" s="1110"/>
      <c r="Z21" s="1112"/>
      <c r="AA21" s="1110"/>
      <c r="AB21" s="1112"/>
      <c r="AC21" s="1107"/>
      <c r="AD21" s="1108"/>
      <c r="AE21" s="1114"/>
      <c r="AF21" s="1112"/>
      <c r="AG21" s="1114"/>
      <c r="AH21" s="1112"/>
      <c r="AI21" s="1114"/>
      <c r="AJ21" s="1116"/>
      <c r="AK21" s="1119"/>
      <c r="AL21" s="1119"/>
      <c r="AM21" s="1119"/>
      <c r="AN21" s="1119"/>
      <c r="AO21" s="1119"/>
      <c r="AP21" s="1119"/>
      <c r="AQ21" s="1120"/>
      <c r="AR21" s="542"/>
      <c r="AS21" s="547"/>
      <c r="AT21" s="547"/>
      <c r="AU21" s="547"/>
      <c r="AV21" s="547"/>
      <c r="AW21" s="547"/>
      <c r="AX21" s="547"/>
      <c r="AY21" s="547"/>
      <c r="AZ21" s="547"/>
      <c r="BA21" s="547"/>
      <c r="BB21" s="547"/>
      <c r="BC21" s="547"/>
      <c r="BD21" s="547"/>
      <c r="BE21" s="547"/>
      <c r="BF21" s="547"/>
      <c r="BG21" s="547"/>
      <c r="BH21" s="547"/>
      <c r="BI21" s="547"/>
      <c r="BJ21" s="547"/>
      <c r="BK21" s="547"/>
      <c r="BL21" s="547"/>
      <c r="BM21" s="547"/>
      <c r="BN21" s="547"/>
      <c r="BO21" s="547"/>
      <c r="BP21" s="547"/>
      <c r="BQ21" s="547"/>
      <c r="BR21" s="547"/>
      <c r="BS21" s="547"/>
      <c r="BT21" s="547"/>
      <c r="BU21" s="547"/>
      <c r="BV21" s="547"/>
      <c r="BW21" s="547"/>
      <c r="BX21" s="547"/>
      <c r="BY21" s="547"/>
      <c r="BZ21" s="547"/>
      <c r="CA21" s="547"/>
      <c r="CB21" s="547"/>
      <c r="CC21" s="547"/>
      <c r="CD21" s="547"/>
      <c r="CE21" s="547"/>
      <c r="CF21" s="547"/>
      <c r="CG21" s="547"/>
      <c r="CH21" s="547"/>
      <c r="CI21" s="547"/>
      <c r="CJ21" s="547"/>
      <c r="CK21" s="547"/>
      <c r="CL21" s="547"/>
      <c r="CM21" s="547"/>
      <c r="CN21" s="547"/>
      <c r="CO21" s="547"/>
      <c r="CP21" s="547"/>
      <c r="CQ21" s="547"/>
      <c r="CR21" s="547"/>
      <c r="CS21" s="547"/>
      <c r="CT21" s="547"/>
      <c r="CU21" s="547"/>
      <c r="CV21" s="547"/>
      <c r="CW21" s="547"/>
      <c r="CX21" s="547"/>
      <c r="CY21" s="547"/>
      <c r="CZ21" s="547"/>
      <c r="DA21" s="547"/>
      <c r="DB21" s="547"/>
      <c r="DC21" s="547"/>
      <c r="DD21" s="547"/>
      <c r="DE21" s="547"/>
      <c r="DF21" s="547"/>
      <c r="DG21" s="547"/>
      <c r="DH21" s="547"/>
      <c r="DI21" s="547"/>
      <c r="DJ21" s="547"/>
    </row>
    <row r="22" spans="2:114" ht="15" customHeight="1">
      <c r="B22" s="1121" t="s">
        <v>348</v>
      </c>
      <c r="C22" s="1122"/>
      <c r="D22" s="1122"/>
      <c r="E22" s="1122"/>
      <c r="F22" s="1122"/>
      <c r="G22" s="1122"/>
      <c r="H22" s="1122"/>
      <c r="I22" s="1122"/>
      <c r="J22" s="1122"/>
      <c r="K22" s="1122"/>
      <c r="L22" s="1122"/>
      <c r="M22" s="1122"/>
      <c r="N22" s="1122"/>
      <c r="O22" s="1122"/>
      <c r="P22" s="1123"/>
      <c r="Q22" s="1127"/>
      <c r="R22" s="1128"/>
      <c r="S22" s="1128"/>
      <c r="T22" s="1129"/>
      <c r="U22" s="1107" t="s">
        <v>521</v>
      </c>
      <c r="V22" s="1108"/>
      <c r="W22" s="1109"/>
      <c r="X22" s="1111" t="s">
        <v>69</v>
      </c>
      <c r="Y22" s="1109"/>
      <c r="Z22" s="1111" t="s">
        <v>22</v>
      </c>
      <c r="AA22" s="1109"/>
      <c r="AB22" s="1111" t="s">
        <v>88</v>
      </c>
      <c r="AC22" s="1107" t="s">
        <v>521</v>
      </c>
      <c r="AD22" s="1108"/>
      <c r="AE22" s="1113"/>
      <c r="AF22" s="1111" t="s">
        <v>69</v>
      </c>
      <c r="AG22" s="1113"/>
      <c r="AH22" s="1111" t="s">
        <v>22</v>
      </c>
      <c r="AI22" s="1113"/>
      <c r="AJ22" s="1115" t="s">
        <v>88</v>
      </c>
      <c r="AK22" s="1117"/>
      <c r="AL22" s="1117"/>
      <c r="AM22" s="1117"/>
      <c r="AN22" s="1117"/>
      <c r="AO22" s="1117"/>
      <c r="AP22" s="1117"/>
      <c r="AQ22" s="1118"/>
      <c r="AR22" s="548"/>
      <c r="AS22" s="547"/>
      <c r="AT22" s="547"/>
      <c r="AU22" s="547"/>
      <c r="AV22" s="547"/>
      <c r="AW22" s="547"/>
      <c r="AX22" s="547"/>
      <c r="AY22" s="547"/>
      <c r="AZ22" s="547"/>
      <c r="BA22" s="547"/>
      <c r="BB22" s="547"/>
      <c r="BC22" s="547"/>
      <c r="BD22" s="547"/>
      <c r="BE22" s="547"/>
      <c r="BF22" s="547"/>
      <c r="BG22" s="547"/>
      <c r="BH22" s="547"/>
      <c r="BI22" s="547"/>
      <c r="BJ22" s="547"/>
      <c r="BK22" s="547"/>
      <c r="BL22" s="547"/>
      <c r="BM22" s="547"/>
      <c r="BN22" s="547"/>
      <c r="BO22" s="547"/>
      <c r="BP22" s="547"/>
      <c r="BQ22" s="547"/>
      <c r="BR22" s="547"/>
      <c r="BS22" s="547"/>
      <c r="BT22" s="547"/>
      <c r="BU22" s="547"/>
      <c r="BV22" s="547"/>
      <c r="BW22" s="547"/>
      <c r="BX22" s="547"/>
      <c r="BY22" s="547"/>
      <c r="BZ22" s="547"/>
      <c r="CA22" s="547"/>
      <c r="CB22" s="547"/>
      <c r="CC22" s="547"/>
      <c r="CD22" s="547"/>
      <c r="CE22" s="547"/>
      <c r="CF22" s="547"/>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547"/>
      <c r="DC22" s="547"/>
      <c r="DD22" s="547"/>
      <c r="DE22" s="547"/>
      <c r="DF22" s="547"/>
      <c r="DG22" s="547"/>
      <c r="DH22" s="547"/>
      <c r="DI22" s="547"/>
      <c r="DJ22" s="547"/>
    </row>
    <row r="23" spans="2:114" ht="15" customHeight="1">
      <c r="B23" s="1124"/>
      <c r="C23" s="1125"/>
      <c r="D23" s="1125"/>
      <c r="E23" s="1125"/>
      <c r="F23" s="1125"/>
      <c r="G23" s="1125"/>
      <c r="H23" s="1125"/>
      <c r="I23" s="1125"/>
      <c r="J23" s="1125"/>
      <c r="K23" s="1125"/>
      <c r="L23" s="1125"/>
      <c r="M23" s="1125"/>
      <c r="N23" s="1125"/>
      <c r="O23" s="1125"/>
      <c r="P23" s="1126"/>
      <c r="Q23" s="1130"/>
      <c r="R23" s="1131"/>
      <c r="S23" s="1131"/>
      <c r="T23" s="1132"/>
      <c r="U23" s="1107"/>
      <c r="V23" s="1108"/>
      <c r="W23" s="1110"/>
      <c r="X23" s="1112"/>
      <c r="Y23" s="1110"/>
      <c r="Z23" s="1112"/>
      <c r="AA23" s="1110"/>
      <c r="AB23" s="1112"/>
      <c r="AC23" s="1107"/>
      <c r="AD23" s="1108"/>
      <c r="AE23" s="1114"/>
      <c r="AF23" s="1112"/>
      <c r="AG23" s="1114"/>
      <c r="AH23" s="1112"/>
      <c r="AI23" s="1114"/>
      <c r="AJ23" s="1116"/>
      <c r="AK23" s="1119"/>
      <c r="AL23" s="1119"/>
      <c r="AM23" s="1119"/>
      <c r="AN23" s="1119"/>
      <c r="AO23" s="1119"/>
      <c r="AP23" s="1119"/>
      <c r="AQ23" s="1120"/>
      <c r="AR23" s="548"/>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7"/>
      <c r="BX23" s="547"/>
      <c r="BY23" s="547"/>
      <c r="BZ23" s="547"/>
      <c r="CA23" s="547"/>
      <c r="CB23" s="547"/>
      <c r="CC23" s="547"/>
      <c r="CD23" s="547"/>
      <c r="CE23" s="547"/>
      <c r="CF23" s="547"/>
      <c r="CG23" s="547"/>
      <c r="CH23" s="547"/>
      <c r="CI23" s="547"/>
      <c r="CJ23" s="547"/>
      <c r="CK23" s="547"/>
      <c r="CL23" s="547"/>
      <c r="CM23" s="547"/>
      <c r="CN23" s="547"/>
      <c r="CO23" s="547"/>
      <c r="CP23" s="547"/>
      <c r="CQ23" s="547"/>
      <c r="CR23" s="547"/>
      <c r="CS23" s="547"/>
      <c r="CT23" s="547"/>
      <c r="CU23" s="547"/>
      <c r="CV23" s="547"/>
      <c r="CW23" s="547"/>
      <c r="CX23" s="547"/>
      <c r="CY23" s="547"/>
      <c r="CZ23" s="547"/>
      <c r="DA23" s="547"/>
      <c r="DB23" s="547"/>
      <c r="DC23" s="547"/>
      <c r="DD23" s="547"/>
      <c r="DE23" s="547"/>
      <c r="DF23" s="547"/>
      <c r="DG23" s="547"/>
      <c r="DH23" s="547"/>
      <c r="DI23" s="547"/>
      <c r="DJ23" s="547"/>
    </row>
    <row r="24" spans="2:114" ht="15" customHeight="1">
      <c r="B24" s="1121" t="s">
        <v>295</v>
      </c>
      <c r="C24" s="1122"/>
      <c r="D24" s="1122"/>
      <c r="E24" s="1122"/>
      <c r="F24" s="1122"/>
      <c r="G24" s="1122"/>
      <c r="H24" s="1122"/>
      <c r="I24" s="1122"/>
      <c r="J24" s="1122"/>
      <c r="K24" s="1122"/>
      <c r="L24" s="1122"/>
      <c r="M24" s="1122"/>
      <c r="N24" s="1122"/>
      <c r="O24" s="1122"/>
      <c r="P24" s="1123"/>
      <c r="Q24" s="1127"/>
      <c r="R24" s="1128"/>
      <c r="S24" s="1128"/>
      <c r="T24" s="1129"/>
      <c r="U24" s="1107" t="s">
        <v>521</v>
      </c>
      <c r="V24" s="1108"/>
      <c r="W24" s="1109"/>
      <c r="X24" s="1111" t="s">
        <v>69</v>
      </c>
      <c r="Y24" s="1133"/>
      <c r="Z24" s="1111" t="s">
        <v>22</v>
      </c>
      <c r="AA24" s="1109"/>
      <c r="AB24" s="1111" t="s">
        <v>88</v>
      </c>
      <c r="AC24" s="1107" t="s">
        <v>521</v>
      </c>
      <c r="AD24" s="1108"/>
      <c r="AE24" s="1113"/>
      <c r="AF24" s="1111" t="s">
        <v>69</v>
      </c>
      <c r="AG24" s="1113"/>
      <c r="AH24" s="1111" t="s">
        <v>22</v>
      </c>
      <c r="AI24" s="1113"/>
      <c r="AJ24" s="1115" t="s">
        <v>88</v>
      </c>
      <c r="AK24" s="1117"/>
      <c r="AL24" s="1117"/>
      <c r="AM24" s="1117"/>
      <c r="AN24" s="1117"/>
      <c r="AO24" s="1117"/>
      <c r="AP24" s="1117"/>
      <c r="AQ24" s="1118"/>
      <c r="AR24" s="542"/>
      <c r="AS24" s="547"/>
      <c r="AT24" s="547"/>
      <c r="AU24" s="547"/>
      <c r="AV24" s="547"/>
      <c r="AW24" s="547"/>
      <c r="AX24" s="547"/>
      <c r="AY24" s="547"/>
      <c r="AZ24" s="547"/>
      <c r="BA24" s="547"/>
      <c r="BB24" s="547"/>
      <c r="BC24" s="547"/>
      <c r="BD24" s="547"/>
      <c r="BE24" s="547"/>
      <c r="BF24" s="547"/>
      <c r="BG24" s="547"/>
      <c r="BH24" s="547"/>
      <c r="BI24" s="547"/>
      <c r="BJ24" s="547"/>
      <c r="BK24" s="547"/>
      <c r="BL24" s="547"/>
      <c r="BM24" s="547"/>
      <c r="BN24" s="547"/>
      <c r="BO24" s="547"/>
      <c r="BP24" s="547"/>
      <c r="BQ24" s="547"/>
      <c r="BR24" s="547"/>
      <c r="BS24" s="547"/>
      <c r="BT24" s="547"/>
      <c r="BU24" s="547"/>
      <c r="BV24" s="547"/>
      <c r="BW24" s="547"/>
      <c r="BX24" s="547"/>
      <c r="BY24" s="547"/>
      <c r="BZ24" s="547"/>
      <c r="CA24" s="547"/>
      <c r="CB24" s="547"/>
      <c r="CC24" s="547"/>
      <c r="CD24" s="547"/>
      <c r="CE24" s="547"/>
      <c r="CF24" s="547"/>
      <c r="CG24" s="547"/>
      <c r="CH24" s="547"/>
      <c r="CI24" s="547"/>
      <c r="CJ24" s="547"/>
      <c r="CK24" s="547"/>
      <c r="CL24" s="547"/>
      <c r="CM24" s="547"/>
      <c r="CN24" s="547"/>
      <c r="CO24" s="547"/>
      <c r="CP24" s="547"/>
      <c r="CQ24" s="547"/>
      <c r="CR24" s="547"/>
      <c r="CS24" s="547"/>
      <c r="CT24" s="547"/>
      <c r="CU24" s="547"/>
      <c r="CV24" s="547"/>
      <c r="CW24" s="547"/>
      <c r="CX24" s="547"/>
      <c r="CY24" s="547"/>
      <c r="CZ24" s="547"/>
      <c r="DA24" s="547"/>
      <c r="DB24" s="547"/>
      <c r="DC24" s="547"/>
      <c r="DD24" s="547"/>
      <c r="DE24" s="547"/>
      <c r="DF24" s="547"/>
      <c r="DG24" s="547"/>
      <c r="DH24" s="547"/>
      <c r="DI24" s="547"/>
      <c r="DJ24" s="547"/>
    </row>
    <row r="25" spans="2:114" ht="15" customHeight="1">
      <c r="B25" s="1124"/>
      <c r="C25" s="1125"/>
      <c r="D25" s="1125"/>
      <c r="E25" s="1125"/>
      <c r="F25" s="1125"/>
      <c r="G25" s="1125"/>
      <c r="H25" s="1125"/>
      <c r="I25" s="1125"/>
      <c r="J25" s="1125"/>
      <c r="K25" s="1125"/>
      <c r="L25" s="1125"/>
      <c r="M25" s="1125"/>
      <c r="N25" s="1125"/>
      <c r="O25" s="1125"/>
      <c r="P25" s="1126"/>
      <c r="Q25" s="1130"/>
      <c r="R25" s="1131"/>
      <c r="S25" s="1131"/>
      <c r="T25" s="1132"/>
      <c r="U25" s="1107"/>
      <c r="V25" s="1108"/>
      <c r="W25" s="1110"/>
      <c r="X25" s="1112"/>
      <c r="Y25" s="1114"/>
      <c r="Z25" s="1112"/>
      <c r="AA25" s="1110"/>
      <c r="AB25" s="1112"/>
      <c r="AC25" s="1107"/>
      <c r="AD25" s="1108"/>
      <c r="AE25" s="1114"/>
      <c r="AF25" s="1112"/>
      <c r="AG25" s="1114"/>
      <c r="AH25" s="1112"/>
      <c r="AI25" s="1114"/>
      <c r="AJ25" s="1116"/>
      <c r="AK25" s="1119"/>
      <c r="AL25" s="1119"/>
      <c r="AM25" s="1119"/>
      <c r="AN25" s="1119"/>
      <c r="AO25" s="1119"/>
      <c r="AP25" s="1119"/>
      <c r="AQ25" s="1120"/>
      <c r="AR25" s="542"/>
      <c r="AS25" s="547"/>
      <c r="AT25" s="547"/>
      <c r="AU25" s="547"/>
      <c r="AV25" s="547"/>
      <c r="AW25" s="547"/>
      <c r="AX25" s="547"/>
      <c r="AY25" s="547"/>
      <c r="AZ25" s="547"/>
      <c r="BA25" s="547"/>
      <c r="BB25" s="547"/>
      <c r="BC25" s="547"/>
      <c r="BD25" s="547"/>
      <c r="BE25" s="547"/>
      <c r="BF25" s="547"/>
      <c r="BG25" s="547"/>
      <c r="BH25" s="547"/>
      <c r="BI25" s="547"/>
      <c r="BJ25" s="547"/>
      <c r="BK25" s="547"/>
      <c r="BL25" s="547"/>
      <c r="BM25" s="547"/>
      <c r="BN25" s="547"/>
      <c r="BO25" s="547"/>
      <c r="BP25" s="547"/>
      <c r="BQ25" s="547"/>
      <c r="BR25" s="547"/>
      <c r="BS25" s="547"/>
      <c r="BT25" s="547"/>
      <c r="BU25" s="547"/>
      <c r="BV25" s="547"/>
      <c r="BW25" s="547"/>
      <c r="BX25" s="547"/>
      <c r="BY25" s="547"/>
      <c r="BZ25" s="547"/>
      <c r="CA25" s="547"/>
      <c r="CB25" s="547"/>
      <c r="CC25" s="547"/>
      <c r="CD25" s="547"/>
      <c r="CE25" s="547"/>
      <c r="CF25" s="547"/>
      <c r="CG25" s="547"/>
      <c r="CH25" s="547"/>
      <c r="CI25" s="547"/>
      <c r="CJ25" s="547"/>
      <c r="CK25" s="547"/>
      <c r="CL25" s="547"/>
      <c r="CM25" s="547"/>
      <c r="CN25" s="547"/>
      <c r="CO25" s="547"/>
      <c r="CP25" s="547"/>
      <c r="CQ25" s="547"/>
      <c r="CR25" s="547"/>
      <c r="CS25" s="547"/>
      <c r="CT25" s="547"/>
      <c r="CU25" s="547"/>
      <c r="CV25" s="547"/>
      <c r="CW25" s="547"/>
      <c r="CX25" s="547"/>
      <c r="CY25" s="547"/>
      <c r="CZ25" s="547"/>
      <c r="DA25" s="547"/>
      <c r="DB25" s="547"/>
      <c r="DC25" s="547"/>
      <c r="DD25" s="547"/>
      <c r="DE25" s="547"/>
      <c r="DF25" s="547"/>
      <c r="DG25" s="547"/>
      <c r="DH25" s="547"/>
      <c r="DI25" s="547"/>
      <c r="DJ25" s="547"/>
    </row>
    <row r="26" spans="2:114" ht="15" customHeight="1">
      <c r="B26" s="1121" t="s">
        <v>550</v>
      </c>
      <c r="C26" s="1122"/>
      <c r="D26" s="1122"/>
      <c r="E26" s="1122"/>
      <c r="F26" s="1122"/>
      <c r="G26" s="1122"/>
      <c r="H26" s="1122"/>
      <c r="I26" s="1122"/>
      <c r="J26" s="1122"/>
      <c r="K26" s="1122"/>
      <c r="L26" s="1122"/>
      <c r="M26" s="1122"/>
      <c r="N26" s="1122"/>
      <c r="O26" s="1122"/>
      <c r="P26" s="1123"/>
      <c r="Q26" s="1127"/>
      <c r="R26" s="1128"/>
      <c r="S26" s="1128"/>
      <c r="T26" s="1129"/>
      <c r="U26" s="1107" t="s">
        <v>521</v>
      </c>
      <c r="V26" s="1108"/>
      <c r="W26" s="1109"/>
      <c r="X26" s="1111" t="s">
        <v>69</v>
      </c>
      <c r="Y26" s="1133"/>
      <c r="Z26" s="1111" t="s">
        <v>22</v>
      </c>
      <c r="AA26" s="1109"/>
      <c r="AB26" s="1111" t="s">
        <v>88</v>
      </c>
      <c r="AC26" s="1107" t="s">
        <v>521</v>
      </c>
      <c r="AD26" s="1108"/>
      <c r="AE26" s="1113"/>
      <c r="AF26" s="1111" t="s">
        <v>69</v>
      </c>
      <c r="AG26" s="1113"/>
      <c r="AH26" s="1111" t="s">
        <v>22</v>
      </c>
      <c r="AI26" s="1113"/>
      <c r="AJ26" s="1115" t="s">
        <v>88</v>
      </c>
      <c r="AK26" s="1117"/>
      <c r="AL26" s="1117"/>
      <c r="AM26" s="1117"/>
      <c r="AN26" s="1117"/>
      <c r="AO26" s="1117"/>
      <c r="AP26" s="1117"/>
      <c r="AQ26" s="1118"/>
      <c r="AR26" s="542"/>
      <c r="AS26" s="547"/>
      <c r="AT26" s="547"/>
      <c r="AU26" s="547"/>
      <c r="AV26" s="547"/>
      <c r="AW26" s="547"/>
      <c r="AX26" s="547"/>
      <c r="AY26" s="547"/>
      <c r="AZ26" s="547"/>
      <c r="BA26" s="547"/>
      <c r="BB26" s="547"/>
      <c r="BC26" s="547"/>
      <c r="BD26" s="547"/>
      <c r="BE26" s="547"/>
      <c r="BF26" s="547"/>
      <c r="BG26" s="547"/>
      <c r="BH26" s="547"/>
      <c r="BI26" s="547"/>
      <c r="BJ26" s="547"/>
      <c r="BK26" s="547"/>
      <c r="BL26" s="547"/>
      <c r="BM26" s="547"/>
      <c r="BN26" s="547"/>
      <c r="BO26" s="547"/>
      <c r="BP26" s="547"/>
      <c r="BQ26" s="547"/>
      <c r="BR26" s="547"/>
      <c r="BS26" s="547"/>
      <c r="BT26" s="547"/>
      <c r="BU26" s="547"/>
      <c r="BV26" s="547"/>
      <c r="BW26" s="547"/>
      <c r="BX26" s="547"/>
      <c r="BY26" s="547"/>
      <c r="BZ26" s="547"/>
      <c r="CA26" s="547"/>
      <c r="CB26" s="547"/>
      <c r="CC26" s="547"/>
      <c r="CD26" s="547"/>
      <c r="CE26" s="547"/>
      <c r="CF26" s="547"/>
      <c r="CG26" s="547"/>
      <c r="CH26" s="547"/>
      <c r="CI26" s="547"/>
      <c r="CJ26" s="547"/>
      <c r="CK26" s="547"/>
      <c r="CL26" s="547"/>
      <c r="CM26" s="547"/>
      <c r="CN26" s="547"/>
      <c r="CO26" s="547"/>
      <c r="CP26" s="547"/>
      <c r="CQ26" s="547"/>
      <c r="CR26" s="547"/>
      <c r="CS26" s="547"/>
      <c r="CT26" s="547"/>
      <c r="CU26" s="547"/>
      <c r="CV26" s="547"/>
      <c r="CW26" s="547"/>
      <c r="CX26" s="547"/>
      <c r="CY26" s="547"/>
      <c r="CZ26" s="547"/>
      <c r="DA26" s="547"/>
      <c r="DB26" s="547"/>
      <c r="DC26" s="547"/>
      <c r="DD26" s="547"/>
      <c r="DE26" s="547"/>
      <c r="DF26" s="547"/>
      <c r="DG26" s="547"/>
      <c r="DH26" s="547"/>
      <c r="DI26" s="547"/>
      <c r="DJ26" s="547"/>
    </row>
    <row r="27" spans="2:114" ht="15" customHeight="1">
      <c r="B27" s="1124"/>
      <c r="C27" s="1125"/>
      <c r="D27" s="1125"/>
      <c r="E27" s="1125"/>
      <c r="F27" s="1125"/>
      <c r="G27" s="1125"/>
      <c r="H27" s="1125"/>
      <c r="I27" s="1125"/>
      <c r="J27" s="1125"/>
      <c r="K27" s="1125"/>
      <c r="L27" s="1125"/>
      <c r="M27" s="1125"/>
      <c r="N27" s="1125"/>
      <c r="O27" s="1125"/>
      <c r="P27" s="1126"/>
      <c r="Q27" s="1130"/>
      <c r="R27" s="1131"/>
      <c r="S27" s="1131"/>
      <c r="T27" s="1132"/>
      <c r="U27" s="1107"/>
      <c r="V27" s="1108"/>
      <c r="W27" s="1110"/>
      <c r="X27" s="1112"/>
      <c r="Y27" s="1114"/>
      <c r="Z27" s="1112"/>
      <c r="AA27" s="1110"/>
      <c r="AB27" s="1112"/>
      <c r="AC27" s="1107"/>
      <c r="AD27" s="1108"/>
      <c r="AE27" s="1114"/>
      <c r="AF27" s="1112"/>
      <c r="AG27" s="1114"/>
      <c r="AH27" s="1112"/>
      <c r="AI27" s="1114"/>
      <c r="AJ27" s="1116"/>
      <c r="AK27" s="1119"/>
      <c r="AL27" s="1119"/>
      <c r="AM27" s="1119"/>
      <c r="AN27" s="1119"/>
      <c r="AO27" s="1119"/>
      <c r="AP27" s="1119"/>
      <c r="AQ27" s="1120"/>
      <c r="AR27" s="542"/>
      <c r="AS27" s="547"/>
      <c r="AT27" s="547"/>
      <c r="AU27" s="547"/>
      <c r="AV27" s="547"/>
      <c r="AW27" s="547"/>
      <c r="AX27" s="547"/>
      <c r="AY27" s="547"/>
      <c r="AZ27" s="547"/>
      <c r="BA27" s="547"/>
      <c r="BB27" s="547"/>
      <c r="BC27" s="547"/>
      <c r="BD27" s="547"/>
      <c r="BE27" s="547"/>
      <c r="BF27" s="547"/>
      <c r="BG27" s="547"/>
      <c r="BH27" s="547"/>
      <c r="BI27" s="547"/>
      <c r="BJ27" s="547"/>
      <c r="BK27" s="547"/>
      <c r="BL27" s="547"/>
      <c r="BM27" s="547"/>
      <c r="BN27" s="547"/>
      <c r="BO27" s="547"/>
      <c r="BP27" s="547"/>
      <c r="BQ27" s="547"/>
      <c r="BR27" s="547"/>
      <c r="BS27" s="547"/>
      <c r="BT27" s="547"/>
      <c r="BU27" s="547"/>
      <c r="BV27" s="547"/>
      <c r="BW27" s="547"/>
      <c r="BX27" s="547"/>
      <c r="BY27" s="547"/>
      <c r="BZ27" s="547"/>
      <c r="CA27" s="547"/>
      <c r="CB27" s="547"/>
      <c r="CC27" s="547"/>
      <c r="CD27" s="547"/>
      <c r="CE27" s="547"/>
      <c r="CF27" s="547"/>
      <c r="CG27" s="547"/>
      <c r="CH27" s="547"/>
      <c r="CI27" s="547"/>
      <c r="CJ27" s="547"/>
      <c r="CK27" s="547"/>
      <c r="CL27" s="547"/>
      <c r="CM27" s="547"/>
      <c r="CN27" s="547"/>
      <c r="CO27" s="547"/>
      <c r="CP27" s="547"/>
      <c r="CQ27" s="547"/>
      <c r="CR27" s="547"/>
      <c r="CS27" s="547"/>
      <c r="CT27" s="547"/>
      <c r="CU27" s="547"/>
      <c r="CV27" s="547"/>
      <c r="CW27" s="547"/>
      <c r="CX27" s="547"/>
      <c r="CY27" s="547"/>
      <c r="CZ27" s="547"/>
      <c r="DA27" s="547"/>
      <c r="DB27" s="547"/>
      <c r="DC27" s="547"/>
      <c r="DD27" s="547"/>
      <c r="DE27" s="547"/>
      <c r="DF27" s="547"/>
      <c r="DG27" s="547"/>
      <c r="DH27" s="547"/>
      <c r="DI27" s="547"/>
      <c r="DJ27" s="547"/>
    </row>
    <row r="28" spans="2:114" ht="15" customHeight="1">
      <c r="B28" s="1168" t="s">
        <v>542</v>
      </c>
      <c r="C28" s="1169"/>
      <c r="D28" s="1169"/>
      <c r="E28" s="1169"/>
      <c r="F28" s="1169"/>
      <c r="G28" s="1169"/>
      <c r="H28" s="1169"/>
      <c r="I28" s="1169"/>
      <c r="J28" s="1169"/>
      <c r="K28" s="1169"/>
      <c r="L28" s="1169"/>
      <c r="M28" s="1169"/>
      <c r="N28" s="1169"/>
      <c r="O28" s="1169"/>
      <c r="P28" s="1170"/>
      <c r="Q28" s="1127"/>
      <c r="R28" s="1128"/>
      <c r="S28" s="1128"/>
      <c r="T28" s="1129"/>
      <c r="U28" s="1107" t="s">
        <v>521</v>
      </c>
      <c r="V28" s="1108"/>
      <c r="W28" s="1109"/>
      <c r="X28" s="1111" t="s">
        <v>69</v>
      </c>
      <c r="Y28" s="1109"/>
      <c r="Z28" s="1111" t="s">
        <v>22</v>
      </c>
      <c r="AA28" s="1109"/>
      <c r="AB28" s="1111" t="s">
        <v>88</v>
      </c>
      <c r="AC28" s="1107" t="s">
        <v>521</v>
      </c>
      <c r="AD28" s="1108"/>
      <c r="AE28" s="1113"/>
      <c r="AF28" s="1111" t="s">
        <v>69</v>
      </c>
      <c r="AG28" s="1113"/>
      <c r="AH28" s="1111" t="s">
        <v>22</v>
      </c>
      <c r="AI28" s="1113"/>
      <c r="AJ28" s="1115" t="s">
        <v>88</v>
      </c>
      <c r="AK28" s="1117"/>
      <c r="AL28" s="1117"/>
      <c r="AM28" s="1117"/>
      <c r="AN28" s="1117"/>
      <c r="AO28" s="1117"/>
      <c r="AP28" s="1117"/>
      <c r="AQ28" s="1118"/>
      <c r="AR28" s="542"/>
      <c r="AS28" s="547"/>
      <c r="AT28" s="547"/>
      <c r="AU28" s="547"/>
      <c r="AV28" s="547"/>
      <c r="AW28" s="547"/>
      <c r="AX28" s="547"/>
      <c r="AY28" s="547"/>
      <c r="AZ28" s="547"/>
      <c r="BA28" s="547"/>
      <c r="BB28" s="547"/>
      <c r="BC28" s="547"/>
      <c r="BD28" s="547"/>
      <c r="BE28" s="547"/>
      <c r="BF28" s="547"/>
      <c r="BG28" s="547"/>
      <c r="BH28" s="547"/>
      <c r="BI28" s="547"/>
      <c r="BJ28" s="547"/>
      <c r="BK28" s="547"/>
      <c r="BL28" s="547"/>
      <c r="BM28" s="547"/>
      <c r="BN28" s="547"/>
      <c r="BO28" s="547"/>
      <c r="BP28" s="547"/>
      <c r="BQ28" s="547"/>
      <c r="BR28" s="547"/>
      <c r="BS28" s="547"/>
      <c r="BT28" s="547"/>
      <c r="BU28" s="547"/>
      <c r="BV28" s="547"/>
      <c r="BW28" s="547"/>
      <c r="BX28" s="547"/>
      <c r="BY28" s="547"/>
      <c r="BZ28" s="547"/>
      <c r="CA28" s="547"/>
      <c r="CB28" s="547"/>
      <c r="CC28" s="547"/>
      <c r="CD28" s="547"/>
      <c r="CE28" s="547"/>
      <c r="CF28" s="547"/>
      <c r="CG28" s="547"/>
      <c r="CH28" s="547"/>
      <c r="CI28" s="547"/>
      <c r="CJ28" s="547"/>
      <c r="CK28" s="547"/>
      <c r="CL28" s="547"/>
      <c r="CM28" s="547"/>
      <c r="CN28" s="547"/>
      <c r="CO28" s="547"/>
      <c r="CP28" s="547"/>
      <c r="CQ28" s="547"/>
      <c r="CR28" s="547"/>
      <c r="CS28" s="547"/>
      <c r="CT28" s="547"/>
      <c r="CU28" s="547"/>
      <c r="CV28" s="547"/>
      <c r="CW28" s="547"/>
      <c r="CX28" s="547"/>
      <c r="CY28" s="547"/>
      <c r="CZ28" s="547"/>
      <c r="DA28" s="547"/>
      <c r="DB28" s="547"/>
      <c r="DC28" s="547"/>
      <c r="DD28" s="547"/>
      <c r="DE28" s="547"/>
      <c r="DF28" s="547"/>
      <c r="DG28" s="547"/>
      <c r="DH28" s="547"/>
      <c r="DI28" s="547"/>
      <c r="DJ28" s="547"/>
    </row>
    <row r="29" spans="2:114" ht="15" customHeight="1">
      <c r="B29" s="1171"/>
      <c r="C29" s="1172"/>
      <c r="D29" s="1172"/>
      <c r="E29" s="1172"/>
      <c r="F29" s="1172"/>
      <c r="G29" s="1172"/>
      <c r="H29" s="1172"/>
      <c r="I29" s="1172"/>
      <c r="J29" s="1172"/>
      <c r="K29" s="1172"/>
      <c r="L29" s="1172"/>
      <c r="M29" s="1172"/>
      <c r="N29" s="1172"/>
      <c r="O29" s="1172"/>
      <c r="P29" s="1173"/>
      <c r="Q29" s="1130"/>
      <c r="R29" s="1131"/>
      <c r="S29" s="1131"/>
      <c r="T29" s="1132"/>
      <c r="U29" s="1107"/>
      <c r="V29" s="1108"/>
      <c r="W29" s="1110"/>
      <c r="X29" s="1112"/>
      <c r="Y29" s="1110"/>
      <c r="Z29" s="1112"/>
      <c r="AA29" s="1110"/>
      <c r="AB29" s="1112"/>
      <c r="AC29" s="1107"/>
      <c r="AD29" s="1108"/>
      <c r="AE29" s="1114"/>
      <c r="AF29" s="1112"/>
      <c r="AG29" s="1114"/>
      <c r="AH29" s="1112"/>
      <c r="AI29" s="1114"/>
      <c r="AJ29" s="1116"/>
      <c r="AK29" s="1119"/>
      <c r="AL29" s="1119"/>
      <c r="AM29" s="1119"/>
      <c r="AN29" s="1119"/>
      <c r="AO29" s="1119"/>
      <c r="AP29" s="1119"/>
      <c r="AQ29" s="1120"/>
      <c r="AR29" s="542"/>
      <c r="AS29" s="547"/>
      <c r="AT29" s="547"/>
      <c r="AU29" s="547"/>
      <c r="AV29" s="547"/>
      <c r="AW29" s="547"/>
      <c r="AX29" s="547"/>
      <c r="AY29" s="547"/>
      <c r="AZ29" s="547"/>
      <c r="BA29" s="547"/>
      <c r="BB29" s="547"/>
      <c r="BC29" s="547"/>
      <c r="BD29" s="547"/>
      <c r="BE29" s="547"/>
      <c r="BF29" s="547"/>
      <c r="BG29" s="547"/>
      <c r="BH29" s="547"/>
      <c r="BI29" s="547"/>
      <c r="BJ29" s="547"/>
      <c r="BK29" s="547"/>
      <c r="BL29" s="547"/>
      <c r="BM29" s="547"/>
      <c r="BN29" s="547"/>
      <c r="BO29" s="547"/>
      <c r="BP29" s="547"/>
      <c r="BQ29" s="547"/>
      <c r="BR29" s="547"/>
      <c r="BS29" s="547"/>
      <c r="BT29" s="547"/>
      <c r="BU29" s="547"/>
      <c r="BV29" s="547"/>
      <c r="BW29" s="547"/>
      <c r="BX29" s="547"/>
      <c r="BY29" s="547"/>
      <c r="BZ29" s="547"/>
      <c r="CA29" s="547"/>
      <c r="CB29" s="547"/>
      <c r="CC29" s="547"/>
      <c r="CD29" s="547"/>
      <c r="CE29" s="547"/>
      <c r="CF29" s="547"/>
      <c r="CG29" s="547"/>
      <c r="CH29" s="547"/>
      <c r="CI29" s="547"/>
      <c r="CJ29" s="547"/>
      <c r="CK29" s="547"/>
      <c r="CL29" s="547"/>
      <c r="CM29" s="547"/>
      <c r="CN29" s="547"/>
      <c r="CO29" s="547"/>
      <c r="CP29" s="547"/>
      <c r="CQ29" s="547"/>
      <c r="CR29" s="547"/>
      <c r="CS29" s="547"/>
      <c r="CT29" s="547"/>
      <c r="CU29" s="547"/>
      <c r="CV29" s="547"/>
      <c r="CW29" s="547"/>
      <c r="CX29" s="547"/>
      <c r="CY29" s="547"/>
      <c r="CZ29" s="547"/>
      <c r="DA29" s="547"/>
      <c r="DB29" s="547"/>
      <c r="DC29" s="547"/>
      <c r="DD29" s="547"/>
      <c r="DE29" s="547"/>
      <c r="DF29" s="547"/>
      <c r="DG29" s="547"/>
      <c r="DH29" s="547"/>
      <c r="DI29" s="547"/>
      <c r="DJ29" s="547"/>
    </row>
    <row r="30" spans="2:114" ht="12.75" customHeight="1">
      <c r="B30" s="1095" t="s">
        <v>226</v>
      </c>
      <c r="C30" s="1096"/>
      <c r="D30" s="1096"/>
      <c r="E30" s="1096"/>
      <c r="F30" s="1096"/>
      <c r="G30" s="1096"/>
      <c r="H30" s="1096"/>
      <c r="I30" s="1096"/>
      <c r="J30" s="1096"/>
      <c r="K30" s="1096"/>
      <c r="L30" s="1096"/>
      <c r="M30" s="1096"/>
      <c r="N30" s="1096"/>
      <c r="O30" s="1096"/>
      <c r="P30" s="1097"/>
      <c r="Q30" s="1101"/>
      <c r="R30" s="1102"/>
      <c r="S30" s="1102"/>
      <c r="T30" s="1103"/>
      <c r="U30" s="1107"/>
      <c r="V30" s="1108"/>
      <c r="W30" s="1109"/>
      <c r="X30" s="1111" t="s">
        <v>69</v>
      </c>
      <c r="Y30" s="1109"/>
      <c r="Z30" s="1111" t="s">
        <v>22</v>
      </c>
      <c r="AA30" s="1109"/>
      <c r="AB30" s="1111" t="s">
        <v>88</v>
      </c>
      <c r="AC30" s="1107"/>
      <c r="AD30" s="1108"/>
      <c r="AE30" s="1113"/>
      <c r="AF30" s="1111" t="s">
        <v>69</v>
      </c>
      <c r="AG30" s="1113"/>
      <c r="AH30" s="1111" t="s">
        <v>22</v>
      </c>
      <c r="AI30" s="1113"/>
      <c r="AJ30" s="1115" t="s">
        <v>88</v>
      </c>
      <c r="AK30" s="1091"/>
      <c r="AL30" s="1091"/>
      <c r="AM30" s="1091"/>
      <c r="AN30" s="1091"/>
      <c r="AO30" s="1091"/>
      <c r="AP30" s="1091"/>
      <c r="AQ30" s="1092"/>
      <c r="AR30" s="548"/>
      <c r="AS30" s="549"/>
      <c r="AT30" s="549"/>
      <c r="AU30" s="549"/>
      <c r="AV30" s="549"/>
      <c r="AW30" s="549"/>
      <c r="AX30" s="549"/>
      <c r="AY30" s="549"/>
      <c r="AZ30" s="549"/>
      <c r="BA30" s="549"/>
      <c r="BB30" s="549"/>
      <c r="BC30" s="549"/>
      <c r="BD30" s="549"/>
      <c r="BE30" s="549"/>
      <c r="BF30" s="549"/>
      <c r="BG30" s="549"/>
      <c r="BH30" s="549"/>
      <c r="BI30" s="549"/>
      <c r="BJ30" s="549"/>
      <c r="BK30" s="549"/>
      <c r="BL30" s="549"/>
      <c r="BM30" s="549"/>
      <c r="BN30" s="549"/>
      <c r="BO30" s="549"/>
      <c r="BP30" s="549"/>
      <c r="BQ30" s="549"/>
      <c r="BR30" s="549"/>
      <c r="BS30" s="549"/>
      <c r="BT30" s="549"/>
      <c r="BU30" s="549"/>
      <c r="BV30" s="549"/>
      <c r="BW30" s="549"/>
      <c r="BX30" s="549"/>
      <c r="BY30" s="549"/>
      <c r="BZ30" s="549"/>
      <c r="CA30" s="549"/>
      <c r="CB30" s="549"/>
      <c r="CC30" s="549"/>
      <c r="CD30" s="549"/>
      <c r="CE30" s="549"/>
      <c r="CF30" s="549"/>
      <c r="CG30" s="549"/>
      <c r="CH30" s="549"/>
      <c r="CI30" s="549"/>
      <c r="CJ30" s="549"/>
      <c r="CK30" s="549"/>
      <c r="CL30" s="549"/>
      <c r="CM30" s="549"/>
      <c r="CN30" s="549"/>
      <c r="CO30" s="549"/>
      <c r="CP30" s="549"/>
      <c r="CQ30" s="549"/>
      <c r="CR30" s="549"/>
      <c r="CS30" s="549"/>
      <c r="CT30" s="549"/>
      <c r="CU30" s="549"/>
      <c r="CV30" s="549"/>
      <c r="CW30" s="549"/>
      <c r="CX30" s="549"/>
      <c r="CY30" s="549"/>
      <c r="CZ30" s="549"/>
      <c r="DA30" s="549"/>
      <c r="DB30" s="549"/>
      <c r="DC30" s="549"/>
      <c r="DD30" s="549"/>
      <c r="DE30" s="549"/>
      <c r="DF30" s="549"/>
      <c r="DG30" s="549"/>
      <c r="DH30" s="549"/>
      <c r="DI30" s="549"/>
      <c r="DJ30" s="549"/>
    </row>
    <row r="31" spans="2:114" ht="12.75" customHeight="1">
      <c r="B31" s="1098"/>
      <c r="C31" s="1099"/>
      <c r="D31" s="1099"/>
      <c r="E31" s="1099"/>
      <c r="F31" s="1099"/>
      <c r="G31" s="1099"/>
      <c r="H31" s="1099"/>
      <c r="I31" s="1099"/>
      <c r="J31" s="1099"/>
      <c r="K31" s="1099"/>
      <c r="L31" s="1099"/>
      <c r="M31" s="1099"/>
      <c r="N31" s="1099"/>
      <c r="O31" s="1099"/>
      <c r="P31" s="1100"/>
      <c r="Q31" s="1104"/>
      <c r="R31" s="1105"/>
      <c r="S31" s="1105"/>
      <c r="T31" s="1106"/>
      <c r="U31" s="1107"/>
      <c r="V31" s="1108"/>
      <c r="W31" s="1110"/>
      <c r="X31" s="1112"/>
      <c r="Y31" s="1110"/>
      <c r="Z31" s="1112"/>
      <c r="AA31" s="1110"/>
      <c r="AB31" s="1112"/>
      <c r="AC31" s="1107"/>
      <c r="AD31" s="1108"/>
      <c r="AE31" s="1114"/>
      <c r="AF31" s="1112"/>
      <c r="AG31" s="1114"/>
      <c r="AH31" s="1112"/>
      <c r="AI31" s="1114"/>
      <c r="AJ31" s="1116"/>
      <c r="AK31" s="1093"/>
      <c r="AL31" s="1093"/>
      <c r="AM31" s="1093"/>
      <c r="AN31" s="1093"/>
      <c r="AO31" s="1093"/>
      <c r="AP31" s="1093"/>
      <c r="AQ31" s="1094"/>
      <c r="AR31" s="548"/>
      <c r="AS31" s="549"/>
      <c r="AT31" s="549"/>
      <c r="AU31" s="549"/>
      <c r="AV31" s="549"/>
      <c r="AW31" s="549"/>
      <c r="AX31" s="549"/>
      <c r="AY31" s="549"/>
      <c r="AZ31" s="549"/>
      <c r="BA31" s="549"/>
      <c r="BB31" s="549"/>
      <c r="BC31" s="549"/>
      <c r="BD31" s="549"/>
      <c r="BE31" s="549"/>
      <c r="BF31" s="549"/>
      <c r="BG31" s="549"/>
      <c r="BH31" s="549"/>
      <c r="BI31" s="549"/>
      <c r="BJ31" s="549"/>
      <c r="BK31" s="549"/>
      <c r="BL31" s="549"/>
      <c r="BM31" s="549"/>
      <c r="BN31" s="549"/>
      <c r="BO31" s="549"/>
      <c r="BP31" s="549"/>
      <c r="BQ31" s="549"/>
      <c r="BR31" s="549"/>
      <c r="BS31" s="549"/>
      <c r="BT31" s="549"/>
      <c r="BU31" s="549"/>
      <c r="BV31" s="549"/>
      <c r="BW31" s="549"/>
      <c r="BX31" s="549"/>
      <c r="BY31" s="549"/>
      <c r="BZ31" s="549"/>
      <c r="CA31" s="549"/>
      <c r="CB31" s="549"/>
      <c r="CC31" s="549"/>
      <c r="CD31" s="549"/>
      <c r="CE31" s="549"/>
      <c r="CF31" s="549"/>
      <c r="CG31" s="549"/>
      <c r="CH31" s="549"/>
      <c r="CI31" s="549"/>
      <c r="CJ31" s="549"/>
      <c r="CK31" s="549"/>
      <c r="CL31" s="549"/>
      <c r="CM31" s="549"/>
      <c r="CN31" s="549"/>
      <c r="CO31" s="549"/>
      <c r="CP31" s="549"/>
      <c r="CQ31" s="549"/>
      <c r="CR31" s="549"/>
      <c r="CS31" s="549"/>
      <c r="CT31" s="549"/>
      <c r="CU31" s="549"/>
      <c r="CV31" s="549"/>
      <c r="CW31" s="549"/>
      <c r="CX31" s="549"/>
      <c r="CY31" s="549"/>
      <c r="CZ31" s="549"/>
      <c r="DA31" s="549"/>
      <c r="DB31" s="549"/>
      <c r="DC31" s="549"/>
      <c r="DD31" s="549"/>
      <c r="DE31" s="549"/>
      <c r="DF31" s="549"/>
      <c r="DG31" s="549"/>
      <c r="DH31" s="549"/>
      <c r="DI31" s="549"/>
      <c r="DJ31" s="549"/>
    </row>
    <row r="32" spans="2:114" ht="12.75" customHeight="1">
      <c r="B32" s="1095" t="s">
        <v>226</v>
      </c>
      <c r="C32" s="1096"/>
      <c r="D32" s="1096"/>
      <c r="E32" s="1096"/>
      <c r="F32" s="1096"/>
      <c r="G32" s="1096"/>
      <c r="H32" s="1096"/>
      <c r="I32" s="1096"/>
      <c r="J32" s="1096"/>
      <c r="K32" s="1096"/>
      <c r="L32" s="1096"/>
      <c r="M32" s="1096"/>
      <c r="N32" s="1096"/>
      <c r="O32" s="1096"/>
      <c r="P32" s="1097"/>
      <c r="Q32" s="1101"/>
      <c r="R32" s="1102"/>
      <c r="S32" s="1102"/>
      <c r="T32" s="1103"/>
      <c r="U32" s="1107"/>
      <c r="V32" s="1108"/>
      <c r="W32" s="1109"/>
      <c r="X32" s="1111" t="s">
        <v>69</v>
      </c>
      <c r="Y32" s="1109"/>
      <c r="Z32" s="1111" t="s">
        <v>22</v>
      </c>
      <c r="AA32" s="1109"/>
      <c r="AB32" s="1111" t="s">
        <v>88</v>
      </c>
      <c r="AC32" s="1107"/>
      <c r="AD32" s="1108"/>
      <c r="AE32" s="1113"/>
      <c r="AF32" s="1111" t="s">
        <v>69</v>
      </c>
      <c r="AG32" s="1113"/>
      <c r="AH32" s="1111" t="s">
        <v>22</v>
      </c>
      <c r="AI32" s="1113"/>
      <c r="AJ32" s="1115" t="s">
        <v>88</v>
      </c>
      <c r="AK32" s="1091"/>
      <c r="AL32" s="1091"/>
      <c r="AM32" s="1091"/>
      <c r="AN32" s="1091"/>
      <c r="AO32" s="1091"/>
      <c r="AP32" s="1091"/>
      <c r="AQ32" s="1092"/>
      <c r="AR32" s="548"/>
      <c r="AS32" s="548"/>
      <c r="AT32" s="548"/>
      <c r="AU32" s="548"/>
    </row>
    <row r="33" spans="2:114" ht="12.75" customHeight="1">
      <c r="B33" s="1098"/>
      <c r="C33" s="1099"/>
      <c r="D33" s="1099"/>
      <c r="E33" s="1099"/>
      <c r="F33" s="1099"/>
      <c r="G33" s="1099"/>
      <c r="H33" s="1099"/>
      <c r="I33" s="1099"/>
      <c r="J33" s="1099"/>
      <c r="K33" s="1099"/>
      <c r="L33" s="1099"/>
      <c r="M33" s="1099"/>
      <c r="N33" s="1099"/>
      <c r="O33" s="1099"/>
      <c r="P33" s="1100"/>
      <c r="Q33" s="1104"/>
      <c r="R33" s="1105"/>
      <c r="S33" s="1105"/>
      <c r="T33" s="1106"/>
      <c r="U33" s="1107"/>
      <c r="V33" s="1108"/>
      <c r="W33" s="1110"/>
      <c r="X33" s="1112"/>
      <c r="Y33" s="1110"/>
      <c r="Z33" s="1112"/>
      <c r="AA33" s="1110"/>
      <c r="AB33" s="1112"/>
      <c r="AC33" s="1107"/>
      <c r="AD33" s="1108"/>
      <c r="AE33" s="1114"/>
      <c r="AF33" s="1112"/>
      <c r="AG33" s="1114"/>
      <c r="AH33" s="1112"/>
      <c r="AI33" s="1114"/>
      <c r="AJ33" s="1116"/>
      <c r="AK33" s="1093"/>
      <c r="AL33" s="1093"/>
      <c r="AM33" s="1093"/>
      <c r="AN33" s="1093"/>
      <c r="AO33" s="1093"/>
      <c r="AP33" s="1093"/>
      <c r="AQ33" s="1094"/>
      <c r="AR33" s="548"/>
      <c r="AS33" s="548"/>
      <c r="AT33" s="548"/>
      <c r="AU33" s="548"/>
    </row>
    <row r="34" spans="2:114" ht="15" customHeight="1">
      <c r="B34" s="1095" t="s">
        <v>226</v>
      </c>
      <c r="C34" s="1096"/>
      <c r="D34" s="1096"/>
      <c r="E34" s="1096"/>
      <c r="F34" s="1096"/>
      <c r="G34" s="1096"/>
      <c r="H34" s="1096"/>
      <c r="I34" s="1096"/>
      <c r="J34" s="1096"/>
      <c r="K34" s="1096"/>
      <c r="L34" s="1096"/>
      <c r="M34" s="1096"/>
      <c r="N34" s="1096"/>
      <c r="O34" s="1096"/>
      <c r="P34" s="1097"/>
      <c r="Q34" s="1127"/>
      <c r="R34" s="1128"/>
      <c r="S34" s="1128"/>
      <c r="T34" s="1129"/>
      <c r="U34" s="1107"/>
      <c r="V34" s="1108"/>
      <c r="W34" s="1109"/>
      <c r="X34" s="1111" t="s">
        <v>69</v>
      </c>
      <c r="Y34" s="1109"/>
      <c r="Z34" s="1111" t="s">
        <v>22</v>
      </c>
      <c r="AA34" s="1109"/>
      <c r="AB34" s="1111" t="s">
        <v>88</v>
      </c>
      <c r="AC34" s="1107"/>
      <c r="AD34" s="1108"/>
      <c r="AE34" s="1113"/>
      <c r="AF34" s="1111" t="s">
        <v>69</v>
      </c>
      <c r="AG34" s="1113"/>
      <c r="AH34" s="1111" t="s">
        <v>22</v>
      </c>
      <c r="AI34" s="1113"/>
      <c r="AJ34" s="1115" t="s">
        <v>88</v>
      </c>
      <c r="AK34" s="1117"/>
      <c r="AL34" s="1117"/>
      <c r="AM34" s="1117"/>
      <c r="AN34" s="1117"/>
      <c r="AO34" s="1117"/>
      <c r="AP34" s="1117"/>
      <c r="AQ34" s="1118"/>
      <c r="AR34" s="542"/>
      <c r="AS34" s="550"/>
      <c r="AT34" s="550"/>
      <c r="AU34" s="550"/>
      <c r="AV34" s="550"/>
      <c r="AW34" s="550"/>
      <c r="AX34" s="550"/>
      <c r="AY34" s="550"/>
      <c r="AZ34" s="550"/>
      <c r="BA34" s="550"/>
      <c r="BB34" s="550"/>
      <c r="BC34" s="550"/>
      <c r="BD34" s="550"/>
      <c r="BE34" s="550"/>
      <c r="BF34" s="550"/>
      <c r="BG34" s="550"/>
      <c r="BH34" s="550"/>
      <c r="BI34" s="550"/>
      <c r="BJ34" s="550"/>
      <c r="BK34" s="550"/>
      <c r="BL34" s="550"/>
      <c r="BM34" s="550"/>
      <c r="BN34" s="550"/>
      <c r="BO34" s="550"/>
      <c r="BP34" s="550"/>
      <c r="BQ34" s="550"/>
      <c r="BR34" s="550"/>
      <c r="BS34" s="550"/>
      <c r="BT34" s="550"/>
      <c r="BU34" s="550"/>
      <c r="BV34" s="550"/>
      <c r="BW34" s="550"/>
      <c r="BX34" s="550"/>
      <c r="BY34" s="550"/>
      <c r="BZ34" s="550"/>
      <c r="CA34" s="550"/>
      <c r="CB34" s="550"/>
      <c r="CC34" s="550"/>
      <c r="CD34" s="550"/>
      <c r="CE34" s="550"/>
      <c r="CF34" s="550"/>
      <c r="CG34" s="550"/>
      <c r="CH34" s="550"/>
      <c r="CI34" s="550"/>
      <c r="CJ34" s="550"/>
      <c r="CK34" s="550"/>
      <c r="CL34" s="550"/>
      <c r="CM34" s="550"/>
      <c r="CN34" s="550"/>
      <c r="CO34" s="550"/>
      <c r="CP34" s="550"/>
      <c r="CQ34" s="550"/>
      <c r="CR34" s="550"/>
      <c r="CS34" s="550"/>
      <c r="CT34" s="550"/>
      <c r="CU34" s="550"/>
      <c r="CV34" s="550"/>
      <c r="CW34" s="550"/>
      <c r="CX34" s="550"/>
      <c r="CY34" s="550"/>
      <c r="CZ34" s="550"/>
      <c r="DA34" s="550"/>
      <c r="DB34" s="550"/>
      <c r="DC34" s="550"/>
      <c r="DD34" s="550"/>
      <c r="DE34" s="550"/>
      <c r="DF34" s="550"/>
      <c r="DG34" s="550"/>
      <c r="DH34" s="550"/>
      <c r="DI34" s="550"/>
      <c r="DJ34" s="550"/>
    </row>
    <row r="35" spans="2:114" ht="15" customHeight="1">
      <c r="B35" s="1098"/>
      <c r="C35" s="1099"/>
      <c r="D35" s="1099"/>
      <c r="E35" s="1099"/>
      <c r="F35" s="1099"/>
      <c r="G35" s="1099"/>
      <c r="H35" s="1099"/>
      <c r="I35" s="1099"/>
      <c r="J35" s="1099"/>
      <c r="K35" s="1099"/>
      <c r="L35" s="1099"/>
      <c r="M35" s="1099"/>
      <c r="N35" s="1099"/>
      <c r="O35" s="1099"/>
      <c r="P35" s="1100"/>
      <c r="Q35" s="1130"/>
      <c r="R35" s="1131"/>
      <c r="S35" s="1131"/>
      <c r="T35" s="1132"/>
      <c r="U35" s="1107"/>
      <c r="V35" s="1108"/>
      <c r="W35" s="1110"/>
      <c r="X35" s="1112"/>
      <c r="Y35" s="1110"/>
      <c r="Z35" s="1112"/>
      <c r="AA35" s="1110"/>
      <c r="AB35" s="1112"/>
      <c r="AC35" s="1107"/>
      <c r="AD35" s="1108"/>
      <c r="AE35" s="1114"/>
      <c r="AF35" s="1112"/>
      <c r="AG35" s="1114"/>
      <c r="AH35" s="1112"/>
      <c r="AI35" s="1114"/>
      <c r="AJ35" s="1116"/>
      <c r="AK35" s="1119"/>
      <c r="AL35" s="1119"/>
      <c r="AM35" s="1119"/>
      <c r="AN35" s="1119"/>
      <c r="AO35" s="1119"/>
      <c r="AP35" s="1119"/>
      <c r="AQ35" s="1120"/>
      <c r="AR35" s="542"/>
      <c r="AS35" s="550"/>
      <c r="AT35" s="550"/>
      <c r="AU35" s="550"/>
      <c r="AV35" s="550"/>
      <c r="AW35" s="550"/>
      <c r="AX35" s="550"/>
      <c r="AY35" s="550"/>
      <c r="AZ35" s="550"/>
      <c r="BA35" s="550"/>
      <c r="BB35" s="550"/>
      <c r="BC35" s="550"/>
      <c r="BD35" s="550"/>
      <c r="BE35" s="550"/>
      <c r="BF35" s="550"/>
      <c r="BG35" s="550"/>
      <c r="BH35" s="550"/>
      <c r="BI35" s="550"/>
      <c r="BJ35" s="550"/>
      <c r="BK35" s="550"/>
      <c r="BL35" s="550"/>
      <c r="BM35" s="550"/>
      <c r="BN35" s="550"/>
      <c r="BO35" s="550"/>
      <c r="BP35" s="550"/>
      <c r="BQ35" s="550"/>
      <c r="BR35" s="550"/>
      <c r="BS35" s="550"/>
      <c r="BT35" s="550"/>
      <c r="BU35" s="550"/>
      <c r="BV35" s="550"/>
      <c r="BW35" s="550"/>
      <c r="BX35" s="550"/>
      <c r="BY35" s="550"/>
      <c r="BZ35" s="550"/>
      <c r="CA35" s="550"/>
      <c r="CB35" s="550"/>
      <c r="CC35" s="550"/>
      <c r="CD35" s="550"/>
      <c r="CE35" s="550"/>
      <c r="CF35" s="550"/>
      <c r="CG35" s="550"/>
      <c r="CH35" s="550"/>
      <c r="CI35" s="550"/>
      <c r="CJ35" s="550"/>
      <c r="CK35" s="550"/>
      <c r="CL35" s="550"/>
      <c r="CM35" s="550"/>
      <c r="CN35" s="550"/>
      <c r="CO35" s="550"/>
      <c r="CP35" s="550"/>
      <c r="CQ35" s="550"/>
      <c r="CR35" s="550"/>
      <c r="CS35" s="550"/>
      <c r="CT35" s="550"/>
      <c r="CU35" s="550"/>
      <c r="CV35" s="550"/>
      <c r="CW35" s="550"/>
      <c r="CX35" s="550"/>
      <c r="CY35" s="550"/>
      <c r="CZ35" s="550"/>
      <c r="DA35" s="550"/>
      <c r="DB35" s="550"/>
      <c r="DC35" s="550"/>
      <c r="DD35" s="550"/>
      <c r="DE35" s="550"/>
      <c r="DF35" s="550"/>
      <c r="DG35" s="550"/>
      <c r="DH35" s="550"/>
      <c r="DI35" s="550"/>
      <c r="DJ35" s="550"/>
    </row>
    <row r="36" spans="2:114" ht="15" customHeight="1">
      <c r="B36" s="1095" t="s">
        <v>226</v>
      </c>
      <c r="C36" s="1096"/>
      <c r="D36" s="1096"/>
      <c r="E36" s="1096"/>
      <c r="F36" s="1096"/>
      <c r="G36" s="1096"/>
      <c r="H36" s="1096"/>
      <c r="I36" s="1096"/>
      <c r="J36" s="1096"/>
      <c r="K36" s="1096"/>
      <c r="L36" s="1096"/>
      <c r="M36" s="1096"/>
      <c r="N36" s="1096"/>
      <c r="O36" s="1096"/>
      <c r="P36" s="1097"/>
      <c r="Q36" s="1188"/>
      <c r="R36" s="1189"/>
      <c r="S36" s="1189"/>
      <c r="T36" s="1190"/>
      <c r="U36" s="1107"/>
      <c r="V36" s="1108"/>
      <c r="W36" s="1194"/>
      <c r="X36" s="1177" t="s">
        <v>69</v>
      </c>
      <c r="Y36" s="1194"/>
      <c r="Z36" s="1177" t="s">
        <v>22</v>
      </c>
      <c r="AA36" s="1194"/>
      <c r="AB36" s="1179" t="s">
        <v>88</v>
      </c>
      <c r="AC36" s="1107"/>
      <c r="AD36" s="1108"/>
      <c r="AE36" s="1133"/>
      <c r="AF36" s="1177" t="s">
        <v>69</v>
      </c>
      <c r="AG36" s="1133"/>
      <c r="AH36" s="1177" t="s">
        <v>22</v>
      </c>
      <c r="AI36" s="1133"/>
      <c r="AJ36" s="1179" t="s">
        <v>88</v>
      </c>
      <c r="AK36" s="1181"/>
      <c r="AL36" s="1181"/>
      <c r="AM36" s="1181"/>
      <c r="AN36" s="1181"/>
      <c r="AO36" s="1181"/>
      <c r="AP36" s="1181"/>
      <c r="AQ36" s="1182"/>
      <c r="AR36" s="544"/>
      <c r="AS36" s="550"/>
      <c r="AT36" s="550"/>
      <c r="AU36" s="550"/>
      <c r="AV36" s="550"/>
      <c r="AW36" s="550"/>
      <c r="AX36" s="550"/>
      <c r="AY36" s="550"/>
      <c r="AZ36" s="550"/>
      <c r="BA36" s="550"/>
      <c r="BB36" s="550"/>
      <c r="BC36" s="550"/>
      <c r="BD36" s="550"/>
      <c r="BE36" s="550"/>
      <c r="BF36" s="550"/>
      <c r="BG36" s="550"/>
      <c r="BH36" s="550"/>
      <c r="BI36" s="550"/>
      <c r="BJ36" s="550"/>
      <c r="BK36" s="550"/>
      <c r="BL36" s="550"/>
      <c r="BM36" s="550"/>
      <c r="BN36" s="550"/>
      <c r="BO36" s="550"/>
      <c r="BP36" s="550"/>
      <c r="BQ36" s="550"/>
      <c r="BR36" s="550"/>
      <c r="BS36" s="550"/>
      <c r="BT36" s="550"/>
      <c r="BU36" s="550"/>
      <c r="BV36" s="550"/>
      <c r="BW36" s="550"/>
      <c r="BX36" s="550"/>
      <c r="BY36" s="550"/>
      <c r="BZ36" s="550"/>
      <c r="CA36" s="550"/>
      <c r="CB36" s="550"/>
      <c r="CC36" s="550"/>
      <c r="CD36" s="550"/>
      <c r="CE36" s="550"/>
      <c r="CF36" s="550"/>
      <c r="CG36" s="550"/>
      <c r="CH36" s="550"/>
      <c r="CI36" s="550"/>
      <c r="CJ36" s="550"/>
      <c r="CK36" s="550"/>
      <c r="CL36" s="550"/>
      <c r="CM36" s="550"/>
      <c r="CN36" s="550"/>
      <c r="CO36" s="550"/>
      <c r="CP36" s="550"/>
      <c r="CQ36" s="550"/>
      <c r="CR36" s="550"/>
      <c r="CS36" s="550"/>
      <c r="CT36" s="550"/>
      <c r="CU36" s="550"/>
      <c r="CV36" s="550"/>
      <c r="CW36" s="550"/>
      <c r="CX36" s="550"/>
      <c r="CY36" s="550"/>
      <c r="CZ36" s="550"/>
      <c r="DA36" s="550"/>
      <c r="DB36" s="550"/>
      <c r="DC36" s="550"/>
      <c r="DD36" s="550"/>
      <c r="DE36" s="550"/>
      <c r="DF36" s="550"/>
      <c r="DG36" s="550"/>
      <c r="DH36" s="550"/>
      <c r="DI36" s="550"/>
      <c r="DJ36" s="550"/>
    </row>
    <row r="37" spans="2:114" ht="15" customHeight="1" thickBot="1">
      <c r="B37" s="1185"/>
      <c r="C37" s="1186"/>
      <c r="D37" s="1186"/>
      <c r="E37" s="1186"/>
      <c r="F37" s="1186"/>
      <c r="G37" s="1186"/>
      <c r="H37" s="1186"/>
      <c r="I37" s="1186"/>
      <c r="J37" s="1186"/>
      <c r="K37" s="1186"/>
      <c r="L37" s="1186"/>
      <c r="M37" s="1186"/>
      <c r="N37" s="1186"/>
      <c r="O37" s="1186"/>
      <c r="P37" s="1187"/>
      <c r="Q37" s="1191"/>
      <c r="R37" s="1192"/>
      <c r="S37" s="1192"/>
      <c r="T37" s="1193"/>
      <c r="U37" s="1174"/>
      <c r="V37" s="1175"/>
      <c r="W37" s="1195"/>
      <c r="X37" s="1178"/>
      <c r="Y37" s="1195"/>
      <c r="Z37" s="1178"/>
      <c r="AA37" s="1195"/>
      <c r="AB37" s="1180"/>
      <c r="AC37" s="1174"/>
      <c r="AD37" s="1175"/>
      <c r="AE37" s="1176"/>
      <c r="AF37" s="1178"/>
      <c r="AG37" s="1176"/>
      <c r="AH37" s="1178"/>
      <c r="AI37" s="1176"/>
      <c r="AJ37" s="1180"/>
      <c r="AK37" s="1183"/>
      <c r="AL37" s="1183"/>
      <c r="AM37" s="1183"/>
      <c r="AN37" s="1183"/>
      <c r="AO37" s="1183"/>
      <c r="AP37" s="1183"/>
      <c r="AQ37" s="1184"/>
      <c r="AR37" s="544"/>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0"/>
      <c r="BS37" s="550"/>
      <c r="BT37" s="550"/>
      <c r="BU37" s="550"/>
      <c r="BV37" s="550"/>
      <c r="BW37" s="550"/>
      <c r="BX37" s="550"/>
      <c r="BY37" s="550"/>
      <c r="BZ37" s="550"/>
      <c r="CA37" s="550"/>
      <c r="CB37" s="550"/>
      <c r="CC37" s="550"/>
      <c r="CD37" s="550"/>
      <c r="CE37" s="550"/>
      <c r="CF37" s="550"/>
      <c r="CG37" s="550"/>
      <c r="CH37" s="550"/>
      <c r="CI37" s="550"/>
      <c r="CJ37" s="550"/>
      <c r="CK37" s="550"/>
      <c r="CL37" s="550"/>
      <c r="CM37" s="550"/>
      <c r="CN37" s="550"/>
      <c r="CO37" s="550"/>
      <c r="CP37" s="550"/>
      <c r="CQ37" s="550"/>
      <c r="CR37" s="550"/>
      <c r="CS37" s="550"/>
      <c r="CT37" s="550"/>
      <c r="CU37" s="550"/>
      <c r="CV37" s="550"/>
      <c r="CW37" s="550"/>
      <c r="CX37" s="550"/>
      <c r="CY37" s="550"/>
      <c r="CZ37" s="550"/>
      <c r="DA37" s="550"/>
      <c r="DB37" s="550"/>
      <c r="DC37" s="550"/>
      <c r="DD37" s="550"/>
      <c r="DE37" s="550"/>
      <c r="DF37" s="550"/>
      <c r="DG37" s="550"/>
      <c r="DH37" s="550"/>
      <c r="DI37" s="550"/>
      <c r="DJ37" s="550"/>
    </row>
    <row r="38" spans="2:114" ht="15" customHeight="1">
      <c r="U38" s="542"/>
      <c r="V38" s="542"/>
      <c r="W38" s="542"/>
      <c r="X38" s="542"/>
      <c r="Y38" s="542"/>
      <c r="Z38" s="542"/>
      <c r="AA38" s="542"/>
      <c r="AB38" s="542"/>
      <c r="AC38" s="542"/>
      <c r="AD38" s="542"/>
      <c r="AE38" s="542"/>
      <c r="AF38" s="542"/>
      <c r="AG38" s="542"/>
      <c r="AH38" s="542"/>
      <c r="AI38" s="542"/>
      <c r="AJ38" s="542"/>
      <c r="AR38" s="544"/>
      <c r="AS38" s="551"/>
      <c r="AT38" s="551"/>
      <c r="AU38" s="551"/>
      <c r="AV38" s="551"/>
      <c r="AW38" s="551"/>
      <c r="AX38" s="551"/>
      <c r="AY38" s="551"/>
      <c r="AZ38" s="551"/>
      <c r="BA38" s="552"/>
      <c r="BB38" s="552"/>
      <c r="BC38" s="552"/>
      <c r="BD38" s="552"/>
      <c r="BE38" s="552"/>
      <c r="BF38" s="552"/>
      <c r="BG38" s="552"/>
      <c r="BH38" s="552"/>
      <c r="BI38" s="552"/>
      <c r="BJ38" s="552"/>
      <c r="BK38" s="552"/>
      <c r="BL38" s="552"/>
      <c r="BM38" s="552"/>
      <c r="BN38" s="552"/>
      <c r="BO38" s="552"/>
      <c r="BP38" s="552"/>
      <c r="BQ38" s="552"/>
      <c r="BR38" s="552"/>
      <c r="BS38" s="552"/>
      <c r="BT38" s="552"/>
      <c r="BU38" s="552"/>
      <c r="BV38" s="552"/>
      <c r="BW38" s="552"/>
      <c r="BX38" s="552"/>
      <c r="BY38" s="552"/>
      <c r="BZ38" s="552"/>
      <c r="CA38" s="552"/>
      <c r="CB38" s="552"/>
      <c r="CC38" s="552"/>
      <c r="CD38" s="552"/>
      <c r="CE38" s="552"/>
      <c r="CF38" s="552"/>
      <c r="CG38" s="552"/>
      <c r="CH38" s="552"/>
      <c r="CI38" s="552"/>
      <c r="CJ38" s="552"/>
      <c r="CK38" s="552"/>
      <c r="CL38" s="552"/>
      <c r="CM38" s="552"/>
      <c r="CN38" s="552"/>
      <c r="CO38" s="552"/>
      <c r="CP38" s="552"/>
      <c r="CQ38" s="552"/>
      <c r="CR38" s="552"/>
      <c r="CS38" s="552"/>
      <c r="CT38" s="552"/>
      <c r="CU38" s="552"/>
      <c r="CV38" s="552"/>
      <c r="CW38" s="552"/>
      <c r="CX38" s="552"/>
      <c r="CY38" s="552"/>
      <c r="CZ38" s="552"/>
      <c r="DA38" s="552"/>
      <c r="DB38" s="552"/>
      <c r="DC38" s="552"/>
      <c r="DD38" s="552"/>
      <c r="DE38" s="552"/>
      <c r="DF38" s="552"/>
      <c r="DG38" s="552"/>
      <c r="DH38" s="552"/>
      <c r="DI38" s="552"/>
      <c r="DJ38" s="552"/>
    </row>
  </sheetData>
  <mergeCells count="279">
    <mergeCell ref="AC36:AD37"/>
    <mergeCell ref="AE36:AE37"/>
    <mergeCell ref="AF36:AF37"/>
    <mergeCell ref="AG36:AG37"/>
    <mergeCell ref="AH36:AH37"/>
    <mergeCell ref="AI36:AI37"/>
    <mergeCell ref="AJ36:AJ37"/>
    <mergeCell ref="AK36:AQ37"/>
    <mergeCell ref="B36:P37"/>
    <mergeCell ref="Q36:T37"/>
    <mergeCell ref="U36:V37"/>
    <mergeCell ref="W36:W37"/>
    <mergeCell ref="X36:X37"/>
    <mergeCell ref="Y36:Y37"/>
    <mergeCell ref="Z36:Z37"/>
    <mergeCell ref="AA36:AA37"/>
    <mergeCell ref="AB36:AB37"/>
    <mergeCell ref="AC34:AD35"/>
    <mergeCell ref="AE34:AE35"/>
    <mergeCell ref="AF34:AF35"/>
    <mergeCell ref="AG34:AG35"/>
    <mergeCell ref="AH34:AH35"/>
    <mergeCell ref="AI34:AI35"/>
    <mergeCell ref="AJ34:AJ35"/>
    <mergeCell ref="AK34:AQ35"/>
    <mergeCell ref="B34:P35"/>
    <mergeCell ref="Q34:T35"/>
    <mergeCell ref="U34:V35"/>
    <mergeCell ref="W34:W35"/>
    <mergeCell ref="X34:X35"/>
    <mergeCell ref="Y34:Y35"/>
    <mergeCell ref="Z34:Z35"/>
    <mergeCell ref="AA34:AA35"/>
    <mergeCell ref="AB34:AB35"/>
    <mergeCell ref="AC28:AD29"/>
    <mergeCell ref="AE28:AE29"/>
    <mergeCell ref="AF28:AF29"/>
    <mergeCell ref="AG28:AG29"/>
    <mergeCell ref="AH28:AH29"/>
    <mergeCell ref="AI28:AI29"/>
    <mergeCell ref="AJ28:AJ29"/>
    <mergeCell ref="AK28:AQ29"/>
    <mergeCell ref="B28:P29"/>
    <mergeCell ref="Q28:T29"/>
    <mergeCell ref="U28:V29"/>
    <mergeCell ref="W28:W29"/>
    <mergeCell ref="X28:X29"/>
    <mergeCell ref="Y28:Y29"/>
    <mergeCell ref="Z28:Z29"/>
    <mergeCell ref="AA28:AA29"/>
    <mergeCell ref="AB28:AB29"/>
    <mergeCell ref="AC24:AD25"/>
    <mergeCell ref="AE24:AE25"/>
    <mergeCell ref="AF24:AF25"/>
    <mergeCell ref="AG24:AG25"/>
    <mergeCell ref="AH24:AH25"/>
    <mergeCell ref="AI24:AI25"/>
    <mergeCell ref="AJ24:AJ25"/>
    <mergeCell ref="AK24:AQ25"/>
    <mergeCell ref="B24:P25"/>
    <mergeCell ref="Q24:T25"/>
    <mergeCell ref="U24:V25"/>
    <mergeCell ref="W24:W25"/>
    <mergeCell ref="X24:X25"/>
    <mergeCell ref="Y24:Y25"/>
    <mergeCell ref="Z24:Z25"/>
    <mergeCell ref="AA24:AA25"/>
    <mergeCell ref="AB24:AB25"/>
    <mergeCell ref="AC22:AD23"/>
    <mergeCell ref="AE22:AE23"/>
    <mergeCell ref="AF22:AF23"/>
    <mergeCell ref="AG22:AG23"/>
    <mergeCell ref="AH22:AH23"/>
    <mergeCell ref="AI22:AI23"/>
    <mergeCell ref="AJ22:AJ23"/>
    <mergeCell ref="AK22:AQ23"/>
    <mergeCell ref="B22:P23"/>
    <mergeCell ref="Q22:T23"/>
    <mergeCell ref="U22:V23"/>
    <mergeCell ref="W22:W23"/>
    <mergeCell ref="X22:X23"/>
    <mergeCell ref="Y22:Y23"/>
    <mergeCell ref="Z22:Z23"/>
    <mergeCell ref="AA22:AA23"/>
    <mergeCell ref="AB22:AB23"/>
    <mergeCell ref="AC20:AD21"/>
    <mergeCell ref="AE20:AE21"/>
    <mergeCell ref="AF20:AF21"/>
    <mergeCell ref="AG20:AG21"/>
    <mergeCell ref="AH20:AH21"/>
    <mergeCell ref="AI20:AI21"/>
    <mergeCell ref="AJ20:AJ21"/>
    <mergeCell ref="AK20:AQ21"/>
    <mergeCell ref="B20:P21"/>
    <mergeCell ref="Q20:T21"/>
    <mergeCell ref="U20:V21"/>
    <mergeCell ref="W20:W21"/>
    <mergeCell ref="X20:X21"/>
    <mergeCell ref="Y20:Y21"/>
    <mergeCell ref="Z20:Z21"/>
    <mergeCell ref="AA20:AA21"/>
    <mergeCell ref="AB20:AB21"/>
    <mergeCell ref="AC18:AD19"/>
    <mergeCell ref="AE18:AE19"/>
    <mergeCell ref="AF18:AF19"/>
    <mergeCell ref="AG18:AG19"/>
    <mergeCell ref="AH18:AH19"/>
    <mergeCell ref="AI18:AI19"/>
    <mergeCell ref="AJ18:AJ19"/>
    <mergeCell ref="AK18:AQ19"/>
    <mergeCell ref="B18:P19"/>
    <mergeCell ref="Q18:T19"/>
    <mergeCell ref="U18:V19"/>
    <mergeCell ref="W18:W19"/>
    <mergeCell ref="X18:X19"/>
    <mergeCell ref="Y18:Y19"/>
    <mergeCell ref="Z18:Z19"/>
    <mergeCell ref="AA18:AA19"/>
    <mergeCell ref="AB18:AB19"/>
    <mergeCell ref="AC16:AD17"/>
    <mergeCell ref="AE16:AE17"/>
    <mergeCell ref="AF16:AF17"/>
    <mergeCell ref="AG16:AG17"/>
    <mergeCell ref="AH16:AH17"/>
    <mergeCell ref="AI16:AI17"/>
    <mergeCell ref="AJ16:AJ17"/>
    <mergeCell ref="AK16:AQ17"/>
    <mergeCell ref="B16:P17"/>
    <mergeCell ref="Q16:T17"/>
    <mergeCell ref="U16:V17"/>
    <mergeCell ref="W16:W17"/>
    <mergeCell ref="X16:X17"/>
    <mergeCell ref="Y16:Y17"/>
    <mergeCell ref="Z16:Z17"/>
    <mergeCell ref="AA16:AA17"/>
    <mergeCell ref="AB16:AB17"/>
    <mergeCell ref="AC14:AD15"/>
    <mergeCell ref="AE14:AE15"/>
    <mergeCell ref="AF14:AF15"/>
    <mergeCell ref="AG14:AG15"/>
    <mergeCell ref="AH14:AH15"/>
    <mergeCell ref="AI14:AI15"/>
    <mergeCell ref="AJ14:AJ15"/>
    <mergeCell ref="AK14:AQ15"/>
    <mergeCell ref="B14:P15"/>
    <mergeCell ref="Q14:T15"/>
    <mergeCell ref="U14:V15"/>
    <mergeCell ref="W14:W15"/>
    <mergeCell ref="X14:X15"/>
    <mergeCell ref="Y14:Y15"/>
    <mergeCell ref="Z14:Z15"/>
    <mergeCell ref="AA14:AA15"/>
    <mergeCell ref="AB14:AB15"/>
    <mergeCell ref="AC12:AD13"/>
    <mergeCell ref="AE12:AE13"/>
    <mergeCell ref="AF12:AF13"/>
    <mergeCell ref="AG12:AG13"/>
    <mergeCell ref="AH12:AH13"/>
    <mergeCell ref="AI12:AI13"/>
    <mergeCell ref="AJ12:AJ13"/>
    <mergeCell ref="AK12:AQ13"/>
    <mergeCell ref="B12:P13"/>
    <mergeCell ref="Q12:T13"/>
    <mergeCell ref="U12:V13"/>
    <mergeCell ref="W12:W13"/>
    <mergeCell ref="X12:X13"/>
    <mergeCell ref="Y12:Y13"/>
    <mergeCell ref="Z12:Z13"/>
    <mergeCell ref="AA12:AA13"/>
    <mergeCell ref="AB12:AB13"/>
    <mergeCell ref="AC10:AD11"/>
    <mergeCell ref="AE10:AE11"/>
    <mergeCell ref="AF10:AF11"/>
    <mergeCell ref="AG10:AG11"/>
    <mergeCell ref="AH10:AH11"/>
    <mergeCell ref="AI10:AI11"/>
    <mergeCell ref="AJ10:AJ11"/>
    <mergeCell ref="AK10:AQ11"/>
    <mergeCell ref="B10:P11"/>
    <mergeCell ref="Q10:T11"/>
    <mergeCell ref="U10:V11"/>
    <mergeCell ref="W10:W11"/>
    <mergeCell ref="X10:X11"/>
    <mergeCell ref="Y10:Y11"/>
    <mergeCell ref="Z10:Z11"/>
    <mergeCell ref="AA10:AA11"/>
    <mergeCell ref="AB10:AB11"/>
    <mergeCell ref="B8:P9"/>
    <mergeCell ref="Q8:T9"/>
    <mergeCell ref="U8:V9"/>
    <mergeCell ref="W8:W9"/>
    <mergeCell ref="X8:X9"/>
    <mergeCell ref="Y8:Y9"/>
    <mergeCell ref="Z8:Z9"/>
    <mergeCell ref="AA8:AA9"/>
    <mergeCell ref="AB8:AB9"/>
    <mergeCell ref="AC8:AD9"/>
    <mergeCell ref="AE8:AE9"/>
    <mergeCell ref="AF8:AF9"/>
    <mergeCell ref="AG8:AG9"/>
    <mergeCell ref="AH8:AH9"/>
    <mergeCell ref="AI8:AI9"/>
    <mergeCell ref="AJ8:AJ9"/>
    <mergeCell ref="AK8:AQ9"/>
    <mergeCell ref="AC2:AF2"/>
    <mergeCell ref="AG2:AQ2"/>
    <mergeCell ref="B4:P5"/>
    <mergeCell ref="Q4:T5"/>
    <mergeCell ref="U4:AB5"/>
    <mergeCell ref="AC4:AJ5"/>
    <mergeCell ref="AK4:AQ5"/>
    <mergeCell ref="B6:P7"/>
    <mergeCell ref="Q6:T7"/>
    <mergeCell ref="U6:V7"/>
    <mergeCell ref="W6:W7"/>
    <mergeCell ref="X6:X7"/>
    <mergeCell ref="Y6:Y7"/>
    <mergeCell ref="Z6:Z7"/>
    <mergeCell ref="AA6:AA7"/>
    <mergeCell ref="AB6:AB7"/>
    <mergeCell ref="AC6:AD7"/>
    <mergeCell ref="AE6:AE7"/>
    <mergeCell ref="AF6:AF7"/>
    <mergeCell ref="AG6:AG7"/>
    <mergeCell ref="AH6:AH7"/>
    <mergeCell ref="AI6:AI7"/>
    <mergeCell ref="AJ6:AJ7"/>
    <mergeCell ref="AK6:AQ7"/>
    <mergeCell ref="B26:P27"/>
    <mergeCell ref="Q26:T27"/>
    <mergeCell ref="U26:V27"/>
    <mergeCell ref="W26:W27"/>
    <mergeCell ref="X26:X27"/>
    <mergeCell ref="Y26:Y27"/>
    <mergeCell ref="Z26:Z27"/>
    <mergeCell ref="AA26:AA27"/>
    <mergeCell ref="AB26:AB27"/>
    <mergeCell ref="AC26:AD27"/>
    <mergeCell ref="AE26:AE27"/>
    <mergeCell ref="AF26:AF27"/>
    <mergeCell ref="AG26:AG27"/>
    <mergeCell ref="AH26:AH27"/>
    <mergeCell ref="AI26:AI27"/>
    <mergeCell ref="AJ26:AJ27"/>
    <mergeCell ref="AK26:AQ27"/>
    <mergeCell ref="B30:P31"/>
    <mergeCell ref="Q30:T31"/>
    <mergeCell ref="U30:V31"/>
    <mergeCell ref="W30:W31"/>
    <mergeCell ref="X30:X31"/>
    <mergeCell ref="Y30:Y31"/>
    <mergeCell ref="Z30:Z31"/>
    <mergeCell ref="AA30:AA31"/>
    <mergeCell ref="AB30:AB31"/>
    <mergeCell ref="AC30:AD31"/>
    <mergeCell ref="AE30:AE31"/>
    <mergeCell ref="AF30:AF31"/>
    <mergeCell ref="AG30:AG31"/>
    <mergeCell ref="AH30:AH31"/>
    <mergeCell ref="AI30:AI31"/>
    <mergeCell ref="AJ30:AJ31"/>
    <mergeCell ref="AK30:AQ31"/>
    <mergeCell ref="B32:P33"/>
    <mergeCell ref="Q32:T33"/>
    <mergeCell ref="U32:V33"/>
    <mergeCell ref="W32:W33"/>
    <mergeCell ref="X32:X33"/>
    <mergeCell ref="Y32:Y33"/>
    <mergeCell ref="Z32:Z33"/>
    <mergeCell ref="AA32:AA33"/>
    <mergeCell ref="AB32:AB33"/>
    <mergeCell ref="AC32:AD33"/>
    <mergeCell ref="AE32:AE33"/>
    <mergeCell ref="AF32:AF33"/>
    <mergeCell ref="AG32:AG33"/>
    <mergeCell ref="AH32:AH33"/>
    <mergeCell ref="AI32:AI33"/>
    <mergeCell ref="AJ32:AJ33"/>
    <mergeCell ref="AK32:AQ33"/>
  </mergeCells>
  <phoneticPr fontId="19"/>
  <dataValidations count="1">
    <dataValidation type="list" allowBlank="1" showInputMessage="1" showErrorMessage="1" sqref="Q6:T37" xr:uid="{00000000-0002-0000-0200-000001000000}">
      <formula1>"あり,なし"</formula1>
    </dataValidation>
  </dataValidations>
  <printOptions horizontalCentered="1"/>
  <pageMargins left="0.70866141732283472" right="0.39370078740157483" top="0.59055118110236227" bottom="0.59055118110236227" header="0" footer="0.31496062992125984"/>
  <pageSetup paperSize="9" fitToWidth="0" fitToHeight="0" orientation="portrait" useFirstPageNumber="1" r:id="rId1"/>
  <headerFooter scaleWithDoc="0"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B09B00-4BE0-44A9-B038-667D4D1334A3}">
          <x14:formula1>
            <xm:f>リスト!$A$1:$A$4</xm:f>
          </x14:formula1>
          <xm:sqref>AC6:AD37 U6:V37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D8F2-4C4D-40FF-8E2F-D33F39A76E78}">
  <sheetPr codeName="Sheet9">
    <pageSetUpPr fitToPage="1"/>
  </sheetPr>
  <dimension ref="B1:U1048544"/>
  <sheetViews>
    <sheetView view="pageBreakPreview" zoomScaleSheetLayoutView="100" workbookViewId="0">
      <pane ySplit="4" topLeftCell="A5" activePane="bottomLeft" state="frozen"/>
      <selection activeCell="K38" sqref="K38:AK39"/>
      <selection pane="bottomLeft" activeCell="A5" sqref="A5"/>
    </sheetView>
  </sheetViews>
  <sheetFormatPr defaultColWidth="9" defaultRowHeight="13.5"/>
  <cols>
    <col min="1" max="1" width="1.5" style="1" customWidth="1"/>
    <col min="2" max="2" width="3" style="1" customWidth="1"/>
    <col min="3" max="3" width="10" style="1" customWidth="1"/>
    <col min="4" max="4" width="12" style="1" customWidth="1"/>
    <col min="5" max="6" width="4.5" style="1" customWidth="1"/>
    <col min="7" max="7" width="9" style="1" customWidth="1"/>
    <col min="8" max="8" width="2" style="1" customWidth="1"/>
    <col min="9" max="11" width="2.5" style="1" customWidth="1"/>
    <col min="12" max="12" width="2.5" style="288" customWidth="1"/>
    <col min="13" max="13" width="2.125" style="1" customWidth="1"/>
    <col min="14" max="14" width="12" style="1" customWidth="1"/>
    <col min="15" max="15" width="17" style="1" customWidth="1"/>
    <col min="16" max="16" width="10" style="1" customWidth="1"/>
    <col min="17" max="17" width="14.5" style="1" customWidth="1"/>
    <col min="18" max="18" width="4" style="288" customWidth="1"/>
    <col min="19" max="19" width="1.5" style="1" customWidth="1"/>
    <col min="20" max="20" width="9" style="1" customWidth="1"/>
    <col min="21" max="16384" width="9" style="1"/>
  </cols>
  <sheetData>
    <row r="1" spans="2:21" ht="20.25" customHeight="1">
      <c r="H1" s="402"/>
      <c r="I1" s="402"/>
      <c r="J1" s="402"/>
      <c r="K1" s="402"/>
      <c r="L1" s="1"/>
      <c r="N1" s="267"/>
      <c r="O1" s="406" t="s">
        <v>522</v>
      </c>
      <c r="P1" s="1196" t="str">
        <f>'01基本資料'!$I$3</f>
        <v>●●こども園</v>
      </c>
      <c r="Q1" s="1196"/>
      <c r="R1" s="1196"/>
    </row>
    <row r="2" spans="2:21" ht="21" customHeight="1">
      <c r="B2" s="1197" t="s">
        <v>514</v>
      </c>
      <c r="C2" s="1198"/>
      <c r="D2" s="1198"/>
      <c r="E2" s="1198"/>
      <c r="F2" s="1198"/>
      <c r="G2" s="1198"/>
      <c r="H2" s="1198"/>
      <c r="I2" s="1198"/>
      <c r="J2" s="1198"/>
      <c r="K2" s="1198"/>
      <c r="L2" s="1198"/>
      <c r="M2" s="1198"/>
      <c r="N2" s="1198"/>
      <c r="O2" s="1198"/>
      <c r="P2" s="1198"/>
      <c r="Q2" s="1198"/>
      <c r="R2" s="1198"/>
    </row>
    <row r="3" spans="2:21" ht="9" customHeight="1" thickBot="1">
      <c r="B3" s="251"/>
      <c r="C3" s="401"/>
      <c r="D3" s="401"/>
      <c r="E3" s="401"/>
      <c r="F3" s="401"/>
      <c r="G3" s="401"/>
      <c r="H3" s="401"/>
      <c r="I3" s="401"/>
      <c r="J3" s="401"/>
      <c r="K3" s="401"/>
      <c r="L3" s="401"/>
      <c r="M3" s="401"/>
      <c r="N3" s="401"/>
      <c r="O3" s="401"/>
      <c r="P3" s="401"/>
      <c r="Q3" s="401"/>
      <c r="R3" s="400"/>
    </row>
    <row r="4" spans="2:21" ht="48" customHeight="1">
      <c r="B4" s="399" t="s">
        <v>20</v>
      </c>
      <c r="C4" s="513" t="s">
        <v>513</v>
      </c>
      <c r="D4" s="513" t="s">
        <v>512</v>
      </c>
      <c r="E4" s="514" t="s">
        <v>221</v>
      </c>
      <c r="F4" s="514" t="s">
        <v>290</v>
      </c>
      <c r="G4" s="514" t="s">
        <v>71</v>
      </c>
      <c r="H4" s="1199" t="s">
        <v>511</v>
      </c>
      <c r="I4" s="1200"/>
      <c r="J4" s="1200"/>
      <c r="K4" s="1200"/>
      <c r="L4" s="1200"/>
      <c r="M4" s="1201"/>
      <c r="N4" s="513" t="s">
        <v>198</v>
      </c>
      <c r="O4" s="513" t="s">
        <v>510</v>
      </c>
      <c r="P4" s="398" t="s">
        <v>298</v>
      </c>
      <c r="Q4" s="397" t="s">
        <v>509</v>
      </c>
      <c r="R4" s="553" t="s">
        <v>508</v>
      </c>
    </row>
    <row r="5" spans="2:21" ht="15" customHeight="1">
      <c r="B5" s="1202">
        <v>1</v>
      </c>
      <c r="C5" s="1204"/>
      <c r="D5" s="1204"/>
      <c r="E5" s="1206"/>
      <c r="F5" s="1204"/>
      <c r="G5" s="1208"/>
      <c r="H5" s="254"/>
      <c r="I5" s="396"/>
      <c r="J5" s="261" t="s">
        <v>69</v>
      </c>
      <c r="K5" s="396"/>
      <c r="L5" s="518" t="s">
        <v>196</v>
      </c>
      <c r="M5" s="519"/>
      <c r="N5" s="1210"/>
      <c r="O5" s="1218"/>
      <c r="P5" s="1212"/>
      <c r="Q5" s="1214"/>
      <c r="R5" s="1216"/>
      <c r="U5" s="1" t="s">
        <v>199</v>
      </c>
    </row>
    <row r="6" spans="2:21" ht="15" customHeight="1">
      <c r="B6" s="1203"/>
      <c r="C6" s="1205"/>
      <c r="D6" s="1205"/>
      <c r="E6" s="1207"/>
      <c r="F6" s="1205"/>
      <c r="G6" s="1209"/>
      <c r="H6" s="255" t="s">
        <v>172</v>
      </c>
      <c r="I6" s="392"/>
      <c r="J6" s="257" t="s">
        <v>69</v>
      </c>
      <c r="K6" s="392"/>
      <c r="L6" s="262" t="s">
        <v>22</v>
      </c>
      <c r="M6" s="265" t="s">
        <v>431</v>
      </c>
      <c r="N6" s="1211"/>
      <c r="O6" s="1219"/>
      <c r="P6" s="1213"/>
      <c r="Q6" s="1215"/>
      <c r="R6" s="1217"/>
      <c r="U6" s="1" t="s">
        <v>116</v>
      </c>
    </row>
    <row r="7" spans="2:21" ht="15" customHeight="1">
      <c r="B7" s="1220">
        <f>B5+1</f>
        <v>2</v>
      </c>
      <c r="C7" s="1221"/>
      <c r="D7" s="1221"/>
      <c r="E7" s="1223"/>
      <c r="F7" s="1224"/>
      <c r="G7" s="1225"/>
      <c r="H7" s="256"/>
      <c r="I7" s="391"/>
      <c r="J7" s="256" t="s">
        <v>69</v>
      </c>
      <c r="K7" s="391"/>
      <c r="L7" s="263" t="s">
        <v>196</v>
      </c>
      <c r="M7" s="263"/>
      <c r="N7" s="1232"/>
      <c r="O7" s="1234"/>
      <c r="P7" s="1236"/>
      <c r="Q7" s="1238"/>
      <c r="R7" s="1240"/>
      <c r="U7" s="1" t="s">
        <v>45</v>
      </c>
    </row>
    <row r="8" spans="2:21" ht="15" customHeight="1">
      <c r="B8" s="1203"/>
      <c r="C8" s="1222"/>
      <c r="D8" s="1222"/>
      <c r="E8" s="1207"/>
      <c r="F8" s="1205"/>
      <c r="G8" s="1226"/>
      <c r="H8" s="257" t="s">
        <v>172</v>
      </c>
      <c r="I8" s="392"/>
      <c r="J8" s="257" t="s">
        <v>69</v>
      </c>
      <c r="K8" s="392"/>
      <c r="L8" s="262" t="s">
        <v>22</v>
      </c>
      <c r="M8" s="262" t="s">
        <v>431</v>
      </c>
      <c r="N8" s="1233"/>
      <c r="O8" s="1235"/>
      <c r="P8" s="1237"/>
      <c r="Q8" s="1239"/>
      <c r="R8" s="1217"/>
      <c r="U8" s="1" t="s">
        <v>300</v>
      </c>
    </row>
    <row r="9" spans="2:21" ht="15" customHeight="1">
      <c r="B9" s="1220">
        <f>B7+1</f>
        <v>3</v>
      </c>
      <c r="C9" s="1228"/>
      <c r="D9" s="1228"/>
      <c r="E9" s="1229"/>
      <c r="F9" s="1230"/>
      <c r="G9" s="1241"/>
      <c r="H9" s="258"/>
      <c r="I9" s="391"/>
      <c r="J9" s="256" t="s">
        <v>69</v>
      </c>
      <c r="K9" s="391"/>
      <c r="L9" s="263" t="s">
        <v>196</v>
      </c>
      <c r="M9" s="266"/>
      <c r="N9" s="1242"/>
      <c r="O9" s="1243"/>
      <c r="P9" s="1244"/>
      <c r="Q9" s="1245"/>
      <c r="R9" s="1231"/>
      <c r="U9" s="1" t="s">
        <v>63</v>
      </c>
    </row>
    <row r="10" spans="2:21" ht="15" customHeight="1">
      <c r="B10" s="1227"/>
      <c r="C10" s="1228"/>
      <c r="D10" s="1228"/>
      <c r="E10" s="1229"/>
      <c r="F10" s="1230"/>
      <c r="G10" s="1241"/>
      <c r="H10" s="255" t="s">
        <v>172</v>
      </c>
      <c r="I10" s="392"/>
      <c r="J10" s="257" t="s">
        <v>69</v>
      </c>
      <c r="K10" s="392"/>
      <c r="L10" s="262" t="s">
        <v>22</v>
      </c>
      <c r="M10" s="265" t="s">
        <v>431</v>
      </c>
      <c r="N10" s="1242"/>
      <c r="O10" s="1243"/>
      <c r="P10" s="1244"/>
      <c r="Q10" s="1245"/>
      <c r="R10" s="1231"/>
      <c r="U10" s="1" t="s">
        <v>192</v>
      </c>
    </row>
    <row r="11" spans="2:21" ht="15" customHeight="1">
      <c r="B11" s="1220">
        <f>B9+1</f>
        <v>4</v>
      </c>
      <c r="C11" s="1221"/>
      <c r="D11" s="1221"/>
      <c r="E11" s="1223"/>
      <c r="F11" s="1224"/>
      <c r="G11" s="1225"/>
      <c r="H11" s="256"/>
      <c r="I11" s="391"/>
      <c r="J11" s="256" t="s">
        <v>69</v>
      </c>
      <c r="K11" s="391"/>
      <c r="L11" s="263" t="s">
        <v>196</v>
      </c>
      <c r="M11" s="263"/>
      <c r="N11" s="1232"/>
      <c r="O11" s="1234"/>
      <c r="P11" s="1236"/>
      <c r="Q11" s="1238"/>
      <c r="R11" s="1240"/>
      <c r="U11" s="1" t="s">
        <v>9</v>
      </c>
    </row>
    <row r="12" spans="2:21" ht="15" customHeight="1">
      <c r="B12" s="1203"/>
      <c r="C12" s="1222"/>
      <c r="D12" s="1222"/>
      <c r="E12" s="1207"/>
      <c r="F12" s="1205"/>
      <c r="G12" s="1226"/>
      <c r="H12" s="255" t="s">
        <v>172</v>
      </c>
      <c r="I12" s="392"/>
      <c r="J12" s="257" t="s">
        <v>69</v>
      </c>
      <c r="K12" s="392"/>
      <c r="L12" s="262" t="s">
        <v>22</v>
      </c>
      <c r="M12" s="265" t="s">
        <v>431</v>
      </c>
      <c r="N12" s="1233"/>
      <c r="O12" s="1235"/>
      <c r="P12" s="1237"/>
      <c r="Q12" s="1239"/>
      <c r="R12" s="1217"/>
    </row>
    <row r="13" spans="2:21" ht="15" customHeight="1">
      <c r="B13" s="1220">
        <f>B11+1</f>
        <v>5</v>
      </c>
      <c r="C13" s="1221"/>
      <c r="D13" s="1221"/>
      <c r="E13" s="1223"/>
      <c r="F13" s="1224"/>
      <c r="G13" s="1225"/>
      <c r="H13" s="259"/>
      <c r="I13" s="394"/>
      <c r="J13" s="395" t="s">
        <v>69</v>
      </c>
      <c r="K13" s="394"/>
      <c r="L13" s="393" t="s">
        <v>196</v>
      </c>
      <c r="M13" s="517"/>
      <c r="N13" s="1232"/>
      <c r="O13" s="1234"/>
      <c r="P13" s="1236"/>
      <c r="Q13" s="1238"/>
      <c r="R13" s="1240"/>
    </row>
    <row r="14" spans="2:21" ht="15" customHeight="1">
      <c r="B14" s="1203"/>
      <c r="C14" s="1222"/>
      <c r="D14" s="1222"/>
      <c r="E14" s="1207"/>
      <c r="F14" s="1205"/>
      <c r="G14" s="1226"/>
      <c r="H14" s="255" t="s">
        <v>172</v>
      </c>
      <c r="I14" s="392"/>
      <c r="J14" s="257" t="s">
        <v>69</v>
      </c>
      <c r="K14" s="392"/>
      <c r="L14" s="262" t="s">
        <v>22</v>
      </c>
      <c r="M14" s="265" t="s">
        <v>431</v>
      </c>
      <c r="N14" s="1233"/>
      <c r="O14" s="1235"/>
      <c r="P14" s="1237"/>
      <c r="Q14" s="1239"/>
      <c r="R14" s="1217"/>
    </row>
    <row r="15" spans="2:21" ht="15" customHeight="1">
      <c r="B15" s="1220">
        <f>B13+1</f>
        <v>6</v>
      </c>
      <c r="C15" s="1221"/>
      <c r="D15" s="1221"/>
      <c r="E15" s="1223"/>
      <c r="F15" s="1224"/>
      <c r="G15" s="1225"/>
      <c r="H15" s="256"/>
      <c r="I15" s="391"/>
      <c r="J15" s="256" t="s">
        <v>69</v>
      </c>
      <c r="K15" s="391"/>
      <c r="L15" s="263" t="s">
        <v>196</v>
      </c>
      <c r="M15" s="263"/>
      <c r="N15" s="1232"/>
      <c r="O15" s="1234"/>
      <c r="P15" s="1236"/>
      <c r="Q15" s="1238"/>
      <c r="R15" s="1240"/>
    </row>
    <row r="16" spans="2:21" ht="15" customHeight="1">
      <c r="B16" s="1203"/>
      <c r="C16" s="1222"/>
      <c r="D16" s="1222"/>
      <c r="E16" s="1207"/>
      <c r="F16" s="1205"/>
      <c r="G16" s="1226"/>
      <c r="H16" s="257" t="s">
        <v>172</v>
      </c>
      <c r="I16" s="392"/>
      <c r="J16" s="257" t="s">
        <v>69</v>
      </c>
      <c r="K16" s="392"/>
      <c r="L16" s="262" t="s">
        <v>22</v>
      </c>
      <c r="M16" s="262" t="s">
        <v>431</v>
      </c>
      <c r="N16" s="1233"/>
      <c r="O16" s="1235"/>
      <c r="P16" s="1237"/>
      <c r="Q16" s="1239"/>
      <c r="R16" s="1217"/>
    </row>
    <row r="17" spans="2:18" ht="15" customHeight="1">
      <c r="B17" s="1220">
        <f>B15+1</f>
        <v>7</v>
      </c>
      <c r="C17" s="1221"/>
      <c r="D17" s="1221"/>
      <c r="E17" s="1223"/>
      <c r="F17" s="1224"/>
      <c r="G17" s="1225"/>
      <c r="H17" s="258"/>
      <c r="I17" s="391"/>
      <c r="J17" s="256" t="s">
        <v>69</v>
      </c>
      <c r="K17" s="391"/>
      <c r="L17" s="263" t="s">
        <v>196</v>
      </c>
      <c r="M17" s="266"/>
      <c r="N17" s="1232"/>
      <c r="O17" s="1234"/>
      <c r="P17" s="1236"/>
      <c r="Q17" s="1238"/>
      <c r="R17" s="1240"/>
    </row>
    <row r="18" spans="2:18" ht="15" customHeight="1">
      <c r="B18" s="1203"/>
      <c r="C18" s="1222"/>
      <c r="D18" s="1222"/>
      <c r="E18" s="1207"/>
      <c r="F18" s="1205"/>
      <c r="G18" s="1226"/>
      <c r="H18" s="255" t="s">
        <v>172</v>
      </c>
      <c r="I18" s="392"/>
      <c r="J18" s="257" t="s">
        <v>69</v>
      </c>
      <c r="K18" s="392"/>
      <c r="L18" s="262" t="s">
        <v>22</v>
      </c>
      <c r="M18" s="265" t="s">
        <v>431</v>
      </c>
      <c r="N18" s="1233"/>
      <c r="O18" s="1235"/>
      <c r="P18" s="1237"/>
      <c r="Q18" s="1239"/>
      <c r="R18" s="1217"/>
    </row>
    <row r="19" spans="2:18" ht="15" customHeight="1">
      <c r="B19" s="1220">
        <f>B17+1</f>
        <v>8</v>
      </c>
      <c r="C19" s="1221"/>
      <c r="D19" s="1221"/>
      <c r="E19" s="1223"/>
      <c r="F19" s="1224"/>
      <c r="G19" s="1225"/>
      <c r="H19" s="256"/>
      <c r="I19" s="391"/>
      <c r="J19" s="256" t="s">
        <v>69</v>
      </c>
      <c r="K19" s="391"/>
      <c r="L19" s="263" t="s">
        <v>196</v>
      </c>
      <c r="M19" s="263"/>
      <c r="N19" s="1232"/>
      <c r="O19" s="1234"/>
      <c r="P19" s="1236"/>
      <c r="Q19" s="1238"/>
      <c r="R19" s="1240"/>
    </row>
    <row r="20" spans="2:18" ht="15" customHeight="1">
      <c r="B20" s="1203"/>
      <c r="C20" s="1222"/>
      <c r="D20" s="1222"/>
      <c r="E20" s="1207"/>
      <c r="F20" s="1205"/>
      <c r="G20" s="1226"/>
      <c r="H20" s="257" t="s">
        <v>172</v>
      </c>
      <c r="I20" s="392"/>
      <c r="J20" s="257" t="s">
        <v>69</v>
      </c>
      <c r="K20" s="392"/>
      <c r="L20" s="262" t="s">
        <v>22</v>
      </c>
      <c r="M20" s="262" t="s">
        <v>431</v>
      </c>
      <c r="N20" s="1233"/>
      <c r="O20" s="1235"/>
      <c r="P20" s="1237"/>
      <c r="Q20" s="1239"/>
      <c r="R20" s="1217"/>
    </row>
    <row r="21" spans="2:18" ht="15" customHeight="1">
      <c r="B21" s="1220">
        <f>B19+1</f>
        <v>9</v>
      </c>
      <c r="C21" s="1221"/>
      <c r="D21" s="1221"/>
      <c r="E21" s="1223"/>
      <c r="F21" s="1224"/>
      <c r="G21" s="1225"/>
      <c r="H21" s="258"/>
      <c r="I21" s="391"/>
      <c r="J21" s="256" t="s">
        <v>69</v>
      </c>
      <c r="K21" s="391"/>
      <c r="L21" s="263" t="s">
        <v>196</v>
      </c>
      <c r="M21" s="266"/>
      <c r="N21" s="1232"/>
      <c r="O21" s="1234"/>
      <c r="P21" s="1236"/>
      <c r="Q21" s="1238"/>
      <c r="R21" s="1240"/>
    </row>
    <row r="22" spans="2:18" ht="15" customHeight="1">
      <c r="B22" s="1203"/>
      <c r="C22" s="1222"/>
      <c r="D22" s="1222"/>
      <c r="E22" s="1207"/>
      <c r="F22" s="1205"/>
      <c r="G22" s="1226"/>
      <c r="H22" s="255" t="s">
        <v>172</v>
      </c>
      <c r="I22" s="392"/>
      <c r="J22" s="257" t="s">
        <v>69</v>
      </c>
      <c r="K22" s="392"/>
      <c r="L22" s="262" t="s">
        <v>22</v>
      </c>
      <c r="M22" s="265" t="s">
        <v>431</v>
      </c>
      <c r="N22" s="1233"/>
      <c r="O22" s="1235"/>
      <c r="P22" s="1237"/>
      <c r="Q22" s="1239"/>
      <c r="R22" s="1217"/>
    </row>
    <row r="23" spans="2:18" ht="15" customHeight="1">
      <c r="B23" s="1220">
        <f>B21+1</f>
        <v>10</v>
      </c>
      <c r="C23" s="1221"/>
      <c r="D23" s="1221"/>
      <c r="E23" s="1223"/>
      <c r="F23" s="1224"/>
      <c r="G23" s="1225"/>
      <c r="H23" s="256"/>
      <c r="I23" s="391"/>
      <c r="J23" s="256" t="s">
        <v>69</v>
      </c>
      <c r="K23" s="391"/>
      <c r="L23" s="263" t="s">
        <v>196</v>
      </c>
      <c r="M23" s="263"/>
      <c r="N23" s="1232"/>
      <c r="O23" s="1234"/>
      <c r="P23" s="1236"/>
      <c r="Q23" s="1238"/>
      <c r="R23" s="1240"/>
    </row>
    <row r="24" spans="2:18" ht="15" customHeight="1">
      <c r="B24" s="1203"/>
      <c r="C24" s="1222"/>
      <c r="D24" s="1222"/>
      <c r="E24" s="1207"/>
      <c r="F24" s="1205"/>
      <c r="G24" s="1226"/>
      <c r="H24" s="255" t="s">
        <v>172</v>
      </c>
      <c r="I24" s="392"/>
      <c r="J24" s="257" t="s">
        <v>69</v>
      </c>
      <c r="K24" s="392"/>
      <c r="L24" s="262" t="s">
        <v>22</v>
      </c>
      <c r="M24" s="265" t="s">
        <v>431</v>
      </c>
      <c r="N24" s="1233"/>
      <c r="O24" s="1235"/>
      <c r="P24" s="1237"/>
      <c r="Q24" s="1239"/>
      <c r="R24" s="1217"/>
    </row>
    <row r="25" spans="2:18" ht="15" customHeight="1">
      <c r="B25" s="1220">
        <f>B23+1</f>
        <v>11</v>
      </c>
      <c r="C25" s="1221"/>
      <c r="D25" s="1221"/>
      <c r="E25" s="1223"/>
      <c r="F25" s="1224"/>
      <c r="G25" s="1225"/>
      <c r="H25" s="259"/>
      <c r="I25" s="394"/>
      <c r="J25" s="395" t="s">
        <v>69</v>
      </c>
      <c r="K25" s="394"/>
      <c r="L25" s="393" t="s">
        <v>196</v>
      </c>
      <c r="M25" s="517"/>
      <c r="N25" s="1232"/>
      <c r="O25" s="1234"/>
      <c r="P25" s="1236"/>
      <c r="Q25" s="1238"/>
      <c r="R25" s="1240"/>
    </row>
    <row r="26" spans="2:18" ht="15" customHeight="1">
      <c r="B26" s="1203"/>
      <c r="C26" s="1222"/>
      <c r="D26" s="1222"/>
      <c r="E26" s="1207"/>
      <c r="F26" s="1205"/>
      <c r="G26" s="1226"/>
      <c r="H26" s="255" t="s">
        <v>172</v>
      </c>
      <c r="I26" s="392"/>
      <c r="J26" s="257" t="s">
        <v>69</v>
      </c>
      <c r="K26" s="392"/>
      <c r="L26" s="262" t="s">
        <v>22</v>
      </c>
      <c r="M26" s="265" t="s">
        <v>431</v>
      </c>
      <c r="N26" s="1233"/>
      <c r="O26" s="1235"/>
      <c r="P26" s="1237"/>
      <c r="Q26" s="1239"/>
      <c r="R26" s="1217"/>
    </row>
    <row r="27" spans="2:18" ht="15" customHeight="1">
      <c r="B27" s="1220">
        <f>B25+1</f>
        <v>12</v>
      </c>
      <c r="C27" s="1221"/>
      <c r="D27" s="1221"/>
      <c r="E27" s="1223"/>
      <c r="F27" s="1224"/>
      <c r="G27" s="1225"/>
      <c r="H27" s="256"/>
      <c r="I27" s="391"/>
      <c r="J27" s="256" t="s">
        <v>69</v>
      </c>
      <c r="K27" s="391"/>
      <c r="L27" s="263" t="s">
        <v>196</v>
      </c>
      <c r="M27" s="263"/>
      <c r="N27" s="1232"/>
      <c r="O27" s="1234"/>
      <c r="P27" s="1236"/>
      <c r="Q27" s="1238"/>
      <c r="R27" s="1240"/>
    </row>
    <row r="28" spans="2:18" ht="15" customHeight="1">
      <c r="B28" s="1203"/>
      <c r="C28" s="1222"/>
      <c r="D28" s="1222"/>
      <c r="E28" s="1207"/>
      <c r="F28" s="1205"/>
      <c r="G28" s="1226"/>
      <c r="H28" s="257" t="s">
        <v>172</v>
      </c>
      <c r="I28" s="392"/>
      <c r="J28" s="257" t="s">
        <v>69</v>
      </c>
      <c r="K28" s="392"/>
      <c r="L28" s="262" t="s">
        <v>22</v>
      </c>
      <c r="M28" s="262" t="s">
        <v>431</v>
      </c>
      <c r="N28" s="1233"/>
      <c r="O28" s="1235"/>
      <c r="P28" s="1237"/>
      <c r="Q28" s="1239"/>
      <c r="R28" s="1217"/>
    </row>
    <row r="29" spans="2:18" ht="15" customHeight="1">
      <c r="B29" s="1220">
        <v>13</v>
      </c>
      <c r="C29" s="1221"/>
      <c r="D29" s="1221"/>
      <c r="E29" s="1223"/>
      <c r="F29" s="1224"/>
      <c r="G29" s="1225"/>
      <c r="H29" s="258"/>
      <c r="I29" s="391"/>
      <c r="J29" s="256" t="s">
        <v>69</v>
      </c>
      <c r="K29" s="391"/>
      <c r="L29" s="263" t="s">
        <v>196</v>
      </c>
      <c r="M29" s="266"/>
      <c r="N29" s="1232"/>
      <c r="O29" s="1234"/>
      <c r="P29" s="1236"/>
      <c r="Q29" s="1238"/>
      <c r="R29" s="1240"/>
    </row>
    <row r="30" spans="2:18" ht="15" customHeight="1">
      <c r="B30" s="1203">
        <f>B27+1</f>
        <v>13</v>
      </c>
      <c r="C30" s="1222"/>
      <c r="D30" s="1222"/>
      <c r="E30" s="1207"/>
      <c r="F30" s="1205"/>
      <c r="G30" s="1226"/>
      <c r="H30" s="255" t="s">
        <v>172</v>
      </c>
      <c r="I30" s="392"/>
      <c r="J30" s="257" t="s">
        <v>69</v>
      </c>
      <c r="K30" s="392"/>
      <c r="L30" s="262" t="s">
        <v>22</v>
      </c>
      <c r="M30" s="265" t="s">
        <v>431</v>
      </c>
      <c r="N30" s="1233"/>
      <c r="O30" s="1235"/>
      <c r="P30" s="1237"/>
      <c r="Q30" s="1239"/>
      <c r="R30" s="1217"/>
    </row>
    <row r="31" spans="2:18" ht="15" customHeight="1">
      <c r="B31" s="1220">
        <f>B30+1</f>
        <v>14</v>
      </c>
      <c r="C31" s="1221"/>
      <c r="D31" s="1221"/>
      <c r="E31" s="1223"/>
      <c r="F31" s="1224"/>
      <c r="G31" s="1225"/>
      <c r="H31" s="256"/>
      <c r="I31" s="391"/>
      <c r="J31" s="256" t="s">
        <v>69</v>
      </c>
      <c r="K31" s="391"/>
      <c r="L31" s="263" t="s">
        <v>196</v>
      </c>
      <c r="M31" s="263"/>
      <c r="N31" s="1232"/>
      <c r="O31" s="1234"/>
      <c r="P31" s="1236"/>
      <c r="Q31" s="1238"/>
      <c r="R31" s="1240"/>
    </row>
    <row r="32" spans="2:18" ht="15" customHeight="1">
      <c r="B32" s="1203"/>
      <c r="C32" s="1222"/>
      <c r="D32" s="1222"/>
      <c r="E32" s="1207"/>
      <c r="F32" s="1205"/>
      <c r="G32" s="1226"/>
      <c r="H32" s="257" t="s">
        <v>172</v>
      </c>
      <c r="I32" s="392"/>
      <c r="J32" s="257" t="s">
        <v>69</v>
      </c>
      <c r="K32" s="392"/>
      <c r="L32" s="262" t="s">
        <v>22</v>
      </c>
      <c r="M32" s="262" t="s">
        <v>431</v>
      </c>
      <c r="N32" s="1233"/>
      <c r="O32" s="1235"/>
      <c r="P32" s="1237"/>
      <c r="Q32" s="1239"/>
      <c r="R32" s="1217"/>
    </row>
    <row r="33" spans="2:18" ht="15" customHeight="1">
      <c r="B33" s="1220">
        <f>B31+1</f>
        <v>15</v>
      </c>
      <c r="C33" s="1221"/>
      <c r="D33" s="1221"/>
      <c r="E33" s="1223"/>
      <c r="F33" s="1224"/>
      <c r="G33" s="1225"/>
      <c r="H33" s="258"/>
      <c r="I33" s="391"/>
      <c r="J33" s="256" t="s">
        <v>69</v>
      </c>
      <c r="K33" s="391"/>
      <c r="L33" s="263" t="s">
        <v>196</v>
      </c>
      <c r="M33" s="266"/>
      <c r="N33" s="1232"/>
      <c r="O33" s="1234"/>
      <c r="P33" s="1236"/>
      <c r="Q33" s="1238"/>
      <c r="R33" s="1240"/>
    </row>
    <row r="34" spans="2:18" ht="15" customHeight="1">
      <c r="B34" s="1203"/>
      <c r="C34" s="1222"/>
      <c r="D34" s="1222"/>
      <c r="E34" s="1207"/>
      <c r="F34" s="1205"/>
      <c r="G34" s="1226"/>
      <c r="H34" s="255" t="s">
        <v>172</v>
      </c>
      <c r="I34" s="392"/>
      <c r="J34" s="257" t="s">
        <v>69</v>
      </c>
      <c r="K34" s="392"/>
      <c r="L34" s="262" t="s">
        <v>22</v>
      </c>
      <c r="M34" s="265" t="s">
        <v>431</v>
      </c>
      <c r="N34" s="1233"/>
      <c r="O34" s="1235"/>
      <c r="P34" s="1237"/>
      <c r="Q34" s="1239"/>
      <c r="R34" s="1217"/>
    </row>
    <row r="35" spans="2:18" ht="15" customHeight="1">
      <c r="B35" s="1220">
        <f>B33+1</f>
        <v>16</v>
      </c>
      <c r="C35" s="1221"/>
      <c r="D35" s="1221"/>
      <c r="E35" s="1223"/>
      <c r="F35" s="1224"/>
      <c r="G35" s="1225"/>
      <c r="H35" s="256"/>
      <c r="I35" s="391"/>
      <c r="J35" s="256" t="s">
        <v>69</v>
      </c>
      <c r="K35" s="391"/>
      <c r="L35" s="263" t="s">
        <v>196</v>
      </c>
      <c r="M35" s="263"/>
      <c r="N35" s="1232"/>
      <c r="O35" s="1234"/>
      <c r="P35" s="1236"/>
      <c r="Q35" s="1238"/>
      <c r="R35" s="1240"/>
    </row>
    <row r="36" spans="2:18" ht="15" customHeight="1">
      <c r="B36" s="1203"/>
      <c r="C36" s="1222"/>
      <c r="D36" s="1222"/>
      <c r="E36" s="1207"/>
      <c r="F36" s="1205"/>
      <c r="G36" s="1226"/>
      <c r="H36" s="255" t="s">
        <v>172</v>
      </c>
      <c r="I36" s="392"/>
      <c r="J36" s="257" t="s">
        <v>69</v>
      </c>
      <c r="K36" s="392"/>
      <c r="L36" s="262" t="s">
        <v>22</v>
      </c>
      <c r="M36" s="265" t="s">
        <v>431</v>
      </c>
      <c r="N36" s="1233"/>
      <c r="O36" s="1235"/>
      <c r="P36" s="1237"/>
      <c r="Q36" s="1239"/>
      <c r="R36" s="1217"/>
    </row>
    <row r="37" spans="2:18" ht="15" customHeight="1">
      <c r="B37" s="1220">
        <f>B35+1</f>
        <v>17</v>
      </c>
      <c r="C37" s="1221"/>
      <c r="D37" s="1221"/>
      <c r="E37" s="1223"/>
      <c r="F37" s="1224"/>
      <c r="G37" s="1225"/>
      <c r="H37" s="259"/>
      <c r="I37" s="394"/>
      <c r="J37" s="395" t="s">
        <v>69</v>
      </c>
      <c r="K37" s="394"/>
      <c r="L37" s="393" t="s">
        <v>196</v>
      </c>
      <c r="M37" s="517"/>
      <c r="N37" s="1232"/>
      <c r="O37" s="1234"/>
      <c r="P37" s="1236"/>
      <c r="Q37" s="1238"/>
      <c r="R37" s="1240"/>
    </row>
    <row r="38" spans="2:18" ht="15" customHeight="1">
      <c r="B38" s="1203"/>
      <c r="C38" s="1222"/>
      <c r="D38" s="1222"/>
      <c r="E38" s="1207"/>
      <c r="F38" s="1205"/>
      <c r="G38" s="1226"/>
      <c r="H38" s="255" t="s">
        <v>172</v>
      </c>
      <c r="I38" s="392"/>
      <c r="J38" s="257" t="s">
        <v>69</v>
      </c>
      <c r="K38" s="392"/>
      <c r="L38" s="262" t="s">
        <v>22</v>
      </c>
      <c r="M38" s="265" t="s">
        <v>431</v>
      </c>
      <c r="N38" s="1233"/>
      <c r="O38" s="1235"/>
      <c r="P38" s="1237"/>
      <c r="Q38" s="1239"/>
      <c r="R38" s="1217"/>
    </row>
    <row r="39" spans="2:18" ht="15" customHeight="1">
      <c r="B39" s="1220">
        <f>B37+1</f>
        <v>18</v>
      </c>
      <c r="C39" s="1221"/>
      <c r="D39" s="1221"/>
      <c r="E39" s="1223"/>
      <c r="F39" s="1224"/>
      <c r="G39" s="1225"/>
      <c r="H39" s="256"/>
      <c r="I39" s="391"/>
      <c r="J39" s="256" t="s">
        <v>69</v>
      </c>
      <c r="K39" s="391"/>
      <c r="L39" s="263" t="s">
        <v>196</v>
      </c>
      <c r="M39" s="263"/>
      <c r="N39" s="1232"/>
      <c r="O39" s="1234"/>
      <c r="P39" s="1236"/>
      <c r="Q39" s="1238"/>
      <c r="R39" s="1240"/>
    </row>
    <row r="40" spans="2:18" ht="15" customHeight="1">
      <c r="B40" s="1203"/>
      <c r="C40" s="1222"/>
      <c r="D40" s="1222"/>
      <c r="E40" s="1207"/>
      <c r="F40" s="1205"/>
      <c r="G40" s="1226"/>
      <c r="H40" s="257" t="s">
        <v>172</v>
      </c>
      <c r="I40" s="392"/>
      <c r="J40" s="257" t="s">
        <v>69</v>
      </c>
      <c r="K40" s="392"/>
      <c r="L40" s="262" t="s">
        <v>22</v>
      </c>
      <c r="M40" s="262" t="s">
        <v>431</v>
      </c>
      <c r="N40" s="1233"/>
      <c r="O40" s="1235"/>
      <c r="P40" s="1237"/>
      <c r="Q40" s="1239"/>
      <c r="R40" s="1217"/>
    </row>
    <row r="41" spans="2:18" ht="15" customHeight="1">
      <c r="B41" s="1220">
        <f>B39+1</f>
        <v>19</v>
      </c>
      <c r="C41" s="1221"/>
      <c r="D41" s="1221"/>
      <c r="E41" s="1223"/>
      <c r="F41" s="1224"/>
      <c r="G41" s="1225"/>
      <c r="H41" s="258"/>
      <c r="I41" s="391"/>
      <c r="J41" s="256" t="s">
        <v>69</v>
      </c>
      <c r="K41" s="391"/>
      <c r="L41" s="263" t="s">
        <v>196</v>
      </c>
      <c r="M41" s="266"/>
      <c r="N41" s="1232"/>
      <c r="O41" s="1234"/>
      <c r="P41" s="1236"/>
      <c r="Q41" s="1238"/>
      <c r="R41" s="1240"/>
    </row>
    <row r="42" spans="2:18" ht="15" customHeight="1">
      <c r="B42" s="1203"/>
      <c r="C42" s="1222"/>
      <c r="D42" s="1222"/>
      <c r="E42" s="1207"/>
      <c r="F42" s="1205"/>
      <c r="G42" s="1226"/>
      <c r="H42" s="255" t="s">
        <v>172</v>
      </c>
      <c r="I42" s="392"/>
      <c r="J42" s="257" t="s">
        <v>69</v>
      </c>
      <c r="K42" s="392"/>
      <c r="L42" s="262" t="s">
        <v>22</v>
      </c>
      <c r="M42" s="265" t="s">
        <v>431</v>
      </c>
      <c r="N42" s="1233"/>
      <c r="O42" s="1235"/>
      <c r="P42" s="1237"/>
      <c r="Q42" s="1239"/>
      <c r="R42" s="1217"/>
    </row>
    <row r="43" spans="2:18" ht="15" customHeight="1">
      <c r="B43" s="1220">
        <f>B41+1</f>
        <v>20</v>
      </c>
      <c r="C43" s="1221"/>
      <c r="D43" s="1221"/>
      <c r="E43" s="1223"/>
      <c r="F43" s="1224"/>
      <c r="G43" s="1225"/>
      <c r="H43" s="256"/>
      <c r="I43" s="391"/>
      <c r="J43" s="256" t="s">
        <v>69</v>
      </c>
      <c r="K43" s="391"/>
      <c r="L43" s="263" t="s">
        <v>196</v>
      </c>
      <c r="M43" s="263"/>
      <c r="N43" s="1232"/>
      <c r="O43" s="1234"/>
      <c r="P43" s="1236"/>
      <c r="Q43" s="1238"/>
      <c r="R43" s="1240"/>
    </row>
    <row r="44" spans="2:18" ht="15" customHeight="1">
      <c r="B44" s="1203"/>
      <c r="C44" s="1222"/>
      <c r="D44" s="1222"/>
      <c r="E44" s="1207"/>
      <c r="F44" s="1205"/>
      <c r="G44" s="1226"/>
      <c r="H44" s="257" t="s">
        <v>172</v>
      </c>
      <c r="I44" s="392"/>
      <c r="J44" s="257" t="s">
        <v>69</v>
      </c>
      <c r="K44" s="392"/>
      <c r="L44" s="262" t="s">
        <v>22</v>
      </c>
      <c r="M44" s="262" t="s">
        <v>431</v>
      </c>
      <c r="N44" s="1233"/>
      <c r="O44" s="1235"/>
      <c r="P44" s="1237"/>
      <c r="Q44" s="1239"/>
      <c r="R44" s="1217"/>
    </row>
    <row r="45" spans="2:18" ht="15" customHeight="1">
      <c r="B45" s="1220">
        <f>B43+1</f>
        <v>21</v>
      </c>
      <c r="C45" s="1221"/>
      <c r="D45" s="1221"/>
      <c r="E45" s="1223"/>
      <c r="F45" s="1224"/>
      <c r="G45" s="1225"/>
      <c r="H45" s="258"/>
      <c r="I45" s="391"/>
      <c r="J45" s="256" t="s">
        <v>69</v>
      </c>
      <c r="K45" s="391"/>
      <c r="L45" s="263" t="s">
        <v>196</v>
      </c>
      <c r="M45" s="266"/>
      <c r="N45" s="1232"/>
      <c r="O45" s="1234"/>
      <c r="P45" s="1236"/>
      <c r="Q45" s="1238"/>
      <c r="R45" s="1240"/>
    </row>
    <row r="46" spans="2:18" ht="15" customHeight="1">
      <c r="B46" s="1203"/>
      <c r="C46" s="1222"/>
      <c r="D46" s="1222"/>
      <c r="E46" s="1207"/>
      <c r="F46" s="1205"/>
      <c r="G46" s="1226"/>
      <c r="H46" s="255" t="s">
        <v>172</v>
      </c>
      <c r="I46" s="392"/>
      <c r="J46" s="257" t="s">
        <v>69</v>
      </c>
      <c r="K46" s="392"/>
      <c r="L46" s="262" t="s">
        <v>22</v>
      </c>
      <c r="M46" s="265" t="s">
        <v>431</v>
      </c>
      <c r="N46" s="1233"/>
      <c r="O46" s="1235"/>
      <c r="P46" s="1237"/>
      <c r="Q46" s="1239"/>
      <c r="R46" s="1217"/>
    </row>
    <row r="47" spans="2:18" ht="15" customHeight="1">
      <c r="B47" s="1220">
        <f>B45+1</f>
        <v>22</v>
      </c>
      <c r="C47" s="1221"/>
      <c r="D47" s="1221"/>
      <c r="E47" s="1223"/>
      <c r="F47" s="1224"/>
      <c r="G47" s="1225"/>
      <c r="H47" s="256"/>
      <c r="I47" s="391"/>
      <c r="J47" s="256" t="s">
        <v>69</v>
      </c>
      <c r="K47" s="391"/>
      <c r="L47" s="263" t="s">
        <v>196</v>
      </c>
      <c r="M47" s="263"/>
      <c r="N47" s="1232"/>
      <c r="O47" s="1234"/>
      <c r="P47" s="1236"/>
      <c r="Q47" s="1238"/>
      <c r="R47" s="1240"/>
    </row>
    <row r="48" spans="2:18" ht="15" customHeight="1">
      <c r="B48" s="1203"/>
      <c r="C48" s="1222"/>
      <c r="D48" s="1222"/>
      <c r="E48" s="1207"/>
      <c r="F48" s="1205"/>
      <c r="G48" s="1226"/>
      <c r="H48" s="255" t="s">
        <v>172</v>
      </c>
      <c r="I48" s="392"/>
      <c r="J48" s="257" t="s">
        <v>69</v>
      </c>
      <c r="K48" s="392"/>
      <c r="L48" s="262" t="s">
        <v>22</v>
      </c>
      <c r="M48" s="265" t="s">
        <v>431</v>
      </c>
      <c r="N48" s="1233"/>
      <c r="O48" s="1235"/>
      <c r="P48" s="1237"/>
      <c r="Q48" s="1239"/>
      <c r="R48" s="1217"/>
    </row>
    <row r="49" spans="2:18" ht="15" customHeight="1">
      <c r="B49" s="1220">
        <f>B47+1</f>
        <v>23</v>
      </c>
      <c r="C49" s="1221"/>
      <c r="D49" s="1221"/>
      <c r="E49" s="1223"/>
      <c r="F49" s="1224"/>
      <c r="G49" s="1225"/>
      <c r="H49" s="259"/>
      <c r="I49" s="394"/>
      <c r="J49" s="395" t="s">
        <v>69</v>
      </c>
      <c r="K49" s="394"/>
      <c r="L49" s="393" t="s">
        <v>196</v>
      </c>
      <c r="M49" s="517"/>
      <c r="N49" s="1232"/>
      <c r="O49" s="1234"/>
      <c r="P49" s="1236"/>
      <c r="Q49" s="1238"/>
      <c r="R49" s="1240"/>
    </row>
    <row r="50" spans="2:18" ht="15" customHeight="1">
      <c r="B50" s="1203"/>
      <c r="C50" s="1222"/>
      <c r="D50" s="1222"/>
      <c r="E50" s="1207"/>
      <c r="F50" s="1205"/>
      <c r="G50" s="1226"/>
      <c r="H50" s="255" t="s">
        <v>172</v>
      </c>
      <c r="I50" s="392"/>
      <c r="J50" s="257" t="s">
        <v>69</v>
      </c>
      <c r="K50" s="392"/>
      <c r="L50" s="262" t="s">
        <v>22</v>
      </c>
      <c r="M50" s="265" t="s">
        <v>431</v>
      </c>
      <c r="N50" s="1233"/>
      <c r="O50" s="1235"/>
      <c r="P50" s="1237"/>
      <c r="Q50" s="1239"/>
      <c r="R50" s="1217"/>
    </row>
    <row r="51" spans="2:18" ht="15" customHeight="1">
      <c r="B51" s="1220">
        <f>B49+1</f>
        <v>24</v>
      </c>
      <c r="C51" s="1221"/>
      <c r="D51" s="1221"/>
      <c r="E51" s="1223"/>
      <c r="F51" s="1224"/>
      <c r="G51" s="1225"/>
      <c r="H51" s="256"/>
      <c r="I51" s="391"/>
      <c r="J51" s="256" t="s">
        <v>69</v>
      </c>
      <c r="K51" s="391"/>
      <c r="L51" s="263" t="s">
        <v>196</v>
      </c>
      <c r="M51" s="263"/>
      <c r="N51" s="1232"/>
      <c r="O51" s="1234"/>
      <c r="P51" s="1236"/>
      <c r="Q51" s="1238"/>
      <c r="R51" s="1240"/>
    </row>
    <row r="52" spans="2:18" ht="15" customHeight="1">
      <c r="B52" s="1203"/>
      <c r="C52" s="1222"/>
      <c r="D52" s="1222"/>
      <c r="E52" s="1207"/>
      <c r="F52" s="1205"/>
      <c r="G52" s="1226"/>
      <c r="H52" s="257" t="s">
        <v>172</v>
      </c>
      <c r="I52" s="392"/>
      <c r="J52" s="257" t="s">
        <v>69</v>
      </c>
      <c r="K52" s="392"/>
      <c r="L52" s="262" t="s">
        <v>22</v>
      </c>
      <c r="M52" s="262" t="s">
        <v>431</v>
      </c>
      <c r="N52" s="1233"/>
      <c r="O52" s="1235"/>
      <c r="P52" s="1237"/>
      <c r="Q52" s="1239"/>
      <c r="R52" s="1217"/>
    </row>
    <row r="53" spans="2:18" ht="15" customHeight="1">
      <c r="B53" s="1220">
        <f>B51+1</f>
        <v>25</v>
      </c>
      <c r="C53" s="1221"/>
      <c r="D53" s="1221"/>
      <c r="E53" s="1223"/>
      <c r="F53" s="1224"/>
      <c r="G53" s="1225"/>
      <c r="H53" s="258"/>
      <c r="I53" s="391"/>
      <c r="J53" s="256" t="s">
        <v>69</v>
      </c>
      <c r="K53" s="391"/>
      <c r="L53" s="263" t="s">
        <v>196</v>
      </c>
      <c r="M53" s="266"/>
      <c r="N53" s="1232"/>
      <c r="O53" s="1234"/>
      <c r="P53" s="1236"/>
      <c r="Q53" s="1238"/>
      <c r="R53" s="1240"/>
    </row>
    <row r="54" spans="2:18" ht="15" customHeight="1">
      <c r="B54" s="1203"/>
      <c r="C54" s="1222"/>
      <c r="D54" s="1222"/>
      <c r="E54" s="1207"/>
      <c r="F54" s="1205"/>
      <c r="G54" s="1226"/>
      <c r="H54" s="255" t="s">
        <v>172</v>
      </c>
      <c r="I54" s="392"/>
      <c r="J54" s="257" t="s">
        <v>69</v>
      </c>
      <c r="K54" s="392"/>
      <c r="L54" s="262" t="s">
        <v>22</v>
      </c>
      <c r="M54" s="265" t="s">
        <v>431</v>
      </c>
      <c r="N54" s="1233"/>
      <c r="O54" s="1235"/>
      <c r="P54" s="1237"/>
      <c r="Q54" s="1239"/>
      <c r="R54" s="1217"/>
    </row>
    <row r="55" spans="2:18" ht="15" customHeight="1">
      <c r="B55" s="1220">
        <f>B53+1</f>
        <v>26</v>
      </c>
      <c r="C55" s="1221"/>
      <c r="D55" s="1221"/>
      <c r="E55" s="1223"/>
      <c r="F55" s="1224"/>
      <c r="G55" s="1225"/>
      <c r="H55" s="256"/>
      <c r="I55" s="391"/>
      <c r="J55" s="256" t="s">
        <v>69</v>
      </c>
      <c r="K55" s="391"/>
      <c r="L55" s="263" t="s">
        <v>196</v>
      </c>
      <c r="M55" s="263"/>
      <c r="N55" s="1232"/>
      <c r="O55" s="1234"/>
      <c r="P55" s="1236"/>
      <c r="Q55" s="1238"/>
      <c r="R55" s="1240"/>
    </row>
    <row r="56" spans="2:18" ht="15" customHeight="1">
      <c r="B56" s="1203"/>
      <c r="C56" s="1222"/>
      <c r="D56" s="1222"/>
      <c r="E56" s="1207"/>
      <c r="F56" s="1205"/>
      <c r="G56" s="1226"/>
      <c r="H56" s="257" t="s">
        <v>172</v>
      </c>
      <c r="I56" s="392"/>
      <c r="J56" s="257" t="s">
        <v>69</v>
      </c>
      <c r="K56" s="392"/>
      <c r="L56" s="262" t="s">
        <v>22</v>
      </c>
      <c r="M56" s="262" t="s">
        <v>431</v>
      </c>
      <c r="N56" s="1233"/>
      <c r="O56" s="1235"/>
      <c r="P56" s="1237"/>
      <c r="Q56" s="1239"/>
      <c r="R56" s="1217"/>
    </row>
    <row r="57" spans="2:18" ht="15" customHeight="1">
      <c r="B57" s="1220">
        <f>B55+1</f>
        <v>27</v>
      </c>
      <c r="C57" s="1221"/>
      <c r="D57" s="1221"/>
      <c r="E57" s="1223"/>
      <c r="F57" s="1224"/>
      <c r="G57" s="1225"/>
      <c r="H57" s="256"/>
      <c r="I57" s="391"/>
      <c r="J57" s="256" t="s">
        <v>69</v>
      </c>
      <c r="K57" s="391"/>
      <c r="L57" s="263" t="s">
        <v>196</v>
      </c>
      <c r="M57" s="263"/>
      <c r="N57" s="1232"/>
      <c r="O57" s="1234"/>
      <c r="P57" s="1236"/>
      <c r="Q57" s="1238"/>
      <c r="R57" s="1240"/>
    </row>
    <row r="58" spans="2:18" ht="15" customHeight="1">
      <c r="B58" s="1203">
        <f>B57+1</f>
        <v>28</v>
      </c>
      <c r="C58" s="1222"/>
      <c r="D58" s="1222"/>
      <c r="E58" s="1207"/>
      <c r="F58" s="1205"/>
      <c r="G58" s="1226"/>
      <c r="H58" s="257" t="s">
        <v>172</v>
      </c>
      <c r="I58" s="392"/>
      <c r="J58" s="257" t="s">
        <v>69</v>
      </c>
      <c r="K58" s="392"/>
      <c r="L58" s="262" t="s">
        <v>22</v>
      </c>
      <c r="M58" s="262" t="s">
        <v>431</v>
      </c>
      <c r="N58" s="1233"/>
      <c r="O58" s="1235"/>
      <c r="P58" s="1237"/>
      <c r="Q58" s="1239"/>
      <c r="R58" s="1217"/>
    </row>
    <row r="59" spans="2:18" ht="15" customHeight="1">
      <c r="B59" s="1220">
        <v>28</v>
      </c>
      <c r="C59" s="1221"/>
      <c r="D59" s="1221"/>
      <c r="E59" s="1223"/>
      <c r="F59" s="1224"/>
      <c r="G59" s="1225"/>
      <c r="H59" s="258"/>
      <c r="I59" s="391"/>
      <c r="J59" s="256" t="s">
        <v>69</v>
      </c>
      <c r="K59" s="391"/>
      <c r="L59" s="263" t="s">
        <v>196</v>
      </c>
      <c r="M59" s="266"/>
      <c r="N59" s="1232"/>
      <c r="O59" s="1234"/>
      <c r="P59" s="1236"/>
      <c r="Q59" s="1238"/>
      <c r="R59" s="1240"/>
    </row>
    <row r="60" spans="2:18" ht="15" customHeight="1">
      <c r="B60" s="1203">
        <f>B58+1</f>
        <v>29</v>
      </c>
      <c r="C60" s="1222"/>
      <c r="D60" s="1222"/>
      <c r="E60" s="1207"/>
      <c r="F60" s="1205"/>
      <c r="G60" s="1226"/>
      <c r="H60" s="255" t="s">
        <v>172</v>
      </c>
      <c r="I60" s="392"/>
      <c r="J60" s="257" t="s">
        <v>69</v>
      </c>
      <c r="K60" s="392"/>
      <c r="L60" s="262" t="s">
        <v>22</v>
      </c>
      <c r="M60" s="265" t="s">
        <v>431</v>
      </c>
      <c r="N60" s="1233"/>
      <c r="O60" s="1235"/>
      <c r="P60" s="1237"/>
      <c r="Q60" s="1239"/>
      <c r="R60" s="1217"/>
    </row>
    <row r="61" spans="2:18" ht="15" customHeight="1">
      <c r="B61" s="1220">
        <v>29</v>
      </c>
      <c r="C61" s="1221"/>
      <c r="D61" s="1221"/>
      <c r="E61" s="1223"/>
      <c r="F61" s="1224"/>
      <c r="G61" s="1225"/>
      <c r="H61" s="256"/>
      <c r="I61" s="391"/>
      <c r="J61" s="256" t="s">
        <v>69</v>
      </c>
      <c r="K61" s="391"/>
      <c r="L61" s="263" t="s">
        <v>196</v>
      </c>
      <c r="M61" s="263"/>
      <c r="N61" s="1232"/>
      <c r="O61" s="1234"/>
      <c r="P61" s="1236"/>
      <c r="Q61" s="1238"/>
      <c r="R61" s="1240"/>
    </row>
    <row r="62" spans="2:18" ht="15" customHeight="1">
      <c r="B62" s="1203">
        <f>B60+1</f>
        <v>30</v>
      </c>
      <c r="C62" s="1222"/>
      <c r="D62" s="1222"/>
      <c r="E62" s="1207"/>
      <c r="F62" s="1205"/>
      <c r="G62" s="1226"/>
      <c r="H62" s="257" t="s">
        <v>172</v>
      </c>
      <c r="I62" s="392"/>
      <c r="J62" s="257" t="s">
        <v>69</v>
      </c>
      <c r="K62" s="392"/>
      <c r="L62" s="262" t="s">
        <v>22</v>
      </c>
      <c r="M62" s="262" t="s">
        <v>431</v>
      </c>
      <c r="N62" s="1233"/>
      <c r="O62" s="1235"/>
      <c r="P62" s="1237"/>
      <c r="Q62" s="1239"/>
      <c r="R62" s="1217"/>
    </row>
    <row r="63" spans="2:18" ht="15" customHeight="1">
      <c r="B63" s="1220">
        <v>30</v>
      </c>
      <c r="C63" s="1221"/>
      <c r="D63" s="1221"/>
      <c r="E63" s="1223"/>
      <c r="F63" s="1224"/>
      <c r="G63" s="1225"/>
      <c r="H63" s="256"/>
      <c r="I63" s="391"/>
      <c r="J63" s="256" t="s">
        <v>69</v>
      </c>
      <c r="K63" s="391"/>
      <c r="L63" s="263" t="s">
        <v>196</v>
      </c>
      <c r="M63" s="263"/>
      <c r="N63" s="1232"/>
      <c r="O63" s="1234"/>
      <c r="P63" s="1236"/>
      <c r="Q63" s="1238"/>
      <c r="R63" s="1240"/>
    </row>
    <row r="64" spans="2:18" ht="15" customHeight="1" thickBot="1">
      <c r="B64" s="1246"/>
      <c r="C64" s="1247"/>
      <c r="D64" s="1247"/>
      <c r="E64" s="1248"/>
      <c r="F64" s="1249"/>
      <c r="G64" s="1250"/>
      <c r="H64" s="260" t="s">
        <v>172</v>
      </c>
      <c r="I64" s="390"/>
      <c r="J64" s="260" t="s">
        <v>69</v>
      </c>
      <c r="K64" s="390"/>
      <c r="L64" s="520" t="s">
        <v>22</v>
      </c>
      <c r="M64" s="520" t="s">
        <v>431</v>
      </c>
      <c r="N64" s="1251"/>
      <c r="O64" s="1252"/>
      <c r="P64" s="1253"/>
      <c r="Q64" s="1254"/>
      <c r="R64" s="1255"/>
    </row>
    <row r="65" spans="2:18" ht="15" customHeight="1">
      <c r="B65" s="389"/>
      <c r="C65" s="389" t="s">
        <v>507</v>
      </c>
      <c r="D65" s="389"/>
      <c r="E65" s="389"/>
      <c r="F65" s="389"/>
      <c r="G65" s="389"/>
      <c r="H65" s="389"/>
      <c r="I65" s="389"/>
      <c r="J65" s="389"/>
      <c r="K65" s="389"/>
      <c r="L65" s="516"/>
      <c r="M65" s="389"/>
      <c r="N65" s="389"/>
      <c r="O65" s="387"/>
      <c r="P65" s="388"/>
      <c r="Q65" s="387"/>
      <c r="R65" s="386"/>
    </row>
    <row r="66" spans="2:18" ht="15" customHeight="1">
      <c r="B66" s="389"/>
      <c r="C66" s="389" t="s">
        <v>506</v>
      </c>
      <c r="D66" s="389"/>
      <c r="E66" s="389"/>
      <c r="F66" s="389"/>
      <c r="G66" s="389"/>
      <c r="H66" s="389"/>
      <c r="I66" s="389"/>
      <c r="J66" s="389"/>
      <c r="K66" s="389"/>
      <c r="L66" s="516"/>
      <c r="M66" s="389"/>
      <c r="N66" s="389"/>
      <c r="O66" s="387"/>
      <c r="P66" s="388"/>
      <c r="Q66" s="387"/>
      <c r="R66" s="386"/>
    </row>
    <row r="67" spans="2:18" ht="6" customHeight="1">
      <c r="D67" s="252"/>
      <c r="E67" s="252"/>
      <c r="F67" s="252"/>
      <c r="G67" s="252"/>
      <c r="H67" s="252"/>
      <c r="I67" s="252"/>
      <c r="J67" s="252"/>
      <c r="K67" s="252"/>
      <c r="L67" s="264"/>
      <c r="M67" s="252"/>
      <c r="N67" s="252"/>
      <c r="O67" s="252"/>
      <c r="P67" s="252"/>
      <c r="Q67" s="252"/>
      <c r="R67" s="264"/>
    </row>
    <row r="1048544" ht="18" customHeight="1"/>
  </sheetData>
  <mergeCells count="333">
    <mergeCell ref="B63:B64"/>
    <mergeCell ref="C63:C64"/>
    <mergeCell ref="D63:D64"/>
    <mergeCell ref="E63:E64"/>
    <mergeCell ref="F63:F64"/>
    <mergeCell ref="R61:R62"/>
    <mergeCell ref="N59:N60"/>
    <mergeCell ref="O59:O60"/>
    <mergeCell ref="P59:P60"/>
    <mergeCell ref="Q59:Q60"/>
    <mergeCell ref="R59:R60"/>
    <mergeCell ref="G63:G64"/>
    <mergeCell ref="G61:G62"/>
    <mergeCell ref="N61:N62"/>
    <mergeCell ref="O61:O62"/>
    <mergeCell ref="P61:P62"/>
    <mergeCell ref="Q61:Q62"/>
    <mergeCell ref="N63:N64"/>
    <mergeCell ref="O63:O64"/>
    <mergeCell ref="P63:P64"/>
    <mergeCell ref="Q63:Q64"/>
    <mergeCell ref="R63:R64"/>
    <mergeCell ref="B61:B62"/>
    <mergeCell ref="C61:C62"/>
    <mergeCell ref="D61:D62"/>
    <mergeCell ref="E61:E62"/>
    <mergeCell ref="F61:F62"/>
    <mergeCell ref="B59:B60"/>
    <mergeCell ref="C59:C60"/>
    <mergeCell ref="D59:D60"/>
    <mergeCell ref="E59:E60"/>
    <mergeCell ref="F59:F60"/>
    <mergeCell ref="R57:R58"/>
    <mergeCell ref="B57:B58"/>
    <mergeCell ref="C57:C58"/>
    <mergeCell ref="D57:D58"/>
    <mergeCell ref="E57:E58"/>
    <mergeCell ref="F57:F58"/>
    <mergeCell ref="N55:N56"/>
    <mergeCell ref="O55:O56"/>
    <mergeCell ref="P55:P56"/>
    <mergeCell ref="Q55:Q56"/>
    <mergeCell ref="R55:R56"/>
    <mergeCell ref="G59:G60"/>
    <mergeCell ref="G57:G58"/>
    <mergeCell ref="N57:N58"/>
    <mergeCell ref="O57:O58"/>
    <mergeCell ref="P57:P58"/>
    <mergeCell ref="Q57:Q58"/>
    <mergeCell ref="B55:B56"/>
    <mergeCell ref="C55:C56"/>
    <mergeCell ref="D55:D56"/>
    <mergeCell ref="E55:E56"/>
    <mergeCell ref="F55:F56"/>
    <mergeCell ref="R53:R54"/>
    <mergeCell ref="N51:N52"/>
    <mergeCell ref="O51:O52"/>
    <mergeCell ref="P51:P52"/>
    <mergeCell ref="Q51:Q52"/>
    <mergeCell ref="R51:R52"/>
    <mergeCell ref="G55:G56"/>
    <mergeCell ref="G53:G54"/>
    <mergeCell ref="N53:N54"/>
    <mergeCell ref="O53:O54"/>
    <mergeCell ref="P53:P54"/>
    <mergeCell ref="Q53:Q54"/>
    <mergeCell ref="B53:B54"/>
    <mergeCell ref="C53:C54"/>
    <mergeCell ref="D53:D54"/>
    <mergeCell ref="E53:E54"/>
    <mergeCell ref="F53:F54"/>
    <mergeCell ref="B51:B52"/>
    <mergeCell ref="C51:C52"/>
    <mergeCell ref="D51:D52"/>
    <mergeCell ref="E51:E52"/>
    <mergeCell ref="F51:F52"/>
    <mergeCell ref="R49:R50"/>
    <mergeCell ref="N47:N48"/>
    <mergeCell ref="O47:O48"/>
    <mergeCell ref="P47:P48"/>
    <mergeCell ref="Q47:Q48"/>
    <mergeCell ref="R47:R48"/>
    <mergeCell ref="G51:G52"/>
    <mergeCell ref="G49:G50"/>
    <mergeCell ref="N49:N50"/>
    <mergeCell ref="O49:O50"/>
    <mergeCell ref="P49:P50"/>
    <mergeCell ref="Q49:Q50"/>
    <mergeCell ref="B49:B50"/>
    <mergeCell ref="C49:C50"/>
    <mergeCell ref="D49:D50"/>
    <mergeCell ref="E49:E50"/>
    <mergeCell ref="F49:F50"/>
    <mergeCell ref="B47:B48"/>
    <mergeCell ref="C47:C48"/>
    <mergeCell ref="D47:D48"/>
    <mergeCell ref="E47:E48"/>
    <mergeCell ref="F47:F48"/>
    <mergeCell ref="R45:R46"/>
    <mergeCell ref="N43:N44"/>
    <mergeCell ref="O43:O44"/>
    <mergeCell ref="P43:P44"/>
    <mergeCell ref="Q43:Q44"/>
    <mergeCell ref="R43:R44"/>
    <mergeCell ref="G47:G48"/>
    <mergeCell ref="G45:G46"/>
    <mergeCell ref="N45:N46"/>
    <mergeCell ref="O45:O46"/>
    <mergeCell ref="P45:P46"/>
    <mergeCell ref="Q45:Q46"/>
    <mergeCell ref="B45:B46"/>
    <mergeCell ref="C45:C46"/>
    <mergeCell ref="D45:D46"/>
    <mergeCell ref="E45:E46"/>
    <mergeCell ref="F45:F46"/>
    <mergeCell ref="B43:B44"/>
    <mergeCell ref="C43:C44"/>
    <mergeCell ref="D43:D44"/>
    <mergeCell ref="E43:E44"/>
    <mergeCell ref="F43:F44"/>
    <mergeCell ref="R41:R42"/>
    <mergeCell ref="N39:N40"/>
    <mergeCell ref="O39:O40"/>
    <mergeCell ref="P39:P40"/>
    <mergeCell ref="Q39:Q40"/>
    <mergeCell ref="R39:R40"/>
    <mergeCell ref="G43:G44"/>
    <mergeCell ref="G41:G42"/>
    <mergeCell ref="N41:N42"/>
    <mergeCell ref="O41:O42"/>
    <mergeCell ref="P41:P42"/>
    <mergeCell ref="Q41:Q42"/>
    <mergeCell ref="B41:B42"/>
    <mergeCell ref="C41:C42"/>
    <mergeCell ref="D41:D42"/>
    <mergeCell ref="E41:E42"/>
    <mergeCell ref="F41:F42"/>
    <mergeCell ref="B39:B40"/>
    <mergeCell ref="C39:C40"/>
    <mergeCell ref="D39:D40"/>
    <mergeCell ref="E39:E40"/>
    <mergeCell ref="F39:F40"/>
    <mergeCell ref="R37:R38"/>
    <mergeCell ref="N35:N36"/>
    <mergeCell ref="O35:O36"/>
    <mergeCell ref="P35:P36"/>
    <mergeCell ref="Q35:Q36"/>
    <mergeCell ref="R35:R36"/>
    <mergeCell ref="G39:G40"/>
    <mergeCell ref="G37:G38"/>
    <mergeCell ref="N37:N38"/>
    <mergeCell ref="O37:O38"/>
    <mergeCell ref="P37:P38"/>
    <mergeCell ref="Q37:Q38"/>
    <mergeCell ref="B37:B38"/>
    <mergeCell ref="C37:C38"/>
    <mergeCell ref="D37:D38"/>
    <mergeCell ref="E37:E38"/>
    <mergeCell ref="F37:F38"/>
    <mergeCell ref="B35:B36"/>
    <mergeCell ref="C35:C36"/>
    <mergeCell ref="D35:D36"/>
    <mergeCell ref="E35:E36"/>
    <mergeCell ref="F35:F36"/>
    <mergeCell ref="R33:R34"/>
    <mergeCell ref="N31:N32"/>
    <mergeCell ref="O31:O32"/>
    <mergeCell ref="P31:P32"/>
    <mergeCell ref="Q31:Q32"/>
    <mergeCell ref="R31:R32"/>
    <mergeCell ref="G35:G36"/>
    <mergeCell ref="G33:G34"/>
    <mergeCell ref="N33:N34"/>
    <mergeCell ref="O33:O34"/>
    <mergeCell ref="P33:P34"/>
    <mergeCell ref="Q33:Q34"/>
    <mergeCell ref="B33:B34"/>
    <mergeCell ref="C33:C34"/>
    <mergeCell ref="D33:D34"/>
    <mergeCell ref="E33:E34"/>
    <mergeCell ref="F33:F34"/>
    <mergeCell ref="B31:B32"/>
    <mergeCell ref="C31:C32"/>
    <mergeCell ref="D31:D32"/>
    <mergeCell ref="E31:E32"/>
    <mergeCell ref="F31:F32"/>
    <mergeCell ref="R29:R30"/>
    <mergeCell ref="N27:N28"/>
    <mergeCell ref="O27:O28"/>
    <mergeCell ref="P27:P28"/>
    <mergeCell ref="Q27:Q28"/>
    <mergeCell ref="R27:R28"/>
    <mergeCell ref="G31:G32"/>
    <mergeCell ref="G29:G30"/>
    <mergeCell ref="N29:N30"/>
    <mergeCell ref="O29:O30"/>
    <mergeCell ref="P29:P30"/>
    <mergeCell ref="Q29:Q30"/>
    <mergeCell ref="B29:B30"/>
    <mergeCell ref="C29:C30"/>
    <mergeCell ref="D29:D30"/>
    <mergeCell ref="E29:E30"/>
    <mergeCell ref="F29:F30"/>
    <mergeCell ref="B27:B28"/>
    <mergeCell ref="C27:C28"/>
    <mergeCell ref="D27:D28"/>
    <mergeCell ref="E27:E28"/>
    <mergeCell ref="F27:F28"/>
    <mergeCell ref="R25:R26"/>
    <mergeCell ref="N23:N24"/>
    <mergeCell ref="O23:O24"/>
    <mergeCell ref="P23:P24"/>
    <mergeCell ref="Q23:Q24"/>
    <mergeCell ref="R23:R24"/>
    <mergeCell ref="G27:G28"/>
    <mergeCell ref="G25:G26"/>
    <mergeCell ref="N25:N26"/>
    <mergeCell ref="O25:O26"/>
    <mergeCell ref="P25:P26"/>
    <mergeCell ref="Q25:Q26"/>
    <mergeCell ref="B25:B26"/>
    <mergeCell ref="C25:C26"/>
    <mergeCell ref="D25:D26"/>
    <mergeCell ref="E25:E26"/>
    <mergeCell ref="F25:F26"/>
    <mergeCell ref="B23:B24"/>
    <mergeCell ref="C23:C24"/>
    <mergeCell ref="D23:D24"/>
    <mergeCell ref="E23:E24"/>
    <mergeCell ref="F23:F24"/>
    <mergeCell ref="R21:R22"/>
    <mergeCell ref="N19:N20"/>
    <mergeCell ref="O19:O20"/>
    <mergeCell ref="P19:P20"/>
    <mergeCell ref="Q19:Q20"/>
    <mergeCell ref="R19:R20"/>
    <mergeCell ref="G23:G24"/>
    <mergeCell ref="G21:G22"/>
    <mergeCell ref="N21:N22"/>
    <mergeCell ref="O21:O22"/>
    <mergeCell ref="P21:P22"/>
    <mergeCell ref="Q21:Q22"/>
    <mergeCell ref="B21:B22"/>
    <mergeCell ref="C21:C22"/>
    <mergeCell ref="D21:D22"/>
    <mergeCell ref="E21:E22"/>
    <mergeCell ref="F21:F22"/>
    <mergeCell ref="B19:B20"/>
    <mergeCell ref="C19:C20"/>
    <mergeCell ref="D19:D20"/>
    <mergeCell ref="E19:E20"/>
    <mergeCell ref="F19:F20"/>
    <mergeCell ref="R17:R18"/>
    <mergeCell ref="N15:N16"/>
    <mergeCell ref="O15:O16"/>
    <mergeCell ref="P15:P16"/>
    <mergeCell ref="Q15:Q16"/>
    <mergeCell ref="R15:R16"/>
    <mergeCell ref="G19:G20"/>
    <mergeCell ref="G17:G18"/>
    <mergeCell ref="N17:N18"/>
    <mergeCell ref="O17:O18"/>
    <mergeCell ref="P17:P18"/>
    <mergeCell ref="Q17:Q18"/>
    <mergeCell ref="B17:B18"/>
    <mergeCell ref="C17:C18"/>
    <mergeCell ref="D17:D18"/>
    <mergeCell ref="E17:E18"/>
    <mergeCell ref="F17:F18"/>
    <mergeCell ref="B15:B16"/>
    <mergeCell ref="C15:C16"/>
    <mergeCell ref="D15:D16"/>
    <mergeCell ref="E15:E16"/>
    <mergeCell ref="F15:F16"/>
    <mergeCell ref="R13:R14"/>
    <mergeCell ref="N11:N12"/>
    <mergeCell ref="O11:O12"/>
    <mergeCell ref="P11:P12"/>
    <mergeCell ref="Q11:Q12"/>
    <mergeCell ref="R11:R12"/>
    <mergeCell ref="G15:G16"/>
    <mergeCell ref="G13:G14"/>
    <mergeCell ref="N13:N14"/>
    <mergeCell ref="O13:O14"/>
    <mergeCell ref="P13:P14"/>
    <mergeCell ref="Q13:Q14"/>
    <mergeCell ref="B13:B14"/>
    <mergeCell ref="C13:C14"/>
    <mergeCell ref="D13:D14"/>
    <mergeCell ref="E13:E14"/>
    <mergeCell ref="F13:F14"/>
    <mergeCell ref="B11:B12"/>
    <mergeCell ref="C11:C12"/>
    <mergeCell ref="D11:D12"/>
    <mergeCell ref="E11:E12"/>
    <mergeCell ref="F11:F12"/>
    <mergeCell ref="R9:R10"/>
    <mergeCell ref="N7:N8"/>
    <mergeCell ref="O7:O8"/>
    <mergeCell ref="P7:P8"/>
    <mergeCell ref="Q7:Q8"/>
    <mergeCell ref="R7:R8"/>
    <mergeCell ref="G11:G12"/>
    <mergeCell ref="G9:G10"/>
    <mergeCell ref="N9:N10"/>
    <mergeCell ref="O9:O10"/>
    <mergeCell ref="P9:P10"/>
    <mergeCell ref="Q9:Q10"/>
    <mergeCell ref="B7:B8"/>
    <mergeCell ref="C7:C8"/>
    <mergeCell ref="D7:D8"/>
    <mergeCell ref="E7:E8"/>
    <mergeCell ref="F7:F8"/>
    <mergeCell ref="G7:G8"/>
    <mergeCell ref="B9:B10"/>
    <mergeCell ref="C9:C10"/>
    <mergeCell ref="D9:D10"/>
    <mergeCell ref="E9:E10"/>
    <mergeCell ref="F9:F10"/>
    <mergeCell ref="P1:R1"/>
    <mergeCell ref="B2:R2"/>
    <mergeCell ref="H4:M4"/>
    <mergeCell ref="B5:B6"/>
    <mergeCell ref="C5:C6"/>
    <mergeCell ref="D5:D6"/>
    <mergeCell ref="E5:E6"/>
    <mergeCell ref="F5:F6"/>
    <mergeCell ref="G5:G6"/>
    <mergeCell ref="N5:N6"/>
    <mergeCell ref="P5:P6"/>
    <mergeCell ref="Q5:Q6"/>
    <mergeCell ref="R5:R6"/>
    <mergeCell ref="O5:O6"/>
  </mergeCells>
  <phoneticPr fontId="58"/>
  <dataValidations count="2">
    <dataValidation type="list" allowBlank="1" showInputMessage="1" showErrorMessage="1" sqref="P65:P66" xr:uid="{6953E5EC-5C2C-4AB7-B841-5FB2589B39D1}">
      <formula1>$U$5:$U$9</formula1>
    </dataValidation>
    <dataValidation type="list" allowBlank="1" showInputMessage="1" showErrorMessage="1" sqref="P5:P64" xr:uid="{E2404469-BEBD-489E-A021-139EC890DDBD}">
      <formula1>$U$5:$U$11</formula1>
    </dataValidation>
  </dataValidations>
  <printOptions horizontalCentered="1"/>
  <pageMargins left="0.59055118110236227" right="0.59055118110236227" top="0.59055118110236227" bottom="0.59055118110236227" header="0" footer="0.31496062992125984"/>
  <pageSetup paperSize="9" scale="78" fitToHeight="0" orientation="portrait" useFirstPageNumber="1" r:id="rId1"/>
  <headerFooter scaleWithDoc="0"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96D7-BE07-410F-BAD2-A6467D286484}">
  <sheetPr codeName="Sheet7">
    <pageSetUpPr fitToPage="1"/>
  </sheetPr>
  <dimension ref="A1:Z56"/>
  <sheetViews>
    <sheetView view="pageBreakPreview" zoomScaleNormal="100" workbookViewId="0">
      <pane ySplit="10" topLeftCell="A32" activePane="bottomLeft" state="frozen"/>
      <selection activeCell="J6" sqref="J6:T6"/>
      <selection pane="bottomLeft" activeCell="I40" sqref="I40"/>
    </sheetView>
  </sheetViews>
  <sheetFormatPr defaultColWidth="9" defaultRowHeight="12"/>
  <cols>
    <col min="1" max="1" width="3.5" style="407" customWidth="1"/>
    <col min="2" max="2" width="12.5" style="407" customWidth="1"/>
    <col min="3" max="3" width="3.5" style="407" customWidth="1"/>
    <col min="4" max="4" width="6.5" style="407" customWidth="1"/>
    <col min="5" max="7" width="3.5" style="407" customWidth="1"/>
    <col min="8" max="9" width="9.5" style="407" customWidth="1"/>
    <col min="10" max="10" width="8" style="407" customWidth="1"/>
    <col min="11" max="11" width="9.5" style="407" customWidth="1"/>
    <col min="12" max="12" width="11" style="407" customWidth="1"/>
    <col min="13" max="21" width="8.5" style="407" customWidth="1"/>
    <col min="22" max="22" width="10" style="407" customWidth="1"/>
    <col min="23" max="23" width="11" style="407" customWidth="1"/>
    <col min="24" max="24" width="9" style="407" customWidth="1"/>
    <col min="25" max="25" width="1" style="407" customWidth="1"/>
    <col min="26" max="26" width="10" style="407" customWidth="1"/>
    <col min="27" max="27" width="1.5" style="407" customWidth="1"/>
    <col min="28" max="16384" width="9" style="407"/>
  </cols>
  <sheetData>
    <row r="1" spans="1:26" ht="18" customHeight="1">
      <c r="A1" s="1280" t="s">
        <v>530</v>
      </c>
      <c r="B1" s="1280"/>
      <c r="C1" s="1280"/>
      <c r="D1" s="1280"/>
      <c r="E1" s="1280"/>
      <c r="F1" s="1280"/>
      <c r="G1" s="1280"/>
      <c r="H1" s="1280"/>
      <c r="I1" s="1280"/>
      <c r="J1" s="1280"/>
      <c r="K1" s="1280"/>
      <c r="L1" s="1280"/>
      <c r="M1" s="1280"/>
      <c r="N1" s="1280"/>
      <c r="O1" s="1280"/>
      <c r="P1" s="1280"/>
      <c r="Q1" s="1280"/>
      <c r="R1" s="1280"/>
      <c r="S1" s="1280"/>
      <c r="T1" s="1280"/>
      <c r="U1" s="1280"/>
      <c r="V1" s="1280"/>
      <c r="W1" s="1280"/>
      <c r="X1" s="1280"/>
    </row>
    <row r="2" spans="1:26" ht="18" customHeight="1">
      <c r="A2" s="408"/>
      <c r="B2" s="409"/>
      <c r="C2" s="409"/>
      <c r="D2" s="409"/>
      <c r="E2" s="409"/>
      <c r="F2" s="409"/>
      <c r="G2" s="409"/>
      <c r="H2" s="409"/>
      <c r="I2" s="409"/>
      <c r="J2" s="409"/>
      <c r="K2" s="409"/>
      <c r="L2" s="409"/>
      <c r="M2" s="409"/>
      <c r="N2" s="409"/>
      <c r="O2" s="409"/>
      <c r="P2" s="409"/>
      <c r="Q2" s="409"/>
      <c r="R2" s="409"/>
      <c r="S2" s="410" t="s">
        <v>522</v>
      </c>
      <c r="T2" s="1281" t="str">
        <f>'01基本資料'!$I$3</f>
        <v>●●こども園</v>
      </c>
      <c r="U2" s="1282"/>
      <c r="V2" s="1282"/>
      <c r="W2" s="1282"/>
      <c r="X2" s="1282"/>
    </row>
    <row r="3" spans="1:26" ht="9" customHeight="1" thickBot="1">
      <c r="P3" s="411"/>
      <c r="Q3" s="412"/>
      <c r="R3" s="412"/>
      <c r="S3" s="411"/>
    </row>
    <row r="4" spans="1:26" ht="18" customHeight="1">
      <c r="A4" s="1283" t="s">
        <v>20</v>
      </c>
      <c r="B4" s="1285" t="s">
        <v>297</v>
      </c>
      <c r="C4" s="1287" t="s">
        <v>106</v>
      </c>
      <c r="D4" s="1289" t="s">
        <v>16</v>
      </c>
      <c r="E4" s="1287" t="s">
        <v>294</v>
      </c>
      <c r="F4" s="1287" t="s">
        <v>301</v>
      </c>
      <c r="G4" s="1287" t="s">
        <v>0</v>
      </c>
      <c r="H4" s="1290" t="s">
        <v>43</v>
      </c>
      <c r="I4" s="1291"/>
      <c r="J4" s="1291"/>
      <c r="K4" s="1292"/>
      <c r="L4" s="1293" t="s">
        <v>569</v>
      </c>
      <c r="M4" s="1294"/>
      <c r="N4" s="1294"/>
      <c r="O4" s="1294"/>
      <c r="P4" s="1294"/>
      <c r="Q4" s="1294"/>
      <c r="R4" s="1294"/>
      <c r="S4" s="1294"/>
      <c r="T4" s="1294"/>
      <c r="U4" s="1294"/>
      <c r="V4" s="1294"/>
      <c r="W4" s="1295"/>
      <c r="X4" s="1296" t="s">
        <v>248</v>
      </c>
      <c r="Y4" s="8"/>
      <c r="Z4" s="413" t="s">
        <v>206</v>
      </c>
    </row>
    <row r="5" spans="1:26" ht="18" customHeight="1">
      <c r="A5" s="1284"/>
      <c r="B5" s="1286"/>
      <c r="C5" s="1288"/>
      <c r="D5" s="1286"/>
      <c r="E5" s="1288"/>
      <c r="F5" s="1288"/>
      <c r="G5" s="1288"/>
      <c r="H5" s="1299" t="s">
        <v>567</v>
      </c>
      <c r="I5" s="1301" t="s">
        <v>568</v>
      </c>
      <c r="J5" s="1302" t="s">
        <v>531</v>
      </c>
      <c r="K5" s="1303" t="s">
        <v>532</v>
      </c>
      <c r="L5" s="1270" t="s">
        <v>533</v>
      </c>
      <c r="M5" s="1273" t="s">
        <v>304</v>
      </c>
      <c r="N5" s="1274"/>
      <c r="O5" s="1274"/>
      <c r="P5" s="1274"/>
      <c r="Q5" s="1274"/>
      <c r="R5" s="1274"/>
      <c r="S5" s="1274"/>
      <c r="T5" s="1274"/>
      <c r="U5" s="1274"/>
      <c r="V5" s="581"/>
      <c r="W5" s="1270" t="s">
        <v>534</v>
      </c>
      <c r="X5" s="1297"/>
      <c r="Y5" s="8"/>
      <c r="Z5" s="1256" t="s">
        <v>306</v>
      </c>
    </row>
    <row r="6" spans="1:26" ht="18" customHeight="1">
      <c r="A6" s="1284"/>
      <c r="B6" s="1286"/>
      <c r="C6" s="1288"/>
      <c r="D6" s="1286"/>
      <c r="E6" s="1288"/>
      <c r="F6" s="1288"/>
      <c r="G6" s="1288"/>
      <c r="H6" s="1300"/>
      <c r="I6" s="1302"/>
      <c r="J6" s="1302"/>
      <c r="K6" s="1303"/>
      <c r="L6" s="1271"/>
      <c r="M6" s="1259" t="s">
        <v>400</v>
      </c>
      <c r="N6" s="1262" t="s">
        <v>40</v>
      </c>
      <c r="O6" s="1262" t="s">
        <v>401</v>
      </c>
      <c r="P6" s="1262" t="s">
        <v>402</v>
      </c>
      <c r="Q6" s="1262" t="s">
        <v>307</v>
      </c>
      <c r="R6" s="1262" t="s">
        <v>535</v>
      </c>
      <c r="S6" s="1265" t="s">
        <v>288</v>
      </c>
      <c r="T6" s="1266"/>
      <c r="U6" s="1262" t="s">
        <v>536</v>
      </c>
      <c r="V6" s="1267" t="s">
        <v>537</v>
      </c>
      <c r="W6" s="1275"/>
      <c r="X6" s="1297"/>
      <c r="Y6" s="8"/>
      <c r="Z6" s="1258"/>
    </row>
    <row r="7" spans="1:26" ht="18" customHeight="1">
      <c r="A7" s="1284"/>
      <c r="B7" s="1286"/>
      <c r="C7" s="1288"/>
      <c r="D7" s="1286"/>
      <c r="E7" s="1288"/>
      <c r="F7" s="1288"/>
      <c r="G7" s="1288"/>
      <c r="H7" s="1300"/>
      <c r="I7" s="1302"/>
      <c r="J7" s="1302"/>
      <c r="K7" s="1303"/>
      <c r="L7" s="1271"/>
      <c r="M7" s="1260"/>
      <c r="N7" s="1263"/>
      <c r="O7" s="1263"/>
      <c r="P7" s="1263"/>
      <c r="Q7" s="1263"/>
      <c r="R7" s="1263"/>
      <c r="S7" s="1263" t="s">
        <v>403</v>
      </c>
      <c r="T7" s="1278" t="s">
        <v>104</v>
      </c>
      <c r="U7" s="1263"/>
      <c r="V7" s="1268"/>
      <c r="W7" s="1275"/>
      <c r="X7" s="1297"/>
      <c r="Y7" s="8"/>
      <c r="Z7" s="1258"/>
    </row>
    <row r="8" spans="1:26" ht="18" customHeight="1">
      <c r="A8" s="1284"/>
      <c r="B8" s="1286"/>
      <c r="C8" s="1288"/>
      <c r="D8" s="1286"/>
      <c r="E8" s="1288"/>
      <c r="F8" s="1288"/>
      <c r="G8" s="1288"/>
      <c r="H8" s="1300"/>
      <c r="I8" s="1302"/>
      <c r="J8" s="1302"/>
      <c r="K8" s="1303"/>
      <c r="L8" s="1271"/>
      <c r="M8" s="1260"/>
      <c r="N8" s="1263"/>
      <c r="O8" s="1263"/>
      <c r="P8" s="1263"/>
      <c r="Q8" s="1263"/>
      <c r="R8" s="1263"/>
      <c r="S8" s="1263"/>
      <c r="T8" s="1278"/>
      <c r="U8" s="1263"/>
      <c r="V8" s="1268"/>
      <c r="W8" s="1275"/>
      <c r="X8" s="1297"/>
      <c r="Y8" s="8"/>
      <c r="Z8" s="1256" t="s">
        <v>37</v>
      </c>
    </row>
    <row r="9" spans="1:26" ht="18" customHeight="1">
      <c r="A9" s="1284"/>
      <c r="B9" s="1286"/>
      <c r="C9" s="1288"/>
      <c r="D9" s="1286"/>
      <c r="E9" s="1288"/>
      <c r="F9" s="1288"/>
      <c r="G9" s="1288"/>
      <c r="H9" s="1300"/>
      <c r="I9" s="1302"/>
      <c r="J9" s="1302"/>
      <c r="K9" s="1303"/>
      <c r="L9" s="1272"/>
      <c r="M9" s="1261"/>
      <c r="N9" s="1264"/>
      <c r="O9" s="1264"/>
      <c r="P9" s="1264"/>
      <c r="Q9" s="1264"/>
      <c r="R9" s="1264"/>
      <c r="S9" s="1277"/>
      <c r="T9" s="1279"/>
      <c r="U9" s="1264"/>
      <c r="V9" s="1269"/>
      <c r="W9" s="1276"/>
      <c r="X9" s="1298"/>
      <c r="Y9" s="8"/>
      <c r="Z9" s="1257"/>
    </row>
    <row r="10" spans="1:26" ht="18" customHeight="1" thickBot="1">
      <c r="A10" s="414"/>
      <c r="B10" s="415" t="s">
        <v>293</v>
      </c>
      <c r="C10" s="416" t="s">
        <v>68</v>
      </c>
      <c r="D10" s="417" t="s">
        <v>89</v>
      </c>
      <c r="E10" s="418"/>
      <c r="F10" s="417"/>
      <c r="G10" s="418"/>
      <c r="H10" s="419">
        <v>204000</v>
      </c>
      <c r="I10" s="420">
        <v>200000</v>
      </c>
      <c r="J10" s="421">
        <f t="shared" ref="J10:J40" si="0">H10-I10</f>
        <v>4000</v>
      </c>
      <c r="K10" s="422">
        <v>2000</v>
      </c>
      <c r="L10" s="423">
        <v>2400000</v>
      </c>
      <c r="M10" s="419">
        <v>360000</v>
      </c>
      <c r="N10" s="420">
        <v>120000</v>
      </c>
      <c r="O10" s="420"/>
      <c r="P10" s="420">
        <v>25863</v>
      </c>
      <c r="Q10" s="420">
        <v>60000</v>
      </c>
      <c r="R10" s="420">
        <v>30000</v>
      </c>
      <c r="S10" s="420">
        <v>420000</v>
      </c>
      <c r="T10" s="420">
        <v>100000</v>
      </c>
      <c r="U10" s="420"/>
      <c r="V10" s="424">
        <f t="shared" ref="V10:V40" si="1">SUM(M10:S10,U10)</f>
        <v>1015863</v>
      </c>
      <c r="W10" s="425">
        <f t="shared" ref="W10:W40" si="2">SUM(L10,V10)</f>
        <v>3415863</v>
      </c>
      <c r="X10" s="426"/>
      <c r="Z10" s="427">
        <f t="shared" ref="Z10:Z40" si="3">K10*12+T10</f>
        <v>124000</v>
      </c>
    </row>
    <row r="11" spans="1:26" ht="18" customHeight="1">
      <c r="A11" s="428">
        <v>1</v>
      </c>
      <c r="B11" s="429"/>
      <c r="C11" s="430" t="s">
        <v>68</v>
      </c>
      <c r="D11" s="431"/>
      <c r="E11" s="429"/>
      <c r="F11" s="431"/>
      <c r="G11" s="429"/>
      <c r="H11" s="432"/>
      <c r="I11" s="433"/>
      <c r="J11" s="434">
        <f t="shared" si="0"/>
        <v>0</v>
      </c>
      <c r="K11" s="435"/>
      <c r="L11" s="436"/>
      <c r="M11" s="432"/>
      <c r="N11" s="433"/>
      <c r="O11" s="433"/>
      <c r="P11" s="433"/>
      <c r="Q11" s="433"/>
      <c r="R11" s="433"/>
      <c r="S11" s="433"/>
      <c r="T11" s="433"/>
      <c r="U11" s="433"/>
      <c r="V11" s="437">
        <f t="shared" si="1"/>
        <v>0</v>
      </c>
      <c r="W11" s="438">
        <f t="shared" si="2"/>
        <v>0</v>
      </c>
      <c r="X11" s="439"/>
      <c r="Z11" s="440">
        <f t="shared" si="3"/>
        <v>0</v>
      </c>
    </row>
    <row r="12" spans="1:26" ht="18" customHeight="1">
      <c r="A12" s="441">
        <v>2</v>
      </c>
      <c r="B12" s="442"/>
      <c r="C12" s="443" t="s">
        <v>68</v>
      </c>
      <c r="D12" s="444"/>
      <c r="E12" s="442"/>
      <c r="F12" s="444"/>
      <c r="G12" s="442"/>
      <c r="H12" s="445"/>
      <c r="I12" s="446"/>
      <c r="J12" s="447">
        <f t="shared" si="0"/>
        <v>0</v>
      </c>
      <c r="K12" s="448"/>
      <c r="L12" s="449"/>
      <c r="M12" s="445"/>
      <c r="N12" s="446"/>
      <c r="O12" s="446"/>
      <c r="P12" s="446"/>
      <c r="Q12" s="446"/>
      <c r="R12" s="446"/>
      <c r="S12" s="446"/>
      <c r="T12" s="446"/>
      <c r="U12" s="446"/>
      <c r="V12" s="450">
        <f t="shared" si="1"/>
        <v>0</v>
      </c>
      <c r="W12" s="451">
        <f t="shared" si="2"/>
        <v>0</v>
      </c>
      <c r="X12" s="452"/>
      <c r="Z12" s="453">
        <f t="shared" si="3"/>
        <v>0</v>
      </c>
    </row>
    <row r="13" spans="1:26" ht="18" customHeight="1">
      <c r="A13" s="441">
        <v>3</v>
      </c>
      <c r="B13" s="442"/>
      <c r="C13" s="443" t="s">
        <v>68</v>
      </c>
      <c r="D13" s="444"/>
      <c r="E13" s="442"/>
      <c r="F13" s="444"/>
      <c r="G13" s="442"/>
      <c r="H13" s="445"/>
      <c r="I13" s="446"/>
      <c r="J13" s="447">
        <f t="shared" si="0"/>
        <v>0</v>
      </c>
      <c r="K13" s="448"/>
      <c r="L13" s="449"/>
      <c r="M13" s="445"/>
      <c r="N13" s="446"/>
      <c r="O13" s="446"/>
      <c r="P13" s="446"/>
      <c r="Q13" s="446"/>
      <c r="R13" s="446"/>
      <c r="S13" s="446"/>
      <c r="T13" s="446"/>
      <c r="U13" s="446"/>
      <c r="V13" s="450">
        <f t="shared" si="1"/>
        <v>0</v>
      </c>
      <c r="W13" s="451">
        <f t="shared" si="2"/>
        <v>0</v>
      </c>
      <c r="X13" s="452"/>
      <c r="Z13" s="453">
        <f t="shared" si="3"/>
        <v>0</v>
      </c>
    </row>
    <row r="14" spans="1:26" ht="18" customHeight="1">
      <c r="A14" s="441">
        <v>4</v>
      </c>
      <c r="B14" s="442"/>
      <c r="C14" s="443" t="s">
        <v>68</v>
      </c>
      <c r="D14" s="444"/>
      <c r="E14" s="442"/>
      <c r="F14" s="444"/>
      <c r="G14" s="442"/>
      <c r="H14" s="445"/>
      <c r="I14" s="446"/>
      <c r="J14" s="447">
        <f t="shared" si="0"/>
        <v>0</v>
      </c>
      <c r="K14" s="448"/>
      <c r="L14" s="449"/>
      <c r="M14" s="445"/>
      <c r="N14" s="446"/>
      <c r="O14" s="446"/>
      <c r="P14" s="446"/>
      <c r="Q14" s="446"/>
      <c r="R14" s="446"/>
      <c r="S14" s="446"/>
      <c r="T14" s="446"/>
      <c r="U14" s="446"/>
      <c r="V14" s="450">
        <f t="shared" si="1"/>
        <v>0</v>
      </c>
      <c r="W14" s="451">
        <f t="shared" si="2"/>
        <v>0</v>
      </c>
      <c r="X14" s="452"/>
      <c r="Z14" s="453">
        <f t="shared" si="3"/>
        <v>0</v>
      </c>
    </row>
    <row r="15" spans="1:26" ht="18" customHeight="1">
      <c r="A15" s="441">
        <v>5</v>
      </c>
      <c r="B15" s="442"/>
      <c r="C15" s="443" t="s">
        <v>68</v>
      </c>
      <c r="D15" s="444"/>
      <c r="E15" s="442"/>
      <c r="F15" s="444"/>
      <c r="G15" s="442"/>
      <c r="H15" s="445"/>
      <c r="I15" s="446"/>
      <c r="J15" s="447">
        <f t="shared" si="0"/>
        <v>0</v>
      </c>
      <c r="K15" s="448"/>
      <c r="L15" s="449"/>
      <c r="M15" s="445"/>
      <c r="N15" s="446"/>
      <c r="O15" s="446"/>
      <c r="P15" s="446"/>
      <c r="Q15" s="446"/>
      <c r="R15" s="446"/>
      <c r="S15" s="446"/>
      <c r="T15" s="446"/>
      <c r="U15" s="446"/>
      <c r="V15" s="450">
        <f t="shared" si="1"/>
        <v>0</v>
      </c>
      <c r="W15" s="451">
        <f t="shared" si="2"/>
        <v>0</v>
      </c>
      <c r="X15" s="452"/>
      <c r="Z15" s="453">
        <f t="shared" si="3"/>
        <v>0</v>
      </c>
    </row>
    <row r="16" spans="1:26" ht="18" customHeight="1">
      <c r="A16" s="441">
        <v>6</v>
      </c>
      <c r="B16" s="442"/>
      <c r="C16" s="443" t="s">
        <v>68</v>
      </c>
      <c r="D16" s="444"/>
      <c r="E16" s="442"/>
      <c r="F16" s="444"/>
      <c r="G16" s="442"/>
      <c r="H16" s="445"/>
      <c r="I16" s="446"/>
      <c r="J16" s="447">
        <f t="shared" si="0"/>
        <v>0</v>
      </c>
      <c r="K16" s="448"/>
      <c r="L16" s="449"/>
      <c r="M16" s="445"/>
      <c r="N16" s="446"/>
      <c r="O16" s="446"/>
      <c r="P16" s="446"/>
      <c r="Q16" s="446"/>
      <c r="R16" s="446"/>
      <c r="S16" s="446"/>
      <c r="T16" s="446"/>
      <c r="U16" s="446"/>
      <c r="V16" s="450">
        <f t="shared" si="1"/>
        <v>0</v>
      </c>
      <c r="W16" s="451">
        <f t="shared" si="2"/>
        <v>0</v>
      </c>
      <c r="X16" s="452"/>
      <c r="Z16" s="453">
        <f t="shared" si="3"/>
        <v>0</v>
      </c>
    </row>
    <row r="17" spans="1:26" ht="18" customHeight="1">
      <c r="A17" s="441">
        <v>7</v>
      </c>
      <c r="B17" s="442"/>
      <c r="C17" s="443" t="s">
        <v>68</v>
      </c>
      <c r="D17" s="444"/>
      <c r="E17" s="442"/>
      <c r="F17" s="444"/>
      <c r="G17" s="442"/>
      <c r="H17" s="445"/>
      <c r="I17" s="446"/>
      <c r="J17" s="447">
        <f t="shared" si="0"/>
        <v>0</v>
      </c>
      <c r="K17" s="448"/>
      <c r="L17" s="449"/>
      <c r="M17" s="445"/>
      <c r="N17" s="446"/>
      <c r="O17" s="446"/>
      <c r="P17" s="446"/>
      <c r="Q17" s="446"/>
      <c r="R17" s="446"/>
      <c r="S17" s="446"/>
      <c r="T17" s="446"/>
      <c r="U17" s="446"/>
      <c r="V17" s="450">
        <f t="shared" si="1"/>
        <v>0</v>
      </c>
      <c r="W17" s="451">
        <f t="shared" si="2"/>
        <v>0</v>
      </c>
      <c r="X17" s="452"/>
      <c r="Z17" s="453">
        <f t="shared" si="3"/>
        <v>0</v>
      </c>
    </row>
    <row r="18" spans="1:26" ht="18" customHeight="1">
      <c r="A18" s="441">
        <v>8</v>
      </c>
      <c r="B18" s="442"/>
      <c r="C18" s="443" t="s">
        <v>68</v>
      </c>
      <c r="D18" s="444"/>
      <c r="E18" s="442"/>
      <c r="F18" s="444"/>
      <c r="G18" s="442"/>
      <c r="H18" s="445"/>
      <c r="I18" s="446"/>
      <c r="J18" s="447">
        <f t="shared" si="0"/>
        <v>0</v>
      </c>
      <c r="K18" s="448"/>
      <c r="L18" s="449"/>
      <c r="M18" s="445"/>
      <c r="N18" s="446"/>
      <c r="O18" s="446"/>
      <c r="P18" s="446"/>
      <c r="Q18" s="446"/>
      <c r="R18" s="446"/>
      <c r="S18" s="446"/>
      <c r="T18" s="446"/>
      <c r="U18" s="446"/>
      <c r="V18" s="450">
        <f t="shared" si="1"/>
        <v>0</v>
      </c>
      <c r="W18" s="451">
        <f t="shared" si="2"/>
        <v>0</v>
      </c>
      <c r="X18" s="452"/>
      <c r="Z18" s="453">
        <f t="shared" si="3"/>
        <v>0</v>
      </c>
    </row>
    <row r="19" spans="1:26" ht="18" customHeight="1">
      <c r="A19" s="441">
        <v>9</v>
      </c>
      <c r="B19" s="442"/>
      <c r="C19" s="443" t="s">
        <v>68</v>
      </c>
      <c r="D19" s="444"/>
      <c r="E19" s="442"/>
      <c r="F19" s="444"/>
      <c r="G19" s="442"/>
      <c r="H19" s="445"/>
      <c r="I19" s="446"/>
      <c r="J19" s="447">
        <f t="shared" si="0"/>
        <v>0</v>
      </c>
      <c r="K19" s="448"/>
      <c r="L19" s="449"/>
      <c r="M19" s="445"/>
      <c r="N19" s="446"/>
      <c r="O19" s="446"/>
      <c r="P19" s="446"/>
      <c r="Q19" s="446"/>
      <c r="R19" s="446"/>
      <c r="S19" s="446"/>
      <c r="T19" s="446"/>
      <c r="U19" s="446"/>
      <c r="V19" s="450">
        <f t="shared" si="1"/>
        <v>0</v>
      </c>
      <c r="W19" s="451">
        <f t="shared" si="2"/>
        <v>0</v>
      </c>
      <c r="X19" s="452"/>
      <c r="Z19" s="453">
        <f t="shared" si="3"/>
        <v>0</v>
      </c>
    </row>
    <row r="20" spans="1:26" ht="18" customHeight="1">
      <c r="A20" s="441">
        <v>10</v>
      </c>
      <c r="B20" s="442"/>
      <c r="C20" s="443" t="s">
        <v>68</v>
      </c>
      <c r="D20" s="444"/>
      <c r="E20" s="442"/>
      <c r="F20" s="444"/>
      <c r="G20" s="442"/>
      <c r="H20" s="445"/>
      <c r="I20" s="446"/>
      <c r="J20" s="447">
        <f t="shared" si="0"/>
        <v>0</v>
      </c>
      <c r="K20" s="448"/>
      <c r="L20" s="449"/>
      <c r="M20" s="445"/>
      <c r="N20" s="446"/>
      <c r="O20" s="446"/>
      <c r="P20" s="446"/>
      <c r="Q20" s="446"/>
      <c r="R20" s="446"/>
      <c r="S20" s="446"/>
      <c r="T20" s="446"/>
      <c r="U20" s="446"/>
      <c r="V20" s="450">
        <f t="shared" si="1"/>
        <v>0</v>
      </c>
      <c r="W20" s="451">
        <f t="shared" si="2"/>
        <v>0</v>
      </c>
      <c r="X20" s="452"/>
      <c r="Z20" s="453">
        <f t="shared" si="3"/>
        <v>0</v>
      </c>
    </row>
    <row r="21" spans="1:26" ht="18" customHeight="1">
      <c r="A21" s="441">
        <v>11</v>
      </c>
      <c r="B21" s="442"/>
      <c r="C21" s="443" t="s">
        <v>68</v>
      </c>
      <c r="D21" s="444"/>
      <c r="E21" s="442"/>
      <c r="F21" s="444"/>
      <c r="G21" s="442"/>
      <c r="H21" s="445"/>
      <c r="I21" s="446"/>
      <c r="J21" s="447">
        <f t="shared" si="0"/>
        <v>0</v>
      </c>
      <c r="K21" s="448"/>
      <c r="L21" s="449"/>
      <c r="M21" s="445"/>
      <c r="N21" s="446"/>
      <c r="O21" s="446"/>
      <c r="P21" s="446"/>
      <c r="Q21" s="446"/>
      <c r="R21" s="446"/>
      <c r="S21" s="446"/>
      <c r="T21" s="446"/>
      <c r="U21" s="446"/>
      <c r="V21" s="450">
        <f t="shared" si="1"/>
        <v>0</v>
      </c>
      <c r="W21" s="451">
        <f t="shared" si="2"/>
        <v>0</v>
      </c>
      <c r="X21" s="452"/>
      <c r="Z21" s="453">
        <f t="shared" si="3"/>
        <v>0</v>
      </c>
    </row>
    <row r="22" spans="1:26" ht="18" customHeight="1">
      <c r="A22" s="441">
        <v>12</v>
      </c>
      <c r="B22" s="442"/>
      <c r="C22" s="443" t="s">
        <v>68</v>
      </c>
      <c r="D22" s="444"/>
      <c r="E22" s="442"/>
      <c r="F22" s="444"/>
      <c r="G22" s="442"/>
      <c r="H22" s="445"/>
      <c r="I22" s="446"/>
      <c r="J22" s="447">
        <f t="shared" si="0"/>
        <v>0</v>
      </c>
      <c r="K22" s="448"/>
      <c r="L22" s="449"/>
      <c r="M22" s="445"/>
      <c r="N22" s="446"/>
      <c r="O22" s="446"/>
      <c r="P22" s="446"/>
      <c r="Q22" s="446"/>
      <c r="R22" s="446"/>
      <c r="S22" s="446"/>
      <c r="T22" s="446"/>
      <c r="U22" s="446"/>
      <c r="V22" s="450">
        <f t="shared" si="1"/>
        <v>0</v>
      </c>
      <c r="W22" s="451">
        <f t="shared" si="2"/>
        <v>0</v>
      </c>
      <c r="X22" s="452"/>
      <c r="Z22" s="453">
        <f t="shared" si="3"/>
        <v>0</v>
      </c>
    </row>
    <row r="23" spans="1:26" ht="18" customHeight="1">
      <c r="A23" s="441">
        <v>13</v>
      </c>
      <c r="B23" s="442"/>
      <c r="C23" s="443" t="s">
        <v>68</v>
      </c>
      <c r="D23" s="444"/>
      <c r="E23" s="442"/>
      <c r="F23" s="444"/>
      <c r="G23" s="442"/>
      <c r="H23" s="445"/>
      <c r="I23" s="446"/>
      <c r="J23" s="447">
        <f t="shared" si="0"/>
        <v>0</v>
      </c>
      <c r="K23" s="448"/>
      <c r="L23" s="449"/>
      <c r="M23" s="445"/>
      <c r="N23" s="446"/>
      <c r="O23" s="446"/>
      <c r="P23" s="446"/>
      <c r="Q23" s="446"/>
      <c r="R23" s="446"/>
      <c r="S23" s="446"/>
      <c r="T23" s="446"/>
      <c r="U23" s="446"/>
      <c r="V23" s="450">
        <f t="shared" si="1"/>
        <v>0</v>
      </c>
      <c r="W23" s="451">
        <f t="shared" si="2"/>
        <v>0</v>
      </c>
      <c r="X23" s="452"/>
      <c r="Z23" s="453">
        <f t="shared" si="3"/>
        <v>0</v>
      </c>
    </row>
    <row r="24" spans="1:26" ht="18" customHeight="1">
      <c r="A24" s="441">
        <v>14</v>
      </c>
      <c r="B24" s="442"/>
      <c r="C24" s="443" t="s">
        <v>68</v>
      </c>
      <c r="D24" s="444"/>
      <c r="E24" s="442"/>
      <c r="F24" s="444"/>
      <c r="G24" s="442"/>
      <c r="H24" s="445"/>
      <c r="I24" s="446"/>
      <c r="J24" s="447">
        <f t="shared" si="0"/>
        <v>0</v>
      </c>
      <c r="K24" s="448"/>
      <c r="L24" s="449"/>
      <c r="M24" s="445"/>
      <c r="N24" s="446"/>
      <c r="O24" s="446"/>
      <c r="P24" s="446"/>
      <c r="Q24" s="446"/>
      <c r="R24" s="446"/>
      <c r="S24" s="446"/>
      <c r="T24" s="446"/>
      <c r="U24" s="446"/>
      <c r="V24" s="450">
        <f t="shared" si="1"/>
        <v>0</v>
      </c>
      <c r="W24" s="451">
        <f t="shared" si="2"/>
        <v>0</v>
      </c>
      <c r="X24" s="452"/>
      <c r="Z24" s="453">
        <f t="shared" si="3"/>
        <v>0</v>
      </c>
    </row>
    <row r="25" spans="1:26" ht="18" customHeight="1">
      <c r="A25" s="441">
        <v>15</v>
      </c>
      <c r="B25" s="442"/>
      <c r="C25" s="443" t="s">
        <v>68</v>
      </c>
      <c r="D25" s="444"/>
      <c r="E25" s="442"/>
      <c r="F25" s="444"/>
      <c r="G25" s="442"/>
      <c r="H25" s="445"/>
      <c r="I25" s="446"/>
      <c r="J25" s="447">
        <f t="shared" si="0"/>
        <v>0</v>
      </c>
      <c r="K25" s="448"/>
      <c r="L25" s="449"/>
      <c r="M25" s="445"/>
      <c r="N25" s="446"/>
      <c r="O25" s="446"/>
      <c r="P25" s="446"/>
      <c r="Q25" s="446"/>
      <c r="R25" s="446"/>
      <c r="S25" s="446"/>
      <c r="T25" s="446"/>
      <c r="U25" s="446"/>
      <c r="V25" s="450">
        <f t="shared" si="1"/>
        <v>0</v>
      </c>
      <c r="W25" s="451">
        <f t="shared" si="2"/>
        <v>0</v>
      </c>
      <c r="X25" s="452"/>
      <c r="Z25" s="453">
        <f t="shared" si="3"/>
        <v>0</v>
      </c>
    </row>
    <row r="26" spans="1:26" ht="18" customHeight="1">
      <c r="A26" s="441">
        <v>16</v>
      </c>
      <c r="B26" s="442"/>
      <c r="C26" s="443" t="s">
        <v>68</v>
      </c>
      <c r="D26" s="444"/>
      <c r="E26" s="442"/>
      <c r="F26" s="444"/>
      <c r="G26" s="442"/>
      <c r="H26" s="445"/>
      <c r="I26" s="446"/>
      <c r="J26" s="447">
        <f t="shared" si="0"/>
        <v>0</v>
      </c>
      <c r="K26" s="448"/>
      <c r="L26" s="449"/>
      <c r="M26" s="445"/>
      <c r="N26" s="446"/>
      <c r="O26" s="446"/>
      <c r="P26" s="446"/>
      <c r="Q26" s="446"/>
      <c r="R26" s="446"/>
      <c r="S26" s="446"/>
      <c r="T26" s="446"/>
      <c r="U26" s="446"/>
      <c r="V26" s="450">
        <f t="shared" si="1"/>
        <v>0</v>
      </c>
      <c r="W26" s="451">
        <f t="shared" si="2"/>
        <v>0</v>
      </c>
      <c r="X26" s="452"/>
      <c r="Z26" s="453">
        <f t="shared" si="3"/>
        <v>0</v>
      </c>
    </row>
    <row r="27" spans="1:26" ht="18" customHeight="1">
      <c r="A27" s="441">
        <v>17</v>
      </c>
      <c r="B27" s="442"/>
      <c r="C27" s="443" t="s">
        <v>68</v>
      </c>
      <c r="D27" s="444"/>
      <c r="E27" s="442"/>
      <c r="F27" s="444"/>
      <c r="G27" s="442"/>
      <c r="H27" s="445"/>
      <c r="I27" s="446"/>
      <c r="J27" s="447">
        <f t="shared" si="0"/>
        <v>0</v>
      </c>
      <c r="K27" s="448"/>
      <c r="L27" s="449"/>
      <c r="M27" s="445"/>
      <c r="N27" s="446"/>
      <c r="O27" s="446"/>
      <c r="P27" s="446"/>
      <c r="Q27" s="446"/>
      <c r="R27" s="446"/>
      <c r="S27" s="446"/>
      <c r="T27" s="446"/>
      <c r="U27" s="446"/>
      <c r="V27" s="450">
        <f t="shared" si="1"/>
        <v>0</v>
      </c>
      <c r="W27" s="451">
        <f t="shared" si="2"/>
        <v>0</v>
      </c>
      <c r="X27" s="452"/>
      <c r="Z27" s="453">
        <f t="shared" si="3"/>
        <v>0</v>
      </c>
    </row>
    <row r="28" spans="1:26" ht="18" customHeight="1">
      <c r="A28" s="441">
        <v>18</v>
      </c>
      <c r="B28" s="442"/>
      <c r="C28" s="443" t="s">
        <v>68</v>
      </c>
      <c r="D28" s="444"/>
      <c r="E28" s="442"/>
      <c r="F28" s="444"/>
      <c r="G28" s="442"/>
      <c r="H28" s="445"/>
      <c r="I28" s="446"/>
      <c r="J28" s="447">
        <f t="shared" si="0"/>
        <v>0</v>
      </c>
      <c r="K28" s="448"/>
      <c r="L28" s="449"/>
      <c r="M28" s="445"/>
      <c r="N28" s="446"/>
      <c r="O28" s="446"/>
      <c r="P28" s="446"/>
      <c r="Q28" s="446"/>
      <c r="R28" s="446"/>
      <c r="S28" s="446"/>
      <c r="T28" s="446"/>
      <c r="U28" s="446"/>
      <c r="V28" s="450">
        <f t="shared" si="1"/>
        <v>0</v>
      </c>
      <c r="W28" s="451">
        <f t="shared" si="2"/>
        <v>0</v>
      </c>
      <c r="X28" s="452"/>
      <c r="Z28" s="453">
        <f t="shared" si="3"/>
        <v>0</v>
      </c>
    </row>
    <row r="29" spans="1:26" ht="18" customHeight="1">
      <c r="A29" s="441">
        <v>19</v>
      </c>
      <c r="B29" s="442"/>
      <c r="C29" s="443" t="s">
        <v>68</v>
      </c>
      <c r="D29" s="444"/>
      <c r="E29" s="442"/>
      <c r="F29" s="444"/>
      <c r="G29" s="442"/>
      <c r="H29" s="445"/>
      <c r="I29" s="446"/>
      <c r="J29" s="447">
        <f t="shared" si="0"/>
        <v>0</v>
      </c>
      <c r="K29" s="448"/>
      <c r="L29" s="449"/>
      <c r="M29" s="445"/>
      <c r="N29" s="446"/>
      <c r="O29" s="446"/>
      <c r="P29" s="446"/>
      <c r="Q29" s="446"/>
      <c r="R29" s="446"/>
      <c r="S29" s="446"/>
      <c r="T29" s="446"/>
      <c r="U29" s="446"/>
      <c r="V29" s="450">
        <f t="shared" si="1"/>
        <v>0</v>
      </c>
      <c r="W29" s="451">
        <f t="shared" si="2"/>
        <v>0</v>
      </c>
      <c r="X29" s="452"/>
      <c r="Z29" s="453">
        <f t="shared" si="3"/>
        <v>0</v>
      </c>
    </row>
    <row r="30" spans="1:26" ht="18" customHeight="1">
      <c r="A30" s="441">
        <v>20</v>
      </c>
      <c r="B30" s="442"/>
      <c r="C30" s="443" t="s">
        <v>68</v>
      </c>
      <c r="D30" s="444"/>
      <c r="E30" s="442"/>
      <c r="F30" s="444"/>
      <c r="G30" s="442"/>
      <c r="H30" s="445"/>
      <c r="I30" s="446"/>
      <c r="J30" s="447">
        <f t="shared" si="0"/>
        <v>0</v>
      </c>
      <c r="K30" s="448"/>
      <c r="L30" s="449"/>
      <c r="M30" s="445"/>
      <c r="N30" s="446"/>
      <c r="O30" s="446"/>
      <c r="P30" s="446"/>
      <c r="Q30" s="446"/>
      <c r="R30" s="446"/>
      <c r="S30" s="446"/>
      <c r="T30" s="446"/>
      <c r="U30" s="446"/>
      <c r="V30" s="450">
        <f t="shared" si="1"/>
        <v>0</v>
      </c>
      <c r="W30" s="451">
        <f t="shared" si="2"/>
        <v>0</v>
      </c>
      <c r="X30" s="452"/>
      <c r="Z30" s="453">
        <f t="shared" si="3"/>
        <v>0</v>
      </c>
    </row>
    <row r="31" spans="1:26" ht="18" customHeight="1">
      <c r="A31" s="441">
        <v>21</v>
      </c>
      <c r="B31" s="442"/>
      <c r="C31" s="443" t="s">
        <v>68</v>
      </c>
      <c r="D31" s="444"/>
      <c r="E31" s="442"/>
      <c r="F31" s="444"/>
      <c r="G31" s="442"/>
      <c r="H31" s="445"/>
      <c r="I31" s="446"/>
      <c r="J31" s="447">
        <f t="shared" si="0"/>
        <v>0</v>
      </c>
      <c r="K31" s="448"/>
      <c r="L31" s="449"/>
      <c r="M31" s="445"/>
      <c r="N31" s="446"/>
      <c r="O31" s="446"/>
      <c r="P31" s="446"/>
      <c r="Q31" s="446"/>
      <c r="R31" s="446"/>
      <c r="S31" s="446"/>
      <c r="T31" s="446"/>
      <c r="U31" s="446"/>
      <c r="V31" s="450">
        <f t="shared" si="1"/>
        <v>0</v>
      </c>
      <c r="W31" s="451">
        <f t="shared" si="2"/>
        <v>0</v>
      </c>
      <c r="X31" s="452"/>
      <c r="Z31" s="453">
        <f t="shared" si="3"/>
        <v>0</v>
      </c>
    </row>
    <row r="32" spans="1:26" ht="18" customHeight="1">
      <c r="A32" s="441">
        <v>22</v>
      </c>
      <c r="B32" s="442"/>
      <c r="C32" s="443" t="s">
        <v>68</v>
      </c>
      <c r="D32" s="444"/>
      <c r="E32" s="442"/>
      <c r="F32" s="444"/>
      <c r="G32" s="442"/>
      <c r="H32" s="445"/>
      <c r="I32" s="446"/>
      <c r="J32" s="447">
        <f t="shared" si="0"/>
        <v>0</v>
      </c>
      <c r="K32" s="448"/>
      <c r="L32" s="449"/>
      <c r="M32" s="445"/>
      <c r="N32" s="446"/>
      <c r="O32" s="446"/>
      <c r="P32" s="446"/>
      <c r="Q32" s="446"/>
      <c r="R32" s="446"/>
      <c r="S32" s="446"/>
      <c r="T32" s="446"/>
      <c r="U32" s="446"/>
      <c r="V32" s="450">
        <f t="shared" si="1"/>
        <v>0</v>
      </c>
      <c r="W32" s="451">
        <f t="shared" si="2"/>
        <v>0</v>
      </c>
      <c r="X32" s="452"/>
      <c r="Z32" s="453">
        <f t="shared" si="3"/>
        <v>0</v>
      </c>
    </row>
    <row r="33" spans="1:26" ht="18" customHeight="1">
      <c r="A33" s="441">
        <v>23</v>
      </c>
      <c r="B33" s="442"/>
      <c r="C33" s="443" t="s">
        <v>68</v>
      </c>
      <c r="D33" s="444"/>
      <c r="E33" s="442"/>
      <c r="F33" s="444"/>
      <c r="G33" s="442"/>
      <c r="H33" s="445"/>
      <c r="I33" s="446"/>
      <c r="J33" s="447">
        <f t="shared" si="0"/>
        <v>0</v>
      </c>
      <c r="K33" s="448"/>
      <c r="L33" s="449"/>
      <c r="M33" s="445"/>
      <c r="N33" s="446"/>
      <c r="O33" s="446"/>
      <c r="P33" s="446"/>
      <c r="Q33" s="446"/>
      <c r="R33" s="446"/>
      <c r="S33" s="446"/>
      <c r="T33" s="446"/>
      <c r="U33" s="446"/>
      <c r="V33" s="450">
        <f>SUM(M33:S33,U33)</f>
        <v>0</v>
      </c>
      <c r="W33" s="451">
        <f>SUM(L33,V33)</f>
        <v>0</v>
      </c>
      <c r="X33" s="452"/>
      <c r="Z33" s="453">
        <f t="shared" si="3"/>
        <v>0</v>
      </c>
    </row>
    <row r="34" spans="1:26" ht="18" customHeight="1">
      <c r="A34" s="441">
        <v>24</v>
      </c>
      <c r="B34" s="454"/>
      <c r="C34" s="443" t="s">
        <v>68</v>
      </c>
      <c r="D34" s="455"/>
      <c r="E34" s="454"/>
      <c r="F34" s="455"/>
      <c r="G34" s="454"/>
      <c r="H34" s="456"/>
      <c r="I34" s="457"/>
      <c r="J34" s="447">
        <f t="shared" si="0"/>
        <v>0</v>
      </c>
      <c r="K34" s="458"/>
      <c r="L34" s="459"/>
      <c r="M34" s="456"/>
      <c r="N34" s="457"/>
      <c r="O34" s="457"/>
      <c r="P34" s="457"/>
      <c r="Q34" s="457"/>
      <c r="R34" s="457"/>
      <c r="S34" s="457"/>
      <c r="T34" s="457"/>
      <c r="U34" s="457"/>
      <c r="V34" s="450">
        <f>SUM(M34:S34,U34)</f>
        <v>0</v>
      </c>
      <c r="W34" s="451">
        <f>SUM(L34,V34)</f>
        <v>0</v>
      </c>
      <c r="X34" s="460"/>
      <c r="Z34" s="453">
        <f t="shared" si="3"/>
        <v>0</v>
      </c>
    </row>
    <row r="35" spans="1:26" ht="18" customHeight="1">
      <c r="A35" s="441">
        <v>25</v>
      </c>
      <c r="B35" s="442"/>
      <c r="C35" s="443" t="s">
        <v>68</v>
      </c>
      <c r="D35" s="444"/>
      <c r="E35" s="442"/>
      <c r="F35" s="444"/>
      <c r="G35" s="442"/>
      <c r="H35" s="445"/>
      <c r="I35" s="446"/>
      <c r="J35" s="447">
        <f t="shared" si="0"/>
        <v>0</v>
      </c>
      <c r="K35" s="448"/>
      <c r="L35" s="449"/>
      <c r="M35" s="445"/>
      <c r="N35" s="446"/>
      <c r="O35" s="446"/>
      <c r="P35" s="446"/>
      <c r="Q35" s="446"/>
      <c r="R35" s="446"/>
      <c r="S35" s="446"/>
      <c r="T35" s="446"/>
      <c r="U35" s="446"/>
      <c r="V35" s="450">
        <f t="shared" ref="V35:V39" si="4">SUM(M35:S35,U35)</f>
        <v>0</v>
      </c>
      <c r="W35" s="451">
        <f t="shared" ref="W35:W39" si="5">SUM(L35,V35)</f>
        <v>0</v>
      </c>
      <c r="X35" s="452"/>
      <c r="Z35" s="453">
        <f t="shared" si="3"/>
        <v>0</v>
      </c>
    </row>
    <row r="36" spans="1:26" ht="18" customHeight="1">
      <c r="A36" s="441">
        <v>26</v>
      </c>
      <c r="B36" s="454"/>
      <c r="C36" s="443" t="s">
        <v>68</v>
      </c>
      <c r="D36" s="455"/>
      <c r="E36" s="454"/>
      <c r="F36" s="455"/>
      <c r="G36" s="454"/>
      <c r="H36" s="456"/>
      <c r="I36" s="457"/>
      <c r="J36" s="447">
        <f t="shared" si="0"/>
        <v>0</v>
      </c>
      <c r="K36" s="458"/>
      <c r="L36" s="459"/>
      <c r="M36" s="456"/>
      <c r="N36" s="457"/>
      <c r="O36" s="457"/>
      <c r="P36" s="457"/>
      <c r="Q36" s="457"/>
      <c r="R36" s="457"/>
      <c r="S36" s="457"/>
      <c r="T36" s="457"/>
      <c r="U36" s="457"/>
      <c r="V36" s="450">
        <f t="shared" si="4"/>
        <v>0</v>
      </c>
      <c r="W36" s="451">
        <f t="shared" si="5"/>
        <v>0</v>
      </c>
      <c r="X36" s="460"/>
      <c r="Z36" s="453">
        <f t="shared" si="3"/>
        <v>0</v>
      </c>
    </row>
    <row r="37" spans="1:26" ht="18" customHeight="1">
      <c r="A37" s="441">
        <v>27</v>
      </c>
      <c r="B37" s="442"/>
      <c r="C37" s="443" t="s">
        <v>68</v>
      </c>
      <c r="D37" s="444"/>
      <c r="E37" s="442"/>
      <c r="F37" s="444"/>
      <c r="G37" s="442"/>
      <c r="H37" s="445"/>
      <c r="I37" s="446"/>
      <c r="J37" s="447">
        <f t="shared" si="0"/>
        <v>0</v>
      </c>
      <c r="K37" s="448"/>
      <c r="L37" s="449"/>
      <c r="M37" s="445"/>
      <c r="N37" s="446"/>
      <c r="O37" s="446"/>
      <c r="P37" s="446"/>
      <c r="Q37" s="446"/>
      <c r="R37" s="446"/>
      <c r="S37" s="446"/>
      <c r="T37" s="446"/>
      <c r="U37" s="446"/>
      <c r="V37" s="450">
        <f t="shared" si="4"/>
        <v>0</v>
      </c>
      <c r="W37" s="451">
        <f t="shared" si="5"/>
        <v>0</v>
      </c>
      <c r="X37" s="452"/>
      <c r="Z37" s="453">
        <f t="shared" si="3"/>
        <v>0</v>
      </c>
    </row>
    <row r="38" spans="1:26" ht="18" customHeight="1">
      <c r="A38" s="441">
        <v>28</v>
      </c>
      <c r="B38" s="454"/>
      <c r="C38" s="443" t="s">
        <v>68</v>
      </c>
      <c r="D38" s="455"/>
      <c r="E38" s="454"/>
      <c r="F38" s="455"/>
      <c r="G38" s="454"/>
      <c r="H38" s="456"/>
      <c r="I38" s="457"/>
      <c r="J38" s="447">
        <f t="shared" si="0"/>
        <v>0</v>
      </c>
      <c r="K38" s="458"/>
      <c r="L38" s="459"/>
      <c r="M38" s="456"/>
      <c r="N38" s="457"/>
      <c r="O38" s="457"/>
      <c r="P38" s="457"/>
      <c r="Q38" s="457"/>
      <c r="R38" s="457"/>
      <c r="S38" s="457"/>
      <c r="T38" s="457"/>
      <c r="U38" s="457"/>
      <c r="V38" s="450">
        <f t="shared" si="4"/>
        <v>0</v>
      </c>
      <c r="W38" s="451">
        <f t="shared" si="5"/>
        <v>0</v>
      </c>
      <c r="X38" s="460"/>
      <c r="Z38" s="453">
        <f t="shared" si="3"/>
        <v>0</v>
      </c>
    </row>
    <row r="39" spans="1:26" ht="18" customHeight="1">
      <c r="A39" s="441">
        <v>29</v>
      </c>
      <c r="B39" s="442"/>
      <c r="C39" s="443" t="s">
        <v>68</v>
      </c>
      <c r="D39" s="444"/>
      <c r="E39" s="442"/>
      <c r="F39" s="444"/>
      <c r="G39" s="442"/>
      <c r="H39" s="445"/>
      <c r="I39" s="446"/>
      <c r="J39" s="447">
        <f t="shared" si="0"/>
        <v>0</v>
      </c>
      <c r="K39" s="448"/>
      <c r="L39" s="449"/>
      <c r="M39" s="445"/>
      <c r="N39" s="446"/>
      <c r="O39" s="446"/>
      <c r="P39" s="446"/>
      <c r="Q39" s="446"/>
      <c r="R39" s="446"/>
      <c r="S39" s="446"/>
      <c r="T39" s="446"/>
      <c r="U39" s="446"/>
      <c r="V39" s="450">
        <f t="shared" si="4"/>
        <v>0</v>
      </c>
      <c r="W39" s="451">
        <f t="shared" si="5"/>
        <v>0</v>
      </c>
      <c r="X39" s="452"/>
      <c r="Z39" s="453">
        <f t="shared" si="3"/>
        <v>0</v>
      </c>
    </row>
    <row r="40" spans="1:26" ht="18" customHeight="1" thickBot="1">
      <c r="A40" s="441">
        <v>30</v>
      </c>
      <c r="B40" s="454"/>
      <c r="C40" s="461" t="s">
        <v>68</v>
      </c>
      <c r="D40" s="455"/>
      <c r="E40" s="454"/>
      <c r="F40" s="455"/>
      <c r="G40" s="454"/>
      <c r="H40" s="456"/>
      <c r="I40" s="457"/>
      <c r="J40" s="462">
        <f t="shared" si="0"/>
        <v>0</v>
      </c>
      <c r="K40" s="458"/>
      <c r="L40" s="459"/>
      <c r="M40" s="456"/>
      <c r="N40" s="457"/>
      <c r="O40" s="457"/>
      <c r="P40" s="457"/>
      <c r="Q40" s="457"/>
      <c r="R40" s="457"/>
      <c r="S40" s="457"/>
      <c r="T40" s="457"/>
      <c r="U40" s="457"/>
      <c r="V40" s="463">
        <f t="shared" si="1"/>
        <v>0</v>
      </c>
      <c r="W40" s="464">
        <f t="shared" si="2"/>
        <v>0</v>
      </c>
      <c r="X40" s="460"/>
      <c r="Z40" s="465">
        <f t="shared" si="3"/>
        <v>0</v>
      </c>
    </row>
    <row r="41" spans="1:26" ht="18" customHeight="1" thickTop="1" thickBot="1">
      <c r="A41" s="466"/>
      <c r="B41" s="467"/>
      <c r="C41" s="468" t="s">
        <v>68</v>
      </c>
      <c r="D41" s="469"/>
      <c r="E41" s="467"/>
      <c r="F41" s="469"/>
      <c r="G41" s="467"/>
      <c r="H41" s="470"/>
      <c r="I41" s="471"/>
      <c r="J41" s="472"/>
      <c r="K41" s="473"/>
      <c r="L41" s="474">
        <f t="shared" ref="L41:W41" si="6">SUM(L11:L40)</f>
        <v>0</v>
      </c>
      <c r="M41" s="475">
        <f t="shared" si="6"/>
        <v>0</v>
      </c>
      <c r="N41" s="476">
        <f t="shared" si="6"/>
        <v>0</v>
      </c>
      <c r="O41" s="476">
        <f t="shared" si="6"/>
        <v>0</v>
      </c>
      <c r="P41" s="476">
        <f t="shared" si="6"/>
        <v>0</v>
      </c>
      <c r="Q41" s="476">
        <f t="shared" si="6"/>
        <v>0</v>
      </c>
      <c r="R41" s="476">
        <f t="shared" si="6"/>
        <v>0</v>
      </c>
      <c r="S41" s="476">
        <f t="shared" si="6"/>
        <v>0</v>
      </c>
      <c r="T41" s="476">
        <f t="shared" si="6"/>
        <v>0</v>
      </c>
      <c r="U41" s="476">
        <f t="shared" si="6"/>
        <v>0</v>
      </c>
      <c r="V41" s="477">
        <f t="shared" si="6"/>
        <v>0</v>
      </c>
      <c r="W41" s="478">
        <f t="shared" si="6"/>
        <v>0</v>
      </c>
      <c r="X41" s="479"/>
      <c r="Y41" s="480"/>
      <c r="Z41" s="481">
        <f>SUM(Z11:Z40)</f>
        <v>0</v>
      </c>
    </row>
    <row r="42" spans="1:26" ht="15" customHeight="1">
      <c r="A42" s="407" t="s">
        <v>81</v>
      </c>
    </row>
    <row r="43" spans="1:26" ht="15" customHeight="1">
      <c r="A43" s="482" t="s">
        <v>125</v>
      </c>
      <c r="B43" s="8" t="s">
        <v>271</v>
      </c>
      <c r="C43" s="8"/>
      <c r="D43" s="8"/>
      <c r="E43" s="8"/>
      <c r="F43" s="8"/>
      <c r="G43" s="8"/>
      <c r="H43" s="8"/>
      <c r="I43" s="8"/>
      <c r="J43" s="8"/>
      <c r="K43" s="8"/>
      <c r="L43" s="8"/>
      <c r="M43" s="8"/>
      <c r="N43" s="8"/>
      <c r="O43" s="8"/>
      <c r="P43" s="8"/>
      <c r="Q43" s="8"/>
      <c r="R43" s="8"/>
      <c r="S43" s="8"/>
    </row>
    <row r="44" spans="1:26" ht="15" customHeight="1">
      <c r="A44" s="482" t="s">
        <v>141</v>
      </c>
      <c r="B44" s="8" t="s">
        <v>578</v>
      </c>
      <c r="C44" s="8"/>
      <c r="D44" s="8"/>
      <c r="E44" s="8"/>
      <c r="F44" s="8"/>
      <c r="G44" s="8"/>
      <c r="H44" s="8"/>
      <c r="I44" s="8"/>
      <c r="J44" s="8"/>
      <c r="K44" s="8"/>
      <c r="L44" s="8"/>
      <c r="M44" s="8"/>
      <c r="N44" s="8"/>
      <c r="O44" s="8"/>
      <c r="P44" s="8"/>
      <c r="Q44" s="8"/>
      <c r="R44" s="8"/>
      <c r="S44" s="8"/>
    </row>
    <row r="45" spans="1:26" ht="15" customHeight="1">
      <c r="A45" s="482" t="s">
        <v>142</v>
      </c>
      <c r="B45" s="8" t="s">
        <v>579</v>
      </c>
      <c r="C45" s="8"/>
      <c r="D45" s="8"/>
      <c r="E45" s="8"/>
      <c r="F45" s="8"/>
      <c r="G45" s="8"/>
      <c r="H45" s="8"/>
      <c r="I45" s="8"/>
      <c r="J45" s="8"/>
      <c r="K45" s="8"/>
      <c r="L45" s="8"/>
      <c r="M45" s="8"/>
      <c r="N45" s="8"/>
      <c r="O45" s="8"/>
      <c r="P45" s="8"/>
      <c r="Q45" s="8"/>
      <c r="R45" s="8"/>
      <c r="S45" s="8"/>
    </row>
    <row r="46" spans="1:26" ht="15" customHeight="1">
      <c r="A46" s="482" t="s">
        <v>146</v>
      </c>
      <c r="B46" s="8" t="s">
        <v>309</v>
      </c>
      <c r="C46" s="8"/>
      <c r="D46" s="8"/>
      <c r="E46" s="8"/>
      <c r="F46" s="8"/>
      <c r="G46" s="8"/>
      <c r="H46" s="8"/>
      <c r="I46" s="8"/>
      <c r="J46" s="8"/>
      <c r="K46" s="8"/>
      <c r="L46" s="8"/>
      <c r="M46" s="8"/>
      <c r="N46" s="8"/>
      <c r="O46" s="8"/>
      <c r="P46" s="8"/>
      <c r="Q46" s="8"/>
      <c r="R46" s="8"/>
      <c r="S46" s="8"/>
    </row>
    <row r="47" spans="1:26" ht="15" customHeight="1">
      <c r="A47" s="482" t="s">
        <v>147</v>
      </c>
      <c r="B47" s="8" t="s">
        <v>580</v>
      </c>
      <c r="C47" s="8"/>
      <c r="D47" s="8"/>
      <c r="E47" s="8"/>
      <c r="F47" s="8"/>
      <c r="G47" s="8"/>
      <c r="H47" s="8"/>
      <c r="I47" s="8"/>
      <c r="J47" s="8"/>
      <c r="K47" s="8"/>
      <c r="L47" s="8"/>
      <c r="M47" s="8"/>
      <c r="N47" s="8"/>
      <c r="O47" s="8"/>
      <c r="P47" s="8"/>
      <c r="Q47" s="8"/>
      <c r="R47" s="8"/>
      <c r="S47" s="8"/>
    </row>
    <row r="48" spans="1:26" ht="15" customHeight="1">
      <c r="A48" s="482" t="s">
        <v>148</v>
      </c>
      <c r="B48" s="8" t="s">
        <v>538</v>
      </c>
      <c r="C48" s="8"/>
      <c r="D48" s="8"/>
      <c r="E48" s="8"/>
      <c r="F48" s="8"/>
      <c r="G48" s="8"/>
      <c r="H48" s="8"/>
      <c r="I48" s="8"/>
      <c r="J48" s="8"/>
      <c r="K48" s="8"/>
      <c r="L48" s="8"/>
      <c r="M48" s="8"/>
      <c r="N48" s="8"/>
      <c r="O48" s="8"/>
      <c r="P48" s="8"/>
      <c r="Q48" s="8"/>
      <c r="R48" s="8"/>
      <c r="S48" s="8"/>
    </row>
    <row r="49" ht="20.25" customHeight="1"/>
    <row r="50" ht="20.25" customHeight="1"/>
    <row r="51" ht="20.25" customHeight="1"/>
    <row r="52" ht="20.25" customHeight="1"/>
    <row r="53" ht="20.25" customHeight="1"/>
    <row r="54" ht="20.25" customHeight="1"/>
    <row r="55" ht="20.25" customHeight="1"/>
    <row r="56" ht="20.25" customHeight="1"/>
  </sheetData>
  <mergeCells count="32">
    <mergeCell ref="A1:X1"/>
    <mergeCell ref="T2:X2"/>
    <mergeCell ref="A4:A9"/>
    <mergeCell ref="B4:B9"/>
    <mergeCell ref="C4:C9"/>
    <mergeCell ref="D4:D9"/>
    <mergeCell ref="E4:E9"/>
    <mergeCell ref="F4:F9"/>
    <mergeCell ref="G4:G9"/>
    <mergeCell ref="H4:K4"/>
    <mergeCell ref="L4:W4"/>
    <mergeCell ref="X4:X9"/>
    <mergeCell ref="H5:H9"/>
    <mergeCell ref="I5:I9"/>
    <mergeCell ref="J5:J9"/>
    <mergeCell ref="K5:K9"/>
    <mergeCell ref="L5:L9"/>
    <mergeCell ref="M5:V5"/>
    <mergeCell ref="W5:W9"/>
    <mergeCell ref="S7:S9"/>
    <mergeCell ref="T7:T9"/>
    <mergeCell ref="Z8:Z9"/>
    <mergeCell ref="Z5:Z7"/>
    <mergeCell ref="M6:M9"/>
    <mergeCell ref="N6:N9"/>
    <mergeCell ref="O6:O9"/>
    <mergeCell ref="P6:P9"/>
    <mergeCell ref="Q6:Q9"/>
    <mergeCell ref="R6:R9"/>
    <mergeCell ref="S6:T6"/>
    <mergeCell ref="U6:U9"/>
    <mergeCell ref="V6:V9"/>
  </mergeCells>
  <phoneticPr fontId="58"/>
  <printOptions horizontalCentered="1"/>
  <pageMargins left="0.59055118110236227" right="0.59055118110236227" top="0.59055118110236227" bottom="0.59055118110236227" header="0.51181102362204722" footer="0.31496062992125984"/>
  <pageSetup paperSize="9" scale="67"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35"/>
  <sheetViews>
    <sheetView view="pageBreakPreview" zoomScaleSheetLayoutView="100" workbookViewId="0">
      <selection sqref="A1:AG1"/>
    </sheetView>
  </sheetViews>
  <sheetFormatPr defaultColWidth="9" defaultRowHeight="13.5"/>
  <cols>
    <col min="1" max="1" width="3" style="250" customWidth="1"/>
    <col min="2" max="33" width="2.625" style="1" customWidth="1"/>
    <col min="34" max="34" width="0.625" style="1" customWidth="1"/>
    <col min="35" max="35" width="9" style="1" customWidth="1"/>
    <col min="36" max="16384" width="9" style="1"/>
  </cols>
  <sheetData>
    <row r="1" spans="1:33" ht="18" customHeight="1">
      <c r="A1" s="1304" t="s">
        <v>12</v>
      </c>
      <c r="B1" s="1304"/>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c r="AF1" s="1304"/>
      <c r="AG1" s="1304"/>
    </row>
    <row r="2" spans="1:33" ht="18" customHeight="1">
      <c r="B2" s="253"/>
      <c r="C2" s="253"/>
      <c r="D2" s="253"/>
      <c r="E2" s="253"/>
      <c r="F2" s="253"/>
      <c r="G2" s="253"/>
      <c r="H2" s="253"/>
      <c r="I2" s="253"/>
      <c r="J2" s="253"/>
      <c r="K2" s="253"/>
      <c r="L2" s="253"/>
      <c r="M2" s="253"/>
      <c r="N2" s="253"/>
      <c r="O2" s="253"/>
      <c r="P2" s="253"/>
      <c r="Q2" s="253"/>
      <c r="R2" s="253"/>
      <c r="S2" s="253"/>
      <c r="T2" s="253"/>
      <c r="U2" s="1305" t="s">
        <v>234</v>
      </c>
      <c r="V2" s="1305"/>
      <c r="W2" s="1305"/>
      <c r="X2" s="1306" t="str">
        <f>'01基本資料'!I3</f>
        <v>●●こども園</v>
      </c>
      <c r="Y2" s="1306"/>
      <c r="Z2" s="1306"/>
      <c r="AA2" s="1306"/>
      <c r="AB2" s="1306"/>
      <c r="AC2" s="1306"/>
      <c r="AD2" s="1306"/>
      <c r="AE2" s="1306"/>
      <c r="AF2" s="1306"/>
      <c r="AG2" s="1306"/>
    </row>
    <row r="3" spans="1:33" ht="7.5" customHeight="1"/>
    <row r="4" spans="1:33" ht="19.5" customHeight="1">
      <c r="A4" s="269" t="s">
        <v>405</v>
      </c>
      <c r="B4" s="1307" t="s">
        <v>51</v>
      </c>
      <c r="C4" s="1307"/>
      <c r="D4" s="1307"/>
      <c r="E4" s="1307"/>
      <c r="F4" s="1307"/>
      <c r="G4" s="1307"/>
      <c r="H4" s="1307"/>
      <c r="I4" s="1307"/>
      <c r="J4" s="1307"/>
      <c r="K4" s="1307"/>
      <c r="L4" s="1307"/>
      <c r="M4" s="1307"/>
      <c r="N4" s="1307"/>
      <c r="O4" s="1307"/>
      <c r="P4" s="1307"/>
      <c r="Q4" s="1307"/>
      <c r="R4" s="1307"/>
      <c r="S4" s="1307"/>
      <c r="T4" s="1307"/>
      <c r="U4" s="1307"/>
      <c r="V4" s="1307"/>
      <c r="W4" s="1307"/>
      <c r="X4" s="1307"/>
      <c r="Y4" s="1307"/>
      <c r="Z4" s="1307"/>
      <c r="AA4" s="1307"/>
      <c r="AB4" s="1307"/>
      <c r="AC4" s="1307"/>
      <c r="AD4" s="1307"/>
      <c r="AE4" s="1307"/>
      <c r="AF4" s="1307"/>
      <c r="AG4" s="1307"/>
    </row>
    <row r="5" spans="1:33" ht="20.100000000000001" customHeight="1">
      <c r="C5" s="1" t="s">
        <v>310</v>
      </c>
      <c r="M5" s="589"/>
      <c r="N5" s="589"/>
      <c r="O5" s="273"/>
      <c r="P5" s="1" t="s">
        <v>69</v>
      </c>
      <c r="Q5" s="273"/>
      <c r="R5" s="1" t="s">
        <v>70</v>
      </c>
      <c r="S5" s="273"/>
      <c r="T5" s="1" t="s">
        <v>88</v>
      </c>
      <c r="Z5" s="277"/>
      <c r="AA5" s="277"/>
    </row>
    <row r="6" spans="1:33" ht="20.100000000000001" customHeight="1">
      <c r="B6" s="270" t="s">
        <v>311</v>
      </c>
      <c r="C6" s="271"/>
      <c r="D6" s="271"/>
      <c r="E6" s="271"/>
      <c r="F6" s="271"/>
      <c r="G6" s="271"/>
      <c r="H6" s="271"/>
      <c r="I6" s="271"/>
      <c r="J6" s="271"/>
      <c r="K6" s="271"/>
      <c r="L6" s="271"/>
      <c r="M6" s="272"/>
      <c r="N6" s="272"/>
      <c r="O6" s="274"/>
      <c r="P6" s="271"/>
      <c r="Q6" s="274"/>
      <c r="R6" s="271"/>
      <c r="S6" s="274"/>
      <c r="T6" s="271"/>
      <c r="U6" s="271"/>
      <c r="V6" s="271"/>
      <c r="W6" s="271"/>
      <c r="X6" s="271"/>
      <c r="Y6" s="271"/>
      <c r="Z6" s="278"/>
      <c r="AA6" s="278"/>
      <c r="AB6" s="271"/>
      <c r="AC6" s="271"/>
      <c r="AD6" s="271"/>
      <c r="AE6" s="271"/>
      <c r="AF6" s="271"/>
      <c r="AG6" s="281"/>
    </row>
    <row r="7" spans="1:33" ht="20.100000000000001" customHeight="1">
      <c r="B7" s="1319"/>
      <c r="C7" s="1320"/>
      <c r="D7" s="1320"/>
      <c r="E7" s="1320"/>
      <c r="F7" s="1320"/>
      <c r="G7" s="1320"/>
      <c r="H7" s="1320"/>
      <c r="I7" s="1320"/>
      <c r="J7" s="1320"/>
      <c r="K7" s="1320"/>
      <c r="L7" s="1320"/>
      <c r="M7" s="1320"/>
      <c r="N7" s="1320"/>
      <c r="O7" s="1320"/>
      <c r="P7" s="1320"/>
      <c r="Q7" s="1320"/>
      <c r="R7" s="1320"/>
      <c r="S7" s="1320"/>
      <c r="T7" s="1320"/>
      <c r="U7" s="1320"/>
      <c r="V7" s="1320"/>
      <c r="W7" s="1320"/>
      <c r="X7" s="1320"/>
      <c r="Y7" s="1320"/>
      <c r="Z7" s="1320"/>
      <c r="AA7" s="1320"/>
      <c r="AB7" s="1320"/>
      <c r="AC7" s="1320"/>
      <c r="AD7" s="1320"/>
      <c r="AE7" s="1320"/>
      <c r="AF7" s="1320"/>
      <c r="AG7" s="1321"/>
    </row>
    <row r="8" spans="1:33" ht="20.100000000000001" customHeight="1">
      <c r="B8" s="1319"/>
      <c r="C8" s="1320"/>
      <c r="D8" s="1320"/>
      <c r="E8" s="1320"/>
      <c r="F8" s="1320"/>
      <c r="G8" s="1320"/>
      <c r="H8" s="1320"/>
      <c r="I8" s="1320"/>
      <c r="J8" s="1320"/>
      <c r="K8" s="1320"/>
      <c r="L8" s="1320"/>
      <c r="M8" s="1320"/>
      <c r="N8" s="1320"/>
      <c r="O8" s="1320"/>
      <c r="P8" s="1320"/>
      <c r="Q8" s="1320"/>
      <c r="R8" s="1320"/>
      <c r="S8" s="1320"/>
      <c r="T8" s="1320"/>
      <c r="U8" s="1320"/>
      <c r="V8" s="1320"/>
      <c r="W8" s="1320"/>
      <c r="X8" s="1320"/>
      <c r="Y8" s="1320"/>
      <c r="Z8" s="1320"/>
      <c r="AA8" s="1320"/>
      <c r="AB8" s="1320"/>
      <c r="AC8" s="1320"/>
      <c r="AD8" s="1320"/>
      <c r="AE8" s="1320"/>
      <c r="AF8" s="1320"/>
      <c r="AG8" s="1321"/>
    </row>
    <row r="9" spans="1:33" ht="20.100000000000001" customHeight="1">
      <c r="B9" s="1319"/>
      <c r="C9" s="1320"/>
      <c r="D9" s="1320"/>
      <c r="E9" s="1320"/>
      <c r="F9" s="1320"/>
      <c r="G9" s="1320"/>
      <c r="H9" s="1320"/>
      <c r="I9" s="1320"/>
      <c r="J9" s="1320"/>
      <c r="K9" s="1320"/>
      <c r="L9" s="1320"/>
      <c r="M9" s="1320"/>
      <c r="N9" s="1320"/>
      <c r="O9" s="1320"/>
      <c r="P9" s="1320"/>
      <c r="Q9" s="1320"/>
      <c r="R9" s="1320"/>
      <c r="S9" s="1320"/>
      <c r="T9" s="1320"/>
      <c r="U9" s="1320"/>
      <c r="V9" s="1320"/>
      <c r="W9" s="1320"/>
      <c r="X9" s="1320"/>
      <c r="Y9" s="1320"/>
      <c r="Z9" s="1320"/>
      <c r="AA9" s="1320"/>
      <c r="AB9" s="1320"/>
      <c r="AC9" s="1320"/>
      <c r="AD9" s="1320"/>
      <c r="AE9" s="1320"/>
      <c r="AF9" s="1320"/>
      <c r="AG9" s="1321"/>
    </row>
    <row r="10" spans="1:33" ht="20.100000000000001" customHeight="1">
      <c r="B10" s="1319"/>
      <c r="C10" s="1320"/>
      <c r="D10" s="1320"/>
      <c r="E10" s="1320"/>
      <c r="F10" s="1320"/>
      <c r="G10" s="1320"/>
      <c r="H10" s="1320"/>
      <c r="I10" s="1320"/>
      <c r="J10" s="1320"/>
      <c r="K10" s="1320"/>
      <c r="L10" s="1320"/>
      <c r="M10" s="1320"/>
      <c r="N10" s="1320"/>
      <c r="O10" s="1320"/>
      <c r="P10" s="1320"/>
      <c r="Q10" s="1320"/>
      <c r="R10" s="1320"/>
      <c r="S10" s="1320"/>
      <c r="T10" s="1320"/>
      <c r="U10" s="1320"/>
      <c r="V10" s="1320"/>
      <c r="W10" s="1320"/>
      <c r="X10" s="1320"/>
      <c r="Y10" s="1320"/>
      <c r="Z10" s="1320"/>
      <c r="AA10" s="1320"/>
      <c r="AB10" s="1320"/>
      <c r="AC10" s="1320"/>
      <c r="AD10" s="1320"/>
      <c r="AE10" s="1320"/>
      <c r="AF10" s="1320"/>
      <c r="AG10" s="1321"/>
    </row>
    <row r="11" spans="1:33" ht="20.100000000000001" customHeight="1">
      <c r="B11" s="1322"/>
      <c r="C11" s="1323"/>
      <c r="D11" s="1323"/>
      <c r="E11" s="1323"/>
      <c r="F11" s="1323"/>
      <c r="G11" s="1323"/>
      <c r="H11" s="1323"/>
      <c r="I11" s="1323"/>
      <c r="J11" s="1323"/>
      <c r="K11" s="1323"/>
      <c r="L11" s="1323"/>
      <c r="M11" s="1323"/>
      <c r="N11" s="1323"/>
      <c r="O11" s="1323"/>
      <c r="P11" s="1323"/>
      <c r="Q11" s="1323"/>
      <c r="R11" s="1323"/>
      <c r="S11" s="1323"/>
      <c r="T11" s="1323"/>
      <c r="U11" s="1323"/>
      <c r="V11" s="1323"/>
      <c r="W11" s="1323"/>
      <c r="X11" s="1323"/>
      <c r="Y11" s="1323"/>
      <c r="Z11" s="1323"/>
      <c r="AA11" s="1323"/>
      <c r="AB11" s="1323"/>
      <c r="AC11" s="1323"/>
      <c r="AD11" s="1323"/>
      <c r="AE11" s="1323"/>
      <c r="AF11" s="1323"/>
      <c r="AG11" s="1324"/>
    </row>
    <row r="12" spans="1:33" ht="20.100000000000001" customHeight="1">
      <c r="M12" s="250"/>
      <c r="N12" s="250"/>
      <c r="O12" s="268"/>
      <c r="Q12" s="268"/>
      <c r="S12" s="268"/>
      <c r="Z12" s="279"/>
      <c r="AA12" s="279"/>
    </row>
    <row r="13" spans="1:33" ht="19.5" customHeight="1">
      <c r="M13" s="250"/>
      <c r="N13" s="250"/>
      <c r="Z13" s="280"/>
      <c r="AA13" s="280"/>
    </row>
    <row r="14" spans="1:33" ht="20.100000000000001" customHeight="1">
      <c r="A14" s="269" t="s">
        <v>406</v>
      </c>
      <c r="B14" s="1307" t="s">
        <v>289</v>
      </c>
      <c r="C14" s="1307"/>
      <c r="D14" s="1307"/>
      <c r="E14" s="1307"/>
      <c r="F14" s="1307"/>
      <c r="G14" s="1307"/>
      <c r="H14" s="1307"/>
      <c r="I14" s="1307"/>
      <c r="J14" s="1307"/>
      <c r="K14" s="1307"/>
      <c r="L14" s="1307"/>
      <c r="M14" s="1307"/>
      <c r="N14" s="1307"/>
      <c r="O14" s="1307"/>
      <c r="P14" s="1307"/>
      <c r="Q14" s="1307"/>
      <c r="R14" s="1307"/>
      <c r="S14" s="1307"/>
      <c r="T14" s="1307"/>
      <c r="U14" s="1307"/>
      <c r="V14" s="1307"/>
      <c r="W14" s="1307"/>
      <c r="X14" s="1307"/>
      <c r="Y14" s="1307"/>
      <c r="Z14" s="1307"/>
      <c r="AA14" s="1307"/>
      <c r="AB14" s="1307"/>
      <c r="AC14" s="1307"/>
      <c r="AD14" s="1307"/>
      <c r="AE14" s="1307"/>
      <c r="AF14" s="1307"/>
      <c r="AG14" s="1307"/>
    </row>
    <row r="15" spans="1:33" ht="20.100000000000001" customHeight="1">
      <c r="C15" s="1" t="s">
        <v>313</v>
      </c>
      <c r="M15" s="578"/>
      <c r="N15" s="578"/>
      <c r="O15" s="273"/>
      <c r="P15" s="1" t="s">
        <v>69</v>
      </c>
      <c r="Q15" s="273"/>
      <c r="R15" s="1" t="s">
        <v>70</v>
      </c>
      <c r="S15" s="275"/>
      <c r="T15" s="276" t="s">
        <v>88</v>
      </c>
      <c r="W15" s="1" t="s">
        <v>15</v>
      </c>
      <c r="Y15" s="268"/>
      <c r="AA15" s="1308"/>
      <c r="AB15" s="1308"/>
      <c r="AC15" s="1" t="s">
        <v>100</v>
      </c>
    </row>
    <row r="17" spans="1:33" ht="20.100000000000001" customHeight="1">
      <c r="A17" s="269" t="s">
        <v>299</v>
      </c>
      <c r="B17" s="1309" t="s">
        <v>281</v>
      </c>
      <c r="C17" s="1309"/>
      <c r="D17" s="1309"/>
      <c r="E17" s="1309"/>
      <c r="F17" s="1309"/>
      <c r="G17" s="1309"/>
      <c r="H17" s="1309"/>
      <c r="I17" s="1309"/>
      <c r="J17" s="1309"/>
      <c r="K17" s="1309"/>
      <c r="L17" s="1309"/>
      <c r="M17" s="1309"/>
      <c r="N17" s="1309"/>
      <c r="O17" s="1309"/>
      <c r="P17" s="1309"/>
      <c r="Q17" s="1309"/>
      <c r="R17" s="1309"/>
      <c r="S17" s="1309"/>
      <c r="T17" s="1309"/>
      <c r="U17" s="1309"/>
      <c r="V17" s="1309"/>
      <c r="W17" s="1309"/>
      <c r="X17" s="1309"/>
      <c r="Y17" s="1309"/>
      <c r="Z17" s="1309"/>
      <c r="AA17" s="1309"/>
      <c r="AB17" s="1309"/>
      <c r="AC17" s="1309"/>
      <c r="AD17" s="1309"/>
      <c r="AE17" s="1309"/>
      <c r="AF17" s="1309"/>
      <c r="AG17" s="1309"/>
    </row>
    <row r="18" spans="1:33" ht="20.100000000000001" customHeight="1">
      <c r="B18" s="608" t="s">
        <v>314</v>
      </c>
      <c r="C18" s="596"/>
      <c r="D18" s="596"/>
      <c r="E18" s="596"/>
      <c r="F18" s="596"/>
      <c r="G18" s="596"/>
      <c r="H18" s="596"/>
      <c r="I18" s="596"/>
      <c r="J18" s="597"/>
      <c r="K18" s="608" t="s">
        <v>315</v>
      </c>
      <c r="L18" s="596"/>
      <c r="M18" s="596"/>
      <c r="N18" s="596"/>
      <c r="O18" s="596"/>
      <c r="P18" s="596"/>
      <c r="Q18" s="596"/>
      <c r="R18" s="596"/>
      <c r="S18" s="596"/>
      <c r="T18" s="596"/>
      <c r="U18" s="596"/>
      <c r="V18" s="596"/>
      <c r="W18" s="596"/>
      <c r="X18" s="596"/>
      <c r="Y18" s="596"/>
      <c r="Z18" s="596"/>
      <c r="AA18" s="596"/>
      <c r="AB18" s="596"/>
      <c r="AC18" s="596"/>
      <c r="AD18" s="596"/>
      <c r="AE18" s="596"/>
      <c r="AF18" s="596"/>
      <c r="AG18" s="597"/>
    </row>
    <row r="19" spans="1:33" ht="20.100000000000001" customHeight="1">
      <c r="B19" s="1310">
        <v>1</v>
      </c>
      <c r="C19" s="1311"/>
      <c r="D19" s="1312" t="s">
        <v>316</v>
      </c>
      <c r="E19" s="1312"/>
      <c r="F19" s="1312"/>
      <c r="G19" s="1312"/>
      <c r="H19" s="1312"/>
      <c r="I19" s="1312"/>
      <c r="J19" s="1313"/>
      <c r="K19" s="1314"/>
      <c r="L19" s="1315"/>
      <c r="M19" s="1315"/>
      <c r="N19" s="1315"/>
      <c r="O19" s="1315"/>
      <c r="P19" s="1315"/>
      <c r="Q19" s="1315"/>
      <c r="R19" s="1315"/>
      <c r="S19" s="1315"/>
      <c r="T19" s="1315"/>
      <c r="U19" s="1315"/>
      <c r="V19" s="1315"/>
      <c r="W19" s="1315"/>
      <c r="X19" s="1315"/>
      <c r="Y19" s="1315"/>
      <c r="Z19" s="1315"/>
      <c r="AA19" s="1315"/>
      <c r="AB19" s="1315"/>
      <c r="AC19" s="1315"/>
      <c r="AD19" s="1315"/>
      <c r="AE19" s="1315"/>
      <c r="AF19" s="1315"/>
      <c r="AG19" s="1316"/>
    </row>
    <row r="20" spans="1:33" ht="20.100000000000001" customHeight="1">
      <c r="B20" s="1310">
        <f t="shared" ref="B20:B28" si="0">B19+1</f>
        <v>2</v>
      </c>
      <c r="C20" s="1311"/>
      <c r="D20" s="1312" t="s">
        <v>44</v>
      </c>
      <c r="E20" s="1312"/>
      <c r="F20" s="1312"/>
      <c r="G20" s="1312"/>
      <c r="H20" s="1312"/>
      <c r="I20" s="1312"/>
      <c r="J20" s="1313"/>
      <c r="K20" s="1314"/>
      <c r="L20" s="1315"/>
      <c r="M20" s="1315"/>
      <c r="N20" s="1315"/>
      <c r="O20" s="1315"/>
      <c r="P20" s="1315"/>
      <c r="Q20" s="1315"/>
      <c r="R20" s="1315"/>
      <c r="S20" s="1315"/>
      <c r="T20" s="1315"/>
      <c r="U20" s="1315"/>
      <c r="V20" s="1315"/>
      <c r="W20" s="1315"/>
      <c r="X20" s="1315"/>
      <c r="Y20" s="1315"/>
      <c r="Z20" s="1315"/>
      <c r="AA20" s="1315"/>
      <c r="AB20" s="1315"/>
      <c r="AC20" s="1315"/>
      <c r="AD20" s="1315"/>
      <c r="AE20" s="1315"/>
      <c r="AF20" s="1315"/>
      <c r="AG20" s="1316"/>
    </row>
    <row r="21" spans="1:33" ht="20.100000000000001" customHeight="1">
      <c r="B21" s="1310">
        <f t="shared" si="0"/>
        <v>3</v>
      </c>
      <c r="C21" s="1311"/>
      <c r="D21" s="1312" t="s">
        <v>317</v>
      </c>
      <c r="E21" s="1312"/>
      <c r="F21" s="1312"/>
      <c r="G21" s="1312"/>
      <c r="H21" s="1312"/>
      <c r="I21" s="1312"/>
      <c r="J21" s="1313"/>
      <c r="K21" s="1314"/>
      <c r="L21" s="1315"/>
      <c r="M21" s="1315"/>
      <c r="N21" s="1315"/>
      <c r="O21" s="1315"/>
      <c r="P21" s="1315"/>
      <c r="Q21" s="1315"/>
      <c r="R21" s="1315"/>
      <c r="S21" s="1315"/>
      <c r="T21" s="1315"/>
      <c r="U21" s="1315"/>
      <c r="V21" s="1315"/>
      <c r="W21" s="1315"/>
      <c r="X21" s="1315"/>
      <c r="Y21" s="1315"/>
      <c r="Z21" s="1315"/>
      <c r="AA21" s="1315"/>
      <c r="AB21" s="1315"/>
      <c r="AC21" s="1315"/>
      <c r="AD21" s="1315"/>
      <c r="AE21" s="1315"/>
      <c r="AF21" s="1315"/>
      <c r="AG21" s="1316"/>
    </row>
    <row r="22" spans="1:33" ht="20.100000000000001" customHeight="1">
      <c r="B22" s="1310">
        <f t="shared" si="0"/>
        <v>4</v>
      </c>
      <c r="C22" s="1311"/>
      <c r="D22" s="1312" t="s">
        <v>238</v>
      </c>
      <c r="E22" s="1312"/>
      <c r="F22" s="1312"/>
      <c r="G22" s="1312"/>
      <c r="H22" s="1312"/>
      <c r="I22" s="1312"/>
      <c r="J22" s="1313"/>
      <c r="K22" s="1314"/>
      <c r="L22" s="1315"/>
      <c r="M22" s="1315"/>
      <c r="N22" s="1315"/>
      <c r="O22" s="1315"/>
      <c r="P22" s="1315"/>
      <c r="Q22" s="1315"/>
      <c r="R22" s="1315"/>
      <c r="S22" s="1315"/>
      <c r="T22" s="1315"/>
      <c r="U22" s="1315"/>
      <c r="V22" s="1315"/>
      <c r="W22" s="1315"/>
      <c r="X22" s="1315"/>
      <c r="Y22" s="1315"/>
      <c r="Z22" s="1315"/>
      <c r="AA22" s="1315"/>
      <c r="AB22" s="1315"/>
      <c r="AC22" s="1315"/>
      <c r="AD22" s="1315"/>
      <c r="AE22" s="1315"/>
      <c r="AF22" s="1315"/>
      <c r="AG22" s="1316"/>
    </row>
    <row r="23" spans="1:33" ht="20.100000000000001" customHeight="1">
      <c r="B23" s="1310">
        <f t="shared" si="0"/>
        <v>5</v>
      </c>
      <c r="C23" s="1311"/>
      <c r="D23" s="1312" t="s">
        <v>82</v>
      </c>
      <c r="E23" s="1312"/>
      <c r="F23" s="1312"/>
      <c r="G23" s="1312"/>
      <c r="H23" s="1312"/>
      <c r="I23" s="1312"/>
      <c r="J23" s="1313"/>
      <c r="K23" s="1314"/>
      <c r="L23" s="1315"/>
      <c r="M23" s="1315"/>
      <c r="N23" s="1315"/>
      <c r="O23" s="1315"/>
      <c r="P23" s="1315"/>
      <c r="Q23" s="1315"/>
      <c r="R23" s="1315"/>
      <c r="S23" s="1315"/>
      <c r="T23" s="1315"/>
      <c r="U23" s="1315"/>
      <c r="V23" s="1315"/>
      <c r="W23" s="1315"/>
      <c r="X23" s="1315"/>
      <c r="Y23" s="1315"/>
      <c r="Z23" s="1315"/>
      <c r="AA23" s="1315"/>
      <c r="AB23" s="1315"/>
      <c r="AC23" s="1315"/>
      <c r="AD23" s="1315"/>
      <c r="AE23" s="1315"/>
      <c r="AF23" s="1315"/>
      <c r="AG23" s="1316"/>
    </row>
    <row r="24" spans="1:33" ht="20.100000000000001" customHeight="1">
      <c r="B24" s="1310">
        <f t="shared" si="0"/>
        <v>6</v>
      </c>
      <c r="C24" s="1311"/>
      <c r="D24" s="1317" t="s">
        <v>187</v>
      </c>
      <c r="E24" s="1317"/>
      <c r="F24" s="1317"/>
      <c r="G24" s="1317"/>
      <c r="H24" s="1317"/>
      <c r="I24" s="1317"/>
      <c r="J24" s="1318"/>
      <c r="K24" s="1314"/>
      <c r="L24" s="1315"/>
      <c r="M24" s="1315"/>
      <c r="N24" s="1315"/>
      <c r="O24" s="1315"/>
      <c r="P24" s="1315"/>
      <c r="Q24" s="1315"/>
      <c r="R24" s="1315"/>
      <c r="S24" s="1315"/>
      <c r="T24" s="1315"/>
      <c r="U24" s="1315"/>
      <c r="V24" s="1315"/>
      <c r="W24" s="1315"/>
      <c r="X24" s="1315"/>
      <c r="Y24" s="1315"/>
      <c r="Z24" s="1315"/>
      <c r="AA24" s="1315"/>
      <c r="AB24" s="1315"/>
      <c r="AC24" s="1315"/>
      <c r="AD24" s="1315"/>
      <c r="AE24" s="1315"/>
      <c r="AF24" s="1315"/>
      <c r="AG24" s="1316"/>
    </row>
    <row r="25" spans="1:33" ht="20.100000000000001" customHeight="1">
      <c r="B25" s="1310">
        <f t="shared" si="0"/>
        <v>7</v>
      </c>
      <c r="C25" s="1311"/>
      <c r="D25" s="1312" t="s">
        <v>318</v>
      </c>
      <c r="E25" s="1312"/>
      <c r="F25" s="1312"/>
      <c r="G25" s="1312"/>
      <c r="H25" s="1312"/>
      <c r="I25" s="1312"/>
      <c r="J25" s="1313"/>
      <c r="K25" s="1314"/>
      <c r="L25" s="1315"/>
      <c r="M25" s="1315"/>
      <c r="N25" s="1315"/>
      <c r="O25" s="1315"/>
      <c r="P25" s="1315"/>
      <c r="Q25" s="1315"/>
      <c r="R25" s="1315"/>
      <c r="S25" s="1315"/>
      <c r="T25" s="1315"/>
      <c r="U25" s="1315"/>
      <c r="V25" s="1315"/>
      <c r="W25" s="1315"/>
      <c r="X25" s="1315"/>
      <c r="Y25" s="1315"/>
      <c r="Z25" s="1315"/>
      <c r="AA25" s="1315"/>
      <c r="AB25" s="1315"/>
      <c r="AC25" s="1315"/>
      <c r="AD25" s="1315"/>
      <c r="AE25" s="1315"/>
      <c r="AF25" s="1315"/>
      <c r="AG25" s="1316"/>
    </row>
    <row r="26" spans="1:33" ht="20.100000000000001" customHeight="1">
      <c r="B26" s="1310">
        <f t="shared" si="0"/>
        <v>8</v>
      </c>
      <c r="C26" s="1311"/>
      <c r="D26" s="1312" t="s">
        <v>179</v>
      </c>
      <c r="E26" s="1312"/>
      <c r="F26" s="1312"/>
      <c r="G26" s="1312"/>
      <c r="H26" s="1312"/>
      <c r="I26" s="1312"/>
      <c r="J26" s="1313"/>
      <c r="K26" s="1314"/>
      <c r="L26" s="1315"/>
      <c r="M26" s="1315"/>
      <c r="N26" s="1315"/>
      <c r="O26" s="1315"/>
      <c r="P26" s="1315"/>
      <c r="Q26" s="1315"/>
      <c r="R26" s="1315"/>
      <c r="S26" s="1315"/>
      <c r="T26" s="1315"/>
      <c r="U26" s="1315"/>
      <c r="V26" s="1315"/>
      <c r="W26" s="1315"/>
      <c r="X26" s="1315"/>
      <c r="Y26" s="1315"/>
      <c r="Z26" s="1315"/>
      <c r="AA26" s="1315"/>
      <c r="AB26" s="1315"/>
      <c r="AC26" s="1315"/>
      <c r="AD26" s="1315"/>
      <c r="AE26" s="1315"/>
      <c r="AF26" s="1315"/>
      <c r="AG26" s="1316"/>
    </row>
    <row r="27" spans="1:33" ht="20.100000000000001" customHeight="1">
      <c r="B27" s="1310">
        <f t="shared" si="0"/>
        <v>9</v>
      </c>
      <c r="C27" s="1311"/>
      <c r="D27" s="1325"/>
      <c r="E27" s="1325"/>
      <c r="F27" s="1325"/>
      <c r="G27" s="1325"/>
      <c r="H27" s="1325"/>
      <c r="I27" s="1325"/>
      <c r="J27" s="1326"/>
      <c r="K27" s="1314"/>
      <c r="L27" s="1315"/>
      <c r="M27" s="1315"/>
      <c r="N27" s="1315"/>
      <c r="O27" s="1315"/>
      <c r="P27" s="1315"/>
      <c r="Q27" s="1315"/>
      <c r="R27" s="1315"/>
      <c r="S27" s="1315"/>
      <c r="T27" s="1315"/>
      <c r="U27" s="1315"/>
      <c r="V27" s="1315"/>
      <c r="W27" s="1315"/>
      <c r="X27" s="1315"/>
      <c r="Y27" s="1315"/>
      <c r="Z27" s="1315"/>
      <c r="AA27" s="1315"/>
      <c r="AB27" s="1315"/>
      <c r="AC27" s="1315"/>
      <c r="AD27" s="1315"/>
      <c r="AE27" s="1315"/>
      <c r="AF27" s="1315"/>
      <c r="AG27" s="1316"/>
    </row>
    <row r="28" spans="1:33" ht="20.100000000000001" customHeight="1">
      <c r="B28" s="1310">
        <f t="shared" si="0"/>
        <v>10</v>
      </c>
      <c r="C28" s="1311"/>
      <c r="D28" s="1325"/>
      <c r="E28" s="1325"/>
      <c r="F28" s="1325"/>
      <c r="G28" s="1325"/>
      <c r="H28" s="1325"/>
      <c r="I28" s="1325"/>
      <c r="J28" s="1326"/>
      <c r="K28" s="1314"/>
      <c r="L28" s="1315"/>
      <c r="M28" s="1315"/>
      <c r="N28" s="1315"/>
      <c r="O28" s="1315"/>
      <c r="P28" s="1315"/>
      <c r="Q28" s="1315"/>
      <c r="R28" s="1315"/>
      <c r="S28" s="1315"/>
      <c r="T28" s="1315"/>
      <c r="U28" s="1315"/>
      <c r="V28" s="1315"/>
      <c r="W28" s="1315"/>
      <c r="X28" s="1315"/>
      <c r="Y28" s="1315"/>
      <c r="Z28" s="1315"/>
      <c r="AA28" s="1315"/>
      <c r="AB28" s="1315"/>
      <c r="AC28" s="1315"/>
      <c r="AD28" s="1315"/>
      <c r="AE28" s="1315"/>
      <c r="AF28" s="1315"/>
      <c r="AG28" s="1316"/>
    </row>
    <row r="29" spans="1:33" ht="6.75"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row>
    <row r="35" spans="4:4">
      <c r="D35" s="252"/>
    </row>
  </sheetData>
  <mergeCells count="42">
    <mergeCell ref="B7:AG11"/>
    <mergeCell ref="B27:C27"/>
    <mergeCell ref="D27:J27"/>
    <mergeCell ref="K27:AG27"/>
    <mergeCell ref="B28:C28"/>
    <mergeCell ref="D28:J28"/>
    <mergeCell ref="K28:AG28"/>
    <mergeCell ref="B25:C25"/>
    <mergeCell ref="D25:J25"/>
    <mergeCell ref="K25:AG25"/>
    <mergeCell ref="B26:C26"/>
    <mergeCell ref="D26:J26"/>
    <mergeCell ref="K26:AG26"/>
    <mergeCell ref="B23:C23"/>
    <mergeCell ref="D23:J23"/>
    <mergeCell ref="K23:AG23"/>
    <mergeCell ref="B24:C24"/>
    <mergeCell ref="D24:J24"/>
    <mergeCell ref="K24:AG24"/>
    <mergeCell ref="B21:C21"/>
    <mergeCell ref="D21:J21"/>
    <mergeCell ref="K21:AG21"/>
    <mergeCell ref="B22:C22"/>
    <mergeCell ref="D22:J22"/>
    <mergeCell ref="K22:AG22"/>
    <mergeCell ref="B19:C19"/>
    <mergeCell ref="D19:J19"/>
    <mergeCell ref="K19:AG19"/>
    <mergeCell ref="B20:C20"/>
    <mergeCell ref="D20:J20"/>
    <mergeCell ref="K20:AG20"/>
    <mergeCell ref="B14:AG14"/>
    <mergeCell ref="M15:N15"/>
    <mergeCell ref="AA15:AB15"/>
    <mergeCell ref="B17:AG17"/>
    <mergeCell ref="B18:J18"/>
    <mergeCell ref="K18:AG18"/>
    <mergeCell ref="A1:AG1"/>
    <mergeCell ref="U2:W2"/>
    <mergeCell ref="X2:AG2"/>
    <mergeCell ref="B4:AG4"/>
    <mergeCell ref="M5:N5"/>
  </mergeCells>
  <phoneticPr fontId="19"/>
  <dataValidations count="1">
    <dataValidation type="list" allowBlank="1" showInputMessage="1" showErrorMessage="1" sqref="M15:N15 M5:N5" xr:uid="{00000000-0002-0000-0500-000000000000}">
      <formula1>"平成,令和"</formula1>
    </dataValidation>
  </dataValidations>
  <printOptions horizontalCentered="1"/>
  <pageMargins left="0.59055118110236227" right="0.59055118110236227" top="0.59055118110236227" bottom="0.59055118110236227" header="0" footer="0.31496062992125984"/>
  <pageSetup paperSize="9" orientation="portrait" useFirstPageNumber="1"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4C9A-8074-4737-A595-1BD809111FC7}">
  <sheetPr codeName="Sheet11"/>
  <dimension ref="B1:AK55"/>
  <sheetViews>
    <sheetView view="pageBreakPreview" zoomScaleNormal="100" zoomScaleSheetLayoutView="100" workbookViewId="0"/>
  </sheetViews>
  <sheetFormatPr defaultColWidth="9"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4" t="s">
        <v>573</v>
      </c>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c r="AF1" s="1304"/>
      <c r="AG1" s="1304"/>
      <c r="AH1" s="1304"/>
      <c r="AI1" s="1304"/>
      <c r="AJ1" s="1304"/>
      <c r="AK1" s="1304"/>
    </row>
    <row r="3" spans="2:37" ht="18" customHeight="1">
      <c r="B3" s="306" t="s">
        <v>551</v>
      </c>
      <c r="W3" s="1371" t="s">
        <v>234</v>
      </c>
      <c r="X3" s="1372"/>
      <c r="Y3" s="1372"/>
      <c r="Z3" s="307"/>
      <c r="AA3" s="1373" t="str">
        <f>'01基本資料'!$I$3</f>
        <v>●●こども園</v>
      </c>
      <c r="AB3" s="1373"/>
      <c r="AC3" s="1373"/>
      <c r="AD3" s="1373"/>
      <c r="AE3" s="1373"/>
      <c r="AF3" s="1373"/>
      <c r="AG3" s="1373"/>
      <c r="AH3" s="1373"/>
      <c r="AI3" s="1373"/>
      <c r="AJ3" s="1373"/>
      <c r="AK3" s="1373"/>
    </row>
    <row r="4" spans="2:37" ht="9" customHeight="1" thickBot="1">
      <c r="B4" s="282"/>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2:37" ht="36" customHeight="1" thickBot="1">
      <c r="B5" s="1374" t="s">
        <v>93</v>
      </c>
      <c r="C5" s="1375"/>
      <c r="D5" s="1375"/>
      <c r="E5" s="1375"/>
      <c r="F5" s="1375"/>
      <c r="G5" s="1376" t="s">
        <v>209</v>
      </c>
      <c r="H5" s="1375"/>
      <c r="I5" s="1375"/>
      <c r="J5" s="1377"/>
      <c r="K5" s="1376" t="s">
        <v>546</v>
      </c>
      <c r="L5" s="1375"/>
      <c r="M5" s="1375"/>
      <c r="N5" s="1375"/>
      <c r="O5" s="1375"/>
      <c r="P5" s="1375"/>
      <c r="Q5" s="1375"/>
      <c r="R5" s="1375"/>
      <c r="S5" s="1375"/>
      <c r="T5" s="1375"/>
      <c r="U5" s="1375"/>
      <c r="V5" s="1377"/>
      <c r="W5" s="1378" t="s">
        <v>235</v>
      </c>
      <c r="X5" s="1379"/>
      <c r="Y5" s="1380"/>
      <c r="Z5" s="1376" t="s">
        <v>547</v>
      </c>
      <c r="AA5" s="1375"/>
      <c r="AB5" s="1375"/>
      <c r="AC5" s="1375"/>
      <c r="AD5" s="1375"/>
      <c r="AE5" s="1375"/>
      <c r="AF5" s="1375"/>
      <c r="AG5" s="1375"/>
      <c r="AH5" s="1375"/>
      <c r="AI5" s="1375"/>
      <c r="AJ5" s="1375"/>
      <c r="AK5" s="1381"/>
    </row>
    <row r="6" spans="2:37" ht="15" customHeight="1">
      <c r="B6" s="1368" t="s">
        <v>241</v>
      </c>
      <c r="C6" s="1369"/>
      <c r="D6" s="1369"/>
      <c r="E6" s="1369"/>
      <c r="F6" s="1370"/>
      <c r="G6" s="1228" t="s">
        <v>523</v>
      </c>
      <c r="H6" s="1337"/>
      <c r="I6" s="1337"/>
      <c r="J6" s="1338"/>
      <c r="K6" s="1334" t="s">
        <v>49</v>
      </c>
      <c r="L6" s="1335"/>
      <c r="M6" s="1335"/>
      <c r="N6" s="1335"/>
      <c r="O6" s="1335"/>
      <c r="P6" s="1335"/>
      <c r="Q6" s="1335"/>
      <c r="R6" s="1335"/>
      <c r="S6" s="1335"/>
      <c r="T6" s="1335"/>
      <c r="U6" s="1335"/>
      <c r="V6" s="1336"/>
      <c r="W6" s="1228">
        <v>2</v>
      </c>
      <c r="X6" s="1337"/>
      <c r="Y6" s="1338"/>
      <c r="Z6" s="1334" t="s">
        <v>227</v>
      </c>
      <c r="AA6" s="1335"/>
      <c r="AB6" s="1335"/>
      <c r="AC6" s="1335"/>
      <c r="AD6" s="1335"/>
      <c r="AE6" s="1335"/>
      <c r="AF6" s="1335"/>
      <c r="AG6" s="1335"/>
      <c r="AH6" s="1335"/>
      <c r="AI6" s="1335"/>
      <c r="AJ6" s="1335"/>
      <c r="AK6" s="1339"/>
    </row>
    <row r="7" spans="2:37" ht="15" customHeight="1">
      <c r="B7" s="1343"/>
      <c r="C7" s="1344"/>
      <c r="D7" s="1344"/>
      <c r="E7" s="1344"/>
      <c r="F7" s="1345"/>
      <c r="G7" s="1228"/>
      <c r="H7" s="1337"/>
      <c r="I7" s="1337"/>
      <c r="J7" s="1338"/>
      <c r="K7" s="1334"/>
      <c r="L7" s="1335"/>
      <c r="M7" s="1335"/>
      <c r="N7" s="1335"/>
      <c r="O7" s="1335"/>
      <c r="P7" s="1335"/>
      <c r="Q7" s="1335"/>
      <c r="R7" s="1335"/>
      <c r="S7" s="1335"/>
      <c r="T7" s="1335"/>
      <c r="U7" s="1335"/>
      <c r="V7" s="1336"/>
      <c r="W7" s="1228"/>
      <c r="X7" s="1337"/>
      <c r="Y7" s="1338"/>
      <c r="Z7" s="1334"/>
      <c r="AA7" s="1335"/>
      <c r="AB7" s="1335"/>
      <c r="AC7" s="1335"/>
      <c r="AD7" s="1335"/>
      <c r="AE7" s="1335"/>
      <c r="AF7" s="1335"/>
      <c r="AG7" s="1335"/>
      <c r="AH7" s="1335"/>
      <c r="AI7" s="1335"/>
      <c r="AJ7" s="1335"/>
      <c r="AK7" s="1339"/>
    </row>
    <row r="8" spans="2:37" ht="15" customHeight="1">
      <c r="B8" s="1343"/>
      <c r="C8" s="1344"/>
      <c r="D8" s="1344"/>
      <c r="E8" s="1344"/>
      <c r="F8" s="1345"/>
      <c r="G8" s="1228"/>
      <c r="H8" s="1337"/>
      <c r="I8" s="1337"/>
      <c r="J8" s="1338"/>
      <c r="K8" s="1334"/>
      <c r="L8" s="1335"/>
      <c r="M8" s="1335"/>
      <c r="N8" s="1335"/>
      <c r="O8" s="1335"/>
      <c r="P8" s="1335"/>
      <c r="Q8" s="1335"/>
      <c r="R8" s="1335"/>
      <c r="S8" s="1335"/>
      <c r="T8" s="1335"/>
      <c r="U8" s="1335"/>
      <c r="V8" s="1336"/>
      <c r="W8" s="1228"/>
      <c r="X8" s="1337"/>
      <c r="Y8" s="1338"/>
      <c r="Z8" s="1334"/>
      <c r="AA8" s="1335"/>
      <c r="AB8" s="1335"/>
      <c r="AC8" s="1335"/>
      <c r="AD8" s="1335"/>
      <c r="AE8" s="1335"/>
      <c r="AF8" s="1335"/>
      <c r="AG8" s="1335"/>
      <c r="AH8" s="1335"/>
      <c r="AI8" s="1335"/>
      <c r="AJ8" s="1335"/>
      <c r="AK8" s="1339"/>
    </row>
    <row r="9" spans="2:37" ht="15" customHeight="1">
      <c r="B9" s="1343"/>
      <c r="C9" s="1344"/>
      <c r="D9" s="1344"/>
      <c r="E9" s="1344"/>
      <c r="F9" s="1345"/>
      <c r="G9" s="1228"/>
      <c r="H9" s="1337"/>
      <c r="I9" s="1337"/>
      <c r="J9" s="1338"/>
      <c r="K9" s="1334"/>
      <c r="L9" s="1335"/>
      <c r="M9" s="1335"/>
      <c r="N9" s="1335"/>
      <c r="O9" s="1335"/>
      <c r="P9" s="1335"/>
      <c r="Q9" s="1335"/>
      <c r="R9" s="1335"/>
      <c r="S9" s="1335"/>
      <c r="T9" s="1335"/>
      <c r="U9" s="1335"/>
      <c r="V9" s="1336"/>
      <c r="W9" s="1228"/>
      <c r="X9" s="1337"/>
      <c r="Y9" s="1338"/>
      <c r="Z9" s="1334"/>
      <c r="AA9" s="1335"/>
      <c r="AB9" s="1335"/>
      <c r="AC9" s="1335"/>
      <c r="AD9" s="1335"/>
      <c r="AE9" s="1335"/>
      <c r="AF9" s="1335"/>
      <c r="AG9" s="1335"/>
      <c r="AH9" s="1335"/>
      <c r="AI9" s="1335"/>
      <c r="AJ9" s="1335"/>
      <c r="AK9" s="1339"/>
    </row>
    <row r="10" spans="2:37" ht="15" customHeight="1">
      <c r="B10" s="1349"/>
      <c r="C10" s="1350"/>
      <c r="D10" s="1350"/>
      <c r="E10" s="1350"/>
      <c r="F10" s="1351"/>
      <c r="G10" s="1352"/>
      <c r="H10" s="1353"/>
      <c r="I10" s="1353"/>
      <c r="J10" s="1354"/>
      <c r="K10" s="1355"/>
      <c r="L10" s="1356"/>
      <c r="M10" s="1356"/>
      <c r="N10" s="1356"/>
      <c r="O10" s="1356"/>
      <c r="P10" s="1356"/>
      <c r="Q10" s="1356"/>
      <c r="R10" s="1356"/>
      <c r="S10" s="1356"/>
      <c r="T10" s="1356"/>
      <c r="U10" s="1356"/>
      <c r="V10" s="1357"/>
      <c r="W10" s="1352"/>
      <c r="X10" s="1353"/>
      <c r="Y10" s="1354"/>
      <c r="Z10" s="1355"/>
      <c r="AA10" s="1356"/>
      <c r="AB10" s="1356"/>
      <c r="AC10" s="1356"/>
      <c r="AD10" s="1356"/>
      <c r="AE10" s="1356"/>
      <c r="AF10" s="1356"/>
      <c r="AG10" s="1356"/>
      <c r="AH10" s="1356"/>
      <c r="AI10" s="1356"/>
      <c r="AJ10" s="1356"/>
      <c r="AK10" s="1358"/>
    </row>
    <row r="11" spans="2:37" ht="15" customHeight="1">
      <c r="B11" s="1340" t="s">
        <v>30</v>
      </c>
      <c r="C11" s="1341"/>
      <c r="D11" s="1341"/>
      <c r="E11" s="1341"/>
      <c r="F11" s="1342"/>
      <c r="G11" s="1228"/>
      <c r="H11" s="1337"/>
      <c r="I11" s="1337"/>
      <c r="J11" s="1338"/>
      <c r="K11" s="1334"/>
      <c r="L11" s="1335"/>
      <c r="M11" s="1335"/>
      <c r="N11" s="1335"/>
      <c r="O11" s="1335"/>
      <c r="P11" s="1335"/>
      <c r="Q11" s="1335"/>
      <c r="R11" s="1335"/>
      <c r="S11" s="1335"/>
      <c r="T11" s="1335"/>
      <c r="U11" s="1335"/>
      <c r="V11" s="1336"/>
      <c r="W11" s="1228"/>
      <c r="X11" s="1337"/>
      <c r="Y11" s="1338"/>
      <c r="Z11" s="1334"/>
      <c r="AA11" s="1335"/>
      <c r="AB11" s="1335"/>
      <c r="AC11" s="1335"/>
      <c r="AD11" s="1335"/>
      <c r="AE11" s="1335"/>
      <c r="AF11" s="1335"/>
      <c r="AG11" s="1335"/>
      <c r="AH11" s="1335"/>
      <c r="AI11" s="1335"/>
      <c r="AJ11" s="1335"/>
      <c r="AK11" s="1339"/>
    </row>
    <row r="12" spans="2:37" ht="15" customHeight="1">
      <c r="B12" s="1343"/>
      <c r="C12" s="1344"/>
      <c r="D12" s="1344"/>
      <c r="E12" s="1344"/>
      <c r="F12" s="1345"/>
      <c r="G12" s="1228"/>
      <c r="H12" s="1337"/>
      <c r="I12" s="1337"/>
      <c r="J12" s="1338"/>
      <c r="K12" s="1334"/>
      <c r="L12" s="1335"/>
      <c r="M12" s="1335"/>
      <c r="N12" s="1335"/>
      <c r="O12" s="1335"/>
      <c r="P12" s="1335"/>
      <c r="Q12" s="1335"/>
      <c r="R12" s="1335"/>
      <c r="S12" s="1335"/>
      <c r="T12" s="1335"/>
      <c r="U12" s="1335"/>
      <c r="V12" s="1336"/>
      <c r="W12" s="1228"/>
      <c r="X12" s="1337"/>
      <c r="Y12" s="1338"/>
      <c r="Z12" s="1334"/>
      <c r="AA12" s="1335"/>
      <c r="AB12" s="1335"/>
      <c r="AC12" s="1335"/>
      <c r="AD12" s="1335"/>
      <c r="AE12" s="1335"/>
      <c r="AF12" s="1335"/>
      <c r="AG12" s="1335"/>
      <c r="AH12" s="1335"/>
      <c r="AI12" s="1335"/>
      <c r="AJ12" s="1335"/>
      <c r="AK12" s="1339"/>
    </row>
    <row r="13" spans="2:37" ht="15" customHeight="1">
      <c r="B13" s="1343"/>
      <c r="C13" s="1344"/>
      <c r="D13" s="1344"/>
      <c r="E13" s="1344"/>
      <c r="F13" s="1345"/>
      <c r="G13" s="1228"/>
      <c r="H13" s="1337"/>
      <c r="I13" s="1337"/>
      <c r="J13" s="1338"/>
      <c r="K13" s="1334"/>
      <c r="L13" s="1335"/>
      <c r="M13" s="1335"/>
      <c r="N13" s="1335"/>
      <c r="O13" s="1335"/>
      <c r="P13" s="1335"/>
      <c r="Q13" s="1335"/>
      <c r="R13" s="1335"/>
      <c r="S13" s="1335"/>
      <c r="T13" s="1335"/>
      <c r="U13" s="1335"/>
      <c r="V13" s="1336"/>
      <c r="W13" s="1228"/>
      <c r="X13" s="1337"/>
      <c r="Y13" s="1338"/>
      <c r="Z13" s="1334"/>
      <c r="AA13" s="1335"/>
      <c r="AB13" s="1335"/>
      <c r="AC13" s="1335"/>
      <c r="AD13" s="1335"/>
      <c r="AE13" s="1335"/>
      <c r="AF13" s="1335"/>
      <c r="AG13" s="1335"/>
      <c r="AH13" s="1335"/>
      <c r="AI13" s="1335"/>
      <c r="AJ13" s="1335"/>
      <c r="AK13" s="1339"/>
    </row>
    <row r="14" spans="2:37" ht="15" customHeight="1">
      <c r="B14" s="1343"/>
      <c r="C14" s="1344"/>
      <c r="D14" s="1344"/>
      <c r="E14" s="1344"/>
      <c r="F14" s="1345"/>
      <c r="G14" s="1228"/>
      <c r="H14" s="1337"/>
      <c r="I14" s="1337"/>
      <c r="J14" s="1338"/>
      <c r="K14" s="1334"/>
      <c r="L14" s="1335"/>
      <c r="M14" s="1335"/>
      <c r="N14" s="1335"/>
      <c r="O14" s="1335"/>
      <c r="P14" s="1335"/>
      <c r="Q14" s="1335"/>
      <c r="R14" s="1335"/>
      <c r="S14" s="1335"/>
      <c r="T14" s="1335"/>
      <c r="U14" s="1335"/>
      <c r="V14" s="1336"/>
      <c r="W14" s="1228"/>
      <c r="X14" s="1337"/>
      <c r="Y14" s="1338"/>
      <c r="Z14" s="1334"/>
      <c r="AA14" s="1335"/>
      <c r="AB14" s="1335"/>
      <c r="AC14" s="1335"/>
      <c r="AD14" s="1335"/>
      <c r="AE14" s="1335"/>
      <c r="AF14" s="1335"/>
      <c r="AG14" s="1335"/>
      <c r="AH14" s="1335"/>
      <c r="AI14" s="1335"/>
      <c r="AJ14" s="1335"/>
      <c r="AK14" s="1339"/>
    </row>
    <row r="15" spans="2:37" ht="15" customHeight="1">
      <c r="B15" s="1349"/>
      <c r="C15" s="1350"/>
      <c r="D15" s="1350"/>
      <c r="E15" s="1350"/>
      <c r="F15" s="1351"/>
      <c r="G15" s="1352"/>
      <c r="H15" s="1353"/>
      <c r="I15" s="1353"/>
      <c r="J15" s="1354"/>
      <c r="K15" s="1355"/>
      <c r="L15" s="1356"/>
      <c r="M15" s="1356"/>
      <c r="N15" s="1356"/>
      <c r="O15" s="1356"/>
      <c r="P15" s="1356"/>
      <c r="Q15" s="1356"/>
      <c r="R15" s="1356"/>
      <c r="S15" s="1356"/>
      <c r="T15" s="1356"/>
      <c r="U15" s="1356"/>
      <c r="V15" s="1357"/>
      <c r="W15" s="1352"/>
      <c r="X15" s="1353"/>
      <c r="Y15" s="1354"/>
      <c r="Z15" s="1355"/>
      <c r="AA15" s="1356"/>
      <c r="AB15" s="1356"/>
      <c r="AC15" s="1356"/>
      <c r="AD15" s="1356"/>
      <c r="AE15" s="1356"/>
      <c r="AF15" s="1356"/>
      <c r="AG15" s="1356"/>
      <c r="AH15" s="1356"/>
      <c r="AI15" s="1356"/>
      <c r="AJ15" s="1356"/>
      <c r="AK15" s="1358"/>
    </row>
    <row r="16" spans="2:37" ht="15" customHeight="1">
      <c r="B16" s="1340" t="s">
        <v>170</v>
      </c>
      <c r="C16" s="1341"/>
      <c r="D16" s="1341"/>
      <c r="E16" s="1341"/>
      <c r="F16" s="1342"/>
      <c r="G16" s="1228"/>
      <c r="H16" s="1337"/>
      <c r="I16" s="1337"/>
      <c r="J16" s="1338"/>
      <c r="K16" s="1334"/>
      <c r="L16" s="1335"/>
      <c r="M16" s="1335"/>
      <c r="N16" s="1335"/>
      <c r="O16" s="1335"/>
      <c r="P16" s="1335"/>
      <c r="Q16" s="1335"/>
      <c r="R16" s="1335"/>
      <c r="S16" s="1335"/>
      <c r="T16" s="1335"/>
      <c r="U16" s="1335"/>
      <c r="V16" s="1336"/>
      <c r="W16" s="1228"/>
      <c r="X16" s="1337"/>
      <c r="Y16" s="1338"/>
      <c r="Z16" s="1334"/>
      <c r="AA16" s="1335"/>
      <c r="AB16" s="1335"/>
      <c r="AC16" s="1335"/>
      <c r="AD16" s="1335"/>
      <c r="AE16" s="1335"/>
      <c r="AF16" s="1335"/>
      <c r="AG16" s="1335"/>
      <c r="AH16" s="1335"/>
      <c r="AI16" s="1335"/>
      <c r="AJ16" s="1335"/>
      <c r="AK16" s="1339"/>
    </row>
    <row r="17" spans="2:37" ht="15" customHeight="1">
      <c r="B17" s="1343"/>
      <c r="C17" s="1344"/>
      <c r="D17" s="1344"/>
      <c r="E17" s="1344"/>
      <c r="F17" s="1345"/>
      <c r="G17" s="1228"/>
      <c r="H17" s="1337"/>
      <c r="I17" s="1337"/>
      <c r="J17" s="1338"/>
      <c r="K17" s="1334"/>
      <c r="L17" s="1335"/>
      <c r="M17" s="1335"/>
      <c r="N17" s="1335"/>
      <c r="O17" s="1335"/>
      <c r="P17" s="1335"/>
      <c r="Q17" s="1335"/>
      <c r="R17" s="1335"/>
      <c r="S17" s="1335"/>
      <c r="T17" s="1335"/>
      <c r="U17" s="1335"/>
      <c r="V17" s="1336"/>
      <c r="W17" s="1228"/>
      <c r="X17" s="1337"/>
      <c r="Y17" s="1338"/>
      <c r="Z17" s="1334"/>
      <c r="AA17" s="1335"/>
      <c r="AB17" s="1335"/>
      <c r="AC17" s="1335"/>
      <c r="AD17" s="1335"/>
      <c r="AE17" s="1335"/>
      <c r="AF17" s="1335"/>
      <c r="AG17" s="1335"/>
      <c r="AH17" s="1335"/>
      <c r="AI17" s="1335"/>
      <c r="AJ17" s="1335"/>
      <c r="AK17" s="1339"/>
    </row>
    <row r="18" spans="2:37" ht="15" customHeight="1">
      <c r="B18" s="1343"/>
      <c r="C18" s="1344"/>
      <c r="D18" s="1344"/>
      <c r="E18" s="1344"/>
      <c r="F18" s="1345"/>
      <c r="G18" s="1228"/>
      <c r="H18" s="1337"/>
      <c r="I18" s="1337"/>
      <c r="J18" s="1338"/>
      <c r="K18" s="1334"/>
      <c r="L18" s="1335"/>
      <c r="M18" s="1335"/>
      <c r="N18" s="1335"/>
      <c r="O18" s="1335"/>
      <c r="P18" s="1335"/>
      <c r="Q18" s="1335"/>
      <c r="R18" s="1335"/>
      <c r="S18" s="1335"/>
      <c r="T18" s="1335"/>
      <c r="U18" s="1335"/>
      <c r="V18" s="1336"/>
      <c r="W18" s="1228"/>
      <c r="X18" s="1337"/>
      <c r="Y18" s="1338"/>
      <c r="Z18" s="1334"/>
      <c r="AA18" s="1335"/>
      <c r="AB18" s="1335"/>
      <c r="AC18" s="1335"/>
      <c r="AD18" s="1335"/>
      <c r="AE18" s="1335"/>
      <c r="AF18" s="1335"/>
      <c r="AG18" s="1335"/>
      <c r="AH18" s="1335"/>
      <c r="AI18" s="1335"/>
      <c r="AJ18" s="1335"/>
      <c r="AK18" s="1339"/>
    </row>
    <row r="19" spans="2:37" ht="15" customHeight="1">
      <c r="B19" s="1343"/>
      <c r="C19" s="1344"/>
      <c r="D19" s="1344"/>
      <c r="E19" s="1344"/>
      <c r="F19" s="1345"/>
      <c r="G19" s="1228"/>
      <c r="H19" s="1337"/>
      <c r="I19" s="1337"/>
      <c r="J19" s="1338"/>
      <c r="K19" s="1334"/>
      <c r="L19" s="1335"/>
      <c r="M19" s="1335"/>
      <c r="N19" s="1335"/>
      <c r="O19" s="1335"/>
      <c r="P19" s="1335"/>
      <c r="Q19" s="1335"/>
      <c r="R19" s="1335"/>
      <c r="S19" s="1335"/>
      <c r="T19" s="1335"/>
      <c r="U19" s="1335"/>
      <c r="V19" s="1336"/>
      <c r="W19" s="1228"/>
      <c r="X19" s="1337"/>
      <c r="Y19" s="1338"/>
      <c r="Z19" s="1334"/>
      <c r="AA19" s="1335"/>
      <c r="AB19" s="1335"/>
      <c r="AC19" s="1335"/>
      <c r="AD19" s="1335"/>
      <c r="AE19" s="1335"/>
      <c r="AF19" s="1335"/>
      <c r="AG19" s="1335"/>
      <c r="AH19" s="1335"/>
      <c r="AI19" s="1335"/>
      <c r="AJ19" s="1335"/>
      <c r="AK19" s="1339"/>
    </row>
    <row r="20" spans="2:37" ht="15" customHeight="1">
      <c r="B20" s="1349"/>
      <c r="C20" s="1350"/>
      <c r="D20" s="1350"/>
      <c r="E20" s="1350"/>
      <c r="F20" s="1351"/>
      <c r="G20" s="1352"/>
      <c r="H20" s="1353"/>
      <c r="I20" s="1353"/>
      <c r="J20" s="1354"/>
      <c r="K20" s="1355"/>
      <c r="L20" s="1356"/>
      <c r="M20" s="1356"/>
      <c r="N20" s="1356"/>
      <c r="O20" s="1356"/>
      <c r="P20" s="1356"/>
      <c r="Q20" s="1356"/>
      <c r="R20" s="1356"/>
      <c r="S20" s="1356"/>
      <c r="T20" s="1356"/>
      <c r="U20" s="1356"/>
      <c r="V20" s="1357"/>
      <c r="W20" s="1352"/>
      <c r="X20" s="1353"/>
      <c r="Y20" s="1354"/>
      <c r="Z20" s="1355"/>
      <c r="AA20" s="1356"/>
      <c r="AB20" s="1356"/>
      <c r="AC20" s="1356"/>
      <c r="AD20" s="1356"/>
      <c r="AE20" s="1356"/>
      <c r="AF20" s="1356"/>
      <c r="AG20" s="1356"/>
      <c r="AH20" s="1356"/>
      <c r="AI20" s="1356"/>
      <c r="AJ20" s="1356"/>
      <c r="AK20" s="1358"/>
    </row>
    <row r="21" spans="2:37" ht="15" customHeight="1">
      <c r="B21" s="1340" t="s">
        <v>524</v>
      </c>
      <c r="C21" s="1341"/>
      <c r="D21" s="1341"/>
      <c r="E21" s="1341"/>
      <c r="F21" s="1342"/>
      <c r="G21" s="1228"/>
      <c r="H21" s="1337"/>
      <c r="I21" s="1337"/>
      <c r="J21" s="1338"/>
      <c r="K21" s="1334"/>
      <c r="L21" s="1335"/>
      <c r="M21" s="1335"/>
      <c r="N21" s="1335"/>
      <c r="O21" s="1335"/>
      <c r="P21" s="1335"/>
      <c r="Q21" s="1335"/>
      <c r="R21" s="1335"/>
      <c r="S21" s="1335"/>
      <c r="T21" s="1335"/>
      <c r="U21" s="1335"/>
      <c r="V21" s="1336"/>
      <c r="W21" s="1228"/>
      <c r="X21" s="1337"/>
      <c r="Y21" s="1338"/>
      <c r="Z21" s="1334"/>
      <c r="AA21" s="1335"/>
      <c r="AB21" s="1335"/>
      <c r="AC21" s="1335"/>
      <c r="AD21" s="1335"/>
      <c r="AE21" s="1335"/>
      <c r="AF21" s="1335"/>
      <c r="AG21" s="1335"/>
      <c r="AH21" s="1335"/>
      <c r="AI21" s="1335"/>
      <c r="AJ21" s="1335"/>
      <c r="AK21" s="1339"/>
    </row>
    <row r="22" spans="2:37" ht="15" customHeight="1">
      <c r="B22" s="1343"/>
      <c r="C22" s="1344"/>
      <c r="D22" s="1344"/>
      <c r="E22" s="1344"/>
      <c r="F22" s="1345"/>
      <c r="G22" s="1228"/>
      <c r="H22" s="1337"/>
      <c r="I22" s="1337"/>
      <c r="J22" s="1338"/>
      <c r="K22" s="1334"/>
      <c r="L22" s="1335"/>
      <c r="M22" s="1335"/>
      <c r="N22" s="1335"/>
      <c r="O22" s="1335"/>
      <c r="P22" s="1335"/>
      <c r="Q22" s="1335"/>
      <c r="R22" s="1335"/>
      <c r="S22" s="1335"/>
      <c r="T22" s="1335"/>
      <c r="U22" s="1335"/>
      <c r="V22" s="1336"/>
      <c r="W22" s="1228"/>
      <c r="X22" s="1337"/>
      <c r="Y22" s="1338"/>
      <c r="Z22" s="1334"/>
      <c r="AA22" s="1335"/>
      <c r="AB22" s="1335"/>
      <c r="AC22" s="1335"/>
      <c r="AD22" s="1335"/>
      <c r="AE22" s="1335"/>
      <c r="AF22" s="1335"/>
      <c r="AG22" s="1335"/>
      <c r="AH22" s="1335"/>
      <c r="AI22" s="1335"/>
      <c r="AJ22" s="1335"/>
      <c r="AK22" s="1339"/>
    </row>
    <row r="23" spans="2:37" ht="15" customHeight="1">
      <c r="B23" s="1343"/>
      <c r="C23" s="1344"/>
      <c r="D23" s="1344"/>
      <c r="E23" s="1344"/>
      <c r="F23" s="1345"/>
      <c r="G23" s="1228"/>
      <c r="H23" s="1337"/>
      <c r="I23" s="1337"/>
      <c r="J23" s="1338"/>
      <c r="K23" s="1334"/>
      <c r="L23" s="1335"/>
      <c r="M23" s="1335"/>
      <c r="N23" s="1335"/>
      <c r="O23" s="1335"/>
      <c r="P23" s="1335"/>
      <c r="Q23" s="1335"/>
      <c r="R23" s="1335"/>
      <c r="S23" s="1335"/>
      <c r="T23" s="1335"/>
      <c r="U23" s="1335"/>
      <c r="V23" s="1336"/>
      <c r="W23" s="1228"/>
      <c r="X23" s="1337"/>
      <c r="Y23" s="1338"/>
      <c r="Z23" s="1334"/>
      <c r="AA23" s="1335"/>
      <c r="AB23" s="1335"/>
      <c r="AC23" s="1335"/>
      <c r="AD23" s="1335"/>
      <c r="AE23" s="1335"/>
      <c r="AF23" s="1335"/>
      <c r="AG23" s="1335"/>
      <c r="AH23" s="1335"/>
      <c r="AI23" s="1335"/>
      <c r="AJ23" s="1335"/>
      <c r="AK23" s="1339"/>
    </row>
    <row r="24" spans="2:37" ht="15" customHeight="1">
      <c r="B24" s="1343"/>
      <c r="C24" s="1344"/>
      <c r="D24" s="1344"/>
      <c r="E24" s="1344"/>
      <c r="F24" s="1345"/>
      <c r="G24" s="1228"/>
      <c r="H24" s="1337"/>
      <c r="I24" s="1337"/>
      <c r="J24" s="1338"/>
      <c r="K24" s="1334"/>
      <c r="L24" s="1335"/>
      <c r="M24" s="1335"/>
      <c r="N24" s="1335"/>
      <c r="O24" s="1335"/>
      <c r="P24" s="1335"/>
      <c r="Q24" s="1335"/>
      <c r="R24" s="1335"/>
      <c r="S24" s="1335"/>
      <c r="T24" s="1335"/>
      <c r="U24" s="1335"/>
      <c r="V24" s="1336"/>
      <c r="W24" s="1228"/>
      <c r="X24" s="1337"/>
      <c r="Y24" s="1338"/>
      <c r="Z24" s="1334"/>
      <c r="AA24" s="1335"/>
      <c r="AB24" s="1335"/>
      <c r="AC24" s="1335"/>
      <c r="AD24" s="1335"/>
      <c r="AE24" s="1335"/>
      <c r="AF24" s="1335"/>
      <c r="AG24" s="1335"/>
      <c r="AH24" s="1335"/>
      <c r="AI24" s="1335"/>
      <c r="AJ24" s="1335"/>
      <c r="AK24" s="1339"/>
    </row>
    <row r="25" spans="2:37" ht="15" customHeight="1">
      <c r="B25" s="1349"/>
      <c r="C25" s="1350"/>
      <c r="D25" s="1350"/>
      <c r="E25" s="1350"/>
      <c r="F25" s="1351"/>
      <c r="G25" s="1352"/>
      <c r="H25" s="1353"/>
      <c r="I25" s="1353"/>
      <c r="J25" s="1354"/>
      <c r="K25" s="1355"/>
      <c r="L25" s="1356"/>
      <c r="M25" s="1356"/>
      <c r="N25" s="1356"/>
      <c r="O25" s="1356"/>
      <c r="P25" s="1356"/>
      <c r="Q25" s="1356"/>
      <c r="R25" s="1356"/>
      <c r="S25" s="1356"/>
      <c r="T25" s="1356"/>
      <c r="U25" s="1356"/>
      <c r="V25" s="1357"/>
      <c r="W25" s="1352"/>
      <c r="X25" s="1353"/>
      <c r="Y25" s="1354"/>
      <c r="Z25" s="1355"/>
      <c r="AA25" s="1356"/>
      <c r="AB25" s="1356"/>
      <c r="AC25" s="1356"/>
      <c r="AD25" s="1356"/>
      <c r="AE25" s="1356"/>
      <c r="AF25" s="1356"/>
      <c r="AG25" s="1356"/>
      <c r="AH25" s="1356"/>
      <c r="AI25" s="1356"/>
      <c r="AJ25" s="1356"/>
      <c r="AK25" s="1358"/>
    </row>
    <row r="26" spans="2:37" ht="15" customHeight="1">
      <c r="B26" s="1340" t="s">
        <v>11</v>
      </c>
      <c r="C26" s="1341"/>
      <c r="D26" s="1341"/>
      <c r="E26" s="1341"/>
      <c r="F26" s="1342"/>
      <c r="G26" s="1228"/>
      <c r="H26" s="1337"/>
      <c r="I26" s="1337"/>
      <c r="J26" s="1338"/>
      <c r="K26" s="1334"/>
      <c r="L26" s="1335"/>
      <c r="M26" s="1335"/>
      <c r="N26" s="1335"/>
      <c r="O26" s="1335"/>
      <c r="P26" s="1335"/>
      <c r="Q26" s="1335"/>
      <c r="R26" s="1335"/>
      <c r="S26" s="1335"/>
      <c r="T26" s="1335"/>
      <c r="U26" s="1335"/>
      <c r="V26" s="1336"/>
      <c r="W26" s="1228"/>
      <c r="X26" s="1337"/>
      <c r="Y26" s="1338"/>
      <c r="Z26" s="1334"/>
      <c r="AA26" s="1335"/>
      <c r="AB26" s="1335"/>
      <c r="AC26" s="1335"/>
      <c r="AD26" s="1335"/>
      <c r="AE26" s="1335"/>
      <c r="AF26" s="1335"/>
      <c r="AG26" s="1335"/>
      <c r="AH26" s="1335"/>
      <c r="AI26" s="1335"/>
      <c r="AJ26" s="1335"/>
      <c r="AK26" s="1339"/>
    </row>
    <row r="27" spans="2:37" ht="15" customHeight="1">
      <c r="B27" s="1343"/>
      <c r="C27" s="1344"/>
      <c r="D27" s="1344"/>
      <c r="E27" s="1344"/>
      <c r="F27" s="1345"/>
      <c r="G27" s="1228"/>
      <c r="H27" s="1337"/>
      <c r="I27" s="1337"/>
      <c r="J27" s="1338"/>
      <c r="K27" s="1334"/>
      <c r="L27" s="1335"/>
      <c r="M27" s="1335"/>
      <c r="N27" s="1335"/>
      <c r="O27" s="1335"/>
      <c r="P27" s="1335"/>
      <c r="Q27" s="1335"/>
      <c r="R27" s="1335"/>
      <c r="S27" s="1335"/>
      <c r="T27" s="1335"/>
      <c r="U27" s="1335"/>
      <c r="V27" s="1336"/>
      <c r="W27" s="1228"/>
      <c r="X27" s="1337"/>
      <c r="Y27" s="1338"/>
      <c r="Z27" s="1334"/>
      <c r="AA27" s="1335"/>
      <c r="AB27" s="1335"/>
      <c r="AC27" s="1335"/>
      <c r="AD27" s="1335"/>
      <c r="AE27" s="1335"/>
      <c r="AF27" s="1335"/>
      <c r="AG27" s="1335"/>
      <c r="AH27" s="1335"/>
      <c r="AI27" s="1335"/>
      <c r="AJ27" s="1335"/>
      <c r="AK27" s="1339"/>
    </row>
    <row r="28" spans="2:37" ht="15" customHeight="1">
      <c r="B28" s="1343"/>
      <c r="C28" s="1344"/>
      <c r="D28" s="1344"/>
      <c r="E28" s="1344"/>
      <c r="F28" s="1345"/>
      <c r="G28" s="1228"/>
      <c r="H28" s="1337"/>
      <c r="I28" s="1337"/>
      <c r="J28" s="1338"/>
      <c r="K28" s="1334"/>
      <c r="L28" s="1335"/>
      <c r="M28" s="1335"/>
      <c r="N28" s="1335"/>
      <c r="O28" s="1335"/>
      <c r="P28" s="1335"/>
      <c r="Q28" s="1335"/>
      <c r="R28" s="1335"/>
      <c r="S28" s="1335"/>
      <c r="T28" s="1335"/>
      <c r="U28" s="1335"/>
      <c r="V28" s="1336"/>
      <c r="W28" s="1228"/>
      <c r="X28" s="1337"/>
      <c r="Y28" s="1338"/>
      <c r="Z28" s="1334"/>
      <c r="AA28" s="1335"/>
      <c r="AB28" s="1335"/>
      <c r="AC28" s="1335"/>
      <c r="AD28" s="1335"/>
      <c r="AE28" s="1335"/>
      <c r="AF28" s="1335"/>
      <c r="AG28" s="1335"/>
      <c r="AH28" s="1335"/>
      <c r="AI28" s="1335"/>
      <c r="AJ28" s="1335"/>
      <c r="AK28" s="1339"/>
    </row>
    <row r="29" spans="2:37" ht="15" customHeight="1">
      <c r="B29" s="1343"/>
      <c r="C29" s="1344"/>
      <c r="D29" s="1344"/>
      <c r="E29" s="1344"/>
      <c r="F29" s="1345"/>
      <c r="G29" s="1228"/>
      <c r="H29" s="1337"/>
      <c r="I29" s="1337"/>
      <c r="J29" s="1338"/>
      <c r="K29" s="1334"/>
      <c r="L29" s="1335"/>
      <c r="M29" s="1335"/>
      <c r="N29" s="1335"/>
      <c r="O29" s="1335"/>
      <c r="P29" s="1335"/>
      <c r="Q29" s="1335"/>
      <c r="R29" s="1335"/>
      <c r="S29" s="1335"/>
      <c r="T29" s="1335"/>
      <c r="U29" s="1335"/>
      <c r="V29" s="1336"/>
      <c r="W29" s="1228"/>
      <c r="X29" s="1337"/>
      <c r="Y29" s="1338"/>
      <c r="Z29" s="1334"/>
      <c r="AA29" s="1335"/>
      <c r="AB29" s="1335"/>
      <c r="AC29" s="1335"/>
      <c r="AD29" s="1335"/>
      <c r="AE29" s="1335"/>
      <c r="AF29" s="1335"/>
      <c r="AG29" s="1335"/>
      <c r="AH29" s="1335"/>
      <c r="AI29" s="1335"/>
      <c r="AJ29" s="1335"/>
      <c r="AK29" s="1339"/>
    </row>
    <row r="30" spans="2:37" ht="15" customHeight="1">
      <c r="B30" s="1349"/>
      <c r="C30" s="1350"/>
      <c r="D30" s="1350"/>
      <c r="E30" s="1350"/>
      <c r="F30" s="1351"/>
      <c r="G30" s="1352"/>
      <c r="H30" s="1353"/>
      <c r="I30" s="1353"/>
      <c r="J30" s="1354"/>
      <c r="K30" s="1355"/>
      <c r="L30" s="1356"/>
      <c r="M30" s="1356"/>
      <c r="N30" s="1356"/>
      <c r="O30" s="1356"/>
      <c r="P30" s="1356"/>
      <c r="Q30" s="1356"/>
      <c r="R30" s="1356"/>
      <c r="S30" s="1356"/>
      <c r="T30" s="1356"/>
      <c r="U30" s="1356"/>
      <c r="V30" s="1357"/>
      <c r="W30" s="1352"/>
      <c r="X30" s="1353"/>
      <c r="Y30" s="1354"/>
      <c r="Z30" s="1355"/>
      <c r="AA30" s="1356"/>
      <c r="AB30" s="1356"/>
      <c r="AC30" s="1356"/>
      <c r="AD30" s="1356"/>
      <c r="AE30" s="1356"/>
      <c r="AF30" s="1356"/>
      <c r="AG30" s="1356"/>
      <c r="AH30" s="1356"/>
      <c r="AI30" s="1356"/>
      <c r="AJ30" s="1356"/>
      <c r="AK30" s="1358"/>
    </row>
    <row r="31" spans="2:37" ht="15" customHeight="1">
      <c r="B31" s="1340" t="s">
        <v>320</v>
      </c>
      <c r="C31" s="1341"/>
      <c r="D31" s="1341"/>
      <c r="E31" s="1341"/>
      <c r="F31" s="1342"/>
      <c r="G31" s="1228"/>
      <c r="H31" s="1337"/>
      <c r="I31" s="1337"/>
      <c r="J31" s="1338"/>
      <c r="K31" s="1334"/>
      <c r="L31" s="1335"/>
      <c r="M31" s="1335"/>
      <c r="N31" s="1335"/>
      <c r="O31" s="1335"/>
      <c r="P31" s="1335"/>
      <c r="Q31" s="1335"/>
      <c r="R31" s="1335"/>
      <c r="S31" s="1335"/>
      <c r="T31" s="1335"/>
      <c r="U31" s="1335"/>
      <c r="V31" s="1336"/>
      <c r="W31" s="1228"/>
      <c r="X31" s="1337"/>
      <c r="Y31" s="1338"/>
      <c r="Z31" s="1334"/>
      <c r="AA31" s="1335"/>
      <c r="AB31" s="1335"/>
      <c r="AC31" s="1335"/>
      <c r="AD31" s="1335"/>
      <c r="AE31" s="1335"/>
      <c r="AF31" s="1335"/>
      <c r="AG31" s="1335"/>
      <c r="AH31" s="1335"/>
      <c r="AI31" s="1335"/>
      <c r="AJ31" s="1335"/>
      <c r="AK31" s="1339"/>
    </row>
    <row r="32" spans="2:37" ht="15" customHeight="1">
      <c r="B32" s="1343"/>
      <c r="C32" s="1344"/>
      <c r="D32" s="1344"/>
      <c r="E32" s="1344"/>
      <c r="F32" s="1345"/>
      <c r="G32" s="1228"/>
      <c r="H32" s="1337"/>
      <c r="I32" s="1337"/>
      <c r="J32" s="1338"/>
      <c r="K32" s="1334"/>
      <c r="L32" s="1335"/>
      <c r="M32" s="1335"/>
      <c r="N32" s="1335"/>
      <c r="O32" s="1335"/>
      <c r="P32" s="1335"/>
      <c r="Q32" s="1335"/>
      <c r="R32" s="1335"/>
      <c r="S32" s="1335"/>
      <c r="T32" s="1335"/>
      <c r="U32" s="1335"/>
      <c r="V32" s="1336"/>
      <c r="W32" s="1228"/>
      <c r="X32" s="1337"/>
      <c r="Y32" s="1338"/>
      <c r="Z32" s="1334"/>
      <c r="AA32" s="1335"/>
      <c r="AB32" s="1335"/>
      <c r="AC32" s="1335"/>
      <c r="AD32" s="1335"/>
      <c r="AE32" s="1335"/>
      <c r="AF32" s="1335"/>
      <c r="AG32" s="1335"/>
      <c r="AH32" s="1335"/>
      <c r="AI32" s="1335"/>
      <c r="AJ32" s="1335"/>
      <c r="AK32" s="1339"/>
    </row>
    <row r="33" spans="2:37" ht="15" customHeight="1">
      <c r="B33" s="1343"/>
      <c r="C33" s="1344"/>
      <c r="D33" s="1344"/>
      <c r="E33" s="1344"/>
      <c r="F33" s="1345"/>
      <c r="G33" s="1228"/>
      <c r="H33" s="1337"/>
      <c r="I33" s="1337"/>
      <c r="J33" s="1338"/>
      <c r="K33" s="1334"/>
      <c r="L33" s="1335"/>
      <c r="M33" s="1335"/>
      <c r="N33" s="1335"/>
      <c r="O33" s="1335"/>
      <c r="P33" s="1335"/>
      <c r="Q33" s="1335"/>
      <c r="R33" s="1335"/>
      <c r="S33" s="1335"/>
      <c r="T33" s="1335"/>
      <c r="U33" s="1335"/>
      <c r="V33" s="1336"/>
      <c r="W33" s="1228"/>
      <c r="X33" s="1337"/>
      <c r="Y33" s="1338"/>
      <c r="Z33" s="1334"/>
      <c r="AA33" s="1335"/>
      <c r="AB33" s="1335"/>
      <c r="AC33" s="1335"/>
      <c r="AD33" s="1335"/>
      <c r="AE33" s="1335"/>
      <c r="AF33" s="1335"/>
      <c r="AG33" s="1335"/>
      <c r="AH33" s="1335"/>
      <c r="AI33" s="1335"/>
      <c r="AJ33" s="1335"/>
      <c r="AK33" s="1339"/>
    </row>
    <row r="34" spans="2:37" ht="15" customHeight="1">
      <c r="B34" s="1343"/>
      <c r="C34" s="1344"/>
      <c r="D34" s="1344"/>
      <c r="E34" s="1344"/>
      <c r="F34" s="1345"/>
      <c r="G34" s="1228"/>
      <c r="H34" s="1337"/>
      <c r="I34" s="1337"/>
      <c r="J34" s="1338"/>
      <c r="K34" s="1334"/>
      <c r="L34" s="1335"/>
      <c r="M34" s="1335"/>
      <c r="N34" s="1335"/>
      <c r="O34" s="1335"/>
      <c r="P34" s="1335"/>
      <c r="Q34" s="1335"/>
      <c r="R34" s="1335"/>
      <c r="S34" s="1335"/>
      <c r="T34" s="1335"/>
      <c r="U34" s="1335"/>
      <c r="V34" s="1336"/>
      <c r="W34" s="1228"/>
      <c r="X34" s="1337"/>
      <c r="Y34" s="1338"/>
      <c r="Z34" s="1334"/>
      <c r="AA34" s="1335"/>
      <c r="AB34" s="1335"/>
      <c r="AC34" s="1335"/>
      <c r="AD34" s="1335"/>
      <c r="AE34" s="1335"/>
      <c r="AF34" s="1335"/>
      <c r="AG34" s="1335"/>
      <c r="AH34" s="1335"/>
      <c r="AI34" s="1335"/>
      <c r="AJ34" s="1335"/>
      <c r="AK34" s="1339"/>
    </row>
    <row r="35" spans="2:37" ht="15" customHeight="1">
      <c r="B35" s="1349"/>
      <c r="C35" s="1350"/>
      <c r="D35" s="1350"/>
      <c r="E35" s="1350"/>
      <c r="F35" s="1351"/>
      <c r="G35" s="1352"/>
      <c r="H35" s="1353"/>
      <c r="I35" s="1353"/>
      <c r="J35" s="1354"/>
      <c r="K35" s="1355"/>
      <c r="L35" s="1356"/>
      <c r="M35" s="1356"/>
      <c r="N35" s="1356"/>
      <c r="O35" s="1356"/>
      <c r="P35" s="1356"/>
      <c r="Q35" s="1356"/>
      <c r="R35" s="1356"/>
      <c r="S35" s="1356"/>
      <c r="T35" s="1356"/>
      <c r="U35" s="1356"/>
      <c r="V35" s="1357"/>
      <c r="W35" s="1352"/>
      <c r="X35" s="1353"/>
      <c r="Y35" s="1354"/>
      <c r="Z35" s="1355"/>
      <c r="AA35" s="1356"/>
      <c r="AB35" s="1356"/>
      <c r="AC35" s="1356"/>
      <c r="AD35" s="1356"/>
      <c r="AE35" s="1356"/>
      <c r="AF35" s="1356"/>
      <c r="AG35" s="1356"/>
      <c r="AH35" s="1356"/>
      <c r="AI35" s="1356"/>
      <c r="AJ35" s="1356"/>
      <c r="AK35" s="1358"/>
    </row>
    <row r="36" spans="2:37" ht="15" customHeight="1">
      <c r="B36" s="1359" t="s">
        <v>525</v>
      </c>
      <c r="C36" s="1360"/>
      <c r="D36" s="1360"/>
      <c r="E36" s="1360"/>
      <c r="F36" s="1361"/>
      <c r="G36" s="1228"/>
      <c r="H36" s="1337"/>
      <c r="I36" s="1337"/>
      <c r="J36" s="1338"/>
      <c r="K36" s="1334"/>
      <c r="L36" s="1335"/>
      <c r="M36" s="1335"/>
      <c r="N36" s="1335"/>
      <c r="O36" s="1335"/>
      <c r="P36" s="1335"/>
      <c r="Q36" s="1335"/>
      <c r="R36" s="1335"/>
      <c r="S36" s="1335"/>
      <c r="T36" s="1335"/>
      <c r="U36" s="1335"/>
      <c r="V36" s="1336"/>
      <c r="W36" s="1228"/>
      <c r="X36" s="1337"/>
      <c r="Y36" s="1338"/>
      <c r="Z36" s="1334"/>
      <c r="AA36" s="1335"/>
      <c r="AB36" s="1335"/>
      <c r="AC36" s="1335"/>
      <c r="AD36" s="1335"/>
      <c r="AE36" s="1335"/>
      <c r="AF36" s="1335"/>
      <c r="AG36" s="1335"/>
      <c r="AH36" s="1335"/>
      <c r="AI36" s="1335"/>
      <c r="AJ36" s="1335"/>
      <c r="AK36" s="1339"/>
    </row>
    <row r="37" spans="2:37" ht="15" customHeight="1">
      <c r="B37" s="1362"/>
      <c r="C37" s="1363"/>
      <c r="D37" s="1363"/>
      <c r="E37" s="1363"/>
      <c r="F37" s="1364"/>
      <c r="G37" s="1228"/>
      <c r="H37" s="1337"/>
      <c r="I37" s="1337"/>
      <c r="J37" s="1338"/>
      <c r="K37" s="1334"/>
      <c r="L37" s="1335"/>
      <c r="M37" s="1335"/>
      <c r="N37" s="1335"/>
      <c r="O37" s="1335"/>
      <c r="P37" s="1335"/>
      <c r="Q37" s="1335"/>
      <c r="R37" s="1335"/>
      <c r="S37" s="1335"/>
      <c r="T37" s="1335"/>
      <c r="U37" s="1335"/>
      <c r="V37" s="1336"/>
      <c r="W37" s="1228"/>
      <c r="X37" s="1337"/>
      <c r="Y37" s="1338"/>
      <c r="Z37" s="1334"/>
      <c r="AA37" s="1335"/>
      <c r="AB37" s="1335"/>
      <c r="AC37" s="1335"/>
      <c r="AD37" s="1335"/>
      <c r="AE37" s="1335"/>
      <c r="AF37" s="1335"/>
      <c r="AG37" s="1335"/>
      <c r="AH37" s="1335"/>
      <c r="AI37" s="1335"/>
      <c r="AJ37" s="1335"/>
      <c r="AK37" s="1339"/>
    </row>
    <row r="38" spans="2:37" ht="15" customHeight="1">
      <c r="B38" s="1362"/>
      <c r="C38" s="1363"/>
      <c r="D38" s="1363"/>
      <c r="E38" s="1363"/>
      <c r="F38" s="1364"/>
      <c r="G38" s="1228"/>
      <c r="H38" s="1337"/>
      <c r="I38" s="1337"/>
      <c r="J38" s="1338"/>
      <c r="K38" s="1334"/>
      <c r="L38" s="1335"/>
      <c r="M38" s="1335"/>
      <c r="N38" s="1335"/>
      <c r="O38" s="1335"/>
      <c r="P38" s="1335"/>
      <c r="Q38" s="1335"/>
      <c r="R38" s="1335"/>
      <c r="S38" s="1335"/>
      <c r="T38" s="1335"/>
      <c r="U38" s="1335"/>
      <c r="V38" s="1336"/>
      <c r="W38" s="1228"/>
      <c r="X38" s="1337"/>
      <c r="Y38" s="1338"/>
      <c r="Z38" s="1334"/>
      <c r="AA38" s="1335"/>
      <c r="AB38" s="1335"/>
      <c r="AC38" s="1335"/>
      <c r="AD38" s="1335"/>
      <c r="AE38" s="1335"/>
      <c r="AF38" s="1335"/>
      <c r="AG38" s="1335"/>
      <c r="AH38" s="1335"/>
      <c r="AI38" s="1335"/>
      <c r="AJ38" s="1335"/>
      <c r="AK38" s="1339"/>
    </row>
    <row r="39" spans="2:37" ht="15" customHeight="1">
      <c r="B39" s="1362"/>
      <c r="C39" s="1363"/>
      <c r="D39" s="1363"/>
      <c r="E39" s="1363"/>
      <c r="F39" s="1364"/>
      <c r="G39" s="1228"/>
      <c r="H39" s="1337"/>
      <c r="I39" s="1337"/>
      <c r="J39" s="1338"/>
      <c r="K39" s="1334"/>
      <c r="L39" s="1335"/>
      <c r="M39" s="1335"/>
      <c r="N39" s="1335"/>
      <c r="O39" s="1335"/>
      <c r="P39" s="1335"/>
      <c r="Q39" s="1335"/>
      <c r="R39" s="1335"/>
      <c r="S39" s="1335"/>
      <c r="T39" s="1335"/>
      <c r="U39" s="1335"/>
      <c r="V39" s="1336"/>
      <c r="W39" s="1228"/>
      <c r="X39" s="1337"/>
      <c r="Y39" s="1338"/>
      <c r="Z39" s="1334"/>
      <c r="AA39" s="1335"/>
      <c r="AB39" s="1335"/>
      <c r="AC39" s="1335"/>
      <c r="AD39" s="1335"/>
      <c r="AE39" s="1335"/>
      <c r="AF39" s="1335"/>
      <c r="AG39" s="1335"/>
      <c r="AH39" s="1335"/>
      <c r="AI39" s="1335"/>
      <c r="AJ39" s="1335"/>
      <c r="AK39" s="1339"/>
    </row>
    <row r="40" spans="2:37" ht="15" customHeight="1">
      <c r="B40" s="1365"/>
      <c r="C40" s="1366"/>
      <c r="D40" s="1366"/>
      <c r="E40" s="1366"/>
      <c r="F40" s="1367"/>
      <c r="G40" s="1352"/>
      <c r="H40" s="1353"/>
      <c r="I40" s="1353"/>
      <c r="J40" s="1354"/>
      <c r="K40" s="1355"/>
      <c r="L40" s="1356"/>
      <c r="M40" s="1356"/>
      <c r="N40" s="1356"/>
      <c r="O40" s="1356"/>
      <c r="P40" s="1356"/>
      <c r="Q40" s="1356"/>
      <c r="R40" s="1356"/>
      <c r="S40" s="1356"/>
      <c r="T40" s="1356"/>
      <c r="U40" s="1356"/>
      <c r="V40" s="1357"/>
      <c r="W40" s="1352"/>
      <c r="X40" s="1353"/>
      <c r="Y40" s="1354"/>
      <c r="Z40" s="1355"/>
      <c r="AA40" s="1356"/>
      <c r="AB40" s="1356"/>
      <c r="AC40" s="1356"/>
      <c r="AD40" s="1356"/>
      <c r="AE40" s="1356"/>
      <c r="AF40" s="1356"/>
      <c r="AG40" s="1356"/>
      <c r="AH40" s="1356"/>
      <c r="AI40" s="1356"/>
      <c r="AJ40" s="1356"/>
      <c r="AK40" s="1358"/>
    </row>
    <row r="41" spans="2:37" ht="15" customHeight="1">
      <c r="B41" s="1340" t="s">
        <v>83</v>
      </c>
      <c r="C41" s="1341"/>
      <c r="D41" s="1341"/>
      <c r="E41" s="1341"/>
      <c r="F41" s="1342"/>
      <c r="G41" s="1228"/>
      <c r="H41" s="1337"/>
      <c r="I41" s="1337"/>
      <c r="J41" s="1338"/>
      <c r="K41" s="1334"/>
      <c r="L41" s="1335"/>
      <c r="M41" s="1335"/>
      <c r="N41" s="1335"/>
      <c r="O41" s="1335"/>
      <c r="P41" s="1335"/>
      <c r="Q41" s="1335"/>
      <c r="R41" s="1335"/>
      <c r="S41" s="1335"/>
      <c r="T41" s="1335"/>
      <c r="U41" s="1335"/>
      <c r="V41" s="1336"/>
      <c r="W41" s="1228"/>
      <c r="X41" s="1337"/>
      <c r="Y41" s="1338"/>
      <c r="Z41" s="1334"/>
      <c r="AA41" s="1335"/>
      <c r="AB41" s="1335"/>
      <c r="AC41" s="1335"/>
      <c r="AD41" s="1335"/>
      <c r="AE41" s="1335"/>
      <c r="AF41" s="1335"/>
      <c r="AG41" s="1335"/>
      <c r="AH41" s="1335"/>
      <c r="AI41" s="1335"/>
      <c r="AJ41" s="1335"/>
      <c r="AK41" s="1339"/>
    </row>
    <row r="42" spans="2:37" ht="15" customHeight="1">
      <c r="B42" s="1343"/>
      <c r="C42" s="1344"/>
      <c r="D42" s="1344"/>
      <c r="E42" s="1344"/>
      <c r="F42" s="1345"/>
      <c r="G42" s="1228"/>
      <c r="H42" s="1337"/>
      <c r="I42" s="1337"/>
      <c r="J42" s="1338"/>
      <c r="K42" s="1334"/>
      <c r="L42" s="1335"/>
      <c r="M42" s="1335"/>
      <c r="N42" s="1335"/>
      <c r="O42" s="1335"/>
      <c r="P42" s="1335"/>
      <c r="Q42" s="1335"/>
      <c r="R42" s="1335"/>
      <c r="S42" s="1335"/>
      <c r="T42" s="1335"/>
      <c r="U42" s="1335"/>
      <c r="V42" s="1336"/>
      <c r="W42" s="1228"/>
      <c r="X42" s="1337"/>
      <c r="Y42" s="1338"/>
      <c r="Z42" s="1334"/>
      <c r="AA42" s="1335"/>
      <c r="AB42" s="1335"/>
      <c r="AC42" s="1335"/>
      <c r="AD42" s="1335"/>
      <c r="AE42" s="1335"/>
      <c r="AF42" s="1335"/>
      <c r="AG42" s="1335"/>
      <c r="AH42" s="1335"/>
      <c r="AI42" s="1335"/>
      <c r="AJ42" s="1335"/>
      <c r="AK42" s="1339"/>
    </row>
    <row r="43" spans="2:37" ht="15" customHeight="1">
      <c r="B43" s="1343"/>
      <c r="C43" s="1344"/>
      <c r="D43" s="1344"/>
      <c r="E43" s="1344"/>
      <c r="F43" s="1345"/>
      <c r="G43" s="1228"/>
      <c r="H43" s="1337"/>
      <c r="I43" s="1337"/>
      <c r="J43" s="1338"/>
      <c r="K43" s="1334"/>
      <c r="L43" s="1335"/>
      <c r="M43" s="1335"/>
      <c r="N43" s="1335"/>
      <c r="O43" s="1335"/>
      <c r="P43" s="1335"/>
      <c r="Q43" s="1335"/>
      <c r="R43" s="1335"/>
      <c r="S43" s="1335"/>
      <c r="T43" s="1335"/>
      <c r="U43" s="1335"/>
      <c r="V43" s="1336"/>
      <c r="W43" s="1228"/>
      <c r="X43" s="1337"/>
      <c r="Y43" s="1338"/>
      <c r="Z43" s="1334"/>
      <c r="AA43" s="1335"/>
      <c r="AB43" s="1335"/>
      <c r="AC43" s="1335"/>
      <c r="AD43" s="1335"/>
      <c r="AE43" s="1335"/>
      <c r="AF43" s="1335"/>
      <c r="AG43" s="1335"/>
      <c r="AH43" s="1335"/>
      <c r="AI43" s="1335"/>
      <c r="AJ43" s="1335"/>
      <c r="AK43" s="1339"/>
    </row>
    <row r="44" spans="2:37" ht="15" customHeight="1">
      <c r="B44" s="1343"/>
      <c r="C44" s="1344"/>
      <c r="D44" s="1344"/>
      <c r="E44" s="1344"/>
      <c r="F44" s="1345"/>
      <c r="G44" s="1228"/>
      <c r="H44" s="1337"/>
      <c r="I44" s="1337"/>
      <c r="J44" s="1338"/>
      <c r="K44" s="1334"/>
      <c r="L44" s="1335"/>
      <c r="M44" s="1335"/>
      <c r="N44" s="1335"/>
      <c r="O44" s="1335"/>
      <c r="P44" s="1335"/>
      <c r="Q44" s="1335"/>
      <c r="R44" s="1335"/>
      <c r="S44" s="1335"/>
      <c r="T44" s="1335"/>
      <c r="U44" s="1335"/>
      <c r="V44" s="1336"/>
      <c r="W44" s="1228"/>
      <c r="X44" s="1337"/>
      <c r="Y44" s="1338"/>
      <c r="Z44" s="1334"/>
      <c r="AA44" s="1335"/>
      <c r="AB44" s="1335"/>
      <c r="AC44" s="1335"/>
      <c r="AD44" s="1335"/>
      <c r="AE44" s="1335"/>
      <c r="AF44" s="1335"/>
      <c r="AG44" s="1335"/>
      <c r="AH44" s="1335"/>
      <c r="AI44" s="1335"/>
      <c r="AJ44" s="1335"/>
      <c r="AK44" s="1339"/>
    </row>
    <row r="45" spans="2:37" ht="15" customHeight="1">
      <c r="B45" s="1349"/>
      <c r="C45" s="1350"/>
      <c r="D45" s="1350"/>
      <c r="E45" s="1350"/>
      <c r="F45" s="1351"/>
      <c r="G45" s="1352"/>
      <c r="H45" s="1353"/>
      <c r="I45" s="1353"/>
      <c r="J45" s="1354"/>
      <c r="K45" s="1355"/>
      <c r="L45" s="1356"/>
      <c r="M45" s="1356"/>
      <c r="N45" s="1356"/>
      <c r="O45" s="1356"/>
      <c r="P45" s="1356"/>
      <c r="Q45" s="1356"/>
      <c r="R45" s="1356"/>
      <c r="S45" s="1356"/>
      <c r="T45" s="1356"/>
      <c r="U45" s="1356"/>
      <c r="V45" s="1357"/>
      <c r="W45" s="1352"/>
      <c r="X45" s="1353"/>
      <c r="Y45" s="1354"/>
      <c r="Z45" s="1355"/>
      <c r="AA45" s="1356"/>
      <c r="AB45" s="1356"/>
      <c r="AC45" s="1356"/>
      <c r="AD45" s="1356"/>
      <c r="AE45" s="1356"/>
      <c r="AF45" s="1356"/>
      <c r="AG45" s="1356"/>
      <c r="AH45" s="1356"/>
      <c r="AI45" s="1356"/>
      <c r="AJ45" s="1356"/>
      <c r="AK45" s="1358"/>
    </row>
    <row r="46" spans="2:37" ht="15" customHeight="1">
      <c r="B46" s="1340" t="s">
        <v>322</v>
      </c>
      <c r="C46" s="1341"/>
      <c r="D46" s="1341"/>
      <c r="E46" s="1341"/>
      <c r="F46" s="1342"/>
      <c r="G46" s="1228"/>
      <c r="H46" s="1337"/>
      <c r="I46" s="1337"/>
      <c r="J46" s="1338"/>
      <c r="K46" s="1334"/>
      <c r="L46" s="1335"/>
      <c r="M46" s="1335"/>
      <c r="N46" s="1335"/>
      <c r="O46" s="1335"/>
      <c r="P46" s="1335"/>
      <c r="Q46" s="1335"/>
      <c r="R46" s="1335"/>
      <c r="S46" s="1335"/>
      <c r="T46" s="1335"/>
      <c r="U46" s="1335"/>
      <c r="V46" s="1336"/>
      <c r="W46" s="1228"/>
      <c r="X46" s="1337"/>
      <c r="Y46" s="1338"/>
      <c r="Z46" s="1334"/>
      <c r="AA46" s="1335"/>
      <c r="AB46" s="1335"/>
      <c r="AC46" s="1335"/>
      <c r="AD46" s="1335"/>
      <c r="AE46" s="1335"/>
      <c r="AF46" s="1335"/>
      <c r="AG46" s="1335"/>
      <c r="AH46" s="1335"/>
      <c r="AI46" s="1335"/>
      <c r="AJ46" s="1335"/>
      <c r="AK46" s="1339"/>
    </row>
    <row r="47" spans="2:37" ht="15" customHeight="1">
      <c r="B47" s="1343"/>
      <c r="C47" s="1344"/>
      <c r="D47" s="1344"/>
      <c r="E47" s="1344"/>
      <c r="F47" s="1345"/>
      <c r="G47" s="1228"/>
      <c r="H47" s="1337"/>
      <c r="I47" s="1337"/>
      <c r="J47" s="1338"/>
      <c r="K47" s="1334"/>
      <c r="L47" s="1335"/>
      <c r="M47" s="1335"/>
      <c r="N47" s="1335"/>
      <c r="O47" s="1335"/>
      <c r="P47" s="1335"/>
      <c r="Q47" s="1335"/>
      <c r="R47" s="1335"/>
      <c r="S47" s="1335"/>
      <c r="T47" s="1335"/>
      <c r="U47" s="1335"/>
      <c r="V47" s="1336"/>
      <c r="W47" s="1228"/>
      <c r="X47" s="1337"/>
      <c r="Y47" s="1338"/>
      <c r="Z47" s="1334"/>
      <c r="AA47" s="1335"/>
      <c r="AB47" s="1335"/>
      <c r="AC47" s="1335"/>
      <c r="AD47" s="1335"/>
      <c r="AE47" s="1335"/>
      <c r="AF47" s="1335"/>
      <c r="AG47" s="1335"/>
      <c r="AH47" s="1335"/>
      <c r="AI47" s="1335"/>
      <c r="AJ47" s="1335"/>
      <c r="AK47" s="1339"/>
    </row>
    <row r="48" spans="2:37" ht="15" customHeight="1">
      <c r="B48" s="1343"/>
      <c r="C48" s="1344"/>
      <c r="D48" s="1344"/>
      <c r="E48" s="1344"/>
      <c r="F48" s="1345"/>
      <c r="G48" s="1228"/>
      <c r="H48" s="1337"/>
      <c r="I48" s="1337"/>
      <c r="J48" s="1338"/>
      <c r="K48" s="1334"/>
      <c r="L48" s="1335"/>
      <c r="M48" s="1335"/>
      <c r="N48" s="1335"/>
      <c r="O48" s="1335"/>
      <c r="P48" s="1335"/>
      <c r="Q48" s="1335"/>
      <c r="R48" s="1335"/>
      <c r="S48" s="1335"/>
      <c r="T48" s="1335"/>
      <c r="U48" s="1335"/>
      <c r="V48" s="1336"/>
      <c r="W48" s="1228"/>
      <c r="X48" s="1337"/>
      <c r="Y48" s="1338"/>
      <c r="Z48" s="1334"/>
      <c r="AA48" s="1335"/>
      <c r="AB48" s="1335"/>
      <c r="AC48" s="1335"/>
      <c r="AD48" s="1335"/>
      <c r="AE48" s="1335"/>
      <c r="AF48" s="1335"/>
      <c r="AG48" s="1335"/>
      <c r="AH48" s="1335"/>
      <c r="AI48" s="1335"/>
      <c r="AJ48" s="1335"/>
      <c r="AK48" s="1339"/>
    </row>
    <row r="49" spans="2:37" ht="15" customHeight="1">
      <c r="B49" s="1343"/>
      <c r="C49" s="1344"/>
      <c r="D49" s="1344"/>
      <c r="E49" s="1344"/>
      <c r="F49" s="1345"/>
      <c r="G49" s="1228"/>
      <c r="H49" s="1337"/>
      <c r="I49" s="1337"/>
      <c r="J49" s="1338"/>
      <c r="K49" s="1334"/>
      <c r="L49" s="1335"/>
      <c r="M49" s="1335"/>
      <c r="N49" s="1335"/>
      <c r="O49" s="1335"/>
      <c r="P49" s="1335"/>
      <c r="Q49" s="1335"/>
      <c r="R49" s="1335"/>
      <c r="S49" s="1335"/>
      <c r="T49" s="1335"/>
      <c r="U49" s="1335"/>
      <c r="V49" s="1336"/>
      <c r="W49" s="1228"/>
      <c r="X49" s="1337"/>
      <c r="Y49" s="1338"/>
      <c r="Z49" s="1334"/>
      <c r="AA49" s="1335"/>
      <c r="AB49" s="1335"/>
      <c r="AC49" s="1335"/>
      <c r="AD49" s="1335"/>
      <c r="AE49" s="1335"/>
      <c r="AF49" s="1335"/>
      <c r="AG49" s="1335"/>
      <c r="AH49" s="1335"/>
      <c r="AI49" s="1335"/>
      <c r="AJ49" s="1335"/>
      <c r="AK49" s="1339"/>
    </row>
    <row r="50" spans="2:37" ht="15" customHeight="1" thickBot="1">
      <c r="B50" s="1346"/>
      <c r="C50" s="1347"/>
      <c r="D50" s="1347"/>
      <c r="E50" s="1347"/>
      <c r="F50" s="1348"/>
      <c r="G50" s="1247"/>
      <c r="H50" s="1327"/>
      <c r="I50" s="1327"/>
      <c r="J50" s="1328"/>
      <c r="K50" s="1329"/>
      <c r="L50" s="1330"/>
      <c r="M50" s="1330"/>
      <c r="N50" s="1330"/>
      <c r="O50" s="1330"/>
      <c r="P50" s="1330"/>
      <c r="Q50" s="1330"/>
      <c r="R50" s="1330"/>
      <c r="S50" s="1330"/>
      <c r="T50" s="1330"/>
      <c r="U50" s="1330"/>
      <c r="V50" s="1331"/>
      <c r="W50" s="1247"/>
      <c r="X50" s="1327"/>
      <c r="Y50" s="1328"/>
      <c r="Z50" s="1329"/>
      <c r="AA50" s="1330"/>
      <c r="AB50" s="1330"/>
      <c r="AC50" s="1330"/>
      <c r="AD50" s="1330"/>
      <c r="AE50" s="1330"/>
      <c r="AF50" s="1330"/>
      <c r="AG50" s="1330"/>
      <c r="AH50" s="1330"/>
      <c r="AI50" s="1330"/>
      <c r="AJ50" s="1330"/>
      <c r="AK50" s="1332"/>
    </row>
    <row r="51" spans="2:37" s="486" customFormat="1" ht="9" customHeight="1">
      <c r="B51" s="483"/>
      <c r="C51" s="286"/>
      <c r="D51" s="286"/>
      <c r="E51" s="286"/>
      <c r="F51" s="483"/>
      <c r="G51" s="484"/>
      <c r="H51" s="484"/>
      <c r="I51" s="484"/>
      <c r="J51" s="484"/>
      <c r="K51" s="485"/>
      <c r="L51" s="485"/>
      <c r="M51" s="485"/>
      <c r="N51" s="485"/>
      <c r="O51" s="485"/>
      <c r="P51" s="485"/>
      <c r="Q51" s="485"/>
      <c r="R51" s="485"/>
      <c r="S51" s="485"/>
      <c r="T51" s="485"/>
      <c r="U51" s="485"/>
      <c r="V51" s="485"/>
      <c r="W51" s="484"/>
      <c r="X51" s="484"/>
      <c r="Y51" s="484"/>
      <c r="Z51" s="485"/>
      <c r="AA51" s="485"/>
      <c r="AB51" s="485"/>
      <c r="AC51" s="485"/>
      <c r="AD51" s="485"/>
      <c r="AE51" s="485"/>
      <c r="AF51" s="485"/>
      <c r="AG51" s="485"/>
      <c r="AH51" s="485"/>
      <c r="AI51" s="485"/>
      <c r="AJ51" s="485"/>
      <c r="AK51" s="485"/>
    </row>
    <row r="52" spans="2:37" s="2" customFormat="1" ht="15" customHeight="1">
      <c r="B52" s="489" t="s">
        <v>303</v>
      </c>
      <c r="C52" s="1333" t="s">
        <v>526</v>
      </c>
      <c r="D52" s="1333"/>
      <c r="E52" s="1333"/>
      <c r="F52" s="1333"/>
      <c r="G52" s="1333"/>
      <c r="H52" s="1333"/>
      <c r="I52" s="1333"/>
      <c r="J52" s="1333"/>
      <c r="K52" s="1333"/>
      <c r="L52" s="1333"/>
      <c r="M52" s="1333"/>
      <c r="N52" s="1333"/>
      <c r="O52" s="1333"/>
      <c r="P52" s="1333"/>
      <c r="Q52" s="1333"/>
      <c r="R52" s="1333"/>
      <c r="S52" s="1333"/>
      <c r="T52" s="1333"/>
      <c r="U52" s="1333"/>
      <c r="V52" s="1333"/>
      <c r="W52" s="1333"/>
      <c r="X52" s="1333"/>
      <c r="Y52" s="1333"/>
      <c r="Z52" s="1333"/>
      <c r="AA52" s="1333"/>
      <c r="AB52" s="1333"/>
      <c r="AC52" s="1333"/>
      <c r="AD52" s="1333"/>
      <c r="AE52" s="1333"/>
      <c r="AF52" s="1333"/>
      <c r="AG52" s="1333"/>
      <c r="AH52" s="1333"/>
      <c r="AI52" s="1333"/>
      <c r="AJ52" s="1333"/>
      <c r="AK52" s="1333"/>
    </row>
    <row r="53" spans="2:37" s="2" customFormat="1" ht="15" customHeight="1">
      <c r="B53" s="490" t="s">
        <v>303</v>
      </c>
      <c r="C53" s="490" t="s">
        <v>527</v>
      </c>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row>
    <row r="54" spans="2:37" s="2" customFormat="1" ht="15" customHeight="1">
      <c r="B54" s="490" t="s">
        <v>303</v>
      </c>
      <c r="C54" s="490" t="s">
        <v>528</v>
      </c>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row>
    <row r="55" spans="2:37" s="2" customFormat="1"/>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scale="87" fitToWidth="0" fitToHeight="0" orientation="portrait" useFirstPageNumber="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07C3-160E-41B5-8C5F-F8ED2BD844D0}">
  <sheetPr codeName="Sheet12"/>
  <dimension ref="B1:AK55"/>
  <sheetViews>
    <sheetView view="pageBreakPreview" zoomScaleNormal="100" zoomScaleSheetLayoutView="100" workbookViewId="0">
      <selection activeCell="K5" sqref="K5:V5"/>
    </sheetView>
  </sheetViews>
  <sheetFormatPr defaultColWidth="9"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4" t="s">
        <v>574</v>
      </c>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c r="AF1" s="1304"/>
      <c r="AG1" s="1304"/>
      <c r="AH1" s="1304"/>
      <c r="AI1" s="1304"/>
      <c r="AJ1" s="1304"/>
      <c r="AK1" s="1304"/>
    </row>
    <row r="3" spans="2:37" ht="18" customHeight="1">
      <c r="B3" s="306" t="s">
        <v>570</v>
      </c>
      <c r="W3" s="1371" t="s">
        <v>234</v>
      </c>
      <c r="X3" s="1372"/>
      <c r="Y3" s="1372"/>
      <c r="Z3" s="307"/>
      <c r="AA3" s="1373" t="str">
        <f>'01基本資料'!$I$3</f>
        <v>●●こども園</v>
      </c>
      <c r="AB3" s="1373"/>
      <c r="AC3" s="1373"/>
      <c r="AD3" s="1373"/>
      <c r="AE3" s="1373"/>
      <c r="AF3" s="1373"/>
      <c r="AG3" s="1373"/>
      <c r="AH3" s="1373"/>
      <c r="AI3" s="1373"/>
      <c r="AJ3" s="1373"/>
      <c r="AK3" s="1373"/>
    </row>
    <row r="4" spans="2:37" ht="9" customHeight="1" thickBot="1">
      <c r="B4" s="282"/>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2:37" ht="36" customHeight="1" thickBot="1">
      <c r="B5" s="1374" t="s">
        <v>93</v>
      </c>
      <c r="C5" s="1375"/>
      <c r="D5" s="1375"/>
      <c r="E5" s="1375"/>
      <c r="F5" s="1375"/>
      <c r="G5" s="1376" t="s">
        <v>209</v>
      </c>
      <c r="H5" s="1375"/>
      <c r="I5" s="1375"/>
      <c r="J5" s="1377"/>
      <c r="K5" s="1376" t="s">
        <v>546</v>
      </c>
      <c r="L5" s="1375"/>
      <c r="M5" s="1375"/>
      <c r="N5" s="1375"/>
      <c r="O5" s="1375"/>
      <c r="P5" s="1375"/>
      <c r="Q5" s="1375"/>
      <c r="R5" s="1375"/>
      <c r="S5" s="1375"/>
      <c r="T5" s="1375"/>
      <c r="U5" s="1375"/>
      <c r="V5" s="1377"/>
      <c r="W5" s="1378" t="s">
        <v>235</v>
      </c>
      <c r="X5" s="1379"/>
      <c r="Y5" s="1380"/>
      <c r="Z5" s="1376" t="s">
        <v>547</v>
      </c>
      <c r="AA5" s="1375"/>
      <c r="AB5" s="1375"/>
      <c r="AC5" s="1375"/>
      <c r="AD5" s="1375"/>
      <c r="AE5" s="1375"/>
      <c r="AF5" s="1375"/>
      <c r="AG5" s="1375"/>
      <c r="AH5" s="1375"/>
      <c r="AI5" s="1375"/>
      <c r="AJ5" s="1375"/>
      <c r="AK5" s="1381"/>
    </row>
    <row r="6" spans="2:37" ht="15" customHeight="1">
      <c r="B6" s="1368" t="s">
        <v>241</v>
      </c>
      <c r="C6" s="1369"/>
      <c r="D6" s="1369"/>
      <c r="E6" s="1369"/>
      <c r="F6" s="1370"/>
      <c r="G6" s="1228" t="s">
        <v>523</v>
      </c>
      <c r="H6" s="1337"/>
      <c r="I6" s="1337"/>
      <c r="J6" s="1338"/>
      <c r="K6" s="1334" t="s">
        <v>49</v>
      </c>
      <c r="L6" s="1335"/>
      <c r="M6" s="1335"/>
      <c r="N6" s="1335"/>
      <c r="O6" s="1335"/>
      <c r="P6" s="1335"/>
      <c r="Q6" s="1335"/>
      <c r="R6" s="1335"/>
      <c r="S6" s="1335"/>
      <c r="T6" s="1335"/>
      <c r="U6" s="1335"/>
      <c r="V6" s="1336"/>
      <c r="W6" s="1228">
        <v>2</v>
      </c>
      <c r="X6" s="1337"/>
      <c r="Y6" s="1338"/>
      <c r="Z6" s="1334" t="s">
        <v>227</v>
      </c>
      <c r="AA6" s="1335"/>
      <c r="AB6" s="1335"/>
      <c r="AC6" s="1335"/>
      <c r="AD6" s="1335"/>
      <c r="AE6" s="1335"/>
      <c r="AF6" s="1335"/>
      <c r="AG6" s="1335"/>
      <c r="AH6" s="1335"/>
      <c r="AI6" s="1335"/>
      <c r="AJ6" s="1335"/>
      <c r="AK6" s="1339"/>
    </row>
    <row r="7" spans="2:37" ht="15" customHeight="1">
      <c r="B7" s="1343"/>
      <c r="C7" s="1344"/>
      <c r="D7" s="1344"/>
      <c r="E7" s="1344"/>
      <c r="F7" s="1345"/>
      <c r="G7" s="1228"/>
      <c r="H7" s="1337"/>
      <c r="I7" s="1337"/>
      <c r="J7" s="1338"/>
      <c r="K7" s="1334"/>
      <c r="L7" s="1335"/>
      <c r="M7" s="1335"/>
      <c r="N7" s="1335"/>
      <c r="O7" s="1335"/>
      <c r="P7" s="1335"/>
      <c r="Q7" s="1335"/>
      <c r="R7" s="1335"/>
      <c r="S7" s="1335"/>
      <c r="T7" s="1335"/>
      <c r="U7" s="1335"/>
      <c r="V7" s="1336"/>
      <c r="W7" s="1228"/>
      <c r="X7" s="1337"/>
      <c r="Y7" s="1338"/>
      <c r="Z7" s="1334"/>
      <c r="AA7" s="1335"/>
      <c r="AB7" s="1335"/>
      <c r="AC7" s="1335"/>
      <c r="AD7" s="1335"/>
      <c r="AE7" s="1335"/>
      <c r="AF7" s="1335"/>
      <c r="AG7" s="1335"/>
      <c r="AH7" s="1335"/>
      <c r="AI7" s="1335"/>
      <c r="AJ7" s="1335"/>
      <c r="AK7" s="1339"/>
    </row>
    <row r="8" spans="2:37" ht="15" customHeight="1">
      <c r="B8" s="1343"/>
      <c r="C8" s="1344"/>
      <c r="D8" s="1344"/>
      <c r="E8" s="1344"/>
      <c r="F8" s="1345"/>
      <c r="G8" s="1228"/>
      <c r="H8" s="1337"/>
      <c r="I8" s="1337"/>
      <c r="J8" s="1338"/>
      <c r="K8" s="1334"/>
      <c r="L8" s="1335"/>
      <c r="M8" s="1335"/>
      <c r="N8" s="1335"/>
      <c r="O8" s="1335"/>
      <c r="P8" s="1335"/>
      <c r="Q8" s="1335"/>
      <c r="R8" s="1335"/>
      <c r="S8" s="1335"/>
      <c r="T8" s="1335"/>
      <c r="U8" s="1335"/>
      <c r="V8" s="1336"/>
      <c r="W8" s="1228"/>
      <c r="X8" s="1337"/>
      <c r="Y8" s="1338"/>
      <c r="Z8" s="1334"/>
      <c r="AA8" s="1335"/>
      <c r="AB8" s="1335"/>
      <c r="AC8" s="1335"/>
      <c r="AD8" s="1335"/>
      <c r="AE8" s="1335"/>
      <c r="AF8" s="1335"/>
      <c r="AG8" s="1335"/>
      <c r="AH8" s="1335"/>
      <c r="AI8" s="1335"/>
      <c r="AJ8" s="1335"/>
      <c r="AK8" s="1339"/>
    </row>
    <row r="9" spans="2:37" ht="15" customHeight="1">
      <c r="B9" s="1343"/>
      <c r="C9" s="1344"/>
      <c r="D9" s="1344"/>
      <c r="E9" s="1344"/>
      <c r="F9" s="1345"/>
      <c r="G9" s="1228"/>
      <c r="H9" s="1337"/>
      <c r="I9" s="1337"/>
      <c r="J9" s="1338"/>
      <c r="K9" s="1334"/>
      <c r="L9" s="1335"/>
      <c r="M9" s="1335"/>
      <c r="N9" s="1335"/>
      <c r="O9" s="1335"/>
      <c r="P9" s="1335"/>
      <c r="Q9" s="1335"/>
      <c r="R9" s="1335"/>
      <c r="S9" s="1335"/>
      <c r="T9" s="1335"/>
      <c r="U9" s="1335"/>
      <c r="V9" s="1336"/>
      <c r="W9" s="1228"/>
      <c r="X9" s="1337"/>
      <c r="Y9" s="1338"/>
      <c r="Z9" s="1334"/>
      <c r="AA9" s="1335"/>
      <c r="AB9" s="1335"/>
      <c r="AC9" s="1335"/>
      <c r="AD9" s="1335"/>
      <c r="AE9" s="1335"/>
      <c r="AF9" s="1335"/>
      <c r="AG9" s="1335"/>
      <c r="AH9" s="1335"/>
      <c r="AI9" s="1335"/>
      <c r="AJ9" s="1335"/>
      <c r="AK9" s="1339"/>
    </row>
    <row r="10" spans="2:37" ht="15" customHeight="1">
      <c r="B10" s="1349"/>
      <c r="C10" s="1350"/>
      <c r="D10" s="1350"/>
      <c r="E10" s="1350"/>
      <c r="F10" s="1351"/>
      <c r="G10" s="1352"/>
      <c r="H10" s="1353"/>
      <c r="I10" s="1353"/>
      <c r="J10" s="1354"/>
      <c r="K10" s="1355"/>
      <c r="L10" s="1356"/>
      <c r="M10" s="1356"/>
      <c r="N10" s="1356"/>
      <c r="O10" s="1356"/>
      <c r="P10" s="1356"/>
      <c r="Q10" s="1356"/>
      <c r="R10" s="1356"/>
      <c r="S10" s="1356"/>
      <c r="T10" s="1356"/>
      <c r="U10" s="1356"/>
      <c r="V10" s="1357"/>
      <c r="W10" s="1352"/>
      <c r="X10" s="1353"/>
      <c r="Y10" s="1354"/>
      <c r="Z10" s="1355"/>
      <c r="AA10" s="1356"/>
      <c r="AB10" s="1356"/>
      <c r="AC10" s="1356"/>
      <c r="AD10" s="1356"/>
      <c r="AE10" s="1356"/>
      <c r="AF10" s="1356"/>
      <c r="AG10" s="1356"/>
      <c r="AH10" s="1356"/>
      <c r="AI10" s="1356"/>
      <c r="AJ10" s="1356"/>
      <c r="AK10" s="1358"/>
    </row>
    <row r="11" spans="2:37" ht="15" customHeight="1">
      <c r="B11" s="1340" t="s">
        <v>30</v>
      </c>
      <c r="C11" s="1341"/>
      <c r="D11" s="1341"/>
      <c r="E11" s="1341"/>
      <c r="F11" s="1342"/>
      <c r="G11" s="1228"/>
      <c r="H11" s="1337"/>
      <c r="I11" s="1337"/>
      <c r="J11" s="1338"/>
      <c r="K11" s="1334"/>
      <c r="L11" s="1335"/>
      <c r="M11" s="1335"/>
      <c r="N11" s="1335"/>
      <c r="O11" s="1335"/>
      <c r="P11" s="1335"/>
      <c r="Q11" s="1335"/>
      <c r="R11" s="1335"/>
      <c r="S11" s="1335"/>
      <c r="T11" s="1335"/>
      <c r="U11" s="1335"/>
      <c r="V11" s="1336"/>
      <c r="W11" s="1228"/>
      <c r="X11" s="1337"/>
      <c r="Y11" s="1338"/>
      <c r="Z11" s="1334"/>
      <c r="AA11" s="1335"/>
      <c r="AB11" s="1335"/>
      <c r="AC11" s="1335"/>
      <c r="AD11" s="1335"/>
      <c r="AE11" s="1335"/>
      <c r="AF11" s="1335"/>
      <c r="AG11" s="1335"/>
      <c r="AH11" s="1335"/>
      <c r="AI11" s="1335"/>
      <c r="AJ11" s="1335"/>
      <c r="AK11" s="1339"/>
    </row>
    <row r="12" spans="2:37" ht="15" customHeight="1">
      <c r="B12" s="1343"/>
      <c r="C12" s="1344"/>
      <c r="D12" s="1344"/>
      <c r="E12" s="1344"/>
      <c r="F12" s="1345"/>
      <c r="G12" s="1228"/>
      <c r="H12" s="1337"/>
      <c r="I12" s="1337"/>
      <c r="J12" s="1338"/>
      <c r="K12" s="1334"/>
      <c r="L12" s="1335"/>
      <c r="M12" s="1335"/>
      <c r="N12" s="1335"/>
      <c r="O12" s="1335"/>
      <c r="P12" s="1335"/>
      <c r="Q12" s="1335"/>
      <c r="R12" s="1335"/>
      <c r="S12" s="1335"/>
      <c r="T12" s="1335"/>
      <c r="U12" s="1335"/>
      <c r="V12" s="1336"/>
      <c r="W12" s="1228"/>
      <c r="X12" s="1337"/>
      <c r="Y12" s="1338"/>
      <c r="Z12" s="1334"/>
      <c r="AA12" s="1335"/>
      <c r="AB12" s="1335"/>
      <c r="AC12" s="1335"/>
      <c r="AD12" s="1335"/>
      <c r="AE12" s="1335"/>
      <c r="AF12" s="1335"/>
      <c r="AG12" s="1335"/>
      <c r="AH12" s="1335"/>
      <c r="AI12" s="1335"/>
      <c r="AJ12" s="1335"/>
      <c r="AK12" s="1339"/>
    </row>
    <row r="13" spans="2:37" ht="15" customHeight="1">
      <c r="B13" s="1343"/>
      <c r="C13" s="1344"/>
      <c r="D13" s="1344"/>
      <c r="E13" s="1344"/>
      <c r="F13" s="1345"/>
      <c r="G13" s="1228"/>
      <c r="H13" s="1337"/>
      <c r="I13" s="1337"/>
      <c r="J13" s="1338"/>
      <c r="K13" s="1334"/>
      <c r="L13" s="1335"/>
      <c r="M13" s="1335"/>
      <c r="N13" s="1335"/>
      <c r="O13" s="1335"/>
      <c r="P13" s="1335"/>
      <c r="Q13" s="1335"/>
      <c r="R13" s="1335"/>
      <c r="S13" s="1335"/>
      <c r="T13" s="1335"/>
      <c r="U13" s="1335"/>
      <c r="V13" s="1336"/>
      <c r="W13" s="1228"/>
      <c r="X13" s="1337"/>
      <c r="Y13" s="1338"/>
      <c r="Z13" s="1334"/>
      <c r="AA13" s="1335"/>
      <c r="AB13" s="1335"/>
      <c r="AC13" s="1335"/>
      <c r="AD13" s="1335"/>
      <c r="AE13" s="1335"/>
      <c r="AF13" s="1335"/>
      <c r="AG13" s="1335"/>
      <c r="AH13" s="1335"/>
      <c r="AI13" s="1335"/>
      <c r="AJ13" s="1335"/>
      <c r="AK13" s="1339"/>
    </row>
    <row r="14" spans="2:37" ht="15" customHeight="1">
      <c r="B14" s="1343"/>
      <c r="C14" s="1344"/>
      <c r="D14" s="1344"/>
      <c r="E14" s="1344"/>
      <c r="F14" s="1345"/>
      <c r="G14" s="1228"/>
      <c r="H14" s="1337"/>
      <c r="I14" s="1337"/>
      <c r="J14" s="1338"/>
      <c r="K14" s="1334"/>
      <c r="L14" s="1335"/>
      <c r="M14" s="1335"/>
      <c r="N14" s="1335"/>
      <c r="O14" s="1335"/>
      <c r="P14" s="1335"/>
      <c r="Q14" s="1335"/>
      <c r="R14" s="1335"/>
      <c r="S14" s="1335"/>
      <c r="T14" s="1335"/>
      <c r="U14" s="1335"/>
      <c r="V14" s="1336"/>
      <c r="W14" s="1228"/>
      <c r="X14" s="1337"/>
      <c r="Y14" s="1338"/>
      <c r="Z14" s="1334"/>
      <c r="AA14" s="1335"/>
      <c r="AB14" s="1335"/>
      <c r="AC14" s="1335"/>
      <c r="AD14" s="1335"/>
      <c r="AE14" s="1335"/>
      <c r="AF14" s="1335"/>
      <c r="AG14" s="1335"/>
      <c r="AH14" s="1335"/>
      <c r="AI14" s="1335"/>
      <c r="AJ14" s="1335"/>
      <c r="AK14" s="1339"/>
    </row>
    <row r="15" spans="2:37" ht="15" customHeight="1">
      <c r="B15" s="1349"/>
      <c r="C15" s="1350"/>
      <c r="D15" s="1350"/>
      <c r="E15" s="1350"/>
      <c r="F15" s="1351"/>
      <c r="G15" s="1352"/>
      <c r="H15" s="1353"/>
      <c r="I15" s="1353"/>
      <c r="J15" s="1354"/>
      <c r="K15" s="1355"/>
      <c r="L15" s="1356"/>
      <c r="M15" s="1356"/>
      <c r="N15" s="1356"/>
      <c r="O15" s="1356"/>
      <c r="P15" s="1356"/>
      <c r="Q15" s="1356"/>
      <c r="R15" s="1356"/>
      <c r="S15" s="1356"/>
      <c r="T15" s="1356"/>
      <c r="U15" s="1356"/>
      <c r="V15" s="1357"/>
      <c r="W15" s="1352"/>
      <c r="X15" s="1353"/>
      <c r="Y15" s="1354"/>
      <c r="Z15" s="1355"/>
      <c r="AA15" s="1356"/>
      <c r="AB15" s="1356"/>
      <c r="AC15" s="1356"/>
      <c r="AD15" s="1356"/>
      <c r="AE15" s="1356"/>
      <c r="AF15" s="1356"/>
      <c r="AG15" s="1356"/>
      <c r="AH15" s="1356"/>
      <c r="AI15" s="1356"/>
      <c r="AJ15" s="1356"/>
      <c r="AK15" s="1358"/>
    </row>
    <row r="16" spans="2:37" ht="15" customHeight="1">
      <c r="B16" s="1340" t="s">
        <v>170</v>
      </c>
      <c r="C16" s="1341"/>
      <c r="D16" s="1341"/>
      <c r="E16" s="1341"/>
      <c r="F16" s="1342"/>
      <c r="G16" s="1228"/>
      <c r="H16" s="1337"/>
      <c r="I16" s="1337"/>
      <c r="J16" s="1338"/>
      <c r="K16" s="1334"/>
      <c r="L16" s="1335"/>
      <c r="M16" s="1335"/>
      <c r="N16" s="1335"/>
      <c r="O16" s="1335"/>
      <c r="P16" s="1335"/>
      <c r="Q16" s="1335"/>
      <c r="R16" s="1335"/>
      <c r="S16" s="1335"/>
      <c r="T16" s="1335"/>
      <c r="U16" s="1335"/>
      <c r="V16" s="1336"/>
      <c r="W16" s="1228"/>
      <c r="X16" s="1337"/>
      <c r="Y16" s="1338"/>
      <c r="Z16" s="1334"/>
      <c r="AA16" s="1335"/>
      <c r="AB16" s="1335"/>
      <c r="AC16" s="1335"/>
      <c r="AD16" s="1335"/>
      <c r="AE16" s="1335"/>
      <c r="AF16" s="1335"/>
      <c r="AG16" s="1335"/>
      <c r="AH16" s="1335"/>
      <c r="AI16" s="1335"/>
      <c r="AJ16" s="1335"/>
      <c r="AK16" s="1339"/>
    </row>
    <row r="17" spans="2:37" ht="15" customHeight="1">
      <c r="B17" s="1343"/>
      <c r="C17" s="1344"/>
      <c r="D17" s="1344"/>
      <c r="E17" s="1344"/>
      <c r="F17" s="1345"/>
      <c r="G17" s="1228"/>
      <c r="H17" s="1337"/>
      <c r="I17" s="1337"/>
      <c r="J17" s="1338"/>
      <c r="K17" s="1334"/>
      <c r="L17" s="1335"/>
      <c r="M17" s="1335"/>
      <c r="N17" s="1335"/>
      <c r="O17" s="1335"/>
      <c r="P17" s="1335"/>
      <c r="Q17" s="1335"/>
      <c r="R17" s="1335"/>
      <c r="S17" s="1335"/>
      <c r="T17" s="1335"/>
      <c r="U17" s="1335"/>
      <c r="V17" s="1336"/>
      <c r="W17" s="1228"/>
      <c r="X17" s="1337"/>
      <c r="Y17" s="1338"/>
      <c r="Z17" s="1334"/>
      <c r="AA17" s="1335"/>
      <c r="AB17" s="1335"/>
      <c r="AC17" s="1335"/>
      <c r="AD17" s="1335"/>
      <c r="AE17" s="1335"/>
      <c r="AF17" s="1335"/>
      <c r="AG17" s="1335"/>
      <c r="AH17" s="1335"/>
      <c r="AI17" s="1335"/>
      <c r="AJ17" s="1335"/>
      <c r="AK17" s="1339"/>
    </row>
    <row r="18" spans="2:37" ht="15" customHeight="1">
      <c r="B18" s="1343"/>
      <c r="C18" s="1344"/>
      <c r="D18" s="1344"/>
      <c r="E18" s="1344"/>
      <c r="F18" s="1345"/>
      <c r="G18" s="1228"/>
      <c r="H18" s="1337"/>
      <c r="I18" s="1337"/>
      <c r="J18" s="1338"/>
      <c r="K18" s="1334"/>
      <c r="L18" s="1335"/>
      <c r="M18" s="1335"/>
      <c r="N18" s="1335"/>
      <c r="O18" s="1335"/>
      <c r="P18" s="1335"/>
      <c r="Q18" s="1335"/>
      <c r="R18" s="1335"/>
      <c r="S18" s="1335"/>
      <c r="T18" s="1335"/>
      <c r="U18" s="1335"/>
      <c r="V18" s="1336"/>
      <c r="W18" s="1228"/>
      <c r="X18" s="1337"/>
      <c r="Y18" s="1338"/>
      <c r="Z18" s="1334"/>
      <c r="AA18" s="1335"/>
      <c r="AB18" s="1335"/>
      <c r="AC18" s="1335"/>
      <c r="AD18" s="1335"/>
      <c r="AE18" s="1335"/>
      <c r="AF18" s="1335"/>
      <c r="AG18" s="1335"/>
      <c r="AH18" s="1335"/>
      <c r="AI18" s="1335"/>
      <c r="AJ18" s="1335"/>
      <c r="AK18" s="1339"/>
    </row>
    <row r="19" spans="2:37" ht="15" customHeight="1">
      <c r="B19" s="1343"/>
      <c r="C19" s="1344"/>
      <c r="D19" s="1344"/>
      <c r="E19" s="1344"/>
      <c r="F19" s="1345"/>
      <c r="G19" s="1228"/>
      <c r="H19" s="1337"/>
      <c r="I19" s="1337"/>
      <c r="J19" s="1338"/>
      <c r="K19" s="1334"/>
      <c r="L19" s="1335"/>
      <c r="M19" s="1335"/>
      <c r="N19" s="1335"/>
      <c r="O19" s="1335"/>
      <c r="P19" s="1335"/>
      <c r="Q19" s="1335"/>
      <c r="R19" s="1335"/>
      <c r="S19" s="1335"/>
      <c r="T19" s="1335"/>
      <c r="U19" s="1335"/>
      <c r="V19" s="1336"/>
      <c r="W19" s="1228"/>
      <c r="X19" s="1337"/>
      <c r="Y19" s="1338"/>
      <c r="Z19" s="1334"/>
      <c r="AA19" s="1335"/>
      <c r="AB19" s="1335"/>
      <c r="AC19" s="1335"/>
      <c r="AD19" s="1335"/>
      <c r="AE19" s="1335"/>
      <c r="AF19" s="1335"/>
      <c r="AG19" s="1335"/>
      <c r="AH19" s="1335"/>
      <c r="AI19" s="1335"/>
      <c r="AJ19" s="1335"/>
      <c r="AK19" s="1339"/>
    </row>
    <row r="20" spans="2:37" ht="15" customHeight="1">
      <c r="B20" s="1349"/>
      <c r="C20" s="1350"/>
      <c r="D20" s="1350"/>
      <c r="E20" s="1350"/>
      <c r="F20" s="1351"/>
      <c r="G20" s="1352"/>
      <c r="H20" s="1353"/>
      <c r="I20" s="1353"/>
      <c r="J20" s="1354"/>
      <c r="K20" s="1355"/>
      <c r="L20" s="1356"/>
      <c r="M20" s="1356"/>
      <c r="N20" s="1356"/>
      <c r="O20" s="1356"/>
      <c r="P20" s="1356"/>
      <c r="Q20" s="1356"/>
      <c r="R20" s="1356"/>
      <c r="S20" s="1356"/>
      <c r="T20" s="1356"/>
      <c r="U20" s="1356"/>
      <c r="V20" s="1357"/>
      <c r="W20" s="1352"/>
      <c r="X20" s="1353"/>
      <c r="Y20" s="1354"/>
      <c r="Z20" s="1355"/>
      <c r="AA20" s="1356"/>
      <c r="AB20" s="1356"/>
      <c r="AC20" s="1356"/>
      <c r="AD20" s="1356"/>
      <c r="AE20" s="1356"/>
      <c r="AF20" s="1356"/>
      <c r="AG20" s="1356"/>
      <c r="AH20" s="1356"/>
      <c r="AI20" s="1356"/>
      <c r="AJ20" s="1356"/>
      <c r="AK20" s="1358"/>
    </row>
    <row r="21" spans="2:37" ht="15" customHeight="1">
      <c r="B21" s="1340" t="s">
        <v>524</v>
      </c>
      <c r="C21" s="1341"/>
      <c r="D21" s="1341"/>
      <c r="E21" s="1341"/>
      <c r="F21" s="1342"/>
      <c r="G21" s="1228"/>
      <c r="H21" s="1337"/>
      <c r="I21" s="1337"/>
      <c r="J21" s="1338"/>
      <c r="K21" s="1334"/>
      <c r="L21" s="1335"/>
      <c r="M21" s="1335"/>
      <c r="N21" s="1335"/>
      <c r="O21" s="1335"/>
      <c r="P21" s="1335"/>
      <c r="Q21" s="1335"/>
      <c r="R21" s="1335"/>
      <c r="S21" s="1335"/>
      <c r="T21" s="1335"/>
      <c r="U21" s="1335"/>
      <c r="V21" s="1336"/>
      <c r="W21" s="1228"/>
      <c r="X21" s="1337"/>
      <c r="Y21" s="1338"/>
      <c r="Z21" s="1334"/>
      <c r="AA21" s="1335"/>
      <c r="AB21" s="1335"/>
      <c r="AC21" s="1335"/>
      <c r="AD21" s="1335"/>
      <c r="AE21" s="1335"/>
      <c r="AF21" s="1335"/>
      <c r="AG21" s="1335"/>
      <c r="AH21" s="1335"/>
      <c r="AI21" s="1335"/>
      <c r="AJ21" s="1335"/>
      <c r="AK21" s="1339"/>
    </row>
    <row r="22" spans="2:37" ht="15" customHeight="1">
      <c r="B22" s="1343"/>
      <c r="C22" s="1344"/>
      <c r="D22" s="1344"/>
      <c r="E22" s="1344"/>
      <c r="F22" s="1345"/>
      <c r="G22" s="1228"/>
      <c r="H22" s="1337"/>
      <c r="I22" s="1337"/>
      <c r="J22" s="1338"/>
      <c r="K22" s="1334"/>
      <c r="L22" s="1335"/>
      <c r="M22" s="1335"/>
      <c r="N22" s="1335"/>
      <c r="O22" s="1335"/>
      <c r="P22" s="1335"/>
      <c r="Q22" s="1335"/>
      <c r="R22" s="1335"/>
      <c r="S22" s="1335"/>
      <c r="T22" s="1335"/>
      <c r="U22" s="1335"/>
      <c r="V22" s="1336"/>
      <c r="W22" s="1228"/>
      <c r="X22" s="1337"/>
      <c r="Y22" s="1338"/>
      <c r="Z22" s="1334"/>
      <c r="AA22" s="1335"/>
      <c r="AB22" s="1335"/>
      <c r="AC22" s="1335"/>
      <c r="AD22" s="1335"/>
      <c r="AE22" s="1335"/>
      <c r="AF22" s="1335"/>
      <c r="AG22" s="1335"/>
      <c r="AH22" s="1335"/>
      <c r="AI22" s="1335"/>
      <c r="AJ22" s="1335"/>
      <c r="AK22" s="1339"/>
    </row>
    <row r="23" spans="2:37" ht="15" customHeight="1">
      <c r="B23" s="1343"/>
      <c r="C23" s="1344"/>
      <c r="D23" s="1344"/>
      <c r="E23" s="1344"/>
      <c r="F23" s="1345"/>
      <c r="G23" s="1228"/>
      <c r="H23" s="1337"/>
      <c r="I23" s="1337"/>
      <c r="J23" s="1338"/>
      <c r="K23" s="1334"/>
      <c r="L23" s="1335"/>
      <c r="M23" s="1335"/>
      <c r="N23" s="1335"/>
      <c r="O23" s="1335"/>
      <c r="P23" s="1335"/>
      <c r="Q23" s="1335"/>
      <c r="R23" s="1335"/>
      <c r="S23" s="1335"/>
      <c r="T23" s="1335"/>
      <c r="U23" s="1335"/>
      <c r="V23" s="1336"/>
      <c r="W23" s="1228"/>
      <c r="X23" s="1337"/>
      <c r="Y23" s="1338"/>
      <c r="Z23" s="1334"/>
      <c r="AA23" s="1335"/>
      <c r="AB23" s="1335"/>
      <c r="AC23" s="1335"/>
      <c r="AD23" s="1335"/>
      <c r="AE23" s="1335"/>
      <c r="AF23" s="1335"/>
      <c r="AG23" s="1335"/>
      <c r="AH23" s="1335"/>
      <c r="AI23" s="1335"/>
      <c r="AJ23" s="1335"/>
      <c r="AK23" s="1339"/>
    </row>
    <row r="24" spans="2:37" ht="15" customHeight="1">
      <c r="B24" s="1343"/>
      <c r="C24" s="1344"/>
      <c r="D24" s="1344"/>
      <c r="E24" s="1344"/>
      <c r="F24" s="1345"/>
      <c r="G24" s="1228"/>
      <c r="H24" s="1337"/>
      <c r="I24" s="1337"/>
      <c r="J24" s="1338"/>
      <c r="K24" s="1334"/>
      <c r="L24" s="1335"/>
      <c r="M24" s="1335"/>
      <c r="N24" s="1335"/>
      <c r="O24" s="1335"/>
      <c r="P24" s="1335"/>
      <c r="Q24" s="1335"/>
      <c r="R24" s="1335"/>
      <c r="S24" s="1335"/>
      <c r="T24" s="1335"/>
      <c r="U24" s="1335"/>
      <c r="V24" s="1336"/>
      <c r="W24" s="1228"/>
      <c r="X24" s="1337"/>
      <c r="Y24" s="1338"/>
      <c r="Z24" s="1334"/>
      <c r="AA24" s="1335"/>
      <c r="AB24" s="1335"/>
      <c r="AC24" s="1335"/>
      <c r="AD24" s="1335"/>
      <c r="AE24" s="1335"/>
      <c r="AF24" s="1335"/>
      <c r="AG24" s="1335"/>
      <c r="AH24" s="1335"/>
      <c r="AI24" s="1335"/>
      <c r="AJ24" s="1335"/>
      <c r="AK24" s="1339"/>
    </row>
    <row r="25" spans="2:37" ht="15" customHeight="1">
      <c r="B25" s="1349"/>
      <c r="C25" s="1350"/>
      <c r="D25" s="1350"/>
      <c r="E25" s="1350"/>
      <c r="F25" s="1351"/>
      <c r="G25" s="1352"/>
      <c r="H25" s="1353"/>
      <c r="I25" s="1353"/>
      <c r="J25" s="1354"/>
      <c r="K25" s="1355"/>
      <c r="L25" s="1356"/>
      <c r="M25" s="1356"/>
      <c r="N25" s="1356"/>
      <c r="O25" s="1356"/>
      <c r="P25" s="1356"/>
      <c r="Q25" s="1356"/>
      <c r="R25" s="1356"/>
      <c r="S25" s="1356"/>
      <c r="T25" s="1356"/>
      <c r="U25" s="1356"/>
      <c r="V25" s="1357"/>
      <c r="W25" s="1352"/>
      <c r="X25" s="1353"/>
      <c r="Y25" s="1354"/>
      <c r="Z25" s="1355"/>
      <c r="AA25" s="1356"/>
      <c r="AB25" s="1356"/>
      <c r="AC25" s="1356"/>
      <c r="AD25" s="1356"/>
      <c r="AE25" s="1356"/>
      <c r="AF25" s="1356"/>
      <c r="AG25" s="1356"/>
      <c r="AH25" s="1356"/>
      <c r="AI25" s="1356"/>
      <c r="AJ25" s="1356"/>
      <c r="AK25" s="1358"/>
    </row>
    <row r="26" spans="2:37" ht="15" customHeight="1">
      <c r="B26" s="1340" t="s">
        <v>11</v>
      </c>
      <c r="C26" s="1341"/>
      <c r="D26" s="1341"/>
      <c r="E26" s="1341"/>
      <c r="F26" s="1342"/>
      <c r="G26" s="1228"/>
      <c r="H26" s="1337"/>
      <c r="I26" s="1337"/>
      <c r="J26" s="1338"/>
      <c r="K26" s="1334"/>
      <c r="L26" s="1335"/>
      <c r="M26" s="1335"/>
      <c r="N26" s="1335"/>
      <c r="O26" s="1335"/>
      <c r="P26" s="1335"/>
      <c r="Q26" s="1335"/>
      <c r="R26" s="1335"/>
      <c r="S26" s="1335"/>
      <c r="T26" s="1335"/>
      <c r="U26" s="1335"/>
      <c r="V26" s="1336"/>
      <c r="W26" s="1228"/>
      <c r="X26" s="1337"/>
      <c r="Y26" s="1338"/>
      <c r="Z26" s="1334"/>
      <c r="AA26" s="1335"/>
      <c r="AB26" s="1335"/>
      <c r="AC26" s="1335"/>
      <c r="AD26" s="1335"/>
      <c r="AE26" s="1335"/>
      <c r="AF26" s="1335"/>
      <c r="AG26" s="1335"/>
      <c r="AH26" s="1335"/>
      <c r="AI26" s="1335"/>
      <c r="AJ26" s="1335"/>
      <c r="AK26" s="1339"/>
    </row>
    <row r="27" spans="2:37" ht="15" customHeight="1">
      <c r="B27" s="1343"/>
      <c r="C27" s="1344"/>
      <c r="D27" s="1344"/>
      <c r="E27" s="1344"/>
      <c r="F27" s="1345"/>
      <c r="G27" s="1228"/>
      <c r="H27" s="1337"/>
      <c r="I27" s="1337"/>
      <c r="J27" s="1338"/>
      <c r="K27" s="1334"/>
      <c r="L27" s="1335"/>
      <c r="M27" s="1335"/>
      <c r="N27" s="1335"/>
      <c r="O27" s="1335"/>
      <c r="P27" s="1335"/>
      <c r="Q27" s="1335"/>
      <c r="R27" s="1335"/>
      <c r="S27" s="1335"/>
      <c r="T27" s="1335"/>
      <c r="U27" s="1335"/>
      <c r="V27" s="1336"/>
      <c r="W27" s="1228"/>
      <c r="X27" s="1337"/>
      <c r="Y27" s="1338"/>
      <c r="Z27" s="1334"/>
      <c r="AA27" s="1335"/>
      <c r="AB27" s="1335"/>
      <c r="AC27" s="1335"/>
      <c r="AD27" s="1335"/>
      <c r="AE27" s="1335"/>
      <c r="AF27" s="1335"/>
      <c r="AG27" s="1335"/>
      <c r="AH27" s="1335"/>
      <c r="AI27" s="1335"/>
      <c r="AJ27" s="1335"/>
      <c r="AK27" s="1339"/>
    </row>
    <row r="28" spans="2:37" ht="15" customHeight="1">
      <c r="B28" s="1343"/>
      <c r="C28" s="1344"/>
      <c r="D28" s="1344"/>
      <c r="E28" s="1344"/>
      <c r="F28" s="1345"/>
      <c r="G28" s="1228"/>
      <c r="H28" s="1337"/>
      <c r="I28" s="1337"/>
      <c r="J28" s="1338"/>
      <c r="K28" s="1334"/>
      <c r="L28" s="1335"/>
      <c r="M28" s="1335"/>
      <c r="N28" s="1335"/>
      <c r="O28" s="1335"/>
      <c r="P28" s="1335"/>
      <c r="Q28" s="1335"/>
      <c r="R28" s="1335"/>
      <c r="S28" s="1335"/>
      <c r="T28" s="1335"/>
      <c r="U28" s="1335"/>
      <c r="V28" s="1336"/>
      <c r="W28" s="1228"/>
      <c r="X28" s="1337"/>
      <c r="Y28" s="1338"/>
      <c r="Z28" s="1334"/>
      <c r="AA28" s="1335"/>
      <c r="AB28" s="1335"/>
      <c r="AC28" s="1335"/>
      <c r="AD28" s="1335"/>
      <c r="AE28" s="1335"/>
      <c r="AF28" s="1335"/>
      <c r="AG28" s="1335"/>
      <c r="AH28" s="1335"/>
      <c r="AI28" s="1335"/>
      <c r="AJ28" s="1335"/>
      <c r="AK28" s="1339"/>
    </row>
    <row r="29" spans="2:37" ht="15" customHeight="1">
      <c r="B29" s="1343"/>
      <c r="C29" s="1344"/>
      <c r="D29" s="1344"/>
      <c r="E29" s="1344"/>
      <c r="F29" s="1345"/>
      <c r="G29" s="1228"/>
      <c r="H29" s="1337"/>
      <c r="I29" s="1337"/>
      <c r="J29" s="1338"/>
      <c r="K29" s="1334"/>
      <c r="L29" s="1335"/>
      <c r="M29" s="1335"/>
      <c r="N29" s="1335"/>
      <c r="O29" s="1335"/>
      <c r="P29" s="1335"/>
      <c r="Q29" s="1335"/>
      <c r="R29" s="1335"/>
      <c r="S29" s="1335"/>
      <c r="T29" s="1335"/>
      <c r="U29" s="1335"/>
      <c r="V29" s="1336"/>
      <c r="W29" s="1228"/>
      <c r="X29" s="1337"/>
      <c r="Y29" s="1338"/>
      <c r="Z29" s="1334"/>
      <c r="AA29" s="1335"/>
      <c r="AB29" s="1335"/>
      <c r="AC29" s="1335"/>
      <c r="AD29" s="1335"/>
      <c r="AE29" s="1335"/>
      <c r="AF29" s="1335"/>
      <c r="AG29" s="1335"/>
      <c r="AH29" s="1335"/>
      <c r="AI29" s="1335"/>
      <c r="AJ29" s="1335"/>
      <c r="AK29" s="1339"/>
    </row>
    <row r="30" spans="2:37" ht="15" customHeight="1">
      <c r="B30" s="1349"/>
      <c r="C30" s="1350"/>
      <c r="D30" s="1350"/>
      <c r="E30" s="1350"/>
      <c r="F30" s="1351"/>
      <c r="G30" s="1352"/>
      <c r="H30" s="1353"/>
      <c r="I30" s="1353"/>
      <c r="J30" s="1354"/>
      <c r="K30" s="1355"/>
      <c r="L30" s="1356"/>
      <c r="M30" s="1356"/>
      <c r="N30" s="1356"/>
      <c r="O30" s="1356"/>
      <c r="P30" s="1356"/>
      <c r="Q30" s="1356"/>
      <c r="R30" s="1356"/>
      <c r="S30" s="1356"/>
      <c r="T30" s="1356"/>
      <c r="U30" s="1356"/>
      <c r="V30" s="1357"/>
      <c r="W30" s="1352"/>
      <c r="X30" s="1353"/>
      <c r="Y30" s="1354"/>
      <c r="Z30" s="1355"/>
      <c r="AA30" s="1356"/>
      <c r="AB30" s="1356"/>
      <c r="AC30" s="1356"/>
      <c r="AD30" s="1356"/>
      <c r="AE30" s="1356"/>
      <c r="AF30" s="1356"/>
      <c r="AG30" s="1356"/>
      <c r="AH30" s="1356"/>
      <c r="AI30" s="1356"/>
      <c r="AJ30" s="1356"/>
      <c r="AK30" s="1358"/>
    </row>
    <row r="31" spans="2:37" ht="15" customHeight="1">
      <c r="B31" s="1340" t="s">
        <v>320</v>
      </c>
      <c r="C31" s="1341"/>
      <c r="D31" s="1341"/>
      <c r="E31" s="1341"/>
      <c r="F31" s="1342"/>
      <c r="G31" s="1228"/>
      <c r="H31" s="1337"/>
      <c r="I31" s="1337"/>
      <c r="J31" s="1338"/>
      <c r="K31" s="1334"/>
      <c r="L31" s="1335"/>
      <c r="M31" s="1335"/>
      <c r="N31" s="1335"/>
      <c r="O31" s="1335"/>
      <c r="P31" s="1335"/>
      <c r="Q31" s="1335"/>
      <c r="R31" s="1335"/>
      <c r="S31" s="1335"/>
      <c r="T31" s="1335"/>
      <c r="U31" s="1335"/>
      <c r="V31" s="1336"/>
      <c r="W31" s="1228"/>
      <c r="X31" s="1337"/>
      <c r="Y31" s="1338"/>
      <c r="Z31" s="1334"/>
      <c r="AA31" s="1335"/>
      <c r="AB31" s="1335"/>
      <c r="AC31" s="1335"/>
      <c r="AD31" s="1335"/>
      <c r="AE31" s="1335"/>
      <c r="AF31" s="1335"/>
      <c r="AG31" s="1335"/>
      <c r="AH31" s="1335"/>
      <c r="AI31" s="1335"/>
      <c r="AJ31" s="1335"/>
      <c r="AK31" s="1339"/>
    </row>
    <row r="32" spans="2:37" ht="15" customHeight="1">
      <c r="B32" s="1343"/>
      <c r="C32" s="1344"/>
      <c r="D32" s="1344"/>
      <c r="E32" s="1344"/>
      <c r="F32" s="1345"/>
      <c r="G32" s="1228"/>
      <c r="H32" s="1337"/>
      <c r="I32" s="1337"/>
      <c r="J32" s="1338"/>
      <c r="K32" s="1334"/>
      <c r="L32" s="1335"/>
      <c r="M32" s="1335"/>
      <c r="N32" s="1335"/>
      <c r="O32" s="1335"/>
      <c r="P32" s="1335"/>
      <c r="Q32" s="1335"/>
      <c r="R32" s="1335"/>
      <c r="S32" s="1335"/>
      <c r="T32" s="1335"/>
      <c r="U32" s="1335"/>
      <c r="V32" s="1336"/>
      <c r="W32" s="1228"/>
      <c r="X32" s="1337"/>
      <c r="Y32" s="1338"/>
      <c r="Z32" s="1334"/>
      <c r="AA32" s="1335"/>
      <c r="AB32" s="1335"/>
      <c r="AC32" s="1335"/>
      <c r="AD32" s="1335"/>
      <c r="AE32" s="1335"/>
      <c r="AF32" s="1335"/>
      <c r="AG32" s="1335"/>
      <c r="AH32" s="1335"/>
      <c r="AI32" s="1335"/>
      <c r="AJ32" s="1335"/>
      <c r="AK32" s="1339"/>
    </row>
    <row r="33" spans="2:37" ht="15" customHeight="1">
      <c r="B33" s="1343"/>
      <c r="C33" s="1344"/>
      <c r="D33" s="1344"/>
      <c r="E33" s="1344"/>
      <c r="F33" s="1345"/>
      <c r="G33" s="1228"/>
      <c r="H33" s="1337"/>
      <c r="I33" s="1337"/>
      <c r="J33" s="1338"/>
      <c r="K33" s="1334"/>
      <c r="L33" s="1335"/>
      <c r="M33" s="1335"/>
      <c r="N33" s="1335"/>
      <c r="O33" s="1335"/>
      <c r="P33" s="1335"/>
      <c r="Q33" s="1335"/>
      <c r="R33" s="1335"/>
      <c r="S33" s="1335"/>
      <c r="T33" s="1335"/>
      <c r="U33" s="1335"/>
      <c r="V33" s="1336"/>
      <c r="W33" s="1228"/>
      <c r="X33" s="1337"/>
      <c r="Y33" s="1338"/>
      <c r="Z33" s="1334"/>
      <c r="AA33" s="1335"/>
      <c r="AB33" s="1335"/>
      <c r="AC33" s="1335"/>
      <c r="AD33" s="1335"/>
      <c r="AE33" s="1335"/>
      <c r="AF33" s="1335"/>
      <c r="AG33" s="1335"/>
      <c r="AH33" s="1335"/>
      <c r="AI33" s="1335"/>
      <c r="AJ33" s="1335"/>
      <c r="AK33" s="1339"/>
    </row>
    <row r="34" spans="2:37" ht="15" customHeight="1">
      <c r="B34" s="1343"/>
      <c r="C34" s="1344"/>
      <c r="D34" s="1344"/>
      <c r="E34" s="1344"/>
      <c r="F34" s="1345"/>
      <c r="G34" s="1228"/>
      <c r="H34" s="1337"/>
      <c r="I34" s="1337"/>
      <c r="J34" s="1338"/>
      <c r="K34" s="1334"/>
      <c r="L34" s="1335"/>
      <c r="M34" s="1335"/>
      <c r="N34" s="1335"/>
      <c r="O34" s="1335"/>
      <c r="P34" s="1335"/>
      <c r="Q34" s="1335"/>
      <c r="R34" s="1335"/>
      <c r="S34" s="1335"/>
      <c r="T34" s="1335"/>
      <c r="U34" s="1335"/>
      <c r="V34" s="1336"/>
      <c r="W34" s="1228"/>
      <c r="X34" s="1337"/>
      <c r="Y34" s="1338"/>
      <c r="Z34" s="1334"/>
      <c r="AA34" s="1335"/>
      <c r="AB34" s="1335"/>
      <c r="AC34" s="1335"/>
      <c r="AD34" s="1335"/>
      <c r="AE34" s="1335"/>
      <c r="AF34" s="1335"/>
      <c r="AG34" s="1335"/>
      <c r="AH34" s="1335"/>
      <c r="AI34" s="1335"/>
      <c r="AJ34" s="1335"/>
      <c r="AK34" s="1339"/>
    </row>
    <row r="35" spans="2:37" ht="15" customHeight="1">
      <c r="B35" s="1349"/>
      <c r="C35" s="1350"/>
      <c r="D35" s="1350"/>
      <c r="E35" s="1350"/>
      <c r="F35" s="1351"/>
      <c r="G35" s="1352"/>
      <c r="H35" s="1353"/>
      <c r="I35" s="1353"/>
      <c r="J35" s="1354"/>
      <c r="K35" s="1355"/>
      <c r="L35" s="1356"/>
      <c r="M35" s="1356"/>
      <c r="N35" s="1356"/>
      <c r="O35" s="1356"/>
      <c r="P35" s="1356"/>
      <c r="Q35" s="1356"/>
      <c r="R35" s="1356"/>
      <c r="S35" s="1356"/>
      <c r="T35" s="1356"/>
      <c r="U35" s="1356"/>
      <c r="V35" s="1357"/>
      <c r="W35" s="1352"/>
      <c r="X35" s="1353"/>
      <c r="Y35" s="1354"/>
      <c r="Z35" s="1355"/>
      <c r="AA35" s="1356"/>
      <c r="AB35" s="1356"/>
      <c r="AC35" s="1356"/>
      <c r="AD35" s="1356"/>
      <c r="AE35" s="1356"/>
      <c r="AF35" s="1356"/>
      <c r="AG35" s="1356"/>
      <c r="AH35" s="1356"/>
      <c r="AI35" s="1356"/>
      <c r="AJ35" s="1356"/>
      <c r="AK35" s="1358"/>
    </row>
    <row r="36" spans="2:37" ht="15" customHeight="1">
      <c r="B36" s="1359" t="s">
        <v>525</v>
      </c>
      <c r="C36" s="1360"/>
      <c r="D36" s="1360"/>
      <c r="E36" s="1360"/>
      <c r="F36" s="1361"/>
      <c r="G36" s="1228"/>
      <c r="H36" s="1337"/>
      <c r="I36" s="1337"/>
      <c r="J36" s="1338"/>
      <c r="K36" s="1334"/>
      <c r="L36" s="1335"/>
      <c r="M36" s="1335"/>
      <c r="N36" s="1335"/>
      <c r="O36" s="1335"/>
      <c r="P36" s="1335"/>
      <c r="Q36" s="1335"/>
      <c r="R36" s="1335"/>
      <c r="S36" s="1335"/>
      <c r="T36" s="1335"/>
      <c r="U36" s="1335"/>
      <c r="V36" s="1336"/>
      <c r="W36" s="1228"/>
      <c r="X36" s="1337"/>
      <c r="Y36" s="1338"/>
      <c r="Z36" s="1334"/>
      <c r="AA36" s="1335"/>
      <c r="AB36" s="1335"/>
      <c r="AC36" s="1335"/>
      <c r="AD36" s="1335"/>
      <c r="AE36" s="1335"/>
      <c r="AF36" s="1335"/>
      <c r="AG36" s="1335"/>
      <c r="AH36" s="1335"/>
      <c r="AI36" s="1335"/>
      <c r="AJ36" s="1335"/>
      <c r="AK36" s="1339"/>
    </row>
    <row r="37" spans="2:37" ht="15" customHeight="1">
      <c r="B37" s="1362"/>
      <c r="C37" s="1363"/>
      <c r="D37" s="1363"/>
      <c r="E37" s="1363"/>
      <c r="F37" s="1364"/>
      <c r="G37" s="1228"/>
      <c r="H37" s="1337"/>
      <c r="I37" s="1337"/>
      <c r="J37" s="1338"/>
      <c r="K37" s="1334"/>
      <c r="L37" s="1335"/>
      <c r="M37" s="1335"/>
      <c r="N37" s="1335"/>
      <c r="O37" s="1335"/>
      <c r="P37" s="1335"/>
      <c r="Q37" s="1335"/>
      <c r="R37" s="1335"/>
      <c r="S37" s="1335"/>
      <c r="T37" s="1335"/>
      <c r="U37" s="1335"/>
      <c r="V37" s="1336"/>
      <c r="W37" s="1228"/>
      <c r="X37" s="1337"/>
      <c r="Y37" s="1338"/>
      <c r="Z37" s="1334"/>
      <c r="AA37" s="1335"/>
      <c r="AB37" s="1335"/>
      <c r="AC37" s="1335"/>
      <c r="AD37" s="1335"/>
      <c r="AE37" s="1335"/>
      <c r="AF37" s="1335"/>
      <c r="AG37" s="1335"/>
      <c r="AH37" s="1335"/>
      <c r="AI37" s="1335"/>
      <c r="AJ37" s="1335"/>
      <c r="AK37" s="1339"/>
    </row>
    <row r="38" spans="2:37" ht="15" customHeight="1">
      <c r="B38" s="1362"/>
      <c r="C38" s="1363"/>
      <c r="D38" s="1363"/>
      <c r="E38" s="1363"/>
      <c r="F38" s="1364"/>
      <c r="G38" s="1228"/>
      <c r="H38" s="1337"/>
      <c r="I38" s="1337"/>
      <c r="J38" s="1338"/>
      <c r="K38" s="1334"/>
      <c r="L38" s="1335"/>
      <c r="M38" s="1335"/>
      <c r="N38" s="1335"/>
      <c r="O38" s="1335"/>
      <c r="P38" s="1335"/>
      <c r="Q38" s="1335"/>
      <c r="R38" s="1335"/>
      <c r="S38" s="1335"/>
      <c r="T38" s="1335"/>
      <c r="U38" s="1335"/>
      <c r="V38" s="1336"/>
      <c r="W38" s="1228"/>
      <c r="X38" s="1337"/>
      <c r="Y38" s="1338"/>
      <c r="Z38" s="1334"/>
      <c r="AA38" s="1335"/>
      <c r="AB38" s="1335"/>
      <c r="AC38" s="1335"/>
      <c r="AD38" s="1335"/>
      <c r="AE38" s="1335"/>
      <c r="AF38" s="1335"/>
      <c r="AG38" s="1335"/>
      <c r="AH38" s="1335"/>
      <c r="AI38" s="1335"/>
      <c r="AJ38" s="1335"/>
      <c r="AK38" s="1339"/>
    </row>
    <row r="39" spans="2:37" ht="15" customHeight="1">
      <c r="B39" s="1362"/>
      <c r="C39" s="1363"/>
      <c r="D39" s="1363"/>
      <c r="E39" s="1363"/>
      <c r="F39" s="1364"/>
      <c r="G39" s="1228"/>
      <c r="H39" s="1337"/>
      <c r="I39" s="1337"/>
      <c r="J39" s="1338"/>
      <c r="K39" s="1334"/>
      <c r="L39" s="1335"/>
      <c r="M39" s="1335"/>
      <c r="N39" s="1335"/>
      <c r="O39" s="1335"/>
      <c r="P39" s="1335"/>
      <c r="Q39" s="1335"/>
      <c r="R39" s="1335"/>
      <c r="S39" s="1335"/>
      <c r="T39" s="1335"/>
      <c r="U39" s="1335"/>
      <c r="V39" s="1336"/>
      <c r="W39" s="1228"/>
      <c r="X39" s="1337"/>
      <c r="Y39" s="1338"/>
      <c r="Z39" s="1334"/>
      <c r="AA39" s="1335"/>
      <c r="AB39" s="1335"/>
      <c r="AC39" s="1335"/>
      <c r="AD39" s="1335"/>
      <c r="AE39" s="1335"/>
      <c r="AF39" s="1335"/>
      <c r="AG39" s="1335"/>
      <c r="AH39" s="1335"/>
      <c r="AI39" s="1335"/>
      <c r="AJ39" s="1335"/>
      <c r="AK39" s="1339"/>
    </row>
    <row r="40" spans="2:37" ht="15" customHeight="1">
      <c r="B40" s="1365"/>
      <c r="C40" s="1366"/>
      <c r="D40" s="1366"/>
      <c r="E40" s="1366"/>
      <c r="F40" s="1367"/>
      <c r="G40" s="1352"/>
      <c r="H40" s="1353"/>
      <c r="I40" s="1353"/>
      <c r="J40" s="1354"/>
      <c r="K40" s="1355"/>
      <c r="L40" s="1356"/>
      <c r="M40" s="1356"/>
      <c r="N40" s="1356"/>
      <c r="O40" s="1356"/>
      <c r="P40" s="1356"/>
      <c r="Q40" s="1356"/>
      <c r="R40" s="1356"/>
      <c r="S40" s="1356"/>
      <c r="T40" s="1356"/>
      <c r="U40" s="1356"/>
      <c r="V40" s="1357"/>
      <c r="W40" s="1352"/>
      <c r="X40" s="1353"/>
      <c r="Y40" s="1354"/>
      <c r="Z40" s="1355"/>
      <c r="AA40" s="1356"/>
      <c r="AB40" s="1356"/>
      <c r="AC40" s="1356"/>
      <c r="AD40" s="1356"/>
      <c r="AE40" s="1356"/>
      <c r="AF40" s="1356"/>
      <c r="AG40" s="1356"/>
      <c r="AH40" s="1356"/>
      <c r="AI40" s="1356"/>
      <c r="AJ40" s="1356"/>
      <c r="AK40" s="1358"/>
    </row>
    <row r="41" spans="2:37" ht="15" customHeight="1">
      <c r="B41" s="1340" t="s">
        <v>83</v>
      </c>
      <c r="C41" s="1341"/>
      <c r="D41" s="1341"/>
      <c r="E41" s="1341"/>
      <c r="F41" s="1342"/>
      <c r="G41" s="1228"/>
      <c r="H41" s="1337"/>
      <c r="I41" s="1337"/>
      <c r="J41" s="1338"/>
      <c r="K41" s="1334"/>
      <c r="L41" s="1335"/>
      <c r="M41" s="1335"/>
      <c r="N41" s="1335"/>
      <c r="O41" s="1335"/>
      <c r="P41" s="1335"/>
      <c r="Q41" s="1335"/>
      <c r="R41" s="1335"/>
      <c r="S41" s="1335"/>
      <c r="T41" s="1335"/>
      <c r="U41" s="1335"/>
      <c r="V41" s="1336"/>
      <c r="W41" s="1228"/>
      <c r="X41" s="1337"/>
      <c r="Y41" s="1338"/>
      <c r="Z41" s="1334"/>
      <c r="AA41" s="1335"/>
      <c r="AB41" s="1335"/>
      <c r="AC41" s="1335"/>
      <c r="AD41" s="1335"/>
      <c r="AE41" s="1335"/>
      <c r="AF41" s="1335"/>
      <c r="AG41" s="1335"/>
      <c r="AH41" s="1335"/>
      <c r="AI41" s="1335"/>
      <c r="AJ41" s="1335"/>
      <c r="AK41" s="1339"/>
    </row>
    <row r="42" spans="2:37" ht="15" customHeight="1">
      <c r="B42" s="1343"/>
      <c r="C42" s="1344"/>
      <c r="D42" s="1344"/>
      <c r="E42" s="1344"/>
      <c r="F42" s="1345"/>
      <c r="G42" s="1228"/>
      <c r="H42" s="1337"/>
      <c r="I42" s="1337"/>
      <c r="J42" s="1338"/>
      <c r="K42" s="1334"/>
      <c r="L42" s="1335"/>
      <c r="M42" s="1335"/>
      <c r="N42" s="1335"/>
      <c r="O42" s="1335"/>
      <c r="P42" s="1335"/>
      <c r="Q42" s="1335"/>
      <c r="R42" s="1335"/>
      <c r="S42" s="1335"/>
      <c r="T42" s="1335"/>
      <c r="U42" s="1335"/>
      <c r="V42" s="1336"/>
      <c r="W42" s="1228"/>
      <c r="X42" s="1337"/>
      <c r="Y42" s="1338"/>
      <c r="Z42" s="1334"/>
      <c r="AA42" s="1335"/>
      <c r="AB42" s="1335"/>
      <c r="AC42" s="1335"/>
      <c r="AD42" s="1335"/>
      <c r="AE42" s="1335"/>
      <c r="AF42" s="1335"/>
      <c r="AG42" s="1335"/>
      <c r="AH42" s="1335"/>
      <c r="AI42" s="1335"/>
      <c r="AJ42" s="1335"/>
      <c r="AK42" s="1339"/>
    </row>
    <row r="43" spans="2:37" ht="15" customHeight="1">
      <c r="B43" s="1343"/>
      <c r="C43" s="1344"/>
      <c r="D43" s="1344"/>
      <c r="E43" s="1344"/>
      <c r="F43" s="1345"/>
      <c r="G43" s="1228"/>
      <c r="H43" s="1337"/>
      <c r="I43" s="1337"/>
      <c r="J43" s="1338"/>
      <c r="K43" s="1334"/>
      <c r="L43" s="1335"/>
      <c r="M43" s="1335"/>
      <c r="N43" s="1335"/>
      <c r="O43" s="1335"/>
      <c r="P43" s="1335"/>
      <c r="Q43" s="1335"/>
      <c r="R43" s="1335"/>
      <c r="S43" s="1335"/>
      <c r="T43" s="1335"/>
      <c r="U43" s="1335"/>
      <c r="V43" s="1336"/>
      <c r="W43" s="1228"/>
      <c r="X43" s="1337"/>
      <c r="Y43" s="1338"/>
      <c r="Z43" s="1334"/>
      <c r="AA43" s="1335"/>
      <c r="AB43" s="1335"/>
      <c r="AC43" s="1335"/>
      <c r="AD43" s="1335"/>
      <c r="AE43" s="1335"/>
      <c r="AF43" s="1335"/>
      <c r="AG43" s="1335"/>
      <c r="AH43" s="1335"/>
      <c r="AI43" s="1335"/>
      <c r="AJ43" s="1335"/>
      <c r="AK43" s="1339"/>
    </row>
    <row r="44" spans="2:37" ht="15" customHeight="1">
      <c r="B44" s="1343"/>
      <c r="C44" s="1344"/>
      <c r="D44" s="1344"/>
      <c r="E44" s="1344"/>
      <c r="F44" s="1345"/>
      <c r="G44" s="1228"/>
      <c r="H44" s="1337"/>
      <c r="I44" s="1337"/>
      <c r="J44" s="1338"/>
      <c r="K44" s="1334"/>
      <c r="L44" s="1335"/>
      <c r="M44" s="1335"/>
      <c r="N44" s="1335"/>
      <c r="O44" s="1335"/>
      <c r="P44" s="1335"/>
      <c r="Q44" s="1335"/>
      <c r="R44" s="1335"/>
      <c r="S44" s="1335"/>
      <c r="T44" s="1335"/>
      <c r="U44" s="1335"/>
      <c r="V44" s="1336"/>
      <c r="W44" s="1228"/>
      <c r="X44" s="1337"/>
      <c r="Y44" s="1338"/>
      <c r="Z44" s="1334"/>
      <c r="AA44" s="1335"/>
      <c r="AB44" s="1335"/>
      <c r="AC44" s="1335"/>
      <c r="AD44" s="1335"/>
      <c r="AE44" s="1335"/>
      <c r="AF44" s="1335"/>
      <c r="AG44" s="1335"/>
      <c r="AH44" s="1335"/>
      <c r="AI44" s="1335"/>
      <c r="AJ44" s="1335"/>
      <c r="AK44" s="1339"/>
    </row>
    <row r="45" spans="2:37" ht="15" customHeight="1">
      <c r="B45" s="1349"/>
      <c r="C45" s="1350"/>
      <c r="D45" s="1350"/>
      <c r="E45" s="1350"/>
      <c r="F45" s="1351"/>
      <c r="G45" s="1352"/>
      <c r="H45" s="1353"/>
      <c r="I45" s="1353"/>
      <c r="J45" s="1354"/>
      <c r="K45" s="1355"/>
      <c r="L45" s="1356"/>
      <c r="M45" s="1356"/>
      <c r="N45" s="1356"/>
      <c r="O45" s="1356"/>
      <c r="P45" s="1356"/>
      <c r="Q45" s="1356"/>
      <c r="R45" s="1356"/>
      <c r="S45" s="1356"/>
      <c r="T45" s="1356"/>
      <c r="U45" s="1356"/>
      <c r="V45" s="1357"/>
      <c r="W45" s="1352"/>
      <c r="X45" s="1353"/>
      <c r="Y45" s="1354"/>
      <c r="Z45" s="1355"/>
      <c r="AA45" s="1356"/>
      <c r="AB45" s="1356"/>
      <c r="AC45" s="1356"/>
      <c r="AD45" s="1356"/>
      <c r="AE45" s="1356"/>
      <c r="AF45" s="1356"/>
      <c r="AG45" s="1356"/>
      <c r="AH45" s="1356"/>
      <c r="AI45" s="1356"/>
      <c r="AJ45" s="1356"/>
      <c r="AK45" s="1358"/>
    </row>
    <row r="46" spans="2:37" ht="15" customHeight="1">
      <c r="B46" s="1340" t="s">
        <v>322</v>
      </c>
      <c r="C46" s="1341"/>
      <c r="D46" s="1341"/>
      <c r="E46" s="1341"/>
      <c r="F46" s="1342"/>
      <c r="G46" s="1228"/>
      <c r="H46" s="1337"/>
      <c r="I46" s="1337"/>
      <c r="J46" s="1338"/>
      <c r="K46" s="1334"/>
      <c r="L46" s="1335"/>
      <c r="M46" s="1335"/>
      <c r="N46" s="1335"/>
      <c r="O46" s="1335"/>
      <c r="P46" s="1335"/>
      <c r="Q46" s="1335"/>
      <c r="R46" s="1335"/>
      <c r="S46" s="1335"/>
      <c r="T46" s="1335"/>
      <c r="U46" s="1335"/>
      <c r="V46" s="1336"/>
      <c r="W46" s="1228"/>
      <c r="X46" s="1337"/>
      <c r="Y46" s="1338"/>
      <c r="Z46" s="1334"/>
      <c r="AA46" s="1335"/>
      <c r="AB46" s="1335"/>
      <c r="AC46" s="1335"/>
      <c r="AD46" s="1335"/>
      <c r="AE46" s="1335"/>
      <c r="AF46" s="1335"/>
      <c r="AG46" s="1335"/>
      <c r="AH46" s="1335"/>
      <c r="AI46" s="1335"/>
      <c r="AJ46" s="1335"/>
      <c r="AK46" s="1339"/>
    </row>
    <row r="47" spans="2:37" ht="15" customHeight="1">
      <c r="B47" s="1343"/>
      <c r="C47" s="1344"/>
      <c r="D47" s="1344"/>
      <c r="E47" s="1344"/>
      <c r="F47" s="1345"/>
      <c r="G47" s="1228"/>
      <c r="H47" s="1337"/>
      <c r="I47" s="1337"/>
      <c r="J47" s="1338"/>
      <c r="K47" s="1334"/>
      <c r="L47" s="1335"/>
      <c r="M47" s="1335"/>
      <c r="N47" s="1335"/>
      <c r="O47" s="1335"/>
      <c r="P47" s="1335"/>
      <c r="Q47" s="1335"/>
      <c r="R47" s="1335"/>
      <c r="S47" s="1335"/>
      <c r="T47" s="1335"/>
      <c r="U47" s="1335"/>
      <c r="V47" s="1336"/>
      <c r="W47" s="1228"/>
      <c r="X47" s="1337"/>
      <c r="Y47" s="1338"/>
      <c r="Z47" s="1334"/>
      <c r="AA47" s="1335"/>
      <c r="AB47" s="1335"/>
      <c r="AC47" s="1335"/>
      <c r="AD47" s="1335"/>
      <c r="AE47" s="1335"/>
      <c r="AF47" s="1335"/>
      <c r="AG47" s="1335"/>
      <c r="AH47" s="1335"/>
      <c r="AI47" s="1335"/>
      <c r="AJ47" s="1335"/>
      <c r="AK47" s="1339"/>
    </row>
    <row r="48" spans="2:37" ht="15" customHeight="1">
      <c r="B48" s="1343"/>
      <c r="C48" s="1344"/>
      <c r="D48" s="1344"/>
      <c r="E48" s="1344"/>
      <c r="F48" s="1345"/>
      <c r="G48" s="1228"/>
      <c r="H48" s="1337"/>
      <c r="I48" s="1337"/>
      <c r="J48" s="1338"/>
      <c r="K48" s="1334"/>
      <c r="L48" s="1335"/>
      <c r="M48" s="1335"/>
      <c r="N48" s="1335"/>
      <c r="O48" s="1335"/>
      <c r="P48" s="1335"/>
      <c r="Q48" s="1335"/>
      <c r="R48" s="1335"/>
      <c r="S48" s="1335"/>
      <c r="T48" s="1335"/>
      <c r="U48" s="1335"/>
      <c r="V48" s="1336"/>
      <c r="W48" s="1228"/>
      <c r="X48" s="1337"/>
      <c r="Y48" s="1338"/>
      <c r="Z48" s="1334"/>
      <c r="AA48" s="1335"/>
      <c r="AB48" s="1335"/>
      <c r="AC48" s="1335"/>
      <c r="AD48" s="1335"/>
      <c r="AE48" s="1335"/>
      <c r="AF48" s="1335"/>
      <c r="AG48" s="1335"/>
      <c r="AH48" s="1335"/>
      <c r="AI48" s="1335"/>
      <c r="AJ48" s="1335"/>
      <c r="AK48" s="1339"/>
    </row>
    <row r="49" spans="2:37" ht="15" customHeight="1">
      <c r="B49" s="1343"/>
      <c r="C49" s="1344"/>
      <c r="D49" s="1344"/>
      <c r="E49" s="1344"/>
      <c r="F49" s="1345"/>
      <c r="G49" s="1228"/>
      <c r="H49" s="1337"/>
      <c r="I49" s="1337"/>
      <c r="J49" s="1338"/>
      <c r="K49" s="1334"/>
      <c r="L49" s="1335"/>
      <c r="M49" s="1335"/>
      <c r="N49" s="1335"/>
      <c r="O49" s="1335"/>
      <c r="P49" s="1335"/>
      <c r="Q49" s="1335"/>
      <c r="R49" s="1335"/>
      <c r="S49" s="1335"/>
      <c r="T49" s="1335"/>
      <c r="U49" s="1335"/>
      <c r="V49" s="1336"/>
      <c r="W49" s="1228"/>
      <c r="X49" s="1337"/>
      <c r="Y49" s="1338"/>
      <c r="Z49" s="1334"/>
      <c r="AA49" s="1335"/>
      <c r="AB49" s="1335"/>
      <c r="AC49" s="1335"/>
      <c r="AD49" s="1335"/>
      <c r="AE49" s="1335"/>
      <c r="AF49" s="1335"/>
      <c r="AG49" s="1335"/>
      <c r="AH49" s="1335"/>
      <c r="AI49" s="1335"/>
      <c r="AJ49" s="1335"/>
      <c r="AK49" s="1339"/>
    </row>
    <row r="50" spans="2:37" ht="15" customHeight="1" thickBot="1">
      <c r="B50" s="1346"/>
      <c r="C50" s="1347"/>
      <c r="D50" s="1347"/>
      <c r="E50" s="1347"/>
      <c r="F50" s="1348"/>
      <c r="G50" s="1247"/>
      <c r="H50" s="1327"/>
      <c r="I50" s="1327"/>
      <c r="J50" s="1328"/>
      <c r="K50" s="1329"/>
      <c r="L50" s="1330"/>
      <c r="M50" s="1330"/>
      <c r="N50" s="1330"/>
      <c r="O50" s="1330"/>
      <c r="P50" s="1330"/>
      <c r="Q50" s="1330"/>
      <c r="R50" s="1330"/>
      <c r="S50" s="1330"/>
      <c r="T50" s="1330"/>
      <c r="U50" s="1330"/>
      <c r="V50" s="1331"/>
      <c r="W50" s="1247"/>
      <c r="X50" s="1327"/>
      <c r="Y50" s="1328"/>
      <c r="Z50" s="1329"/>
      <c r="AA50" s="1330"/>
      <c r="AB50" s="1330"/>
      <c r="AC50" s="1330"/>
      <c r="AD50" s="1330"/>
      <c r="AE50" s="1330"/>
      <c r="AF50" s="1330"/>
      <c r="AG50" s="1330"/>
      <c r="AH50" s="1330"/>
      <c r="AI50" s="1330"/>
      <c r="AJ50" s="1330"/>
      <c r="AK50" s="1332"/>
    </row>
    <row r="51" spans="2:37" s="486" customFormat="1" ht="9" customHeight="1">
      <c r="B51" s="483"/>
      <c r="C51" s="286"/>
      <c r="D51" s="286"/>
      <c r="E51" s="286"/>
      <c r="F51" s="483"/>
      <c r="G51" s="484"/>
      <c r="H51" s="484"/>
      <c r="I51" s="484"/>
      <c r="J51" s="484"/>
      <c r="K51" s="485"/>
      <c r="L51" s="485"/>
      <c r="M51" s="485"/>
      <c r="N51" s="485"/>
      <c r="O51" s="485"/>
      <c r="P51" s="485"/>
      <c r="Q51" s="485"/>
      <c r="R51" s="485"/>
      <c r="S51" s="485"/>
      <c r="T51" s="485"/>
      <c r="U51" s="485"/>
      <c r="V51" s="485"/>
      <c r="W51" s="484"/>
      <c r="X51" s="484"/>
      <c r="Y51" s="484"/>
      <c r="Z51" s="485"/>
      <c r="AA51" s="485"/>
      <c r="AB51" s="485"/>
      <c r="AC51" s="485"/>
      <c r="AD51" s="485"/>
      <c r="AE51" s="485"/>
      <c r="AF51" s="485"/>
      <c r="AG51" s="485"/>
      <c r="AH51" s="485"/>
      <c r="AI51" s="485"/>
      <c r="AJ51" s="485"/>
      <c r="AK51" s="485"/>
    </row>
    <row r="52" spans="2:37" s="2" customFormat="1" ht="15" customHeight="1">
      <c r="B52" s="489" t="s">
        <v>303</v>
      </c>
      <c r="C52" s="1333" t="s">
        <v>526</v>
      </c>
      <c r="D52" s="1333"/>
      <c r="E52" s="1333"/>
      <c r="F52" s="1333"/>
      <c r="G52" s="1333"/>
      <c r="H52" s="1333"/>
      <c r="I52" s="1333"/>
      <c r="J52" s="1333"/>
      <c r="K52" s="1333"/>
      <c r="L52" s="1333"/>
      <c r="M52" s="1333"/>
      <c r="N52" s="1333"/>
      <c r="O52" s="1333"/>
      <c r="P52" s="1333"/>
      <c r="Q52" s="1333"/>
      <c r="R52" s="1333"/>
      <c r="S52" s="1333"/>
      <c r="T52" s="1333"/>
      <c r="U52" s="1333"/>
      <c r="V52" s="1333"/>
      <c r="W52" s="1333"/>
      <c r="X52" s="1333"/>
      <c r="Y52" s="1333"/>
      <c r="Z52" s="1333"/>
      <c r="AA52" s="1333"/>
      <c r="AB52" s="1333"/>
      <c r="AC52" s="1333"/>
      <c r="AD52" s="1333"/>
      <c r="AE52" s="1333"/>
      <c r="AF52" s="1333"/>
      <c r="AG52" s="1333"/>
      <c r="AH52" s="1333"/>
      <c r="AI52" s="1333"/>
      <c r="AJ52" s="1333"/>
      <c r="AK52" s="1333"/>
    </row>
    <row r="53" spans="2:37" s="2" customFormat="1" ht="15" customHeight="1">
      <c r="B53" s="490" t="s">
        <v>303</v>
      </c>
      <c r="C53" s="490" t="s">
        <v>527</v>
      </c>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row>
    <row r="54" spans="2:37" s="2" customFormat="1" ht="15" customHeight="1">
      <c r="B54" s="490" t="s">
        <v>303</v>
      </c>
      <c r="C54" s="490" t="s">
        <v>528</v>
      </c>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row>
    <row r="55" spans="2:37" s="2" customFormat="1"/>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scale="87" fitToWidth="0" fitToHeight="0" orientation="portrait" useFirstPageNumber="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2C587-960F-4209-BC82-9E0440D0CE7E}">
  <sheetPr codeName="Sheet10"/>
  <dimension ref="B1:AK54"/>
  <sheetViews>
    <sheetView view="pageBreakPreview" zoomScaleNormal="100" zoomScaleSheetLayoutView="100" workbookViewId="0">
      <selection activeCell="AO63" sqref="AO63"/>
    </sheetView>
  </sheetViews>
  <sheetFormatPr defaultColWidth="9" defaultRowHeight="13.5"/>
  <cols>
    <col min="1" max="1" width="1" style="1" customWidth="1"/>
    <col min="2" max="37" width="2.5" style="1" customWidth="1"/>
    <col min="38" max="38" width="1" style="1" customWidth="1"/>
    <col min="39" max="39" width="9" style="1" customWidth="1"/>
    <col min="40" max="16384" width="9" style="1"/>
  </cols>
  <sheetData>
    <row r="1" spans="2:37" ht="18" customHeight="1">
      <c r="B1" s="1304" t="s">
        <v>573</v>
      </c>
      <c r="C1" s="1304"/>
      <c r="D1" s="1304"/>
      <c r="E1" s="1304"/>
      <c r="F1" s="1304"/>
      <c r="G1" s="1304"/>
      <c r="H1" s="1304"/>
      <c r="I1" s="1304"/>
      <c r="J1" s="1304"/>
      <c r="K1" s="1304"/>
      <c r="L1" s="1304"/>
      <c r="M1" s="1304"/>
      <c r="N1" s="1304"/>
      <c r="O1" s="1304"/>
      <c r="P1" s="1304"/>
      <c r="Q1" s="1304"/>
      <c r="R1" s="1304"/>
      <c r="S1" s="1304"/>
      <c r="T1" s="1304"/>
      <c r="U1" s="1304"/>
      <c r="V1" s="1304"/>
      <c r="W1" s="1304"/>
      <c r="X1" s="1304"/>
      <c r="Y1" s="1304"/>
      <c r="Z1" s="1304"/>
      <c r="AA1" s="1304"/>
      <c r="AB1" s="1304"/>
      <c r="AC1" s="1304"/>
      <c r="AD1" s="1304"/>
      <c r="AE1" s="1304"/>
      <c r="AF1" s="1304"/>
      <c r="AG1" s="1304"/>
      <c r="AH1" s="1304"/>
      <c r="AI1" s="1304"/>
      <c r="AJ1" s="1304"/>
      <c r="AK1" s="1304"/>
    </row>
    <row r="2" spans="2:37" ht="13.5" customHeight="1">
      <c r="B2" s="251"/>
      <c r="C2" s="251"/>
      <c r="D2" s="251"/>
      <c r="H2" s="251"/>
      <c r="I2" s="251"/>
      <c r="J2" s="282"/>
    </row>
    <row r="3" spans="2:37" ht="18" customHeight="1">
      <c r="B3" s="306" t="s">
        <v>552</v>
      </c>
      <c r="W3" s="1371" t="s">
        <v>234</v>
      </c>
      <c r="X3" s="1372"/>
      <c r="Y3" s="1372"/>
      <c r="Z3" s="307"/>
      <c r="AA3" s="1196" t="str">
        <f>'01基本資料'!$I$3</f>
        <v>●●こども園</v>
      </c>
      <c r="AB3" s="1196"/>
      <c r="AC3" s="1196"/>
      <c r="AD3" s="1196"/>
      <c r="AE3" s="1196"/>
      <c r="AF3" s="1196"/>
      <c r="AG3" s="1196"/>
      <c r="AH3" s="1196"/>
      <c r="AI3" s="1196"/>
      <c r="AJ3" s="1196"/>
      <c r="AK3" s="1196"/>
    </row>
    <row r="4" spans="2:37" ht="9" customHeight="1" thickBot="1">
      <c r="B4" s="282"/>
      <c r="W4" s="400"/>
      <c r="X4" s="400"/>
      <c r="Y4" s="400"/>
      <c r="AA4" s="400"/>
      <c r="AB4" s="400"/>
      <c r="AC4" s="400"/>
      <c r="AD4" s="400"/>
      <c r="AE4" s="400"/>
      <c r="AF4" s="400"/>
      <c r="AG4" s="400"/>
      <c r="AH4" s="400"/>
      <c r="AI4" s="400"/>
      <c r="AJ4" s="400"/>
    </row>
    <row r="5" spans="2:37" ht="36" customHeight="1" thickBot="1">
      <c r="B5" s="1374" t="s">
        <v>93</v>
      </c>
      <c r="C5" s="1375"/>
      <c r="D5" s="1375"/>
      <c r="E5" s="1375"/>
      <c r="F5" s="1375"/>
      <c r="G5" s="1376" t="s">
        <v>209</v>
      </c>
      <c r="H5" s="1375"/>
      <c r="I5" s="1375"/>
      <c r="J5" s="1377"/>
      <c r="K5" s="1376" t="s">
        <v>546</v>
      </c>
      <c r="L5" s="1375"/>
      <c r="M5" s="1375"/>
      <c r="N5" s="1375"/>
      <c r="O5" s="1375"/>
      <c r="P5" s="1375"/>
      <c r="Q5" s="1375"/>
      <c r="R5" s="1375"/>
      <c r="S5" s="1375"/>
      <c r="T5" s="1375"/>
      <c r="U5" s="1375"/>
      <c r="V5" s="1377"/>
      <c r="W5" s="1378" t="s">
        <v>235</v>
      </c>
      <c r="X5" s="1379"/>
      <c r="Y5" s="1380"/>
      <c r="Z5" s="1376" t="s">
        <v>547</v>
      </c>
      <c r="AA5" s="1375"/>
      <c r="AB5" s="1375"/>
      <c r="AC5" s="1375"/>
      <c r="AD5" s="1375"/>
      <c r="AE5" s="1375"/>
      <c r="AF5" s="1375"/>
      <c r="AG5" s="1375"/>
      <c r="AH5" s="1375"/>
      <c r="AI5" s="1375"/>
      <c r="AJ5" s="1375"/>
      <c r="AK5" s="1381"/>
    </row>
    <row r="6" spans="2:37" ht="15" customHeight="1">
      <c r="B6" s="1368" t="s">
        <v>241</v>
      </c>
      <c r="C6" s="1369"/>
      <c r="D6" s="1369"/>
      <c r="E6" s="1369"/>
      <c r="F6" s="1370"/>
      <c r="G6" s="1228" t="s">
        <v>230</v>
      </c>
      <c r="H6" s="1337"/>
      <c r="I6" s="1337"/>
      <c r="J6" s="1338"/>
      <c r="K6" s="1387" t="s">
        <v>49</v>
      </c>
      <c r="L6" s="1388"/>
      <c r="M6" s="1388"/>
      <c r="N6" s="1388"/>
      <c r="O6" s="1388"/>
      <c r="P6" s="1388"/>
      <c r="Q6" s="1388"/>
      <c r="R6" s="1388"/>
      <c r="S6" s="1388"/>
      <c r="T6" s="1388"/>
      <c r="U6" s="1388"/>
      <c r="V6" s="1389"/>
      <c r="W6" s="1228">
        <v>2</v>
      </c>
      <c r="X6" s="1337"/>
      <c r="Y6" s="1338"/>
      <c r="Z6" s="1334" t="s">
        <v>227</v>
      </c>
      <c r="AA6" s="1335"/>
      <c r="AB6" s="1335"/>
      <c r="AC6" s="1335"/>
      <c r="AD6" s="1335"/>
      <c r="AE6" s="1335"/>
      <c r="AF6" s="1335"/>
      <c r="AG6" s="1335"/>
      <c r="AH6" s="1335"/>
      <c r="AI6" s="1335"/>
      <c r="AJ6" s="1335"/>
      <c r="AK6" s="1339"/>
    </row>
    <row r="7" spans="2:37" ht="15" customHeight="1">
      <c r="B7" s="1343"/>
      <c r="C7" s="1344"/>
      <c r="D7" s="1344"/>
      <c r="E7" s="1344"/>
      <c r="F7" s="1345"/>
      <c r="G7" s="1228"/>
      <c r="H7" s="1337"/>
      <c r="I7" s="1337"/>
      <c r="J7" s="1338"/>
      <c r="K7" s="1334"/>
      <c r="L7" s="1335"/>
      <c r="M7" s="1335"/>
      <c r="N7" s="1335"/>
      <c r="O7" s="1335"/>
      <c r="P7" s="1335"/>
      <c r="Q7" s="1335"/>
      <c r="R7" s="1335"/>
      <c r="S7" s="1335"/>
      <c r="T7" s="1335"/>
      <c r="U7" s="1335"/>
      <c r="V7" s="1336"/>
      <c r="W7" s="1228"/>
      <c r="X7" s="1337"/>
      <c r="Y7" s="1338"/>
      <c r="Z7" s="1334"/>
      <c r="AA7" s="1335"/>
      <c r="AB7" s="1335"/>
      <c r="AC7" s="1335"/>
      <c r="AD7" s="1335"/>
      <c r="AE7" s="1335"/>
      <c r="AF7" s="1335"/>
      <c r="AG7" s="1335"/>
      <c r="AH7" s="1335"/>
      <c r="AI7" s="1335"/>
      <c r="AJ7" s="1335"/>
      <c r="AK7" s="1339"/>
    </row>
    <row r="8" spans="2:37" ht="15" customHeight="1">
      <c r="B8" s="1343"/>
      <c r="C8" s="1344"/>
      <c r="D8" s="1344"/>
      <c r="E8" s="1344"/>
      <c r="F8" s="1345"/>
      <c r="G8" s="1228"/>
      <c r="H8" s="1337"/>
      <c r="I8" s="1337"/>
      <c r="J8" s="1338"/>
      <c r="K8" s="1334"/>
      <c r="L8" s="1335"/>
      <c r="M8" s="1335"/>
      <c r="N8" s="1335"/>
      <c r="O8" s="1335"/>
      <c r="P8" s="1335"/>
      <c r="Q8" s="1335"/>
      <c r="R8" s="1335"/>
      <c r="S8" s="1335"/>
      <c r="T8" s="1335"/>
      <c r="U8" s="1335"/>
      <c r="V8" s="1336"/>
      <c r="W8" s="1228"/>
      <c r="X8" s="1337"/>
      <c r="Y8" s="1338"/>
      <c r="Z8" s="1334"/>
      <c r="AA8" s="1335"/>
      <c r="AB8" s="1335"/>
      <c r="AC8" s="1335"/>
      <c r="AD8" s="1335"/>
      <c r="AE8" s="1335"/>
      <c r="AF8" s="1335"/>
      <c r="AG8" s="1335"/>
      <c r="AH8" s="1335"/>
      <c r="AI8" s="1335"/>
      <c r="AJ8" s="1335"/>
      <c r="AK8" s="1339"/>
    </row>
    <row r="9" spans="2:37" ht="15" customHeight="1">
      <c r="B9" s="1343"/>
      <c r="C9" s="1344"/>
      <c r="D9" s="1344"/>
      <c r="E9" s="1344"/>
      <c r="F9" s="1345"/>
      <c r="G9" s="1228"/>
      <c r="H9" s="1337"/>
      <c r="I9" s="1337"/>
      <c r="J9" s="1338"/>
      <c r="K9" s="1334"/>
      <c r="L9" s="1335"/>
      <c r="M9" s="1335"/>
      <c r="N9" s="1335"/>
      <c r="O9" s="1335"/>
      <c r="P9" s="1335"/>
      <c r="Q9" s="1335"/>
      <c r="R9" s="1335"/>
      <c r="S9" s="1335"/>
      <c r="T9" s="1335"/>
      <c r="U9" s="1335"/>
      <c r="V9" s="1336"/>
      <c r="W9" s="1228"/>
      <c r="X9" s="1337"/>
      <c r="Y9" s="1338"/>
      <c r="Z9" s="1334"/>
      <c r="AA9" s="1335"/>
      <c r="AB9" s="1335"/>
      <c r="AC9" s="1335"/>
      <c r="AD9" s="1335"/>
      <c r="AE9" s="1335"/>
      <c r="AF9" s="1335"/>
      <c r="AG9" s="1335"/>
      <c r="AH9" s="1335"/>
      <c r="AI9" s="1335"/>
      <c r="AJ9" s="1335"/>
      <c r="AK9" s="1339"/>
    </row>
    <row r="10" spans="2:37" ht="15" customHeight="1">
      <c r="B10" s="1349"/>
      <c r="C10" s="1350"/>
      <c r="D10" s="1350"/>
      <c r="E10" s="1350"/>
      <c r="F10" s="1351"/>
      <c r="G10" s="1352"/>
      <c r="H10" s="1353"/>
      <c r="I10" s="1353"/>
      <c r="J10" s="1354"/>
      <c r="K10" s="1355"/>
      <c r="L10" s="1356"/>
      <c r="M10" s="1356"/>
      <c r="N10" s="1356"/>
      <c r="O10" s="1356"/>
      <c r="P10" s="1356"/>
      <c r="Q10" s="1356"/>
      <c r="R10" s="1356"/>
      <c r="S10" s="1356"/>
      <c r="T10" s="1356"/>
      <c r="U10" s="1356"/>
      <c r="V10" s="1357"/>
      <c r="W10" s="1352"/>
      <c r="X10" s="1353"/>
      <c r="Y10" s="1354"/>
      <c r="Z10" s="1355"/>
      <c r="AA10" s="1356"/>
      <c r="AB10" s="1356"/>
      <c r="AC10" s="1356"/>
      <c r="AD10" s="1356"/>
      <c r="AE10" s="1356"/>
      <c r="AF10" s="1356"/>
      <c r="AG10" s="1356"/>
      <c r="AH10" s="1356"/>
      <c r="AI10" s="1356"/>
      <c r="AJ10" s="1356"/>
      <c r="AK10" s="1358"/>
    </row>
    <row r="11" spans="2:37" ht="15" customHeight="1">
      <c r="B11" s="1340" t="s">
        <v>30</v>
      </c>
      <c r="C11" s="1341"/>
      <c r="D11" s="1341"/>
      <c r="E11" s="1341"/>
      <c r="F11" s="1342"/>
      <c r="G11" s="1228"/>
      <c r="H11" s="1337"/>
      <c r="I11" s="1337"/>
      <c r="J11" s="1338"/>
      <c r="K11" s="1385"/>
      <c r="L11" s="1386"/>
      <c r="M11" s="1386"/>
      <c r="N11" s="1386"/>
      <c r="O11" s="1386"/>
      <c r="P11" s="1386"/>
      <c r="Q11" s="1386"/>
      <c r="R11" s="1386"/>
      <c r="S11" s="1386"/>
      <c r="T11" s="1386"/>
      <c r="U11" s="1386"/>
      <c r="V11" s="1210"/>
      <c r="W11" s="1228"/>
      <c r="X11" s="1337"/>
      <c r="Y11" s="1338"/>
      <c r="Z11" s="1334"/>
      <c r="AA11" s="1335"/>
      <c r="AB11" s="1335"/>
      <c r="AC11" s="1335"/>
      <c r="AD11" s="1335"/>
      <c r="AE11" s="1335"/>
      <c r="AF11" s="1335"/>
      <c r="AG11" s="1335"/>
      <c r="AH11" s="1335"/>
      <c r="AI11" s="1335"/>
      <c r="AJ11" s="1335"/>
      <c r="AK11" s="1339"/>
    </row>
    <row r="12" spans="2:37" ht="15" customHeight="1">
      <c r="B12" s="1343"/>
      <c r="C12" s="1344"/>
      <c r="D12" s="1344"/>
      <c r="E12" s="1344"/>
      <c r="F12" s="1345"/>
      <c r="G12" s="1228"/>
      <c r="H12" s="1337"/>
      <c r="I12" s="1337"/>
      <c r="J12" s="1338"/>
      <c r="K12" s="1334"/>
      <c r="L12" s="1335"/>
      <c r="M12" s="1335"/>
      <c r="N12" s="1335"/>
      <c r="O12" s="1335"/>
      <c r="P12" s="1335"/>
      <c r="Q12" s="1335"/>
      <c r="R12" s="1335"/>
      <c r="S12" s="1335"/>
      <c r="T12" s="1335"/>
      <c r="U12" s="1335"/>
      <c r="V12" s="1336"/>
      <c r="W12" s="1228"/>
      <c r="X12" s="1337"/>
      <c r="Y12" s="1338"/>
      <c r="Z12" s="1334"/>
      <c r="AA12" s="1335"/>
      <c r="AB12" s="1335"/>
      <c r="AC12" s="1335"/>
      <c r="AD12" s="1335"/>
      <c r="AE12" s="1335"/>
      <c r="AF12" s="1335"/>
      <c r="AG12" s="1335"/>
      <c r="AH12" s="1335"/>
      <c r="AI12" s="1335"/>
      <c r="AJ12" s="1335"/>
      <c r="AK12" s="1339"/>
    </row>
    <row r="13" spans="2:37" ht="15" customHeight="1">
      <c r="B13" s="1343"/>
      <c r="C13" s="1344"/>
      <c r="D13" s="1344"/>
      <c r="E13" s="1344"/>
      <c r="F13" s="1345"/>
      <c r="G13" s="1228"/>
      <c r="H13" s="1337"/>
      <c r="I13" s="1337"/>
      <c r="J13" s="1338"/>
      <c r="K13" s="1334"/>
      <c r="L13" s="1335"/>
      <c r="M13" s="1335"/>
      <c r="N13" s="1335"/>
      <c r="O13" s="1335"/>
      <c r="P13" s="1335"/>
      <c r="Q13" s="1335"/>
      <c r="R13" s="1335"/>
      <c r="S13" s="1335"/>
      <c r="T13" s="1335"/>
      <c r="U13" s="1335"/>
      <c r="V13" s="1336"/>
      <c r="W13" s="1228"/>
      <c r="X13" s="1337"/>
      <c r="Y13" s="1338"/>
      <c r="Z13" s="1334"/>
      <c r="AA13" s="1335"/>
      <c r="AB13" s="1335"/>
      <c r="AC13" s="1335"/>
      <c r="AD13" s="1335"/>
      <c r="AE13" s="1335"/>
      <c r="AF13" s="1335"/>
      <c r="AG13" s="1335"/>
      <c r="AH13" s="1335"/>
      <c r="AI13" s="1335"/>
      <c r="AJ13" s="1335"/>
      <c r="AK13" s="1339"/>
    </row>
    <row r="14" spans="2:37" ht="15" customHeight="1">
      <c r="B14" s="1343"/>
      <c r="C14" s="1344"/>
      <c r="D14" s="1344"/>
      <c r="E14" s="1344"/>
      <c r="F14" s="1345"/>
      <c r="G14" s="1228"/>
      <c r="H14" s="1337"/>
      <c r="I14" s="1337"/>
      <c r="J14" s="1338"/>
      <c r="K14" s="1334"/>
      <c r="L14" s="1335"/>
      <c r="M14" s="1335"/>
      <c r="N14" s="1335"/>
      <c r="O14" s="1335"/>
      <c r="P14" s="1335"/>
      <c r="Q14" s="1335"/>
      <c r="R14" s="1335"/>
      <c r="S14" s="1335"/>
      <c r="T14" s="1335"/>
      <c r="U14" s="1335"/>
      <c r="V14" s="1336"/>
      <c r="W14" s="1228"/>
      <c r="X14" s="1337"/>
      <c r="Y14" s="1338"/>
      <c r="Z14" s="1334"/>
      <c r="AA14" s="1335"/>
      <c r="AB14" s="1335"/>
      <c r="AC14" s="1335"/>
      <c r="AD14" s="1335"/>
      <c r="AE14" s="1335"/>
      <c r="AF14" s="1335"/>
      <c r="AG14" s="1335"/>
      <c r="AH14" s="1335"/>
      <c r="AI14" s="1335"/>
      <c r="AJ14" s="1335"/>
      <c r="AK14" s="1339"/>
    </row>
    <row r="15" spans="2:37" ht="15" customHeight="1">
      <c r="B15" s="1349"/>
      <c r="C15" s="1350"/>
      <c r="D15" s="1350"/>
      <c r="E15" s="1350"/>
      <c r="F15" s="1351"/>
      <c r="G15" s="1352"/>
      <c r="H15" s="1353"/>
      <c r="I15" s="1353"/>
      <c r="J15" s="1354"/>
      <c r="K15" s="1355"/>
      <c r="L15" s="1356"/>
      <c r="M15" s="1356"/>
      <c r="N15" s="1356"/>
      <c r="O15" s="1356"/>
      <c r="P15" s="1356"/>
      <c r="Q15" s="1356"/>
      <c r="R15" s="1356"/>
      <c r="S15" s="1356"/>
      <c r="T15" s="1356"/>
      <c r="U15" s="1356"/>
      <c r="V15" s="1357"/>
      <c r="W15" s="1352"/>
      <c r="X15" s="1353"/>
      <c r="Y15" s="1354"/>
      <c r="Z15" s="1355"/>
      <c r="AA15" s="1356"/>
      <c r="AB15" s="1356"/>
      <c r="AC15" s="1356"/>
      <c r="AD15" s="1356"/>
      <c r="AE15" s="1356"/>
      <c r="AF15" s="1356"/>
      <c r="AG15" s="1356"/>
      <c r="AH15" s="1356"/>
      <c r="AI15" s="1356"/>
      <c r="AJ15" s="1356"/>
      <c r="AK15" s="1358"/>
    </row>
    <row r="16" spans="2:37" ht="15" customHeight="1">
      <c r="B16" s="1340" t="s">
        <v>170</v>
      </c>
      <c r="C16" s="1341"/>
      <c r="D16" s="1341"/>
      <c r="E16" s="1341"/>
      <c r="F16" s="1342"/>
      <c r="G16" s="1228"/>
      <c r="H16" s="1337"/>
      <c r="I16" s="1337"/>
      <c r="J16" s="1338"/>
      <c r="K16" s="1385"/>
      <c r="L16" s="1386"/>
      <c r="M16" s="1386"/>
      <c r="N16" s="1386"/>
      <c r="O16" s="1386"/>
      <c r="P16" s="1386"/>
      <c r="Q16" s="1386"/>
      <c r="R16" s="1386"/>
      <c r="S16" s="1386"/>
      <c r="T16" s="1386"/>
      <c r="U16" s="1386"/>
      <c r="V16" s="1210"/>
      <c r="W16" s="1228"/>
      <c r="X16" s="1337"/>
      <c r="Y16" s="1338"/>
      <c r="Z16" s="1334"/>
      <c r="AA16" s="1335"/>
      <c r="AB16" s="1335"/>
      <c r="AC16" s="1335"/>
      <c r="AD16" s="1335"/>
      <c r="AE16" s="1335"/>
      <c r="AF16" s="1335"/>
      <c r="AG16" s="1335"/>
      <c r="AH16" s="1335"/>
      <c r="AI16" s="1335"/>
      <c r="AJ16" s="1335"/>
      <c r="AK16" s="1339"/>
    </row>
    <row r="17" spans="2:37" ht="15" customHeight="1">
      <c r="B17" s="1343"/>
      <c r="C17" s="1344"/>
      <c r="D17" s="1344"/>
      <c r="E17" s="1344"/>
      <c r="F17" s="1345"/>
      <c r="G17" s="1228"/>
      <c r="H17" s="1337"/>
      <c r="I17" s="1337"/>
      <c r="J17" s="1338"/>
      <c r="K17" s="1334"/>
      <c r="L17" s="1335"/>
      <c r="M17" s="1335"/>
      <c r="N17" s="1335"/>
      <c r="O17" s="1335"/>
      <c r="P17" s="1335"/>
      <c r="Q17" s="1335"/>
      <c r="R17" s="1335"/>
      <c r="S17" s="1335"/>
      <c r="T17" s="1335"/>
      <c r="U17" s="1335"/>
      <c r="V17" s="1336"/>
      <c r="W17" s="1228"/>
      <c r="X17" s="1337"/>
      <c r="Y17" s="1338"/>
      <c r="Z17" s="1334"/>
      <c r="AA17" s="1335"/>
      <c r="AB17" s="1335"/>
      <c r="AC17" s="1335"/>
      <c r="AD17" s="1335"/>
      <c r="AE17" s="1335"/>
      <c r="AF17" s="1335"/>
      <c r="AG17" s="1335"/>
      <c r="AH17" s="1335"/>
      <c r="AI17" s="1335"/>
      <c r="AJ17" s="1335"/>
      <c r="AK17" s="1339"/>
    </row>
    <row r="18" spans="2:37" ht="15" customHeight="1">
      <c r="B18" s="1343"/>
      <c r="C18" s="1344"/>
      <c r="D18" s="1344"/>
      <c r="E18" s="1344"/>
      <c r="F18" s="1345"/>
      <c r="G18" s="1228"/>
      <c r="H18" s="1337"/>
      <c r="I18" s="1337"/>
      <c r="J18" s="1338"/>
      <c r="K18" s="1334"/>
      <c r="L18" s="1335"/>
      <c r="M18" s="1335"/>
      <c r="N18" s="1335"/>
      <c r="O18" s="1335"/>
      <c r="P18" s="1335"/>
      <c r="Q18" s="1335"/>
      <c r="R18" s="1335"/>
      <c r="S18" s="1335"/>
      <c r="T18" s="1335"/>
      <c r="U18" s="1335"/>
      <c r="V18" s="1336"/>
      <c r="W18" s="1228"/>
      <c r="X18" s="1337"/>
      <c r="Y18" s="1338"/>
      <c r="Z18" s="1334"/>
      <c r="AA18" s="1335"/>
      <c r="AB18" s="1335"/>
      <c r="AC18" s="1335"/>
      <c r="AD18" s="1335"/>
      <c r="AE18" s="1335"/>
      <c r="AF18" s="1335"/>
      <c r="AG18" s="1335"/>
      <c r="AH18" s="1335"/>
      <c r="AI18" s="1335"/>
      <c r="AJ18" s="1335"/>
      <c r="AK18" s="1339"/>
    </row>
    <row r="19" spans="2:37" ht="15" customHeight="1">
      <c r="B19" s="1343"/>
      <c r="C19" s="1344"/>
      <c r="D19" s="1344"/>
      <c r="E19" s="1344"/>
      <c r="F19" s="1345"/>
      <c r="G19" s="1228"/>
      <c r="H19" s="1337"/>
      <c r="I19" s="1337"/>
      <c r="J19" s="1338"/>
      <c r="K19" s="1334"/>
      <c r="L19" s="1335"/>
      <c r="M19" s="1335"/>
      <c r="N19" s="1335"/>
      <c r="O19" s="1335"/>
      <c r="P19" s="1335"/>
      <c r="Q19" s="1335"/>
      <c r="R19" s="1335"/>
      <c r="S19" s="1335"/>
      <c r="T19" s="1335"/>
      <c r="U19" s="1335"/>
      <c r="V19" s="1336"/>
      <c r="W19" s="1228"/>
      <c r="X19" s="1337"/>
      <c r="Y19" s="1338"/>
      <c r="Z19" s="1334"/>
      <c r="AA19" s="1335"/>
      <c r="AB19" s="1335"/>
      <c r="AC19" s="1335"/>
      <c r="AD19" s="1335"/>
      <c r="AE19" s="1335"/>
      <c r="AF19" s="1335"/>
      <c r="AG19" s="1335"/>
      <c r="AH19" s="1335"/>
      <c r="AI19" s="1335"/>
      <c r="AJ19" s="1335"/>
      <c r="AK19" s="1339"/>
    </row>
    <row r="20" spans="2:37" ht="15" customHeight="1">
      <c r="B20" s="1349"/>
      <c r="C20" s="1350"/>
      <c r="D20" s="1350"/>
      <c r="E20" s="1350"/>
      <c r="F20" s="1351"/>
      <c r="G20" s="1352"/>
      <c r="H20" s="1353"/>
      <c r="I20" s="1353"/>
      <c r="J20" s="1354"/>
      <c r="K20" s="1355"/>
      <c r="L20" s="1356"/>
      <c r="M20" s="1356"/>
      <c r="N20" s="1356"/>
      <c r="O20" s="1356"/>
      <c r="P20" s="1356"/>
      <c r="Q20" s="1356"/>
      <c r="R20" s="1356"/>
      <c r="S20" s="1356"/>
      <c r="T20" s="1356"/>
      <c r="U20" s="1356"/>
      <c r="V20" s="1357"/>
      <c r="W20" s="1352"/>
      <c r="X20" s="1353"/>
      <c r="Y20" s="1354"/>
      <c r="Z20" s="1355"/>
      <c r="AA20" s="1356"/>
      <c r="AB20" s="1356"/>
      <c r="AC20" s="1356"/>
      <c r="AD20" s="1356"/>
      <c r="AE20" s="1356"/>
      <c r="AF20" s="1356"/>
      <c r="AG20" s="1356"/>
      <c r="AH20" s="1356"/>
      <c r="AI20" s="1356"/>
      <c r="AJ20" s="1356"/>
      <c r="AK20" s="1358"/>
    </row>
    <row r="21" spans="2:37" ht="15" customHeight="1">
      <c r="B21" s="1340" t="s">
        <v>524</v>
      </c>
      <c r="C21" s="1341"/>
      <c r="D21" s="1341"/>
      <c r="E21" s="1341"/>
      <c r="F21" s="1342"/>
      <c r="G21" s="1228"/>
      <c r="H21" s="1337"/>
      <c r="I21" s="1337"/>
      <c r="J21" s="1338"/>
      <c r="K21" s="1385"/>
      <c r="L21" s="1386"/>
      <c r="M21" s="1386"/>
      <c r="N21" s="1386"/>
      <c r="O21" s="1386"/>
      <c r="P21" s="1386"/>
      <c r="Q21" s="1386"/>
      <c r="R21" s="1386"/>
      <c r="S21" s="1386"/>
      <c r="T21" s="1386"/>
      <c r="U21" s="1386"/>
      <c r="V21" s="1210"/>
      <c r="W21" s="1228"/>
      <c r="X21" s="1337"/>
      <c r="Y21" s="1338"/>
      <c r="Z21" s="1334"/>
      <c r="AA21" s="1335"/>
      <c r="AB21" s="1335"/>
      <c r="AC21" s="1335"/>
      <c r="AD21" s="1335"/>
      <c r="AE21" s="1335"/>
      <c r="AF21" s="1335"/>
      <c r="AG21" s="1335"/>
      <c r="AH21" s="1335"/>
      <c r="AI21" s="1335"/>
      <c r="AJ21" s="1335"/>
      <c r="AK21" s="1339"/>
    </row>
    <row r="22" spans="2:37" ht="15" customHeight="1">
      <c r="B22" s="1343"/>
      <c r="C22" s="1344"/>
      <c r="D22" s="1344"/>
      <c r="E22" s="1344"/>
      <c r="F22" s="1345"/>
      <c r="G22" s="1228"/>
      <c r="H22" s="1337"/>
      <c r="I22" s="1337"/>
      <c r="J22" s="1338"/>
      <c r="K22" s="1334"/>
      <c r="L22" s="1335"/>
      <c r="M22" s="1335"/>
      <c r="N22" s="1335"/>
      <c r="O22" s="1335"/>
      <c r="P22" s="1335"/>
      <c r="Q22" s="1335"/>
      <c r="R22" s="1335"/>
      <c r="S22" s="1335"/>
      <c r="T22" s="1335"/>
      <c r="U22" s="1335"/>
      <c r="V22" s="1336"/>
      <c r="W22" s="1228"/>
      <c r="X22" s="1337"/>
      <c r="Y22" s="1338"/>
      <c r="Z22" s="1334"/>
      <c r="AA22" s="1335"/>
      <c r="AB22" s="1335"/>
      <c r="AC22" s="1335"/>
      <c r="AD22" s="1335"/>
      <c r="AE22" s="1335"/>
      <c r="AF22" s="1335"/>
      <c r="AG22" s="1335"/>
      <c r="AH22" s="1335"/>
      <c r="AI22" s="1335"/>
      <c r="AJ22" s="1335"/>
      <c r="AK22" s="1339"/>
    </row>
    <row r="23" spans="2:37" ht="15" customHeight="1">
      <c r="B23" s="1343"/>
      <c r="C23" s="1344"/>
      <c r="D23" s="1344"/>
      <c r="E23" s="1344"/>
      <c r="F23" s="1345"/>
      <c r="G23" s="1228"/>
      <c r="H23" s="1337"/>
      <c r="I23" s="1337"/>
      <c r="J23" s="1338"/>
      <c r="K23" s="1334"/>
      <c r="L23" s="1335"/>
      <c r="M23" s="1335"/>
      <c r="N23" s="1335"/>
      <c r="O23" s="1335"/>
      <c r="P23" s="1335"/>
      <c r="Q23" s="1335"/>
      <c r="R23" s="1335"/>
      <c r="S23" s="1335"/>
      <c r="T23" s="1335"/>
      <c r="U23" s="1335"/>
      <c r="V23" s="1336"/>
      <c r="W23" s="1228"/>
      <c r="X23" s="1337"/>
      <c r="Y23" s="1338"/>
      <c r="Z23" s="1334"/>
      <c r="AA23" s="1335"/>
      <c r="AB23" s="1335"/>
      <c r="AC23" s="1335"/>
      <c r="AD23" s="1335"/>
      <c r="AE23" s="1335"/>
      <c r="AF23" s="1335"/>
      <c r="AG23" s="1335"/>
      <c r="AH23" s="1335"/>
      <c r="AI23" s="1335"/>
      <c r="AJ23" s="1335"/>
      <c r="AK23" s="1339"/>
    </row>
    <row r="24" spans="2:37" ht="15" customHeight="1">
      <c r="B24" s="1343"/>
      <c r="C24" s="1344"/>
      <c r="D24" s="1344"/>
      <c r="E24" s="1344"/>
      <c r="F24" s="1345"/>
      <c r="G24" s="1228"/>
      <c r="H24" s="1337"/>
      <c r="I24" s="1337"/>
      <c r="J24" s="1338"/>
      <c r="K24" s="1334"/>
      <c r="L24" s="1335"/>
      <c r="M24" s="1335"/>
      <c r="N24" s="1335"/>
      <c r="O24" s="1335"/>
      <c r="P24" s="1335"/>
      <c r="Q24" s="1335"/>
      <c r="R24" s="1335"/>
      <c r="S24" s="1335"/>
      <c r="T24" s="1335"/>
      <c r="U24" s="1335"/>
      <c r="V24" s="1336"/>
      <c r="W24" s="1228"/>
      <c r="X24" s="1337"/>
      <c r="Y24" s="1338"/>
      <c r="Z24" s="1334"/>
      <c r="AA24" s="1335"/>
      <c r="AB24" s="1335"/>
      <c r="AC24" s="1335"/>
      <c r="AD24" s="1335"/>
      <c r="AE24" s="1335"/>
      <c r="AF24" s="1335"/>
      <c r="AG24" s="1335"/>
      <c r="AH24" s="1335"/>
      <c r="AI24" s="1335"/>
      <c r="AJ24" s="1335"/>
      <c r="AK24" s="1339"/>
    </row>
    <row r="25" spans="2:37" ht="15" customHeight="1">
      <c r="B25" s="1349"/>
      <c r="C25" s="1350"/>
      <c r="D25" s="1350"/>
      <c r="E25" s="1350"/>
      <c r="F25" s="1351"/>
      <c r="G25" s="1352"/>
      <c r="H25" s="1353"/>
      <c r="I25" s="1353"/>
      <c r="J25" s="1354"/>
      <c r="K25" s="1355"/>
      <c r="L25" s="1356"/>
      <c r="M25" s="1356"/>
      <c r="N25" s="1356"/>
      <c r="O25" s="1356"/>
      <c r="P25" s="1356"/>
      <c r="Q25" s="1356"/>
      <c r="R25" s="1356"/>
      <c r="S25" s="1356"/>
      <c r="T25" s="1356"/>
      <c r="U25" s="1356"/>
      <c r="V25" s="1357"/>
      <c r="W25" s="1352"/>
      <c r="X25" s="1353"/>
      <c r="Y25" s="1354"/>
      <c r="Z25" s="1355"/>
      <c r="AA25" s="1356"/>
      <c r="AB25" s="1356"/>
      <c r="AC25" s="1356"/>
      <c r="AD25" s="1356"/>
      <c r="AE25" s="1356"/>
      <c r="AF25" s="1356"/>
      <c r="AG25" s="1356"/>
      <c r="AH25" s="1356"/>
      <c r="AI25" s="1356"/>
      <c r="AJ25" s="1356"/>
      <c r="AK25" s="1358"/>
    </row>
    <row r="26" spans="2:37" ht="15" customHeight="1">
      <c r="B26" s="1340" t="s">
        <v>11</v>
      </c>
      <c r="C26" s="1341"/>
      <c r="D26" s="1341"/>
      <c r="E26" s="1341"/>
      <c r="F26" s="1342"/>
      <c r="G26" s="1228"/>
      <c r="H26" s="1337"/>
      <c r="I26" s="1337"/>
      <c r="J26" s="1338"/>
      <c r="K26" s="1385"/>
      <c r="L26" s="1386"/>
      <c r="M26" s="1386"/>
      <c r="N26" s="1386"/>
      <c r="O26" s="1386"/>
      <c r="P26" s="1386"/>
      <c r="Q26" s="1386"/>
      <c r="R26" s="1386"/>
      <c r="S26" s="1386"/>
      <c r="T26" s="1386"/>
      <c r="U26" s="1386"/>
      <c r="V26" s="1210"/>
      <c r="W26" s="1228"/>
      <c r="X26" s="1337"/>
      <c r="Y26" s="1338"/>
      <c r="Z26" s="1334"/>
      <c r="AA26" s="1335"/>
      <c r="AB26" s="1335"/>
      <c r="AC26" s="1335"/>
      <c r="AD26" s="1335"/>
      <c r="AE26" s="1335"/>
      <c r="AF26" s="1335"/>
      <c r="AG26" s="1335"/>
      <c r="AH26" s="1335"/>
      <c r="AI26" s="1335"/>
      <c r="AJ26" s="1335"/>
      <c r="AK26" s="1339"/>
    </row>
    <row r="27" spans="2:37" ht="15" customHeight="1">
      <c r="B27" s="1343"/>
      <c r="C27" s="1344"/>
      <c r="D27" s="1344"/>
      <c r="E27" s="1344"/>
      <c r="F27" s="1345"/>
      <c r="G27" s="1228"/>
      <c r="H27" s="1337"/>
      <c r="I27" s="1337"/>
      <c r="J27" s="1338"/>
      <c r="K27" s="1334"/>
      <c r="L27" s="1335"/>
      <c r="M27" s="1335"/>
      <c r="N27" s="1335"/>
      <c r="O27" s="1335"/>
      <c r="P27" s="1335"/>
      <c r="Q27" s="1335"/>
      <c r="R27" s="1335"/>
      <c r="S27" s="1335"/>
      <c r="T27" s="1335"/>
      <c r="U27" s="1335"/>
      <c r="V27" s="1336"/>
      <c r="W27" s="1228"/>
      <c r="X27" s="1337"/>
      <c r="Y27" s="1338"/>
      <c r="Z27" s="1334"/>
      <c r="AA27" s="1335"/>
      <c r="AB27" s="1335"/>
      <c r="AC27" s="1335"/>
      <c r="AD27" s="1335"/>
      <c r="AE27" s="1335"/>
      <c r="AF27" s="1335"/>
      <c r="AG27" s="1335"/>
      <c r="AH27" s="1335"/>
      <c r="AI27" s="1335"/>
      <c r="AJ27" s="1335"/>
      <c r="AK27" s="1339"/>
    </row>
    <row r="28" spans="2:37" ht="15" customHeight="1">
      <c r="B28" s="1343"/>
      <c r="C28" s="1344"/>
      <c r="D28" s="1344"/>
      <c r="E28" s="1344"/>
      <c r="F28" s="1345"/>
      <c r="G28" s="1228"/>
      <c r="H28" s="1337"/>
      <c r="I28" s="1337"/>
      <c r="J28" s="1338"/>
      <c r="K28" s="1334"/>
      <c r="L28" s="1335"/>
      <c r="M28" s="1335"/>
      <c r="N28" s="1335"/>
      <c r="O28" s="1335"/>
      <c r="P28" s="1335"/>
      <c r="Q28" s="1335"/>
      <c r="R28" s="1335"/>
      <c r="S28" s="1335"/>
      <c r="T28" s="1335"/>
      <c r="U28" s="1335"/>
      <c r="V28" s="1336"/>
      <c r="W28" s="1228"/>
      <c r="X28" s="1337"/>
      <c r="Y28" s="1338"/>
      <c r="Z28" s="1334"/>
      <c r="AA28" s="1335"/>
      <c r="AB28" s="1335"/>
      <c r="AC28" s="1335"/>
      <c r="AD28" s="1335"/>
      <c r="AE28" s="1335"/>
      <c r="AF28" s="1335"/>
      <c r="AG28" s="1335"/>
      <c r="AH28" s="1335"/>
      <c r="AI28" s="1335"/>
      <c r="AJ28" s="1335"/>
      <c r="AK28" s="1339"/>
    </row>
    <row r="29" spans="2:37" ht="15" customHeight="1">
      <c r="B29" s="1343"/>
      <c r="C29" s="1344"/>
      <c r="D29" s="1344"/>
      <c r="E29" s="1344"/>
      <c r="F29" s="1345"/>
      <c r="G29" s="1228"/>
      <c r="H29" s="1337"/>
      <c r="I29" s="1337"/>
      <c r="J29" s="1338"/>
      <c r="K29" s="1334"/>
      <c r="L29" s="1335"/>
      <c r="M29" s="1335"/>
      <c r="N29" s="1335"/>
      <c r="O29" s="1335"/>
      <c r="P29" s="1335"/>
      <c r="Q29" s="1335"/>
      <c r="R29" s="1335"/>
      <c r="S29" s="1335"/>
      <c r="T29" s="1335"/>
      <c r="U29" s="1335"/>
      <c r="V29" s="1336"/>
      <c r="W29" s="1228"/>
      <c r="X29" s="1337"/>
      <c r="Y29" s="1338"/>
      <c r="Z29" s="1334"/>
      <c r="AA29" s="1335"/>
      <c r="AB29" s="1335"/>
      <c r="AC29" s="1335"/>
      <c r="AD29" s="1335"/>
      <c r="AE29" s="1335"/>
      <c r="AF29" s="1335"/>
      <c r="AG29" s="1335"/>
      <c r="AH29" s="1335"/>
      <c r="AI29" s="1335"/>
      <c r="AJ29" s="1335"/>
      <c r="AK29" s="1339"/>
    </row>
    <row r="30" spans="2:37" ht="15" customHeight="1">
      <c r="B30" s="1349"/>
      <c r="C30" s="1350"/>
      <c r="D30" s="1350"/>
      <c r="E30" s="1350"/>
      <c r="F30" s="1351"/>
      <c r="G30" s="1352"/>
      <c r="H30" s="1353"/>
      <c r="I30" s="1353"/>
      <c r="J30" s="1354"/>
      <c r="K30" s="1355"/>
      <c r="L30" s="1356"/>
      <c r="M30" s="1356"/>
      <c r="N30" s="1356"/>
      <c r="O30" s="1356"/>
      <c r="P30" s="1356"/>
      <c r="Q30" s="1356"/>
      <c r="R30" s="1356"/>
      <c r="S30" s="1356"/>
      <c r="T30" s="1356"/>
      <c r="U30" s="1356"/>
      <c r="V30" s="1357"/>
      <c r="W30" s="1352"/>
      <c r="X30" s="1353"/>
      <c r="Y30" s="1354"/>
      <c r="Z30" s="1355"/>
      <c r="AA30" s="1356"/>
      <c r="AB30" s="1356"/>
      <c r="AC30" s="1356"/>
      <c r="AD30" s="1356"/>
      <c r="AE30" s="1356"/>
      <c r="AF30" s="1356"/>
      <c r="AG30" s="1356"/>
      <c r="AH30" s="1356"/>
      <c r="AI30" s="1356"/>
      <c r="AJ30" s="1356"/>
      <c r="AK30" s="1358"/>
    </row>
    <row r="31" spans="2:37" ht="15" customHeight="1">
      <c r="B31" s="1340" t="s">
        <v>320</v>
      </c>
      <c r="C31" s="1341"/>
      <c r="D31" s="1341"/>
      <c r="E31" s="1341"/>
      <c r="F31" s="1342"/>
      <c r="G31" s="1228"/>
      <c r="H31" s="1337"/>
      <c r="I31" s="1337"/>
      <c r="J31" s="1338"/>
      <c r="K31" s="1385"/>
      <c r="L31" s="1386"/>
      <c r="M31" s="1386"/>
      <c r="N31" s="1386"/>
      <c r="O31" s="1386"/>
      <c r="P31" s="1386"/>
      <c r="Q31" s="1386"/>
      <c r="R31" s="1386"/>
      <c r="S31" s="1386"/>
      <c r="T31" s="1386"/>
      <c r="U31" s="1386"/>
      <c r="V31" s="1210"/>
      <c r="W31" s="1228"/>
      <c r="X31" s="1337"/>
      <c r="Y31" s="1338"/>
      <c r="Z31" s="1334"/>
      <c r="AA31" s="1335"/>
      <c r="AB31" s="1335"/>
      <c r="AC31" s="1335"/>
      <c r="AD31" s="1335"/>
      <c r="AE31" s="1335"/>
      <c r="AF31" s="1335"/>
      <c r="AG31" s="1335"/>
      <c r="AH31" s="1335"/>
      <c r="AI31" s="1335"/>
      <c r="AJ31" s="1335"/>
      <c r="AK31" s="1339"/>
    </row>
    <row r="32" spans="2:37" ht="15" customHeight="1">
      <c r="B32" s="1343"/>
      <c r="C32" s="1344"/>
      <c r="D32" s="1344"/>
      <c r="E32" s="1344"/>
      <c r="F32" s="1345"/>
      <c r="G32" s="1228"/>
      <c r="H32" s="1337"/>
      <c r="I32" s="1337"/>
      <c r="J32" s="1338"/>
      <c r="K32" s="1334"/>
      <c r="L32" s="1335"/>
      <c r="M32" s="1335"/>
      <c r="N32" s="1335"/>
      <c r="O32" s="1335"/>
      <c r="P32" s="1335"/>
      <c r="Q32" s="1335"/>
      <c r="R32" s="1335"/>
      <c r="S32" s="1335"/>
      <c r="T32" s="1335"/>
      <c r="U32" s="1335"/>
      <c r="V32" s="1336"/>
      <c r="W32" s="1228"/>
      <c r="X32" s="1337"/>
      <c r="Y32" s="1338"/>
      <c r="Z32" s="1334"/>
      <c r="AA32" s="1335"/>
      <c r="AB32" s="1335"/>
      <c r="AC32" s="1335"/>
      <c r="AD32" s="1335"/>
      <c r="AE32" s="1335"/>
      <c r="AF32" s="1335"/>
      <c r="AG32" s="1335"/>
      <c r="AH32" s="1335"/>
      <c r="AI32" s="1335"/>
      <c r="AJ32" s="1335"/>
      <c r="AK32" s="1339"/>
    </row>
    <row r="33" spans="2:37" ht="15" customHeight="1">
      <c r="B33" s="1343"/>
      <c r="C33" s="1344"/>
      <c r="D33" s="1344"/>
      <c r="E33" s="1344"/>
      <c r="F33" s="1345"/>
      <c r="G33" s="1228"/>
      <c r="H33" s="1337"/>
      <c r="I33" s="1337"/>
      <c r="J33" s="1338"/>
      <c r="K33" s="1334"/>
      <c r="L33" s="1335"/>
      <c r="M33" s="1335"/>
      <c r="N33" s="1335"/>
      <c r="O33" s="1335"/>
      <c r="P33" s="1335"/>
      <c r="Q33" s="1335"/>
      <c r="R33" s="1335"/>
      <c r="S33" s="1335"/>
      <c r="T33" s="1335"/>
      <c r="U33" s="1335"/>
      <c r="V33" s="1336"/>
      <c r="W33" s="1228"/>
      <c r="X33" s="1337"/>
      <c r="Y33" s="1338"/>
      <c r="Z33" s="1334"/>
      <c r="AA33" s="1335"/>
      <c r="AB33" s="1335"/>
      <c r="AC33" s="1335"/>
      <c r="AD33" s="1335"/>
      <c r="AE33" s="1335"/>
      <c r="AF33" s="1335"/>
      <c r="AG33" s="1335"/>
      <c r="AH33" s="1335"/>
      <c r="AI33" s="1335"/>
      <c r="AJ33" s="1335"/>
      <c r="AK33" s="1339"/>
    </row>
    <row r="34" spans="2:37" ht="15" customHeight="1">
      <c r="B34" s="1343"/>
      <c r="C34" s="1344"/>
      <c r="D34" s="1344"/>
      <c r="E34" s="1344"/>
      <c r="F34" s="1345"/>
      <c r="G34" s="1228"/>
      <c r="H34" s="1337"/>
      <c r="I34" s="1337"/>
      <c r="J34" s="1338"/>
      <c r="K34" s="1334"/>
      <c r="L34" s="1335"/>
      <c r="M34" s="1335"/>
      <c r="N34" s="1335"/>
      <c r="O34" s="1335"/>
      <c r="P34" s="1335"/>
      <c r="Q34" s="1335"/>
      <c r="R34" s="1335"/>
      <c r="S34" s="1335"/>
      <c r="T34" s="1335"/>
      <c r="U34" s="1335"/>
      <c r="V34" s="1336"/>
      <c r="W34" s="1228"/>
      <c r="X34" s="1337"/>
      <c r="Y34" s="1338"/>
      <c r="Z34" s="1334"/>
      <c r="AA34" s="1335"/>
      <c r="AB34" s="1335"/>
      <c r="AC34" s="1335"/>
      <c r="AD34" s="1335"/>
      <c r="AE34" s="1335"/>
      <c r="AF34" s="1335"/>
      <c r="AG34" s="1335"/>
      <c r="AH34" s="1335"/>
      <c r="AI34" s="1335"/>
      <c r="AJ34" s="1335"/>
      <c r="AK34" s="1339"/>
    </row>
    <row r="35" spans="2:37" ht="15" customHeight="1">
      <c r="B35" s="1349"/>
      <c r="C35" s="1350"/>
      <c r="D35" s="1350"/>
      <c r="E35" s="1350"/>
      <c r="F35" s="1351"/>
      <c r="G35" s="1352"/>
      <c r="H35" s="1353"/>
      <c r="I35" s="1353"/>
      <c r="J35" s="1354"/>
      <c r="K35" s="1355"/>
      <c r="L35" s="1356"/>
      <c r="M35" s="1356"/>
      <c r="N35" s="1356"/>
      <c r="O35" s="1356"/>
      <c r="P35" s="1356"/>
      <c r="Q35" s="1356"/>
      <c r="R35" s="1356"/>
      <c r="S35" s="1356"/>
      <c r="T35" s="1356"/>
      <c r="U35" s="1356"/>
      <c r="V35" s="1357"/>
      <c r="W35" s="1352"/>
      <c r="X35" s="1353"/>
      <c r="Y35" s="1354"/>
      <c r="Z35" s="1355"/>
      <c r="AA35" s="1356"/>
      <c r="AB35" s="1356"/>
      <c r="AC35" s="1356"/>
      <c r="AD35" s="1356"/>
      <c r="AE35" s="1356"/>
      <c r="AF35" s="1356"/>
      <c r="AG35" s="1356"/>
      <c r="AH35" s="1356"/>
      <c r="AI35" s="1356"/>
      <c r="AJ35" s="1356"/>
      <c r="AK35" s="1358"/>
    </row>
    <row r="36" spans="2:37" ht="15" customHeight="1">
      <c r="B36" s="1359" t="s">
        <v>525</v>
      </c>
      <c r="C36" s="1360"/>
      <c r="D36" s="1360"/>
      <c r="E36" s="1360"/>
      <c r="F36" s="1361"/>
      <c r="G36" s="1228"/>
      <c r="H36" s="1337"/>
      <c r="I36" s="1337"/>
      <c r="J36" s="1338"/>
      <c r="K36" s="1385"/>
      <c r="L36" s="1386"/>
      <c r="M36" s="1386"/>
      <c r="N36" s="1386"/>
      <c r="O36" s="1386"/>
      <c r="P36" s="1386"/>
      <c r="Q36" s="1386"/>
      <c r="R36" s="1386"/>
      <c r="S36" s="1386"/>
      <c r="T36" s="1386"/>
      <c r="U36" s="1386"/>
      <c r="V36" s="1210"/>
      <c r="W36" s="1228"/>
      <c r="X36" s="1337"/>
      <c r="Y36" s="1338"/>
      <c r="Z36" s="1334"/>
      <c r="AA36" s="1335"/>
      <c r="AB36" s="1335"/>
      <c r="AC36" s="1335"/>
      <c r="AD36" s="1335"/>
      <c r="AE36" s="1335"/>
      <c r="AF36" s="1335"/>
      <c r="AG36" s="1335"/>
      <c r="AH36" s="1335"/>
      <c r="AI36" s="1335"/>
      <c r="AJ36" s="1335"/>
      <c r="AK36" s="1339"/>
    </row>
    <row r="37" spans="2:37" ht="15" customHeight="1">
      <c r="B37" s="1362"/>
      <c r="C37" s="1363"/>
      <c r="D37" s="1363"/>
      <c r="E37" s="1363"/>
      <c r="F37" s="1364"/>
      <c r="G37" s="1228"/>
      <c r="H37" s="1337"/>
      <c r="I37" s="1337"/>
      <c r="J37" s="1338"/>
      <c r="K37" s="1334"/>
      <c r="L37" s="1335"/>
      <c r="M37" s="1335"/>
      <c r="N37" s="1335"/>
      <c r="O37" s="1335"/>
      <c r="P37" s="1335"/>
      <c r="Q37" s="1335"/>
      <c r="R37" s="1335"/>
      <c r="S37" s="1335"/>
      <c r="T37" s="1335"/>
      <c r="U37" s="1335"/>
      <c r="V37" s="1336"/>
      <c r="W37" s="1228"/>
      <c r="X37" s="1337"/>
      <c r="Y37" s="1338"/>
      <c r="Z37" s="1334"/>
      <c r="AA37" s="1335"/>
      <c r="AB37" s="1335"/>
      <c r="AC37" s="1335"/>
      <c r="AD37" s="1335"/>
      <c r="AE37" s="1335"/>
      <c r="AF37" s="1335"/>
      <c r="AG37" s="1335"/>
      <c r="AH37" s="1335"/>
      <c r="AI37" s="1335"/>
      <c r="AJ37" s="1335"/>
      <c r="AK37" s="1339"/>
    </row>
    <row r="38" spans="2:37" ht="15" customHeight="1">
      <c r="B38" s="1362"/>
      <c r="C38" s="1363"/>
      <c r="D38" s="1363"/>
      <c r="E38" s="1363"/>
      <c r="F38" s="1364"/>
      <c r="G38" s="1228"/>
      <c r="H38" s="1337"/>
      <c r="I38" s="1337"/>
      <c r="J38" s="1338"/>
      <c r="K38" s="1334"/>
      <c r="L38" s="1335"/>
      <c r="M38" s="1335"/>
      <c r="N38" s="1335"/>
      <c r="O38" s="1335"/>
      <c r="P38" s="1335"/>
      <c r="Q38" s="1335"/>
      <c r="R38" s="1335"/>
      <c r="S38" s="1335"/>
      <c r="T38" s="1335"/>
      <c r="U38" s="1335"/>
      <c r="V38" s="1336"/>
      <c r="W38" s="1228"/>
      <c r="X38" s="1337"/>
      <c r="Y38" s="1338"/>
      <c r="Z38" s="1334"/>
      <c r="AA38" s="1335"/>
      <c r="AB38" s="1335"/>
      <c r="AC38" s="1335"/>
      <c r="AD38" s="1335"/>
      <c r="AE38" s="1335"/>
      <c r="AF38" s="1335"/>
      <c r="AG38" s="1335"/>
      <c r="AH38" s="1335"/>
      <c r="AI38" s="1335"/>
      <c r="AJ38" s="1335"/>
      <c r="AK38" s="1339"/>
    </row>
    <row r="39" spans="2:37" ht="15" customHeight="1">
      <c r="B39" s="1362"/>
      <c r="C39" s="1363"/>
      <c r="D39" s="1363"/>
      <c r="E39" s="1363"/>
      <c r="F39" s="1364"/>
      <c r="G39" s="1228"/>
      <c r="H39" s="1337"/>
      <c r="I39" s="1337"/>
      <c r="J39" s="1338"/>
      <c r="K39" s="1334"/>
      <c r="L39" s="1335"/>
      <c r="M39" s="1335"/>
      <c r="N39" s="1335"/>
      <c r="O39" s="1335"/>
      <c r="P39" s="1335"/>
      <c r="Q39" s="1335"/>
      <c r="R39" s="1335"/>
      <c r="S39" s="1335"/>
      <c r="T39" s="1335"/>
      <c r="U39" s="1335"/>
      <c r="V39" s="1336"/>
      <c r="W39" s="1228"/>
      <c r="X39" s="1337"/>
      <c r="Y39" s="1338"/>
      <c r="Z39" s="1334"/>
      <c r="AA39" s="1335"/>
      <c r="AB39" s="1335"/>
      <c r="AC39" s="1335"/>
      <c r="AD39" s="1335"/>
      <c r="AE39" s="1335"/>
      <c r="AF39" s="1335"/>
      <c r="AG39" s="1335"/>
      <c r="AH39" s="1335"/>
      <c r="AI39" s="1335"/>
      <c r="AJ39" s="1335"/>
      <c r="AK39" s="1339"/>
    </row>
    <row r="40" spans="2:37" ht="15" customHeight="1">
      <c r="B40" s="1365"/>
      <c r="C40" s="1366"/>
      <c r="D40" s="1366"/>
      <c r="E40" s="1366"/>
      <c r="F40" s="1367"/>
      <c r="G40" s="1352"/>
      <c r="H40" s="1353"/>
      <c r="I40" s="1353"/>
      <c r="J40" s="1354"/>
      <c r="K40" s="1355"/>
      <c r="L40" s="1356"/>
      <c r="M40" s="1356"/>
      <c r="N40" s="1356"/>
      <c r="O40" s="1356"/>
      <c r="P40" s="1356"/>
      <c r="Q40" s="1356"/>
      <c r="R40" s="1356"/>
      <c r="S40" s="1356"/>
      <c r="T40" s="1356"/>
      <c r="U40" s="1356"/>
      <c r="V40" s="1357"/>
      <c r="W40" s="1352"/>
      <c r="X40" s="1353"/>
      <c r="Y40" s="1354"/>
      <c r="Z40" s="1355"/>
      <c r="AA40" s="1356"/>
      <c r="AB40" s="1356"/>
      <c r="AC40" s="1356"/>
      <c r="AD40" s="1356"/>
      <c r="AE40" s="1356"/>
      <c r="AF40" s="1356"/>
      <c r="AG40" s="1356"/>
      <c r="AH40" s="1356"/>
      <c r="AI40" s="1356"/>
      <c r="AJ40" s="1356"/>
      <c r="AK40" s="1358"/>
    </row>
    <row r="41" spans="2:37" ht="15" customHeight="1">
      <c r="B41" s="1340" t="s">
        <v>83</v>
      </c>
      <c r="C41" s="1341"/>
      <c r="D41" s="1341"/>
      <c r="E41" s="1341"/>
      <c r="F41" s="1342"/>
      <c r="G41" s="1228"/>
      <c r="H41" s="1337"/>
      <c r="I41" s="1337"/>
      <c r="J41" s="1338"/>
      <c r="K41" s="1385"/>
      <c r="L41" s="1386"/>
      <c r="M41" s="1386"/>
      <c r="N41" s="1386"/>
      <c r="O41" s="1386"/>
      <c r="P41" s="1386"/>
      <c r="Q41" s="1386"/>
      <c r="R41" s="1386"/>
      <c r="S41" s="1386"/>
      <c r="T41" s="1386"/>
      <c r="U41" s="1386"/>
      <c r="V41" s="1210"/>
      <c r="W41" s="1228"/>
      <c r="X41" s="1337"/>
      <c r="Y41" s="1338"/>
      <c r="Z41" s="1334"/>
      <c r="AA41" s="1335"/>
      <c r="AB41" s="1335"/>
      <c r="AC41" s="1335"/>
      <c r="AD41" s="1335"/>
      <c r="AE41" s="1335"/>
      <c r="AF41" s="1335"/>
      <c r="AG41" s="1335"/>
      <c r="AH41" s="1335"/>
      <c r="AI41" s="1335"/>
      <c r="AJ41" s="1335"/>
      <c r="AK41" s="1339"/>
    </row>
    <row r="42" spans="2:37" ht="15" customHeight="1">
      <c r="B42" s="1343"/>
      <c r="C42" s="1344"/>
      <c r="D42" s="1344"/>
      <c r="E42" s="1344"/>
      <c r="F42" s="1345"/>
      <c r="G42" s="1228"/>
      <c r="H42" s="1337"/>
      <c r="I42" s="1337"/>
      <c r="J42" s="1338"/>
      <c r="K42" s="1334"/>
      <c r="L42" s="1335"/>
      <c r="M42" s="1335"/>
      <c r="N42" s="1335"/>
      <c r="O42" s="1335"/>
      <c r="P42" s="1335"/>
      <c r="Q42" s="1335"/>
      <c r="R42" s="1335"/>
      <c r="S42" s="1335"/>
      <c r="T42" s="1335"/>
      <c r="U42" s="1335"/>
      <c r="V42" s="1336"/>
      <c r="W42" s="1228"/>
      <c r="X42" s="1337"/>
      <c r="Y42" s="1338"/>
      <c r="Z42" s="1334"/>
      <c r="AA42" s="1335"/>
      <c r="AB42" s="1335"/>
      <c r="AC42" s="1335"/>
      <c r="AD42" s="1335"/>
      <c r="AE42" s="1335"/>
      <c r="AF42" s="1335"/>
      <c r="AG42" s="1335"/>
      <c r="AH42" s="1335"/>
      <c r="AI42" s="1335"/>
      <c r="AJ42" s="1335"/>
      <c r="AK42" s="1339"/>
    </row>
    <row r="43" spans="2:37" ht="15" customHeight="1">
      <c r="B43" s="1343"/>
      <c r="C43" s="1344"/>
      <c r="D43" s="1344"/>
      <c r="E43" s="1344"/>
      <c r="F43" s="1345"/>
      <c r="G43" s="1228"/>
      <c r="H43" s="1337"/>
      <c r="I43" s="1337"/>
      <c r="J43" s="1338"/>
      <c r="K43" s="1334"/>
      <c r="L43" s="1335"/>
      <c r="M43" s="1335"/>
      <c r="N43" s="1335"/>
      <c r="O43" s="1335"/>
      <c r="P43" s="1335"/>
      <c r="Q43" s="1335"/>
      <c r="R43" s="1335"/>
      <c r="S43" s="1335"/>
      <c r="T43" s="1335"/>
      <c r="U43" s="1335"/>
      <c r="V43" s="1336"/>
      <c r="W43" s="1228"/>
      <c r="X43" s="1337"/>
      <c r="Y43" s="1338"/>
      <c r="Z43" s="1334"/>
      <c r="AA43" s="1335"/>
      <c r="AB43" s="1335"/>
      <c r="AC43" s="1335"/>
      <c r="AD43" s="1335"/>
      <c r="AE43" s="1335"/>
      <c r="AF43" s="1335"/>
      <c r="AG43" s="1335"/>
      <c r="AH43" s="1335"/>
      <c r="AI43" s="1335"/>
      <c r="AJ43" s="1335"/>
      <c r="AK43" s="1339"/>
    </row>
    <row r="44" spans="2:37" ht="15" customHeight="1">
      <c r="B44" s="1343"/>
      <c r="C44" s="1344"/>
      <c r="D44" s="1344"/>
      <c r="E44" s="1344"/>
      <c r="F44" s="1345"/>
      <c r="G44" s="1228"/>
      <c r="H44" s="1337"/>
      <c r="I44" s="1337"/>
      <c r="J44" s="1338"/>
      <c r="K44" s="1334"/>
      <c r="L44" s="1335"/>
      <c r="M44" s="1335"/>
      <c r="N44" s="1335"/>
      <c r="O44" s="1335"/>
      <c r="P44" s="1335"/>
      <c r="Q44" s="1335"/>
      <c r="R44" s="1335"/>
      <c r="S44" s="1335"/>
      <c r="T44" s="1335"/>
      <c r="U44" s="1335"/>
      <c r="V44" s="1336"/>
      <c r="W44" s="1228"/>
      <c r="X44" s="1337"/>
      <c r="Y44" s="1338"/>
      <c r="Z44" s="1334"/>
      <c r="AA44" s="1335"/>
      <c r="AB44" s="1335"/>
      <c r="AC44" s="1335"/>
      <c r="AD44" s="1335"/>
      <c r="AE44" s="1335"/>
      <c r="AF44" s="1335"/>
      <c r="AG44" s="1335"/>
      <c r="AH44" s="1335"/>
      <c r="AI44" s="1335"/>
      <c r="AJ44" s="1335"/>
      <c r="AK44" s="1339"/>
    </row>
    <row r="45" spans="2:37" ht="15" customHeight="1">
      <c r="B45" s="1349"/>
      <c r="C45" s="1350"/>
      <c r="D45" s="1350"/>
      <c r="E45" s="1350"/>
      <c r="F45" s="1351"/>
      <c r="G45" s="1352"/>
      <c r="H45" s="1353"/>
      <c r="I45" s="1353"/>
      <c r="J45" s="1354"/>
      <c r="K45" s="1355"/>
      <c r="L45" s="1356"/>
      <c r="M45" s="1356"/>
      <c r="N45" s="1356"/>
      <c r="O45" s="1356"/>
      <c r="P45" s="1356"/>
      <c r="Q45" s="1356"/>
      <c r="R45" s="1356"/>
      <c r="S45" s="1356"/>
      <c r="T45" s="1356"/>
      <c r="U45" s="1356"/>
      <c r="V45" s="1357"/>
      <c r="W45" s="1352"/>
      <c r="X45" s="1353"/>
      <c r="Y45" s="1354"/>
      <c r="Z45" s="1355"/>
      <c r="AA45" s="1356"/>
      <c r="AB45" s="1356"/>
      <c r="AC45" s="1356"/>
      <c r="AD45" s="1356"/>
      <c r="AE45" s="1356"/>
      <c r="AF45" s="1356"/>
      <c r="AG45" s="1356"/>
      <c r="AH45" s="1356"/>
      <c r="AI45" s="1356"/>
      <c r="AJ45" s="1356"/>
      <c r="AK45" s="1358"/>
    </row>
    <row r="46" spans="2:37" ht="15" customHeight="1">
      <c r="B46" s="1340" t="s">
        <v>322</v>
      </c>
      <c r="C46" s="1341"/>
      <c r="D46" s="1341"/>
      <c r="E46" s="1341"/>
      <c r="F46" s="1342"/>
      <c r="G46" s="1228"/>
      <c r="H46" s="1337"/>
      <c r="I46" s="1337"/>
      <c r="J46" s="1338"/>
      <c r="K46" s="1385"/>
      <c r="L46" s="1386"/>
      <c r="M46" s="1386"/>
      <c r="N46" s="1386"/>
      <c r="O46" s="1386"/>
      <c r="P46" s="1386"/>
      <c r="Q46" s="1386"/>
      <c r="R46" s="1386"/>
      <c r="S46" s="1386"/>
      <c r="T46" s="1386"/>
      <c r="U46" s="1386"/>
      <c r="V46" s="1210"/>
      <c r="W46" s="1228"/>
      <c r="X46" s="1337"/>
      <c r="Y46" s="1338"/>
      <c r="Z46" s="1334"/>
      <c r="AA46" s="1335"/>
      <c r="AB46" s="1335"/>
      <c r="AC46" s="1335"/>
      <c r="AD46" s="1335"/>
      <c r="AE46" s="1335"/>
      <c r="AF46" s="1335"/>
      <c r="AG46" s="1335"/>
      <c r="AH46" s="1335"/>
      <c r="AI46" s="1335"/>
      <c r="AJ46" s="1335"/>
      <c r="AK46" s="1339"/>
    </row>
    <row r="47" spans="2:37" ht="15" customHeight="1">
      <c r="B47" s="1343"/>
      <c r="C47" s="1344"/>
      <c r="D47" s="1344"/>
      <c r="E47" s="1344"/>
      <c r="F47" s="1345"/>
      <c r="G47" s="1228"/>
      <c r="H47" s="1337"/>
      <c r="I47" s="1337"/>
      <c r="J47" s="1338"/>
      <c r="K47" s="1334"/>
      <c r="L47" s="1335"/>
      <c r="M47" s="1335"/>
      <c r="N47" s="1335"/>
      <c r="O47" s="1335"/>
      <c r="P47" s="1335"/>
      <c r="Q47" s="1335"/>
      <c r="R47" s="1335"/>
      <c r="S47" s="1335"/>
      <c r="T47" s="1335"/>
      <c r="U47" s="1335"/>
      <c r="V47" s="1336"/>
      <c r="W47" s="1228"/>
      <c r="X47" s="1337"/>
      <c r="Y47" s="1338"/>
      <c r="Z47" s="1334"/>
      <c r="AA47" s="1335"/>
      <c r="AB47" s="1335"/>
      <c r="AC47" s="1335"/>
      <c r="AD47" s="1335"/>
      <c r="AE47" s="1335"/>
      <c r="AF47" s="1335"/>
      <c r="AG47" s="1335"/>
      <c r="AH47" s="1335"/>
      <c r="AI47" s="1335"/>
      <c r="AJ47" s="1335"/>
      <c r="AK47" s="1339"/>
    </row>
    <row r="48" spans="2:37" ht="15" customHeight="1">
      <c r="B48" s="1343"/>
      <c r="C48" s="1344"/>
      <c r="D48" s="1344"/>
      <c r="E48" s="1344"/>
      <c r="F48" s="1345"/>
      <c r="G48" s="1228"/>
      <c r="H48" s="1337"/>
      <c r="I48" s="1337"/>
      <c r="J48" s="1338"/>
      <c r="K48" s="1334"/>
      <c r="L48" s="1335"/>
      <c r="M48" s="1335"/>
      <c r="N48" s="1335"/>
      <c r="O48" s="1335"/>
      <c r="P48" s="1335"/>
      <c r="Q48" s="1335"/>
      <c r="R48" s="1335"/>
      <c r="S48" s="1335"/>
      <c r="T48" s="1335"/>
      <c r="U48" s="1335"/>
      <c r="V48" s="1336"/>
      <c r="W48" s="1228"/>
      <c r="X48" s="1337"/>
      <c r="Y48" s="1338"/>
      <c r="Z48" s="1334"/>
      <c r="AA48" s="1335"/>
      <c r="AB48" s="1335"/>
      <c r="AC48" s="1335"/>
      <c r="AD48" s="1335"/>
      <c r="AE48" s="1335"/>
      <c r="AF48" s="1335"/>
      <c r="AG48" s="1335"/>
      <c r="AH48" s="1335"/>
      <c r="AI48" s="1335"/>
      <c r="AJ48" s="1335"/>
      <c r="AK48" s="1339"/>
    </row>
    <row r="49" spans="2:37" ht="15" customHeight="1">
      <c r="B49" s="1343"/>
      <c r="C49" s="1344"/>
      <c r="D49" s="1344"/>
      <c r="E49" s="1344"/>
      <c r="F49" s="1345"/>
      <c r="G49" s="1228"/>
      <c r="H49" s="1337"/>
      <c r="I49" s="1337"/>
      <c r="J49" s="1338"/>
      <c r="K49" s="1334"/>
      <c r="L49" s="1335"/>
      <c r="M49" s="1335"/>
      <c r="N49" s="1335"/>
      <c r="O49" s="1335"/>
      <c r="P49" s="1335"/>
      <c r="Q49" s="1335"/>
      <c r="R49" s="1335"/>
      <c r="S49" s="1335"/>
      <c r="T49" s="1335"/>
      <c r="U49" s="1335"/>
      <c r="V49" s="1336"/>
      <c r="W49" s="1228"/>
      <c r="X49" s="1337"/>
      <c r="Y49" s="1338"/>
      <c r="Z49" s="1334"/>
      <c r="AA49" s="1335"/>
      <c r="AB49" s="1335"/>
      <c r="AC49" s="1335"/>
      <c r="AD49" s="1335"/>
      <c r="AE49" s="1335"/>
      <c r="AF49" s="1335"/>
      <c r="AG49" s="1335"/>
      <c r="AH49" s="1335"/>
      <c r="AI49" s="1335"/>
      <c r="AJ49" s="1335"/>
      <c r="AK49" s="1339"/>
    </row>
    <row r="50" spans="2:37" ht="15" customHeight="1" thickBot="1">
      <c r="B50" s="1346"/>
      <c r="C50" s="1347"/>
      <c r="D50" s="1347"/>
      <c r="E50" s="1347"/>
      <c r="F50" s="1348"/>
      <c r="G50" s="1247"/>
      <c r="H50" s="1327"/>
      <c r="I50" s="1327"/>
      <c r="J50" s="1328"/>
      <c r="K50" s="1329"/>
      <c r="L50" s="1330"/>
      <c r="M50" s="1330"/>
      <c r="N50" s="1330"/>
      <c r="O50" s="1330"/>
      <c r="P50" s="1330"/>
      <c r="Q50" s="1330"/>
      <c r="R50" s="1330"/>
      <c r="S50" s="1330"/>
      <c r="T50" s="1330"/>
      <c r="U50" s="1330"/>
      <c r="V50" s="1331"/>
      <c r="W50" s="1247"/>
      <c r="X50" s="1327"/>
      <c r="Y50" s="1328"/>
      <c r="Z50" s="1382"/>
      <c r="AA50" s="1383"/>
      <c r="AB50" s="1383"/>
      <c r="AC50" s="1383"/>
      <c r="AD50" s="1383"/>
      <c r="AE50" s="1383"/>
      <c r="AF50" s="1383"/>
      <c r="AG50" s="1383"/>
      <c r="AH50" s="1383"/>
      <c r="AI50" s="1383"/>
      <c r="AJ50" s="1383"/>
      <c r="AK50" s="1384"/>
    </row>
    <row r="51" spans="2:37" s="486" customFormat="1" ht="9" customHeight="1">
      <c r="B51" s="483"/>
      <c r="C51" s="286"/>
      <c r="D51" s="286"/>
      <c r="E51" s="286"/>
      <c r="F51" s="483"/>
      <c r="G51" s="484"/>
      <c r="H51" s="484"/>
      <c r="I51" s="484"/>
      <c r="J51" s="484"/>
      <c r="K51" s="485"/>
      <c r="L51" s="485"/>
      <c r="M51" s="485"/>
      <c r="N51" s="485"/>
      <c r="O51" s="485"/>
      <c r="P51" s="485"/>
      <c r="Q51" s="485"/>
      <c r="R51" s="485"/>
      <c r="S51" s="485"/>
      <c r="T51" s="485"/>
      <c r="U51" s="485"/>
      <c r="V51" s="485"/>
      <c r="W51" s="484"/>
      <c r="X51" s="287"/>
      <c r="Y51" s="484"/>
      <c r="Z51" s="487"/>
      <c r="AA51" s="488"/>
      <c r="AB51" s="488"/>
      <c r="AC51" s="488"/>
      <c r="AD51" s="488"/>
      <c r="AE51" s="488"/>
      <c r="AF51" s="488"/>
      <c r="AG51" s="488"/>
      <c r="AH51" s="488"/>
      <c r="AI51" s="488"/>
      <c r="AJ51" s="488"/>
      <c r="AK51" s="487"/>
    </row>
    <row r="52" spans="2:37" ht="15" customHeight="1">
      <c r="B52" s="489" t="s">
        <v>303</v>
      </c>
      <c r="C52" s="1333" t="s">
        <v>526</v>
      </c>
      <c r="D52" s="1333"/>
      <c r="E52" s="1333"/>
      <c r="F52" s="1333"/>
      <c r="G52" s="1333"/>
      <c r="H52" s="1333"/>
      <c r="I52" s="1333"/>
      <c r="J52" s="1333"/>
      <c r="K52" s="1333"/>
      <c r="L52" s="1333"/>
      <c r="M52" s="1333"/>
      <c r="N52" s="1333"/>
      <c r="O52" s="1333"/>
      <c r="P52" s="1333"/>
      <c r="Q52" s="1333"/>
      <c r="R52" s="1333"/>
      <c r="S52" s="1333"/>
      <c r="T52" s="1333"/>
      <c r="U52" s="1333"/>
      <c r="V52" s="1333"/>
      <c r="W52" s="1333"/>
      <c r="X52" s="1333"/>
      <c r="Y52" s="1333"/>
      <c r="Z52" s="1333"/>
      <c r="AA52" s="1333"/>
      <c r="AB52" s="1333"/>
      <c r="AC52" s="1333"/>
      <c r="AD52" s="1333"/>
      <c r="AE52" s="1333"/>
      <c r="AF52" s="1333"/>
      <c r="AG52" s="1333"/>
      <c r="AH52" s="1333"/>
      <c r="AI52" s="1333"/>
      <c r="AJ52" s="1333"/>
      <c r="AK52" s="1333"/>
    </row>
    <row r="53" spans="2:37" ht="15" customHeight="1">
      <c r="B53" s="490" t="s">
        <v>303</v>
      </c>
      <c r="C53" s="490" t="s">
        <v>527</v>
      </c>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row>
    <row r="54" spans="2:37">
      <c r="B54" s="490" t="s">
        <v>303</v>
      </c>
      <c r="C54" s="490" t="s">
        <v>529</v>
      </c>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0"/>
      <c r="AG54" s="490"/>
      <c r="AH54" s="490"/>
      <c r="AI54" s="490"/>
      <c r="AJ54" s="490"/>
      <c r="AK54" s="490"/>
    </row>
  </sheetData>
  <mergeCells count="198">
    <mergeCell ref="B1:AK1"/>
    <mergeCell ref="W3:Y3"/>
    <mergeCell ref="AA3:AK3"/>
    <mergeCell ref="B5:F5"/>
    <mergeCell ref="G5:J5"/>
    <mergeCell ref="K5:V5"/>
    <mergeCell ref="W5:Y5"/>
    <mergeCell ref="Z5:AK5"/>
    <mergeCell ref="K8:V8"/>
    <mergeCell ref="W8:Y8"/>
    <mergeCell ref="Z8:AK8"/>
    <mergeCell ref="G9:J9"/>
    <mergeCell ref="K9:V9"/>
    <mergeCell ref="W9:Y9"/>
    <mergeCell ref="Z9:AK9"/>
    <mergeCell ref="B6:F10"/>
    <mergeCell ref="G6:J6"/>
    <mergeCell ref="K6:V6"/>
    <mergeCell ref="W6:Y6"/>
    <mergeCell ref="Z6:AK6"/>
    <mergeCell ref="G7:J7"/>
    <mergeCell ref="K7:V7"/>
    <mergeCell ref="W7:Y7"/>
    <mergeCell ref="Z7:AK7"/>
    <mergeCell ref="G8:J8"/>
    <mergeCell ref="G10:J10"/>
    <mergeCell ref="K10:V10"/>
    <mergeCell ref="W10:Y10"/>
    <mergeCell ref="Z10:AK10"/>
    <mergeCell ref="B11:F15"/>
    <mergeCell ref="G11:J11"/>
    <mergeCell ref="K11:V11"/>
    <mergeCell ref="W11:Y11"/>
    <mergeCell ref="Z11:AK11"/>
    <mergeCell ref="G12:J12"/>
    <mergeCell ref="G14:J14"/>
    <mergeCell ref="K14:V14"/>
    <mergeCell ref="W14:Y14"/>
    <mergeCell ref="Z14:AK14"/>
    <mergeCell ref="G15:J15"/>
    <mergeCell ref="K15:V15"/>
    <mergeCell ref="W15:Y15"/>
    <mergeCell ref="Z15:AK15"/>
    <mergeCell ref="K12:V12"/>
    <mergeCell ref="W12:Y12"/>
    <mergeCell ref="Z12:AK12"/>
    <mergeCell ref="G13:J13"/>
    <mergeCell ref="K13:V13"/>
    <mergeCell ref="W13:Y13"/>
    <mergeCell ref="Z13:AK13"/>
    <mergeCell ref="K18:V18"/>
    <mergeCell ref="W18:Y18"/>
    <mergeCell ref="Z18:AK18"/>
    <mergeCell ref="G19:J19"/>
    <mergeCell ref="K19:V19"/>
    <mergeCell ref="W19:Y19"/>
    <mergeCell ref="Z19:AK19"/>
    <mergeCell ref="B16:F20"/>
    <mergeCell ref="G16:J16"/>
    <mergeCell ref="K16:V16"/>
    <mergeCell ref="W16:Y16"/>
    <mergeCell ref="Z16:AK16"/>
    <mergeCell ref="G17:J17"/>
    <mergeCell ref="K17:V17"/>
    <mergeCell ref="W17:Y17"/>
    <mergeCell ref="Z17:AK17"/>
    <mergeCell ref="G18:J18"/>
    <mergeCell ref="G20:J20"/>
    <mergeCell ref="K20:V20"/>
    <mergeCell ref="W20:Y20"/>
    <mergeCell ref="Z20:AK20"/>
    <mergeCell ref="B21:F25"/>
    <mergeCell ref="G21:J21"/>
    <mergeCell ref="K21:V21"/>
    <mergeCell ref="W21:Y21"/>
    <mergeCell ref="Z21:AK21"/>
    <mergeCell ref="G22:J22"/>
    <mergeCell ref="G24:J24"/>
    <mergeCell ref="K24:V24"/>
    <mergeCell ref="W24:Y24"/>
    <mergeCell ref="Z24:AK24"/>
    <mergeCell ref="G25:J25"/>
    <mergeCell ref="K25:V25"/>
    <mergeCell ref="W25:Y25"/>
    <mergeCell ref="Z25:AK25"/>
    <mergeCell ref="K22:V22"/>
    <mergeCell ref="W22:Y22"/>
    <mergeCell ref="Z22:AK22"/>
    <mergeCell ref="G23:J23"/>
    <mergeCell ref="K23:V23"/>
    <mergeCell ref="W23:Y23"/>
    <mergeCell ref="Z23:AK23"/>
    <mergeCell ref="K28:V28"/>
    <mergeCell ref="W28:Y28"/>
    <mergeCell ref="Z28:AK28"/>
    <mergeCell ref="G29:J29"/>
    <mergeCell ref="K29:V29"/>
    <mergeCell ref="W29:Y29"/>
    <mergeCell ref="Z29:AK29"/>
    <mergeCell ref="B26:F30"/>
    <mergeCell ref="G26:J26"/>
    <mergeCell ref="K26:V26"/>
    <mergeCell ref="W26:Y26"/>
    <mergeCell ref="Z26:AK26"/>
    <mergeCell ref="G27:J27"/>
    <mergeCell ref="K27:V27"/>
    <mergeCell ref="W27:Y27"/>
    <mergeCell ref="Z27:AK27"/>
    <mergeCell ref="G28:J28"/>
    <mergeCell ref="G30:J30"/>
    <mergeCell ref="K30:V30"/>
    <mergeCell ref="W30:Y30"/>
    <mergeCell ref="Z30:AK30"/>
    <mergeCell ref="B31:F35"/>
    <mergeCell ref="G31:J31"/>
    <mergeCell ref="K31:V31"/>
    <mergeCell ref="W31:Y31"/>
    <mergeCell ref="Z31:AK31"/>
    <mergeCell ref="G32:J32"/>
    <mergeCell ref="G34:J34"/>
    <mergeCell ref="K34:V34"/>
    <mergeCell ref="W34:Y34"/>
    <mergeCell ref="Z34:AK34"/>
    <mergeCell ref="G35:J35"/>
    <mergeCell ref="K35:V35"/>
    <mergeCell ref="W35:Y35"/>
    <mergeCell ref="Z35:AK35"/>
    <mergeCell ref="K32:V32"/>
    <mergeCell ref="W32:Y32"/>
    <mergeCell ref="Z32:AK32"/>
    <mergeCell ref="G33:J33"/>
    <mergeCell ref="K33:V33"/>
    <mergeCell ref="W33:Y33"/>
    <mergeCell ref="Z33:AK33"/>
    <mergeCell ref="K38:V38"/>
    <mergeCell ref="W38:Y38"/>
    <mergeCell ref="Z38:AK38"/>
    <mergeCell ref="G39:J39"/>
    <mergeCell ref="K39:V39"/>
    <mergeCell ref="W39:Y39"/>
    <mergeCell ref="Z39:AK39"/>
    <mergeCell ref="B36:F40"/>
    <mergeCell ref="G36:J36"/>
    <mergeCell ref="K36:V36"/>
    <mergeCell ref="W36:Y36"/>
    <mergeCell ref="Z36:AK36"/>
    <mergeCell ref="G37:J37"/>
    <mergeCell ref="K37:V37"/>
    <mergeCell ref="W37:Y37"/>
    <mergeCell ref="Z37:AK37"/>
    <mergeCell ref="G38:J38"/>
    <mergeCell ref="G40:J40"/>
    <mergeCell ref="K40:V40"/>
    <mergeCell ref="W40:Y40"/>
    <mergeCell ref="Z40:AK40"/>
    <mergeCell ref="B41:F45"/>
    <mergeCell ref="G41:J41"/>
    <mergeCell ref="K41:V41"/>
    <mergeCell ref="W41:Y41"/>
    <mergeCell ref="Z41:AK41"/>
    <mergeCell ref="G42:J42"/>
    <mergeCell ref="G44:J44"/>
    <mergeCell ref="K44:V44"/>
    <mergeCell ref="W44:Y44"/>
    <mergeCell ref="Z44:AK44"/>
    <mergeCell ref="G45:J45"/>
    <mergeCell ref="K45:V45"/>
    <mergeCell ref="W45:Y45"/>
    <mergeCell ref="Z45:AK45"/>
    <mergeCell ref="K42:V42"/>
    <mergeCell ref="W42:Y42"/>
    <mergeCell ref="Z42:AK42"/>
    <mergeCell ref="G43:J43"/>
    <mergeCell ref="K43:V43"/>
    <mergeCell ref="W43:Y43"/>
    <mergeCell ref="Z43:AK43"/>
    <mergeCell ref="G50:J50"/>
    <mergeCell ref="K50:V50"/>
    <mergeCell ref="W50:Y50"/>
    <mergeCell ref="Z50:AK50"/>
    <mergeCell ref="C52:AK52"/>
    <mergeCell ref="K48:V48"/>
    <mergeCell ref="W48:Y48"/>
    <mergeCell ref="Z48:AK48"/>
    <mergeCell ref="G49:J49"/>
    <mergeCell ref="K49:V49"/>
    <mergeCell ref="W49:Y49"/>
    <mergeCell ref="Z49:AK49"/>
    <mergeCell ref="B46:F50"/>
    <mergeCell ref="G46:J46"/>
    <mergeCell ref="K46:V46"/>
    <mergeCell ref="W46:Y46"/>
    <mergeCell ref="Z46:AK46"/>
    <mergeCell ref="G47:J47"/>
    <mergeCell ref="K47:V47"/>
    <mergeCell ref="W47:Y47"/>
    <mergeCell ref="Z47:AK47"/>
    <mergeCell ref="G48:J48"/>
  </mergeCells>
  <phoneticPr fontId="58"/>
  <printOptions horizontalCentered="1"/>
  <pageMargins left="0.59055118110236227" right="0.59055118110236227" top="0.59055118110236227" bottom="0.59055118110236227" header="0" footer="0.31496062992125984"/>
  <pageSetup paperSize="9" scale="88" fitToWidth="0" fitToHeight="0" orientation="portrait"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表紙・注意事項</vt:lpstr>
      <vt:lpstr>01基本資料</vt:lpstr>
      <vt:lpstr>02諸規程の整備状況</vt:lpstr>
      <vt:lpstr>03職員職務分担表</vt:lpstr>
      <vt:lpstr>04給与(1)</vt:lpstr>
      <vt:lpstr>05給与(2)</vt:lpstr>
      <vt:lpstr>06内部研修【前年度】</vt:lpstr>
      <vt:lpstr>06内部研修【今年度】</vt:lpstr>
      <vt:lpstr>07外部研修【前年度】 </vt:lpstr>
      <vt:lpstr>07外部研修【今年度】 </vt:lpstr>
      <vt:lpstr>リスト</vt:lpstr>
      <vt:lpstr>'01基本資料'!Print_Area</vt:lpstr>
      <vt:lpstr>'02諸規程の整備状況'!Print_Area</vt:lpstr>
      <vt:lpstr>'03職員職務分担表'!Print_Area</vt:lpstr>
      <vt:lpstr>'04給与(1)'!Print_Area</vt:lpstr>
      <vt:lpstr>'05給与(2)'!Print_Area</vt:lpstr>
      <vt:lpstr>'06内部研修【今年度】'!Print_Area</vt:lpstr>
      <vt:lpstr>'06内部研修【前年度】'!Print_Area</vt:lpstr>
      <vt:lpstr>'07外部研修【今年度】 '!Print_Area</vt:lpstr>
      <vt:lpstr>'07外部研修【前年度】 '!Print_Area</vt:lpstr>
      <vt:lpstr>表紙・注意事項!Print_Area</vt:lpstr>
      <vt:lpstr>'03職員職務分担表'!Print_Titles</vt:lpstr>
      <vt:lpstr>'04給与(1)'!Print_Titles</vt:lpstr>
      <vt:lpstr>'06内部研修【今年度】'!Print_Titles</vt:lpstr>
      <vt:lpstr>'06内部研修【前年度】'!Print_Titles</vt:lpstr>
      <vt:lpstr>'07外部研修【今年度】 '!Print_Titles</vt:lpstr>
      <vt:lpstr>'07外部研修【前年度】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 Prefecture</dc:creator>
  <cp:lastModifiedBy>齋藤　しのぶ</cp:lastModifiedBy>
  <cp:lastPrinted>2025-07-10T23:50:39Z</cp:lastPrinted>
  <dcterms:created xsi:type="dcterms:W3CDTF">2008-05-29T05:42:22Z</dcterms:created>
  <dcterms:modified xsi:type="dcterms:W3CDTF">2025-07-10T23:51:13Z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3.1.2.0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2023-10-30T07:42:38Z</vt:filetime>
  </property>
</Properties>
</file>