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8355" yWindow="-30" windowWidth="12510" windowHeight="7620" tabRatio="798"/>
  </bookViews>
  <sheets>
    <sheet name="表紙・注意事項" sheetId="44" r:id="rId1"/>
    <sheet name="01基本資料" sheetId="45" r:id="rId2"/>
    <sheet name="02諸規程の整備状況" sheetId="41" r:id="rId3"/>
    <sheet name="03職員職務分担表" sheetId="2" r:id="rId4"/>
    <sheet name="04内部研修" sheetId="36" r:id="rId5"/>
    <sheet name="05外部研修" sheetId="37" r:id="rId6"/>
  </sheets>
  <definedNames>
    <definedName name="_xlnm.Print_Area" localSheetId="3">'03職員職務分担表'!$B$10:$AO$75</definedName>
    <definedName name="_xlnm.Print_Titles" localSheetId="3">'03職員職務分担表'!$10:$13</definedName>
    <definedName name="_xlnm.Print_Titles" localSheetId="4">'04内部研修'!$1:$5</definedName>
    <definedName name="_xlnm.Print_Area" localSheetId="4">'04内部研修'!$A$1:$AM$54,'04内部研修'!$AO$1:$CA$54</definedName>
    <definedName name="_xlnm.Print_Titles" localSheetId="5">'05外部研修'!$1:$5</definedName>
    <definedName name="_xlnm.Print_Area" localSheetId="5">'05外部研修'!$A$1:$AM$54,'05外部研修'!$AO$1:$CA$54</definedName>
    <definedName name="_xlnm.Print_Area" localSheetId="2">'02諸規程の整備状況'!$A$1:$AR$33</definedName>
    <definedName name="_xlnm.Print_Area" localSheetId="0">'表紙・注意事項'!$A$1:$AF$40</definedName>
    <definedName name="_xlnm.Print_Area" localSheetId="1">'01基本資料'!$A$1:$AI$245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兼松　大夢</author>
    <author>児玉　大人</author>
  </authors>
  <commentList>
    <comment ref="I148" authorId="0">
      <text>
        <r>
          <rPr>
            <sz val="10"/>
            <color auto="1"/>
            <rFont val="ＭＳ Ｐゴシック"/>
          </rPr>
          <t>＜記載例＞
　２～５歳児は○時○分頃まで○○○室で保育。職員２名配置（うち１名保育教諭）
　０・１歳児は、第２シフト職員が来るまで、２人体制（うち１名保育教諭）で、第２シフト職員が来るまでほふく室で保育。</t>
        </r>
      </text>
    </comment>
    <comment ref="J197" authorId="0">
      <text>
        <r>
          <rPr>
            <sz val="10"/>
            <color auto="1"/>
            <rFont val="ＭＳ Ｐゴシック"/>
          </rPr>
          <t>＜記入例＞
　　月～金　添乗者：保育士１名　　
　　　１便　7:10園発～7:45園着　○○方面　　２便　7:50園発～8:20園着　○○方面
　　土曜日　添乗者：添乗職員１名（非常勤・保育士）
　　　２便のみ運行</t>
        </r>
        <r>
          <rPr>
            <sz val="11"/>
            <color auto="1"/>
            <rFont val="ＭＳ Ｐゴシック"/>
          </rPr>
          <t xml:space="preserve">
</t>
        </r>
      </text>
    </comment>
    <comment ref="M165" authorId="0">
      <text>
        <r>
          <rPr>
            <sz val="10"/>
            <color auto="1"/>
            <rFont val="ＭＳ Ｐゴシック"/>
          </rPr>
          <t>＜記載例＞
　・４歳児１名／専任職員１名、５歳児２名／専任職員１名
　・専任職員○○が午前３歳児、午後４歳児を担当
　・専任保育士２名がローテーションで○歳児と○歳児を担当。</t>
        </r>
      </text>
    </comment>
    <comment ref="AD117" authorId="1">
      <text>
        <r>
          <rPr>
            <sz val="9"/>
            <color auto="1"/>
            <rFont val="ＭＳ Ｐゴシック"/>
          </rPr>
          <t>提出時、「一致OK」となっていることを確認してください。</t>
        </r>
      </text>
    </comment>
    <comment ref="AD140" authorId="1">
      <text>
        <r>
          <rPr>
            <sz val="9"/>
            <color auto="1"/>
            <rFont val="ＭＳ Ｐゴシック"/>
          </rPr>
          <t>提出時、「一致OK」となっていることを確認してください。</t>
        </r>
      </text>
    </comment>
  </commentList>
</comments>
</file>

<file path=xl/comments2.xml><?xml version="1.0" encoding="utf-8"?>
<comments xmlns="http://schemas.openxmlformats.org/spreadsheetml/2006/main">
  <authors>
    <author>秋田県庁</author>
    <author>中嶋　英明</author>
    <author>児玉　大人</author>
  </authors>
  <commentList>
    <comment ref="AA13" authorId="0">
      <text>
        <r>
          <rPr>
            <sz val="9"/>
            <color indexed="81"/>
            <rFont val="ＭＳ Ｐゴシック"/>
          </rPr>
          <t xml:space="preserve">職務内容は、概ね次の順序で記載してください。
　①何歳児又はクラスの担任（副担任）であるか。
　②一時預かり事業や障害児保育による加配など、専任職員となっている事業
　③担任（副担任）以外の施設内での役割分担（○○リーダーなど）
</t>
        </r>
      </text>
    </comment>
    <comment ref="AI13" authorId="0">
      <text>
        <r>
          <rPr>
            <b/>
            <sz val="9"/>
            <color auto="1"/>
            <rFont val="ＭＳ ゴシック"/>
          </rPr>
          <t>職員配置の特例により保育教諭等に代わる職員と認められる者</t>
        </r>
        <r>
          <rPr>
            <sz val="9"/>
            <color indexed="81"/>
            <rFont val="ＭＳ ゴシック"/>
          </rPr>
          <t>は、その認められる要件をセル内のプルダウンメニューから選択してください。
　・看護師等
　・幼稚園教諭
　・小学校教諭
　・養護教諭
　・知事が認める者１・・・保育所又は認定こども園において、常勤で１年程度の保育業務経験を有する者
　・知事が認める者２・・・「子育て支援員研修」地域保育コース（地域型保育）修了者
　・知事が認める者３・・・家庭的保育者　</t>
        </r>
      </text>
    </comment>
    <comment ref="AL13" authorId="0">
      <text>
        <r>
          <rPr>
            <sz val="9"/>
            <color indexed="81"/>
            <rFont val="ＭＳ ゴシック"/>
          </rPr>
          <t>【お願い】
○任用区分には、</t>
        </r>
        <r>
          <rPr>
            <b/>
            <sz val="9"/>
            <color auto="1"/>
            <rFont val="ＭＳ ゴシック"/>
          </rPr>
          <t>正職員、臨時職員、非常勤職員</t>
        </r>
        <r>
          <rPr>
            <sz val="9"/>
            <color indexed="81"/>
            <rFont val="ＭＳ ゴシック"/>
          </rPr>
          <t>などの区分を記入してください。
　なお、任用区分の区別は次のとおりです。
　　正職員　　　雇用期間に定め（定年を除く。）がない者
　　臨時職員　　勤務は常勤であるが、雇用期間に定めがある者（更新有の者含む）
　　非常勤職員　勤務が常勤でなく、かつ雇用期間に定めがある者（更新有の者含む）
○</t>
        </r>
        <r>
          <rPr>
            <b/>
            <sz val="9"/>
            <color auto="1"/>
            <rFont val="ＭＳ ゴシック"/>
          </rPr>
          <t>１週間の所定の労働時間</t>
        </r>
        <r>
          <rPr>
            <sz val="9"/>
            <color indexed="81"/>
            <rFont val="ＭＳ ゴシック"/>
          </rPr>
          <t>を記入してください。
　　産休、育休、病休など休業中の場合は、その旨と休業開始日を記載してください。
○</t>
        </r>
        <r>
          <rPr>
            <b/>
            <sz val="9"/>
            <color auto="1"/>
            <rFont val="ＭＳ ゴシック"/>
          </rPr>
          <t>一時預かり事業、病児保育事業、その他の補助事業による配置職員である場合</t>
        </r>
        <r>
          <rPr>
            <sz val="9"/>
            <color indexed="81"/>
            <rFont val="ＭＳ ゴシック"/>
          </rPr>
          <t>は、
　この欄にも「一時預かり」、「病児保育」など事業名を記入してください。</t>
        </r>
      </text>
    </comment>
    <comment ref="P13" authorId="1">
      <text>
        <r>
          <rPr>
            <sz val="9"/>
            <color auto="1"/>
            <rFont val="ＭＳ Ｐゴシック"/>
          </rPr>
          <t>○勤務年数は、この幼保連携型認定こども園での勤務年数を記載してください。
○通算勤務年数は、この幼保連携型認定こども園を含めて児童福祉法第７条第１項に定められた</t>
        </r>
        <r>
          <rPr>
            <b/>
            <sz val="9"/>
            <color auto="1"/>
            <rFont val="ＭＳ Ｐゴシック"/>
          </rPr>
          <t>「児童福祉施設」で勤務した通算の年数</t>
        </r>
        <r>
          <rPr>
            <sz val="9"/>
            <color auto="1"/>
            <rFont val="ＭＳ Ｐゴシック"/>
          </rPr>
          <t>を記載してください。
（</t>
        </r>
        <r>
          <rPr>
            <b/>
            <sz val="9"/>
            <color auto="1"/>
            <rFont val="ＭＳ Ｐゴシック"/>
          </rPr>
          <t>※通算勤務年数は、この幼保連携型認定こども園の設置者以外の者に雇用されていた期間も含めて記載してください。</t>
        </r>
        <r>
          <rPr>
            <sz val="9"/>
            <color auto="1"/>
            <rFont val="ＭＳ Ｐゴシック"/>
          </rPr>
          <t>）</t>
        </r>
      </text>
    </comment>
    <comment ref="V13" authorId="2">
      <text>
        <r>
          <rPr>
            <sz val="9"/>
            <color auto="1"/>
            <rFont val="ＭＳ Ｐゴシック"/>
          </rPr>
          <t>○資格名は、「保育士」、「幼稚園教諭Ⅱ」、「看護師」、「栄養士」、「調理師」、「医師」、「歯科医師」など具体的に記載してください。
○保育士、幼稚園教諭を併有する場合は二段書きにしてください。</t>
        </r>
      </text>
    </comment>
  </commentList>
</comments>
</file>

<file path=xl/sharedStrings.xml><?xml version="1.0" encoding="utf-8"?>
<sst xmlns="http://schemas.openxmlformats.org/spreadsheetml/2006/main" xmlns:r="http://schemas.openxmlformats.org/officeDocument/2006/relationships" count="541" uniqueCount="541">
  <si>
    <t>３：１</t>
  </si>
  <si>
    <t>令和</t>
    <rPh sb="0" eb="2">
      <t>レイワ</t>
    </rPh>
    <phoneticPr fontId="19"/>
  </si>
  <si>
    <t>介護休業規程</t>
    <rPh sb="0" eb="2">
      <t>カイゴ</t>
    </rPh>
    <rPh sb="2" eb="4">
      <t>キュウギョウ</t>
    </rPh>
    <rPh sb="4" eb="6">
      <t>キテイ</t>
    </rPh>
    <phoneticPr fontId="19"/>
  </si>
  <si>
    <t>必要職員数</t>
    <rPh sb="0" eb="2">
      <t>ヒツヨウ</t>
    </rPh>
    <rPh sb="2" eb="5">
      <t>ショクインスウ</t>
    </rPh>
    <phoneticPr fontId="19"/>
  </si>
  <si>
    <t>(5)</t>
  </si>
  <si>
    <t>全体</t>
    <rPh sb="0" eb="2">
      <t>ゼンタイ</t>
    </rPh>
    <phoneticPr fontId="19"/>
  </si>
  <si>
    <t>名称</t>
    <rPh sb="0" eb="2">
      <t>メイショウ</t>
    </rPh>
    <phoneticPr fontId="19"/>
  </si>
  <si>
    <t>知事が認める者３</t>
  </si>
  <si>
    <t>保　健　室</t>
    <rPh sb="0" eb="1">
      <t>ホ</t>
    </rPh>
    <rPh sb="2" eb="3">
      <t>ケン</t>
    </rPh>
    <rPh sb="4" eb="5">
      <t>シツ</t>
    </rPh>
    <phoneticPr fontId="19"/>
  </si>
  <si>
    <t>防火管理者</t>
    <rPh sb="0" eb="2">
      <t>ボウカ</t>
    </rPh>
    <rPh sb="2" eb="5">
      <t>カンリシャ</t>
    </rPh>
    <phoneticPr fontId="19"/>
  </si>
  <si>
    <t>指導監査資料</t>
    <rPh sb="0" eb="2">
      <t>シドウ</t>
    </rPh>
    <rPh sb="2" eb="4">
      <t>カンサ</t>
    </rPh>
    <rPh sb="4" eb="6">
      <t>シリョウ</t>
    </rPh>
    <phoneticPr fontId="19"/>
  </si>
  <si>
    <t>保健衛生</t>
    <rPh sb="0" eb="2">
      <t>ホケン</t>
    </rPh>
    <rPh sb="2" eb="4">
      <t>エイセイ</t>
    </rPh>
    <phoneticPr fontId="19"/>
  </si>
  <si>
    <t>救助ロープ</t>
  </si>
  <si>
    <t>職名</t>
  </si>
  <si>
    <t>施　設　長</t>
    <rPh sb="0" eb="1">
      <t>シ</t>
    </rPh>
    <rPh sb="2" eb="3">
      <t>セツ</t>
    </rPh>
    <rPh sb="4" eb="5">
      <t>チョウ</t>
    </rPh>
    <phoneticPr fontId="19"/>
  </si>
  <si>
    <t>子ども・子育て支援法第31条の規定により市町村の確認を受けた現在の利用定員を記入してください。</t>
  </si>
  <si>
    <t>設置者名</t>
    <rPh sb="0" eb="3">
      <t>セッチシャ</t>
    </rPh>
    <rPh sb="3" eb="4">
      <t>メイ</t>
    </rPh>
    <phoneticPr fontId="19"/>
  </si>
  <si>
    <t>保育教諭等
に代わる職員</t>
    <rPh sb="0" eb="2">
      <t>ホイク</t>
    </rPh>
    <rPh sb="2" eb="4">
      <t>キョウユ</t>
    </rPh>
    <rPh sb="4" eb="5">
      <t>トウ</t>
    </rPh>
    <rPh sb="7" eb="8">
      <t>カ</t>
    </rPh>
    <rPh sb="10" eb="12">
      <t>ショクイン</t>
    </rPh>
    <phoneticPr fontId="19"/>
  </si>
  <si>
    <t>水</t>
    <rPh sb="0" eb="1">
      <t>ミズ</t>
    </rPh>
    <phoneticPr fontId="19"/>
  </si>
  <si>
    <t>教育・保育時間</t>
  </si>
  <si>
    <t>日現在）</t>
  </si>
  <si>
    <t>No.</t>
  </si>
  <si>
    <t>月</t>
    <rPh sb="0" eb="1">
      <t>ガツ</t>
    </rPh>
    <phoneticPr fontId="19"/>
  </si>
  <si>
    <t>１歳児</t>
    <rPh sb="1" eb="2">
      <t>サイ</t>
    </rPh>
    <rPh sb="2" eb="3">
      <t>コ</t>
    </rPh>
    <phoneticPr fontId="19"/>
  </si>
  <si>
    <t>～</t>
  </si>
  <si>
    <t>現員
（人）
①＋②</t>
    <rPh sb="0" eb="2">
      <t>ゲンイン</t>
    </rPh>
    <rPh sb="4" eb="5">
      <t>ニン</t>
    </rPh>
    <phoneticPr fontId="19"/>
  </si>
  <si>
    <t>区分</t>
    <rPh sb="0" eb="2">
      <t>クブン</t>
    </rPh>
    <phoneticPr fontId="19"/>
  </si>
  <si>
    <t>直 近 改 正 年 月 日
（理事会の承認年月日）</t>
    <rPh sb="0" eb="1">
      <t>チョク</t>
    </rPh>
    <rPh sb="2" eb="3">
      <t>チカ</t>
    </rPh>
    <rPh sb="4" eb="5">
      <t>カイ</t>
    </rPh>
    <rPh sb="6" eb="7">
      <t>セイ</t>
    </rPh>
    <rPh sb="21" eb="22">
      <t>ネン</t>
    </rPh>
    <phoneticPr fontId="19"/>
  </si>
  <si>
    <r>
      <t>職</t>
    </r>
    <r>
      <rPr>
        <sz val="10"/>
        <color theme="1"/>
        <rFont val="ＭＳ 明朝"/>
      </rPr>
      <t>員履歴書綴（資格証明書類添付）</t>
    </r>
    <rPh sb="12" eb="13">
      <t>ルイ</t>
    </rPh>
    <phoneticPr fontId="19"/>
  </si>
  <si>
    <t>常勤換算</t>
    <rPh sb="0" eb="2">
      <t>ジョウキン</t>
    </rPh>
    <rPh sb="2" eb="4">
      <t>カンサン</t>
    </rPh>
    <phoneticPr fontId="19"/>
  </si>
  <si>
    <t>(20)</t>
  </si>
  <si>
    <t>大規模修繕</t>
    <rPh sb="0" eb="3">
      <t>ダイキボ</t>
    </rPh>
    <rPh sb="3" eb="5">
      <t>シュウゼン</t>
    </rPh>
    <phoneticPr fontId="19"/>
  </si>
  <si>
    <t>「就業規則」への強制的記載事項とはされていないが、定めた場合は就業規則の中に規定しなければならない。（労基法第89条第10項）</t>
    <rPh sb="1" eb="3">
      <t>シュウギョウ</t>
    </rPh>
    <rPh sb="3" eb="5">
      <t>キソク</t>
    </rPh>
    <rPh sb="8" eb="10">
      <t>キョウセイ</t>
    </rPh>
    <rPh sb="10" eb="11">
      <t>テキ</t>
    </rPh>
    <rPh sb="11" eb="13">
      <t>キサイ</t>
    </rPh>
    <rPh sb="13" eb="15">
      <t>ジコウ</t>
    </rPh>
    <rPh sb="25" eb="26">
      <t>サダ</t>
    </rPh>
    <rPh sb="28" eb="30">
      <t>バアイ</t>
    </rPh>
    <rPh sb="31" eb="33">
      <t>シュウギョウ</t>
    </rPh>
    <rPh sb="33" eb="35">
      <t>キソク</t>
    </rPh>
    <rPh sb="36" eb="37">
      <t>ナカ</t>
    </rPh>
    <rPh sb="38" eb="40">
      <t>キテイ</t>
    </rPh>
    <rPh sb="51" eb="54">
      <t>ロウキホウ</t>
    </rPh>
    <rPh sb="54" eb="55">
      <t>ダイ</t>
    </rPh>
    <rPh sb="57" eb="58">
      <t>ジョウ</t>
    </rPh>
    <rPh sb="58" eb="59">
      <t>ダイ</t>
    </rPh>
    <rPh sb="61" eb="62">
      <t>コウ</t>
    </rPh>
    <phoneticPr fontId="19"/>
  </si>
  <si>
    <t>←「手洗用設備」の設置は必須</t>
    <rPh sb="2" eb="3">
      <t>テ</t>
    </rPh>
    <rPh sb="3" eb="4">
      <t>アラ</t>
    </rPh>
    <rPh sb="4" eb="5">
      <t>ヨウ</t>
    </rPh>
    <rPh sb="5" eb="7">
      <t>セツビ</t>
    </rPh>
    <rPh sb="9" eb="11">
      <t>セッチ</t>
    </rPh>
    <rPh sb="12" eb="14">
      <t>ヒッス</t>
    </rPh>
    <phoneticPr fontId="19"/>
  </si>
  <si>
    <t>幼児教育</t>
    <rPh sb="0" eb="2">
      <t>ヨウジ</t>
    </rPh>
    <rPh sb="2" eb="4">
      <t>キョウイク</t>
    </rPh>
    <phoneticPr fontId="19"/>
  </si>
  <si>
    <t>給与規程</t>
    <rPh sb="0" eb="2">
      <t>キュウヨ</t>
    </rPh>
    <rPh sb="2" eb="4">
      <t>キテイ</t>
    </rPh>
    <phoneticPr fontId="19"/>
  </si>
  <si>
    <t>土曜日</t>
    <rPh sb="0" eb="3">
      <t>ドヨウビ</t>
    </rPh>
    <phoneticPr fontId="19"/>
  </si>
  <si>
    <t>遊　戯　室</t>
    <rPh sb="0" eb="1">
      <t>ユウ</t>
    </rPh>
    <rPh sb="2" eb="3">
      <t>ギ</t>
    </rPh>
    <rPh sb="4" eb="5">
      <t>シツ</t>
    </rPh>
    <phoneticPr fontId="19"/>
  </si>
  <si>
    <t>所  　在  　地</t>
    <rPh sb="0" eb="1">
      <t>トコロ</t>
    </rPh>
    <rPh sb="4" eb="5">
      <t>ザイ</t>
    </rPh>
    <rPh sb="8" eb="9">
      <t>チ</t>
    </rPh>
    <phoneticPr fontId="19"/>
  </si>
  <si>
    <t>就業規則
（正職員以外用がある場合）</t>
    <rPh sb="0" eb="1">
      <t>シュウ</t>
    </rPh>
    <rPh sb="1" eb="2">
      <t>ギョウ</t>
    </rPh>
    <rPh sb="2" eb="3">
      <t>タダシ</t>
    </rPh>
    <rPh sb="3" eb="4">
      <t>ノリ</t>
    </rPh>
    <rPh sb="6" eb="9">
      <t>セイショクイン</t>
    </rPh>
    <rPh sb="9" eb="11">
      <t>イガイ</t>
    </rPh>
    <rPh sb="11" eb="12">
      <t>ヨウ</t>
    </rPh>
    <rPh sb="15" eb="17">
      <t>バアイ</t>
    </rPh>
    <phoneticPr fontId="19"/>
  </si>
  <si>
    <t>※保育室等の記載欄が不足する場合の記載方法は提出先に問い合わせること。</t>
    <rPh sb="1" eb="4">
      <t>ホイクシツ</t>
    </rPh>
    <rPh sb="4" eb="5">
      <t>トウ</t>
    </rPh>
    <rPh sb="6" eb="8">
      <t>キサイ</t>
    </rPh>
    <rPh sb="8" eb="9">
      <t>ラン</t>
    </rPh>
    <rPh sb="10" eb="12">
      <t>フソク</t>
    </rPh>
    <rPh sb="14" eb="16">
      <t>バアイ</t>
    </rPh>
    <rPh sb="17" eb="19">
      <t>キサイ</t>
    </rPh>
    <rPh sb="19" eb="21">
      <t>ホウホウ</t>
    </rPh>
    <rPh sb="22" eb="24">
      <t>テイシュツ</t>
    </rPh>
    <rPh sb="24" eb="25">
      <t>サキ</t>
    </rPh>
    <rPh sb="26" eb="27">
      <t>ト</t>
    </rPh>
    <rPh sb="28" eb="29">
      <t>ア</t>
    </rPh>
    <phoneticPr fontId="19"/>
  </si>
  <si>
    <t>３号認定</t>
    <rPh sb="1" eb="2">
      <t>ゴウ</t>
    </rPh>
    <rPh sb="2" eb="4">
      <t>ニンテイ</t>
    </rPh>
    <phoneticPr fontId="19"/>
  </si>
  <si>
    <t>建物の状況</t>
    <rPh sb="0" eb="2">
      <t>タテモノ</t>
    </rPh>
    <rPh sb="3" eb="5">
      <t>ジョウキョウ</t>
    </rPh>
    <phoneticPr fontId="19"/>
  </si>
  <si>
    <t>利用定員</t>
    <rPh sb="0" eb="2">
      <t>リヨウ</t>
    </rPh>
    <rPh sb="2" eb="4">
      <t>テイイン</t>
    </rPh>
    <phoneticPr fontId="19"/>
  </si>
  <si>
    <t>9:00～</t>
  </si>
  <si>
    <t>3歳児</t>
    <rPh sb="1" eb="3">
      <t>サイジ</t>
    </rPh>
    <phoneticPr fontId="19"/>
  </si>
  <si>
    <t>児  童  現  員</t>
    <rPh sb="0" eb="1">
      <t>ジ</t>
    </rPh>
    <rPh sb="3" eb="4">
      <t>ワラベ</t>
    </rPh>
    <rPh sb="6" eb="7">
      <t>ウツツ</t>
    </rPh>
    <rPh sb="9" eb="10">
      <t>イン</t>
    </rPh>
    <phoneticPr fontId="19"/>
  </si>
  <si>
    <t>←職員の健康診断は毎年度１回の実施が義務付けられている。</t>
    <rPh sb="1" eb="3">
      <t>ショクイン</t>
    </rPh>
    <rPh sb="4" eb="6">
      <t>ケンコウ</t>
    </rPh>
    <rPh sb="6" eb="8">
      <t>シンダン</t>
    </rPh>
    <rPh sb="9" eb="12">
      <t>マイネンド</t>
    </rPh>
    <rPh sb="13" eb="14">
      <t>カイ</t>
    </rPh>
    <rPh sb="15" eb="17">
      <t>ジッシ</t>
    </rPh>
    <rPh sb="18" eb="20">
      <t>ギム</t>
    </rPh>
    <rPh sb="20" eb="21">
      <t>ヅ</t>
    </rPh>
    <phoneticPr fontId="19"/>
  </si>
  <si>
    <t>平日</t>
  </si>
  <si>
    <t>標準時間</t>
    <rPh sb="0" eb="2">
      <t>ヒョウジュン</t>
    </rPh>
    <rPh sb="2" eb="4">
      <t>ジカン</t>
    </rPh>
    <phoneticPr fontId="19"/>
  </si>
  <si>
    <r>
      <t>市町村への事故報告の件数（事故のうち</t>
    </r>
    <r>
      <rPr>
        <sz val="10"/>
        <color theme="1"/>
        <rFont val="ＭＳ 明朝"/>
      </rPr>
      <t>重大事故に該当する件数）</t>
    </r>
    <rPh sb="0" eb="3">
      <t>シチョウソン</t>
    </rPh>
    <rPh sb="5" eb="7">
      <t>ジコ</t>
    </rPh>
    <rPh sb="7" eb="9">
      <t>ホウコク</t>
    </rPh>
    <rPh sb="10" eb="12">
      <t>ケンスウ</t>
    </rPh>
    <rPh sb="13" eb="15">
      <t>ジコ</t>
    </rPh>
    <rPh sb="18" eb="20">
      <t>ジュウダイ</t>
    </rPh>
    <rPh sb="20" eb="22">
      <t>ジコ</t>
    </rPh>
    <rPh sb="23" eb="25">
      <t>ガイトウ</t>
    </rPh>
    <rPh sb="27" eb="29">
      <t>ケンスウ</t>
    </rPh>
    <phoneticPr fontId="19"/>
  </si>
  <si>
    <t>(11)</t>
  </si>
  <si>
    <t>調  乳  室</t>
    <rPh sb="0" eb="1">
      <t>チョウ</t>
    </rPh>
    <rPh sb="3" eb="4">
      <t>ニュウ</t>
    </rPh>
    <rPh sb="6" eb="7">
      <t>シツ</t>
    </rPh>
    <phoneticPr fontId="19"/>
  </si>
  <si>
    <t>Ｄ</t>
  </si>
  <si>
    <t>小学校教諭</t>
  </si>
  <si>
    <t>施設長変更届最終提出日</t>
    <rPh sb="0" eb="3">
      <t>シセツチョウ</t>
    </rPh>
    <rPh sb="3" eb="5">
      <t>ヘンコウ</t>
    </rPh>
    <rPh sb="5" eb="6">
      <t>トド</t>
    </rPh>
    <rPh sb="6" eb="8">
      <t>サイシュウ</t>
    </rPh>
    <rPh sb="8" eb="11">
      <t>テイシュツビ</t>
    </rPh>
    <phoneticPr fontId="19"/>
  </si>
  <si>
    <t>(24)</t>
  </si>
  <si>
    <t>例）○○○○研修会</t>
    <rPh sb="0" eb="1">
      <t>レイ</t>
    </rPh>
    <rPh sb="6" eb="9">
      <t>ケンシュウカイ</t>
    </rPh>
    <phoneticPr fontId="19"/>
  </si>
  <si>
    <t>　内科</t>
    <rPh sb="1" eb="3">
      <t>ナイカ</t>
    </rPh>
    <phoneticPr fontId="19"/>
  </si>
  <si>
    <t>健康診断票</t>
    <rPh sb="0" eb="2">
      <t>ケンコウ</t>
    </rPh>
    <rPh sb="2" eb="4">
      <t>シンダン</t>
    </rPh>
    <rPh sb="4" eb="5">
      <t>ヒョウ</t>
    </rPh>
    <phoneticPr fontId="19"/>
  </si>
  <si>
    <t>3歳</t>
    <rPh sb="1" eb="2">
      <t>サイ</t>
    </rPh>
    <phoneticPr fontId="19"/>
  </si>
  <si>
    <t>累計</t>
    <rPh sb="0" eb="2">
      <t>ルイケイ</t>
    </rPh>
    <phoneticPr fontId="19"/>
  </si>
  <si>
    <t>(1)</t>
  </si>
  <si>
    <t>（兼務先とその職名</t>
  </si>
  <si>
    <t>便　　　所</t>
    <rPh sb="0" eb="1">
      <t>ビン</t>
    </rPh>
    <rPh sb="4" eb="5">
      <t>ショ</t>
    </rPh>
    <phoneticPr fontId="19"/>
  </si>
  <si>
    <t>なし</t>
  </si>
  <si>
    <t>(2)</t>
  </si>
  <si>
    <t>(3)</t>
  </si>
  <si>
    <t>市町村の事業等で職員加配となっている児童</t>
    <rPh sb="0" eb="3">
      <t>シチョウソン</t>
    </rPh>
    <rPh sb="4" eb="6">
      <t>ジギョウ</t>
    </rPh>
    <rPh sb="6" eb="7">
      <t>ナド</t>
    </rPh>
    <rPh sb="8" eb="10">
      <t>ショクイン</t>
    </rPh>
    <rPh sb="10" eb="12">
      <t>カハイ</t>
    </rPh>
    <rPh sb="18" eb="20">
      <t>ジドウ</t>
    </rPh>
    <phoneticPr fontId="19"/>
  </si>
  <si>
    <t>漏電火災警報器</t>
  </si>
  <si>
    <t>スキムミルク受払簿</t>
  </si>
  <si>
    <t>知事が認める者１</t>
  </si>
  <si>
    <t>(4)</t>
  </si>
  <si>
    <t>人）</t>
    <rPh sb="0" eb="1">
      <t>ニン</t>
    </rPh>
    <phoneticPr fontId="19"/>
  </si>
  <si>
    <t>(6)</t>
  </si>
  <si>
    <t>給与規程の届出</t>
    <rPh sb="0" eb="2">
      <t>キュウヨ</t>
    </rPh>
    <rPh sb="2" eb="4">
      <t>キテイ</t>
    </rPh>
    <rPh sb="5" eb="6">
      <t>トド</t>
    </rPh>
    <rPh sb="6" eb="7">
      <t>デ</t>
    </rPh>
    <phoneticPr fontId="19"/>
  </si>
  <si>
    <t xml:space="preserve"> 雇用保険</t>
    <rPh sb="1" eb="3">
      <t>コヨウ</t>
    </rPh>
    <rPh sb="3" eb="5">
      <t>ホケン</t>
    </rPh>
    <phoneticPr fontId="19"/>
  </si>
  <si>
    <t>病児保育事業</t>
    <rPh sb="0" eb="2">
      <t>ビョウジ</t>
    </rPh>
    <rPh sb="2" eb="4">
      <t>ホイク</t>
    </rPh>
    <rPh sb="4" eb="6">
      <t>ジギョウ</t>
    </rPh>
    <phoneticPr fontId="19"/>
  </si>
  <si>
    <t>－</t>
  </si>
  <si>
    <t>朝</t>
    <rPh sb="0" eb="1">
      <t>アサ</t>
    </rPh>
    <phoneticPr fontId="19"/>
  </si>
  <si>
    <t>←「保健室」の設置は必須</t>
    <rPh sb="2" eb="5">
      <t>ホケンシツ</t>
    </rPh>
    <rPh sb="7" eb="9">
      <t>セッチ</t>
    </rPh>
    <rPh sb="10" eb="12">
      <t>ヒッス</t>
    </rPh>
    <phoneticPr fontId="19"/>
  </si>
  <si>
    <t>(25)</t>
  </si>
  <si>
    <t>（令和</t>
    <rPh sb="1" eb="2">
      <t>レイ</t>
    </rPh>
    <rPh sb="2" eb="3">
      <t>ワ</t>
    </rPh>
    <phoneticPr fontId="19"/>
  </si>
  <si>
    <t>年</t>
    <rPh sb="0" eb="1">
      <t>ネン</t>
    </rPh>
    <phoneticPr fontId="19"/>
  </si>
  <si>
    <t>月</t>
    <rPh sb="0" eb="1">
      <t>ツキ</t>
    </rPh>
    <phoneticPr fontId="19"/>
  </si>
  <si>
    <t>現在）</t>
    <rPh sb="0" eb="2">
      <t>ゲンザイ</t>
    </rPh>
    <phoneticPr fontId="19"/>
  </si>
  <si>
    <t>（運行時間、運行日、添乗者、コース（複数ある場合）</t>
    <rPh sb="1" eb="3">
      <t>ウンコウ</t>
    </rPh>
    <rPh sb="3" eb="5">
      <t>ジカン</t>
    </rPh>
    <rPh sb="6" eb="8">
      <t>ウンコウ</t>
    </rPh>
    <rPh sb="8" eb="9">
      <t>ヒ</t>
    </rPh>
    <rPh sb="10" eb="13">
      <t>テンジョウシャ</t>
    </rPh>
    <rPh sb="18" eb="20">
      <t>フクスウ</t>
    </rPh>
    <rPh sb="22" eb="24">
      <t>バアイ</t>
    </rPh>
    <phoneticPr fontId="19"/>
  </si>
  <si>
    <t>生年月日</t>
    <rPh sb="0" eb="2">
      <t>セイネン</t>
    </rPh>
    <rPh sb="2" eb="4">
      <t>ガッピ</t>
    </rPh>
    <phoneticPr fontId="19"/>
  </si>
  <si>
    <t>電話</t>
    <rPh sb="0" eb="2">
      <t>デンワ</t>
    </rPh>
    <phoneticPr fontId="19"/>
  </si>
  <si>
    <t>便       所</t>
    <rPh sb="0" eb="1">
      <t>ビン</t>
    </rPh>
    <rPh sb="8" eb="9">
      <t>ショ</t>
    </rPh>
    <phoneticPr fontId="19"/>
  </si>
  <si>
    <t>左記の職員
(「職員職務分担表」のNo.
を記入してくだい。)</t>
    <rPh sb="0" eb="2">
      <t>サキ</t>
    </rPh>
    <rPh sb="3" eb="5">
      <t>ショクイン</t>
    </rPh>
    <phoneticPr fontId="19"/>
  </si>
  <si>
    <t>色のセルに入力してください</t>
    <rPh sb="0" eb="1">
      <t>イロ</t>
    </rPh>
    <rPh sb="5" eb="7">
      <t>ニュウリョク</t>
    </rPh>
    <phoneticPr fontId="19"/>
  </si>
  <si>
    <t>0歳　　</t>
    <rPh sb="1" eb="2">
      <t>サイ</t>
    </rPh>
    <phoneticPr fontId="19"/>
  </si>
  <si>
    <t>事業開始（再開）届</t>
    <rPh sb="0" eb="2">
      <t>ジギョウ</t>
    </rPh>
    <rPh sb="2" eb="4">
      <t>カイシ</t>
    </rPh>
    <rPh sb="5" eb="7">
      <t>サイカイ</t>
    </rPh>
    <rPh sb="8" eb="9">
      <t>トドケ</t>
    </rPh>
    <phoneticPr fontId="19"/>
  </si>
  <si>
    <t>記載者・職・氏名</t>
    <rPh sb="0" eb="3">
      <t>キサイシャ</t>
    </rPh>
    <rPh sb="4" eb="5">
      <t>ショク</t>
    </rPh>
    <rPh sb="6" eb="8">
      <t>シメイ</t>
    </rPh>
    <phoneticPr fontId="19"/>
  </si>
  <si>
    <t>年齢区分</t>
    <rPh sb="0" eb="2">
      <t>ネンレイ</t>
    </rPh>
    <rPh sb="2" eb="4">
      <t>クブン</t>
    </rPh>
    <phoneticPr fontId="19"/>
  </si>
  <si>
    <t>　障害児保育を主たる業務としている職員は、職務内容欄に「障害児保育」と記入してください。</t>
    <rPh sb="1" eb="4">
      <t>ショウガイジ</t>
    </rPh>
    <rPh sb="4" eb="6">
      <t>ホイク</t>
    </rPh>
    <rPh sb="7" eb="8">
      <t>シュ</t>
    </rPh>
    <rPh sb="10" eb="12">
      <t>ギョウム</t>
    </rPh>
    <rPh sb="17" eb="19">
      <t>ショクイン</t>
    </rPh>
    <rPh sb="21" eb="23">
      <t>ショクム</t>
    </rPh>
    <rPh sb="23" eb="25">
      <t>ナイヨウ</t>
    </rPh>
    <rPh sb="25" eb="26">
      <t>ラン</t>
    </rPh>
    <rPh sb="28" eb="30">
      <t>ショウガイ</t>
    </rPh>
    <rPh sb="30" eb="31">
      <t>ジ</t>
    </rPh>
    <rPh sb="31" eb="33">
      <t>ホイク</t>
    </rPh>
    <phoneticPr fontId="19"/>
  </si>
  <si>
    <t>氏名</t>
    <rPh sb="0" eb="2">
      <t>シメイ</t>
    </rPh>
    <phoneticPr fontId="19"/>
  </si>
  <si>
    <t>回</t>
    <rPh sb="0" eb="1">
      <t>カイ</t>
    </rPh>
    <phoneticPr fontId="19"/>
  </si>
  <si>
    <t>設  置  主  体</t>
    <rPh sb="0" eb="1">
      <t>セツ</t>
    </rPh>
    <rPh sb="3" eb="4">
      <t>オキ</t>
    </rPh>
    <rPh sb="6" eb="7">
      <t>シュ</t>
    </rPh>
    <rPh sb="9" eb="10">
      <t>カラダ</t>
    </rPh>
    <phoneticPr fontId="19"/>
  </si>
  <si>
    <t>黄</t>
    <rPh sb="0" eb="1">
      <t>キ</t>
    </rPh>
    <phoneticPr fontId="19"/>
  </si>
  <si>
    <t>敷地の状況</t>
    <rPh sb="0" eb="2">
      <t>シキチ</t>
    </rPh>
    <rPh sb="3" eb="5">
      <t>ジョウキョウ</t>
    </rPh>
    <phoneticPr fontId="19"/>
  </si>
  <si>
    <t>経  営  主  体</t>
    <rPh sb="0" eb="1">
      <t>キョウ</t>
    </rPh>
    <rPh sb="3" eb="4">
      <t>エイ</t>
    </rPh>
    <rPh sb="6" eb="7">
      <t>シュ</t>
    </rPh>
    <rPh sb="9" eb="10">
      <t>カラダ</t>
    </rPh>
    <phoneticPr fontId="19"/>
  </si>
  <si>
    <t>職員職務分担表</t>
  </si>
  <si>
    <t>（届出）年月日</t>
    <rPh sb="1" eb="3">
      <t>トドケデ</t>
    </rPh>
    <rPh sb="4" eb="7">
      <t>ネンガッピ</t>
    </rPh>
    <phoneticPr fontId="19"/>
  </si>
  <si>
    <t>設  置  認  可</t>
    <rPh sb="0" eb="1">
      <t>セツ</t>
    </rPh>
    <rPh sb="3" eb="4">
      <t>オキ</t>
    </rPh>
    <rPh sb="6" eb="7">
      <t>シノブ</t>
    </rPh>
    <rPh sb="9" eb="10">
      <t>カ</t>
    </rPh>
    <phoneticPr fontId="19"/>
  </si>
  <si>
    <t>マネジメント</t>
  </si>
  <si>
    <t>(ｴ)</t>
  </si>
  <si>
    <t>　</t>
  </si>
  <si>
    <t>施設の規模・構造の変更届の最終提出日</t>
  </si>
  <si>
    <t>←時間外・休日労働に関して、書面により協定を結び労働基準監督署に届け出しなければならない。（労基法第36条）</t>
    <rPh sb="1" eb="4">
      <t>ジカンガイ</t>
    </rPh>
    <rPh sb="5" eb="7">
      <t>キュウジツ</t>
    </rPh>
    <rPh sb="7" eb="9">
      <t>ロウドウ</t>
    </rPh>
    <rPh sb="10" eb="11">
      <t>カン</t>
    </rPh>
    <rPh sb="14" eb="16">
      <t>ショメン</t>
    </rPh>
    <rPh sb="19" eb="21">
      <t>キョウテイ</t>
    </rPh>
    <rPh sb="22" eb="23">
      <t>ムス</t>
    </rPh>
    <rPh sb="24" eb="26">
      <t>ロウドウ</t>
    </rPh>
    <rPh sb="26" eb="28">
      <t>キジュン</t>
    </rPh>
    <rPh sb="28" eb="30">
      <t>カントク</t>
    </rPh>
    <rPh sb="30" eb="31">
      <t>ショ</t>
    </rPh>
    <rPh sb="32" eb="33">
      <t>トド</t>
    </rPh>
    <rPh sb="34" eb="35">
      <t>デ</t>
    </rPh>
    <rPh sb="46" eb="47">
      <t>ロウ</t>
    </rPh>
    <rPh sb="47" eb="48">
      <t>モト</t>
    </rPh>
    <rPh sb="48" eb="49">
      <t>ホウ</t>
    </rPh>
    <rPh sb="49" eb="50">
      <t>ダイ</t>
    </rPh>
    <rPh sb="52" eb="53">
      <t>ジョウ</t>
    </rPh>
    <phoneticPr fontId="19"/>
  </si>
  <si>
    <t>(ｱ)</t>
  </si>
  <si>
    <t>日</t>
    <rPh sb="0" eb="1">
      <t>ニチ</t>
    </rPh>
    <phoneticPr fontId="19"/>
  </si>
  <si>
    <t>）</t>
  </si>
  <si>
    <t>（事業開始年月日</t>
    <rPh sb="1" eb="3">
      <t>ジギョウ</t>
    </rPh>
    <rPh sb="3" eb="5">
      <t>カイシ</t>
    </rPh>
    <rPh sb="5" eb="8">
      <t>ネンガッピ</t>
    </rPh>
    <phoneticPr fontId="19"/>
  </si>
  <si>
    <t>建物賃借料</t>
    <rPh sb="0" eb="2">
      <t>タテモノ</t>
    </rPh>
    <rPh sb="2" eb="5">
      <t>チンシャクリョウ</t>
    </rPh>
    <phoneticPr fontId="19"/>
  </si>
  <si>
    <t>7:30～</t>
  </si>
  <si>
    <t>就任年月日</t>
    <rPh sb="0" eb="2">
      <t>シュウニン</t>
    </rPh>
    <rPh sb="2" eb="5">
      <t>ネンガッピ</t>
    </rPh>
    <phoneticPr fontId="19"/>
  </si>
  <si>
    <t>研修分野</t>
    <rPh sb="0" eb="2">
      <t>ケンシュウ</t>
    </rPh>
    <rPh sb="2" eb="4">
      <t>ブンヤ</t>
    </rPh>
    <phoneticPr fontId="19"/>
  </si>
  <si>
    <t>運営規程（園則）</t>
    <rPh sb="0" eb="2">
      <t>ウンエイ</t>
    </rPh>
    <rPh sb="2" eb="4">
      <t>キテイ</t>
    </rPh>
    <rPh sb="5" eb="6">
      <t>エン</t>
    </rPh>
    <rPh sb="6" eb="7">
      <t>ソク</t>
    </rPh>
    <phoneticPr fontId="19"/>
  </si>
  <si>
    <t>降園時間</t>
    <rPh sb="0" eb="1">
      <t>オ</t>
    </rPh>
    <rPh sb="1" eb="2">
      <t>エン</t>
    </rPh>
    <rPh sb="2" eb="4">
      <t>ジカン</t>
    </rPh>
    <phoneticPr fontId="19"/>
  </si>
  <si>
    <t>必要人員
（人）</t>
    <rPh sb="0" eb="2">
      <t>ヒツヨウ</t>
    </rPh>
    <rPh sb="2" eb="4">
      <t>ジンイン</t>
    </rPh>
    <rPh sb="6" eb="7">
      <t>ニン</t>
    </rPh>
    <phoneticPr fontId="19"/>
  </si>
  <si>
    <t>現員</t>
    <rPh sb="0" eb="2">
      <t>ゲンイン</t>
    </rPh>
    <phoneticPr fontId="19"/>
  </si>
  <si>
    <t>定　員</t>
    <rPh sb="0" eb="1">
      <t>サダム</t>
    </rPh>
    <rPh sb="2" eb="3">
      <t>イン</t>
    </rPh>
    <phoneticPr fontId="19"/>
  </si>
  <si>
    <t>日</t>
  </si>
  <si>
    <t>認可定員</t>
    <rPh sb="0" eb="2">
      <t>ニンカ</t>
    </rPh>
    <rPh sb="2" eb="4">
      <t>テイイン</t>
    </rPh>
    <phoneticPr fontId="19"/>
  </si>
  <si>
    <t>人</t>
    <rPh sb="0" eb="1">
      <t>ニン</t>
    </rPh>
    <phoneticPr fontId="19"/>
  </si>
  <si>
    <t>■記入上の注意事項</t>
    <rPh sb="1" eb="3">
      <t>キニュウ</t>
    </rPh>
    <rPh sb="3" eb="4">
      <t>ジョウ</t>
    </rPh>
    <rPh sb="5" eb="7">
      <t>チュウイ</t>
    </rPh>
    <rPh sb="7" eb="9">
      <t>ジコウ</t>
    </rPh>
    <phoneticPr fontId="19"/>
  </si>
  <si>
    <t>足洗用設備</t>
    <rPh sb="0" eb="1">
      <t>アシ</t>
    </rPh>
    <rPh sb="1" eb="2">
      <t>アラ</t>
    </rPh>
    <rPh sb="2" eb="3">
      <t>ヨウ</t>
    </rPh>
    <rPh sb="3" eb="5">
      <t>セツビ</t>
    </rPh>
    <phoneticPr fontId="19"/>
  </si>
  <si>
    <t>1・2歳</t>
    <rPh sb="3" eb="4">
      <t>サイ</t>
    </rPh>
    <phoneticPr fontId="19"/>
  </si>
  <si>
    <t>手洗用設備</t>
    <rPh sb="0" eb="2">
      <t>テアラ</t>
    </rPh>
    <rPh sb="2" eb="3">
      <t>ヨウ</t>
    </rPh>
    <rPh sb="3" eb="5">
      <t>セツビ</t>
    </rPh>
    <phoneticPr fontId="19"/>
  </si>
  <si>
    <t>←「足洗用設備」の設置は必須</t>
    <rPh sb="2" eb="3">
      <t>アシ</t>
    </rPh>
    <rPh sb="3" eb="4">
      <t>アラ</t>
    </rPh>
    <rPh sb="4" eb="5">
      <t>ヨウ</t>
    </rPh>
    <rPh sb="5" eb="7">
      <t>セツビ</t>
    </rPh>
    <rPh sb="9" eb="11">
      <t>セッチ</t>
    </rPh>
    <rPh sb="12" eb="14">
      <t>ヒッス</t>
    </rPh>
    <phoneticPr fontId="19"/>
  </si>
  <si>
    <t>4･5歳</t>
    <rPh sb="3" eb="4">
      <t>サイ</t>
    </rPh>
    <phoneticPr fontId="19"/>
  </si>
  <si>
    <t>←「調理室」の設置は必須。ただし、満３歳未満を受け入れておらず、園外で調理し搬入する場合は設けないことができる。</t>
    <rPh sb="2" eb="5">
      <t>チョウリシツ</t>
    </rPh>
    <rPh sb="7" eb="9">
      <t>セッチ</t>
    </rPh>
    <rPh sb="10" eb="12">
      <t>ヒッス</t>
    </rPh>
    <rPh sb="17" eb="18">
      <t>マン</t>
    </rPh>
    <rPh sb="19" eb="20">
      <t>サイ</t>
    </rPh>
    <rPh sb="20" eb="22">
      <t>ミマン</t>
    </rPh>
    <rPh sb="23" eb="24">
      <t>ウ</t>
    </rPh>
    <rPh sb="25" eb="26">
      <t>イ</t>
    </rPh>
    <rPh sb="32" eb="34">
      <t>エンガイ</t>
    </rPh>
    <rPh sb="35" eb="37">
      <t>チョウリ</t>
    </rPh>
    <rPh sb="38" eb="40">
      <t>ハンニュウ</t>
    </rPh>
    <rPh sb="42" eb="44">
      <t>バアイ</t>
    </rPh>
    <rPh sb="45" eb="46">
      <t>モウ</t>
    </rPh>
    <phoneticPr fontId="19"/>
  </si>
  <si>
    <t>氏　　　　名</t>
    <rPh sb="0" eb="1">
      <t>シ</t>
    </rPh>
    <rPh sb="5" eb="6">
      <t>メイ</t>
    </rPh>
    <phoneticPr fontId="19"/>
  </si>
  <si>
    <t>（</t>
  </si>
  <si>
    <t>２号認定</t>
    <rPh sb="1" eb="2">
      <t>ゴウ</t>
    </rPh>
    <rPh sb="2" eb="4">
      <t>ニンテイ</t>
    </rPh>
    <phoneticPr fontId="19"/>
  </si>
  <si>
    <t>延長保育事業</t>
  </si>
  <si>
    <t>労働者名簿</t>
  </si>
  <si>
    <t>※数値の３桁区切りの，は入力不要</t>
    <rPh sb="1" eb="3">
      <t>スウチ</t>
    </rPh>
    <rPh sb="5" eb="6">
      <t>ケタ</t>
    </rPh>
    <rPh sb="6" eb="8">
      <t>クギ</t>
    </rPh>
    <rPh sb="12" eb="14">
      <t>ニュウリョク</t>
    </rPh>
    <rPh sb="14" eb="16">
      <t>フヨウ</t>
    </rPh>
    <phoneticPr fontId="19"/>
  </si>
  <si>
    <t>１号認定</t>
    <rPh sb="1" eb="2">
      <t>ゴウ</t>
    </rPh>
    <rPh sb="2" eb="4">
      <t>ニンテイ</t>
    </rPh>
    <phoneticPr fontId="19"/>
  </si>
  <si>
    <t>年齢別</t>
    <rPh sb="0" eb="2">
      <t>ネンレイ</t>
    </rPh>
    <rPh sb="2" eb="3">
      <t>ベツ</t>
    </rPh>
    <phoneticPr fontId="19"/>
  </si>
  <si>
    <t>下  水  溝</t>
    <rPh sb="0" eb="1">
      <t>シタ</t>
    </rPh>
    <rPh sb="3" eb="4">
      <t>ミズ</t>
    </rPh>
    <rPh sb="6" eb="7">
      <t>ミゾ</t>
    </rPh>
    <phoneticPr fontId="19"/>
  </si>
  <si>
    <t>借　地</t>
    <rPh sb="0" eb="1">
      <t>シャク</t>
    </rPh>
    <rPh sb="2" eb="3">
      <t>チ</t>
    </rPh>
    <phoneticPr fontId="19"/>
  </si>
  <si>
    <t>幼稚園教諭</t>
  </si>
  <si>
    <t>旅費規程</t>
    <rPh sb="0" eb="2">
      <t>リョヒ</t>
    </rPh>
    <rPh sb="2" eb="4">
      <t>キテイ</t>
    </rPh>
    <phoneticPr fontId="19"/>
  </si>
  <si>
    <t>認定区分別</t>
    <rPh sb="0" eb="2">
      <t>ニンテイ</t>
    </rPh>
    <rPh sb="2" eb="4">
      <t>クブン</t>
    </rPh>
    <rPh sb="4" eb="5">
      <t>ベツ</t>
    </rPh>
    <phoneticPr fontId="19"/>
  </si>
  <si>
    <t>合計</t>
    <rPh sb="0" eb="2">
      <t>ゴウケイ</t>
    </rPh>
    <phoneticPr fontId="19"/>
  </si>
  <si>
    <t>総面積</t>
    <rPh sb="0" eb="3">
      <t>ソウメンセキ</t>
    </rPh>
    <phoneticPr fontId="19"/>
  </si>
  <si>
    <t>（うち園庭</t>
    <rPh sb="3" eb="5">
      <t>エンテイ</t>
    </rPh>
    <phoneticPr fontId="19"/>
  </si>
  <si>
    <t>借地所有者</t>
    <rPh sb="0" eb="2">
      <t>シャクチ</t>
    </rPh>
    <rPh sb="2" eb="5">
      <t>ショユウシャ</t>
    </rPh>
    <phoneticPr fontId="19"/>
  </si>
  <si>
    <t>円</t>
    <rPh sb="0" eb="1">
      <t>エン</t>
    </rPh>
    <phoneticPr fontId="19"/>
  </si>
  <si>
    <t>借地権登記年月日</t>
    <rPh sb="0" eb="3">
      <t>シャクチケン</t>
    </rPh>
    <rPh sb="3" eb="5">
      <t>トウキ</t>
    </rPh>
    <rPh sb="5" eb="8">
      <t>ネンガッピ</t>
    </rPh>
    <phoneticPr fontId="19"/>
  </si>
  <si>
    <t>契約期間</t>
    <rPh sb="0" eb="2">
      <t>ケイヤク</t>
    </rPh>
    <rPh sb="2" eb="4">
      <t>キカン</t>
    </rPh>
    <phoneticPr fontId="19"/>
  </si>
  <si>
    <t>年度建設</t>
    <rPh sb="0" eb="2">
      <t>ネンド</t>
    </rPh>
    <rPh sb="2" eb="4">
      <t>ケンセツ</t>
    </rPh>
    <phoneticPr fontId="19"/>
  </si>
  <si>
    <t>①</t>
  </si>
  <si>
    <t>構造（</t>
    <rPh sb="0" eb="2">
      <t>コウゾウ</t>
    </rPh>
    <phoneticPr fontId="19"/>
  </si>
  <si>
    <t>※実人数</t>
  </si>
  <si>
    <t>造</t>
    <rPh sb="0" eb="1">
      <t>ゾウ</t>
    </rPh>
    <phoneticPr fontId="19"/>
  </si>
  <si>
    <t>今後３年以内の施設整備の予定の有無</t>
    <rPh sb="0" eb="2">
      <t>コンゴ</t>
    </rPh>
    <rPh sb="3" eb="4">
      <t>ネン</t>
    </rPh>
    <rPh sb="4" eb="6">
      <t>イナイ</t>
    </rPh>
    <rPh sb="7" eb="9">
      <t>シセツ</t>
    </rPh>
    <rPh sb="9" eb="11">
      <t>セイビ</t>
    </rPh>
    <rPh sb="12" eb="14">
      <t>ヨテイ</t>
    </rPh>
    <rPh sb="15" eb="17">
      <t>ウム</t>
    </rPh>
    <phoneticPr fontId="19"/>
  </si>
  <si>
    <t>⑦</t>
  </si>
  <si>
    <t>調　乳　室</t>
    <rPh sb="0" eb="1">
      <t>チョウ</t>
    </rPh>
    <rPh sb="2" eb="3">
      <t>ニュウ</t>
    </rPh>
    <rPh sb="4" eb="5">
      <t>シツ</t>
    </rPh>
    <phoneticPr fontId="19"/>
  </si>
  <si>
    <t>　補助金の有無</t>
  </si>
  <si>
    <t>自動火災報知器</t>
  </si>
  <si>
    <t>建物所有者</t>
    <rPh sb="0" eb="2">
      <t>タテモノ</t>
    </rPh>
    <rPh sb="2" eb="5">
      <t>ショユウシャ</t>
    </rPh>
    <phoneticPr fontId="19"/>
  </si>
  <si>
    <t>建物施設整備に係る国庫補助金の有無</t>
    <rPh sb="0" eb="2">
      <t>タテモノ</t>
    </rPh>
    <rPh sb="2" eb="4">
      <t>シセツ</t>
    </rPh>
    <rPh sb="4" eb="6">
      <t>セイビ</t>
    </rPh>
    <rPh sb="7" eb="8">
      <t>カカ</t>
    </rPh>
    <rPh sb="9" eb="11">
      <t>コッコ</t>
    </rPh>
    <rPh sb="11" eb="14">
      <t>ホジョキン</t>
    </rPh>
    <rPh sb="15" eb="17">
      <t>ウム</t>
    </rPh>
    <phoneticPr fontId="19"/>
  </si>
  <si>
    <t>設備基準に関する経過措置等の適用の可否</t>
    <rPh sb="0" eb="2">
      <t>セツビ</t>
    </rPh>
    <rPh sb="2" eb="4">
      <t>キジュン</t>
    </rPh>
    <rPh sb="5" eb="6">
      <t>カン</t>
    </rPh>
    <rPh sb="8" eb="10">
      <t>ケイカ</t>
    </rPh>
    <rPh sb="10" eb="12">
      <t>ソチ</t>
    </rPh>
    <rPh sb="12" eb="13">
      <t>トウ</t>
    </rPh>
    <rPh sb="14" eb="16">
      <t>テキヨウ</t>
    </rPh>
    <rPh sb="17" eb="19">
      <t>カヒ</t>
    </rPh>
    <phoneticPr fontId="19"/>
  </si>
  <si>
    <t>室数</t>
    <rPh sb="0" eb="1">
      <t>シツ</t>
    </rPh>
    <rPh sb="1" eb="2">
      <t>スウ</t>
    </rPh>
    <phoneticPr fontId="19"/>
  </si>
  <si>
    <t>年末・年始休園期間</t>
    <rPh sb="0" eb="2">
      <t>ネンマツ</t>
    </rPh>
    <rPh sb="3" eb="5">
      <t>ネンシ</t>
    </rPh>
    <rPh sb="5" eb="7">
      <t>キュウエン</t>
    </rPh>
    <rPh sb="7" eb="9">
      <t>キカン</t>
    </rPh>
    <phoneticPr fontId="19"/>
  </si>
  <si>
    <t>面　　積</t>
    <rPh sb="0" eb="1">
      <t>メン</t>
    </rPh>
    <rPh sb="3" eb="4">
      <t>セキ</t>
    </rPh>
    <phoneticPr fontId="19"/>
  </si>
  <si>
    <t>乳　児　室</t>
    <rPh sb="0" eb="1">
      <t>チチ</t>
    </rPh>
    <rPh sb="2" eb="3">
      <t>ジ</t>
    </rPh>
    <rPh sb="4" eb="5">
      <t>シツ</t>
    </rPh>
    <phoneticPr fontId="19"/>
  </si>
  <si>
    <t>加入（</t>
    <rPh sb="0" eb="2">
      <t>カニュウ</t>
    </rPh>
    <phoneticPr fontId="19"/>
  </si>
  <si>
    <t>14:30まで</t>
  </si>
  <si>
    <t>市町村に提出している直近の施設型給付費の請求書</t>
    <rPh sb="0" eb="3">
      <t>シチョウソン</t>
    </rPh>
    <rPh sb="4" eb="6">
      <t>テイシュツ</t>
    </rPh>
    <rPh sb="10" eb="12">
      <t>チョッキン</t>
    </rPh>
    <rPh sb="13" eb="15">
      <t>シセツ</t>
    </rPh>
    <rPh sb="15" eb="16">
      <t>ガタ</t>
    </rPh>
    <rPh sb="16" eb="19">
      <t>キュウフヒ</t>
    </rPh>
    <rPh sb="20" eb="23">
      <t>セイキュウショ</t>
    </rPh>
    <phoneticPr fontId="19"/>
  </si>
  <si>
    <t>②</t>
  </si>
  <si>
    <t>③</t>
  </si>
  <si>
    <t>ほ ふ く 室</t>
    <rPh sb="6" eb="7">
      <t>シツ</t>
    </rPh>
    <phoneticPr fontId="19"/>
  </si>
  <si>
    <t>施設運営諸帳簿の整備状況
（存在するものに✔をつける）</t>
    <rPh sb="0" eb="1">
      <t>シ</t>
    </rPh>
    <rPh sb="1" eb="2">
      <t>セツ</t>
    </rPh>
    <rPh sb="2" eb="3">
      <t>ウン</t>
    </rPh>
    <rPh sb="3" eb="4">
      <t>エイ</t>
    </rPh>
    <rPh sb="4" eb="7">
      <t>ショチョウボ</t>
    </rPh>
    <rPh sb="10" eb="12">
      <t>ジョウキョウ</t>
    </rPh>
    <phoneticPr fontId="19"/>
  </si>
  <si>
    <t>地域子ども・子育て支援事業等の実施状況（実施している事業に✓をつける）</t>
  </si>
  <si>
    <t>（１歳児保育室）</t>
    <rPh sb="2" eb="4">
      <t>サイジ</t>
    </rPh>
    <rPh sb="4" eb="6">
      <t>ホイク</t>
    </rPh>
    <rPh sb="6" eb="7">
      <t>シツ</t>
    </rPh>
    <phoneticPr fontId="19"/>
  </si>
  <si>
    <t>保　育　室</t>
    <rPh sb="0" eb="1">
      <t>タモツ</t>
    </rPh>
    <rPh sb="2" eb="3">
      <t>イク</t>
    </rPh>
    <rPh sb="4" eb="5">
      <t>シツ</t>
    </rPh>
    <phoneticPr fontId="19"/>
  </si>
  <si>
    <t>（２歳児以上）</t>
    <rPh sb="2" eb="4">
      <t>サイジ</t>
    </rPh>
    <rPh sb="4" eb="6">
      <t>イジョウ</t>
    </rPh>
    <phoneticPr fontId="19"/>
  </si>
  <si>
    <t>(ｶ)</t>
  </si>
  <si>
    <t>④</t>
  </si>
  <si>
    <t>日届出）</t>
    <rPh sb="0" eb="1">
      <t>ニチ</t>
    </rPh>
    <rPh sb="1" eb="3">
      <t>トドケデ</t>
    </rPh>
    <phoneticPr fontId="19"/>
  </si>
  <si>
    <t>⑤</t>
  </si>
  <si>
    <t>１か月単位の変形労働時間制</t>
    <rPh sb="2" eb="3">
      <t>ゲツ</t>
    </rPh>
    <rPh sb="3" eb="5">
      <t>タンイ</t>
    </rPh>
    <rPh sb="6" eb="8">
      <t>ヘンケイ</t>
    </rPh>
    <rPh sb="8" eb="10">
      <t>ロウドウ</t>
    </rPh>
    <rPh sb="10" eb="12">
      <t>ジカン</t>
    </rPh>
    <rPh sb="12" eb="13">
      <t>セイ</t>
    </rPh>
    <phoneticPr fontId="19"/>
  </si>
  <si>
    <t>⑥</t>
  </si>
  <si>
    <t>そ　の　他</t>
    <rPh sb="4" eb="5">
      <t>タ</t>
    </rPh>
    <phoneticPr fontId="19"/>
  </si>
  <si>
    <t>給食材料受払簿</t>
    <rPh sb="0" eb="2">
      <t>キュウショク</t>
    </rPh>
    <phoneticPr fontId="19"/>
  </si>
  <si>
    <t>前年度の児童の事故の状況</t>
    <rPh sb="0" eb="3">
      <t>ゼンネンド</t>
    </rPh>
    <rPh sb="4" eb="6">
      <t>ジドウ</t>
    </rPh>
    <phoneticPr fontId="19"/>
  </si>
  <si>
    <t>基 本 資 料　　</t>
    <rPh sb="0" eb="1">
      <t>モト</t>
    </rPh>
    <rPh sb="2" eb="3">
      <t>ホン</t>
    </rPh>
    <rPh sb="4" eb="5">
      <t>シ</t>
    </rPh>
    <rPh sb="6" eb="7">
      <t>リョウ</t>
    </rPh>
    <phoneticPr fontId="19"/>
  </si>
  <si>
    <t>５歳児</t>
    <rPh sb="1" eb="2">
      <t>サイ</t>
    </rPh>
    <rPh sb="2" eb="3">
      <t>コ</t>
    </rPh>
    <phoneticPr fontId="19"/>
  </si>
  <si>
    <t>0歳児</t>
    <rPh sb="1" eb="3">
      <t>サイジ</t>
    </rPh>
    <phoneticPr fontId="19"/>
  </si>
  <si>
    <t>調　理　室</t>
    <rPh sb="0" eb="1">
      <t>チョウ</t>
    </rPh>
    <rPh sb="2" eb="3">
      <t>リ</t>
    </rPh>
    <rPh sb="4" eb="5">
      <t>シツ</t>
    </rPh>
    <phoneticPr fontId="19"/>
  </si>
  <si>
    <t>※学級数</t>
    <rPh sb="1" eb="4">
      <t>ガッキュウスウ</t>
    </rPh>
    <phoneticPr fontId="19"/>
  </si>
  <si>
    <t>(ｷ)</t>
  </si>
  <si>
    <t>満３歳児</t>
    <rPh sb="0" eb="1">
      <t>マン</t>
    </rPh>
    <rPh sb="2" eb="4">
      <t>サイジ</t>
    </rPh>
    <phoneticPr fontId="19"/>
  </si>
  <si>
    <t>３歳児</t>
    <rPh sb="1" eb="3">
      <t>サイジ</t>
    </rPh>
    <phoneticPr fontId="19"/>
  </si>
  <si>
    <t>資産原簿</t>
  </si>
  <si>
    <t>17:00～</t>
  </si>
  <si>
    <t>４歳児</t>
    <rPh sb="1" eb="3">
      <t>サイジ</t>
    </rPh>
    <phoneticPr fontId="19"/>
  </si>
  <si>
    <t>５歳児</t>
    <rPh sb="1" eb="3">
      <t>サイジ</t>
    </rPh>
    <phoneticPr fontId="19"/>
  </si>
  <si>
    <t>←</t>
  </si>
  <si>
    <t>学級数</t>
    <rPh sb="0" eb="3">
      <t>ガッキュウスウ</t>
    </rPh>
    <phoneticPr fontId="19"/>
  </si>
  <si>
    <t>予算・決算に関する帳簿</t>
    <rPh sb="0" eb="2">
      <t>ヨサン</t>
    </rPh>
    <rPh sb="3" eb="5">
      <t>ケッサン</t>
    </rPh>
    <rPh sb="6" eb="7">
      <t>カン</t>
    </rPh>
    <rPh sb="9" eb="11">
      <t>チョウボ</t>
    </rPh>
    <phoneticPr fontId="19"/>
  </si>
  <si>
    <t>職　員　室</t>
    <rPh sb="0" eb="1">
      <t>ショク</t>
    </rPh>
    <rPh sb="2" eb="3">
      <t>イン</t>
    </rPh>
    <rPh sb="4" eb="5">
      <t>シツ</t>
    </rPh>
    <phoneticPr fontId="19"/>
  </si>
  <si>
    <t>休　憩　室</t>
    <rPh sb="0" eb="1">
      <t>キュウ</t>
    </rPh>
    <rPh sb="2" eb="3">
      <t>イコイ</t>
    </rPh>
    <rPh sb="4" eb="5">
      <t>シツ</t>
    </rPh>
    <phoneticPr fontId="19"/>
  </si>
  <si>
    <t>障害児保育</t>
    <rPh sb="0" eb="2">
      <t>ショウガイ</t>
    </rPh>
    <rPh sb="2" eb="3">
      <t>ジ</t>
    </rPh>
    <rPh sb="3" eb="5">
      <t>ホイク</t>
    </rPh>
    <phoneticPr fontId="19"/>
  </si>
  <si>
    <t>会　議　室</t>
    <rPh sb="0" eb="1">
      <t>カイ</t>
    </rPh>
    <rPh sb="2" eb="3">
      <t>ギ</t>
    </rPh>
    <rPh sb="4" eb="5">
      <t>シツ</t>
    </rPh>
    <phoneticPr fontId="19"/>
  </si>
  <si>
    <t>(</t>
  </si>
  <si>
    <t>保育補助＋事務</t>
    <rPh sb="0" eb="2">
      <t>ホイク</t>
    </rPh>
    <rPh sb="2" eb="4">
      <t>ホジョ</t>
    </rPh>
    <rPh sb="5" eb="7">
      <t>ジム</t>
    </rPh>
    <phoneticPr fontId="19"/>
  </si>
  <si>
    <t>整備の種別</t>
    <rPh sb="0" eb="2">
      <t>セイビ</t>
    </rPh>
    <rPh sb="3" eb="5">
      <t>シュベツ</t>
    </rPh>
    <phoneticPr fontId="19"/>
  </si>
  <si>
    <t>16:00～</t>
  </si>
  <si>
    <t>増築</t>
    <rPh sb="0" eb="2">
      <t>ゾウチク</t>
    </rPh>
    <phoneticPr fontId="19"/>
  </si>
  <si>
    <t>(17)</t>
  </si>
  <si>
    <t>学年末休業</t>
    <rPh sb="0" eb="3">
      <t>ガクネンマツ</t>
    </rPh>
    <rPh sb="3" eb="5">
      <t>キュウギョウ</t>
    </rPh>
    <phoneticPr fontId="19"/>
  </si>
  <si>
    <t>非常用持出袋</t>
    <rPh sb="0" eb="2">
      <t>ヒジョウ</t>
    </rPh>
    <rPh sb="2" eb="3">
      <t>ヨウ</t>
    </rPh>
    <rPh sb="3" eb="4">
      <t>モ</t>
    </rPh>
    <rPh sb="4" eb="5">
      <t>ダ</t>
    </rPh>
    <phoneticPr fontId="19"/>
  </si>
  <si>
    <t>玄関及び廊下</t>
    <rPh sb="0" eb="2">
      <t>ゲンカン</t>
    </rPh>
    <rPh sb="2" eb="3">
      <t>オヨ</t>
    </rPh>
    <rPh sb="4" eb="5">
      <t>ロウ</t>
    </rPh>
    <rPh sb="5" eb="6">
      <t>シタ</t>
    </rPh>
    <phoneticPr fontId="19"/>
  </si>
  <si>
    <t>届出
内容</t>
    <rPh sb="0" eb="1">
      <t>トド</t>
    </rPh>
    <rPh sb="1" eb="2">
      <t>デ</t>
    </rPh>
    <rPh sb="3" eb="5">
      <t>ナイヨウ</t>
    </rPh>
    <phoneticPr fontId="19"/>
  </si>
  <si>
    <t>児童用便器</t>
    <rPh sb="0" eb="2">
      <t>ジドウ</t>
    </rPh>
    <rPh sb="2" eb="3">
      <t>ヨウ</t>
    </rPh>
    <rPh sb="3" eb="5">
      <t>ベンキ</t>
    </rPh>
    <phoneticPr fontId="19"/>
  </si>
  <si>
    <t>（主な事故内容</t>
    <rPh sb="1" eb="2">
      <t>オモ</t>
    </rPh>
    <rPh sb="3" eb="5">
      <t>ジコ</t>
    </rPh>
    <rPh sb="5" eb="7">
      <t>ナイヨウ</t>
    </rPh>
    <phoneticPr fontId="19"/>
  </si>
  <si>
    <t>大便器</t>
    <rPh sb="0" eb="3">
      <t>ダイベンキ</t>
    </rPh>
    <phoneticPr fontId="19"/>
  </si>
  <si>
    <t>個</t>
    <rPh sb="0" eb="1">
      <t>コ</t>
    </rPh>
    <phoneticPr fontId="19"/>
  </si>
  <si>
    <t>15:30～</t>
  </si>
  <si>
    <t>小便器</t>
    <rPh sb="0" eb="3">
      <t>ショウベンキ</t>
    </rPh>
    <phoneticPr fontId="19"/>
  </si>
  <si>
    <t>←「就業規則」に必ず記載しなければならない事項であり、就業規則本則とは別に規定されている場合がある。（労基法第88条第２項）</t>
  </si>
  <si>
    <t>社会保険等の加入状況</t>
    <rPh sb="0" eb="2">
      <t>シャカイ</t>
    </rPh>
    <rPh sb="2" eb="4">
      <t>ホケン</t>
    </rPh>
    <rPh sb="4" eb="5">
      <t>トウ</t>
    </rPh>
    <phoneticPr fontId="19"/>
  </si>
  <si>
    <t>飲料水用設備</t>
    <rPh sb="0" eb="2">
      <t>インリョウ</t>
    </rPh>
    <rPh sb="2" eb="3">
      <t>スイ</t>
    </rPh>
    <rPh sb="3" eb="4">
      <t>ヨウ</t>
    </rPh>
    <rPh sb="4" eb="6">
      <t>セツビ</t>
    </rPh>
    <phoneticPr fontId="19"/>
  </si>
  <si>
    <t>まで</t>
  </si>
  <si>
    <t>か所</t>
    <rPh sb="1" eb="2">
      <t>ショ</t>
    </rPh>
    <phoneticPr fontId="19"/>
  </si>
  <si>
    <t>知事が認める者２</t>
  </si>
  <si>
    <t>事故記録の件数</t>
    <rPh sb="2" eb="4">
      <t>キロク</t>
    </rPh>
    <rPh sb="5" eb="7">
      <t>ケンスウ</t>
    </rPh>
    <phoneticPr fontId="19"/>
  </si>
  <si>
    <t>３歳児</t>
    <rPh sb="1" eb="2">
      <t>サイ</t>
    </rPh>
    <rPh sb="2" eb="3">
      <t>コ</t>
    </rPh>
    <phoneticPr fontId="19"/>
  </si>
  <si>
    <t>←常時10人以上の従業員を使用する使用者は作成し、所轄の労働基準監督署に届け出しなければならない。（労基法第89条）</t>
    <rPh sb="1" eb="2">
      <t>ツネ</t>
    </rPh>
    <phoneticPr fontId="19"/>
  </si>
  <si>
    <t>←面積は、少数点第二位まで記載（少数点第三位以下を切り捨て）</t>
  </si>
  <si>
    <t>病児保育事業</t>
  </si>
  <si>
    <t>←管理権原者は、「防火管理者」を定めたときは遅延なく所轄の消防署長に届け出なければならない。（消防法第８条第２項）</t>
    <rPh sb="1" eb="3">
      <t>カンリ</t>
    </rPh>
    <rPh sb="3" eb="4">
      <t>ケン</t>
    </rPh>
    <rPh sb="4" eb="5">
      <t>ゲン</t>
    </rPh>
    <rPh sb="5" eb="6">
      <t>シャ</t>
    </rPh>
    <rPh sb="9" eb="11">
      <t>ボウカ</t>
    </rPh>
    <rPh sb="11" eb="14">
      <t>カンリシャ</t>
    </rPh>
    <rPh sb="16" eb="17">
      <t>サダ</t>
    </rPh>
    <rPh sb="22" eb="24">
      <t>チエン</t>
    </rPh>
    <rPh sb="26" eb="28">
      <t>ショカツ</t>
    </rPh>
    <rPh sb="29" eb="31">
      <t>ショウボウ</t>
    </rPh>
    <rPh sb="31" eb="33">
      <t>ショチョウ</t>
    </rPh>
    <rPh sb="34" eb="35">
      <t>トド</t>
    </rPh>
    <rPh sb="36" eb="37">
      <t>デ</t>
    </rPh>
    <rPh sb="47" eb="49">
      <t>ショウボウ</t>
    </rPh>
    <rPh sb="49" eb="50">
      <t>ホウ</t>
    </rPh>
    <rPh sb="50" eb="51">
      <t>ダイ</t>
    </rPh>
    <rPh sb="52" eb="53">
      <t>ジョウ</t>
    </rPh>
    <rPh sb="53" eb="54">
      <t>ダイ</t>
    </rPh>
    <rPh sb="55" eb="56">
      <t>コウ</t>
    </rPh>
    <phoneticPr fontId="19"/>
  </si>
  <si>
    <t>台数</t>
    <rPh sb="0" eb="2">
      <t>ダイスウ</t>
    </rPh>
    <phoneticPr fontId="19"/>
  </si>
  <si>
    <t>月</t>
    <rPh sb="0" eb="1">
      <t>ゲツ</t>
    </rPh>
    <phoneticPr fontId="19"/>
  </si>
  <si>
    <t>沐  浴  室</t>
    <rPh sb="0" eb="1">
      <t>モク</t>
    </rPh>
    <rPh sb="3" eb="4">
      <t>ヨク</t>
    </rPh>
    <rPh sb="6" eb="7">
      <t>シツ</t>
    </rPh>
    <phoneticPr fontId="19"/>
  </si>
  <si>
    <t>資格名</t>
    <rPh sb="0" eb="2">
      <t>シカク</t>
    </rPh>
    <rPh sb="2" eb="3">
      <t>メイ</t>
    </rPh>
    <phoneticPr fontId="19"/>
  </si>
  <si>
    <t>看護師等</t>
  </si>
  <si>
    <t>給与栄養量算定表</t>
    <rPh sb="0" eb="2">
      <t>キュウヨ</t>
    </rPh>
    <rPh sb="2" eb="5">
      <t>エイヨウリョウ</t>
    </rPh>
    <rPh sb="5" eb="7">
      <t>サンテイ</t>
    </rPh>
    <rPh sb="7" eb="8">
      <t>ヒョウ</t>
    </rPh>
    <phoneticPr fontId="19"/>
  </si>
  <si>
    <t>平日</t>
    <rPh sb="0" eb="2">
      <t>ヘイジツ</t>
    </rPh>
    <phoneticPr fontId="19"/>
  </si>
  <si>
    <t>代表者職氏名</t>
  </si>
  <si>
    <t>調  理  室</t>
    <rPh sb="0" eb="1">
      <t>チョウ</t>
    </rPh>
    <rPh sb="3" eb="4">
      <t>リ</t>
    </rPh>
    <rPh sb="6" eb="7">
      <t>シツ</t>
    </rPh>
    <phoneticPr fontId="19"/>
  </si>
  <si>
    <t xml:space="preserve">(15)
</t>
  </si>
  <si>
    <t>出納簿</t>
    <rPh sb="0" eb="3">
      <t>スイトウボ</t>
    </rPh>
    <phoneticPr fontId="19"/>
  </si>
  <si>
    <t>⑨</t>
  </si>
  <si>
    <t>身体障害者手帳所持児</t>
    <rPh sb="0" eb="2">
      <t>シンタイ</t>
    </rPh>
    <rPh sb="2" eb="5">
      <t>ショウガイシャ</t>
    </rPh>
    <rPh sb="5" eb="7">
      <t>テチョウ</t>
    </rPh>
    <rPh sb="7" eb="9">
      <t>ショジ</t>
    </rPh>
    <rPh sb="9" eb="10">
      <t>ジ</t>
    </rPh>
    <phoneticPr fontId="19"/>
  </si>
  <si>
    <t>事業計画書
と一致</t>
    <rPh sb="0" eb="2">
      <t>ジギョウ</t>
    </rPh>
    <rPh sb="2" eb="5">
      <t>ケイカクショ</t>
    </rPh>
    <rPh sb="7" eb="9">
      <t>イッチ</t>
    </rPh>
    <phoneticPr fontId="19"/>
  </si>
  <si>
    <t>療育手帳所持児</t>
    <rPh sb="0" eb="1">
      <t>リョウ</t>
    </rPh>
    <rPh sb="1" eb="2">
      <t>イク</t>
    </rPh>
    <rPh sb="2" eb="4">
      <t>テチョウ</t>
    </rPh>
    <rPh sb="4" eb="6">
      <t>ショジ</t>
    </rPh>
    <rPh sb="6" eb="7">
      <t>ジ</t>
    </rPh>
    <phoneticPr fontId="19"/>
  </si>
  <si>
    <t>年月日</t>
    <rPh sb="0" eb="3">
      <t>ネンガッピ</t>
    </rPh>
    <phoneticPr fontId="19"/>
  </si>
  <si>
    <t>教具の目録</t>
    <rPh sb="0" eb="2">
      <t>キョウグ</t>
    </rPh>
    <rPh sb="3" eb="5">
      <t>モクロク</t>
    </rPh>
    <phoneticPr fontId="19"/>
  </si>
  <si>
    <t>教育・保育時間</t>
    <rPh sb="0" eb="2">
      <t>キョウイク</t>
    </rPh>
    <rPh sb="3" eb="4">
      <t>ホ</t>
    </rPh>
    <rPh sb="4" eb="5">
      <t>イク</t>
    </rPh>
    <rPh sb="5" eb="6">
      <t>トキ</t>
    </rPh>
    <rPh sb="6" eb="7">
      <t>アイダ</t>
    </rPh>
    <phoneticPr fontId="19"/>
  </si>
  <si>
    <t>未受診者</t>
    <rPh sb="0" eb="1">
      <t>ミ</t>
    </rPh>
    <rPh sb="1" eb="3">
      <t>ジュシン</t>
    </rPh>
    <rPh sb="3" eb="4">
      <t>シャ</t>
    </rPh>
    <phoneticPr fontId="19"/>
  </si>
  <si>
    <t>施設の平面図（なるべく各部屋の面積が入っているもの）</t>
  </si>
  <si>
    <t>時</t>
    <rPh sb="0" eb="1">
      <t>ジ</t>
    </rPh>
    <phoneticPr fontId="19"/>
  </si>
  <si>
    <t>分</t>
    <rPh sb="0" eb="1">
      <t>フン</t>
    </rPh>
    <phoneticPr fontId="19"/>
  </si>
  <si>
    <r>
      <t>大量調</t>
    </r>
    <r>
      <rPr>
        <u/>
        <sz val="9"/>
        <color rgb="FFFF0000"/>
        <rFont val="ＭＳ 明朝"/>
      </rPr>
      <t>理</t>
    </r>
    <r>
      <rPr>
        <sz val="9"/>
        <color auto="1"/>
        <rFont val="ＭＳ 明朝"/>
      </rPr>
      <t>施設のみならず、中小規模調理施設等においても、本マニュアルの趣旨を踏まえ衛生管理の徹底を図る必要がある。（H29.6.16付け生食発0616第１号厚労省通知）</t>
    </r>
    <rPh sb="0" eb="2">
      <t>タイリョウ</t>
    </rPh>
    <rPh sb="2" eb="4">
      <t>チョウリ</t>
    </rPh>
    <rPh sb="4" eb="6">
      <t>シセツ</t>
    </rPh>
    <rPh sb="12" eb="14">
      <t>チュウショウ</t>
    </rPh>
    <rPh sb="14" eb="16">
      <t>キボ</t>
    </rPh>
    <rPh sb="16" eb="18">
      <t>チョウリ</t>
    </rPh>
    <rPh sb="18" eb="20">
      <t>シセツ</t>
    </rPh>
    <rPh sb="20" eb="21">
      <t>トウ</t>
    </rPh>
    <rPh sb="27" eb="28">
      <t>ホン</t>
    </rPh>
    <rPh sb="34" eb="36">
      <t>シュシ</t>
    </rPh>
    <rPh sb="37" eb="38">
      <t>フ</t>
    </rPh>
    <rPh sb="40" eb="42">
      <t>エイセイ</t>
    </rPh>
    <rPh sb="42" eb="44">
      <t>カンリ</t>
    </rPh>
    <rPh sb="45" eb="47">
      <t>テッテイ</t>
    </rPh>
    <rPh sb="48" eb="49">
      <t>ハカ</t>
    </rPh>
    <rPh sb="50" eb="52">
      <t>ヒツヨウ</t>
    </rPh>
    <rPh sb="65" eb="66">
      <t>ヅ</t>
    </rPh>
    <rPh sb="67" eb="69">
      <t>ナマショク</t>
    </rPh>
    <rPh sb="69" eb="70">
      <t>ハツ</t>
    </rPh>
    <rPh sb="74" eb="75">
      <t>ダイ</t>
    </rPh>
    <rPh sb="76" eb="77">
      <t>ゴウ</t>
    </rPh>
    <rPh sb="77" eb="80">
      <t>コウロウショウ</t>
    </rPh>
    <rPh sb="80" eb="82">
      <t>ツウチ</t>
    </rPh>
    <phoneticPr fontId="19"/>
  </si>
  <si>
    <t>消　毒　回　数</t>
    <rPh sb="0" eb="1">
      <t>ケ</t>
    </rPh>
    <rPh sb="2" eb="3">
      <t>ドク</t>
    </rPh>
    <rPh sb="4" eb="5">
      <t>カイ</t>
    </rPh>
    <rPh sb="6" eb="7">
      <t>スウ</t>
    </rPh>
    <phoneticPr fontId="19"/>
  </si>
  <si>
    <t>(ｲ)</t>
  </si>
  <si>
    <t>給食材料検収記録簿</t>
    <rPh sb="4" eb="6">
      <t>ケンシュウ</t>
    </rPh>
    <rPh sb="6" eb="9">
      <t>キロクボ</t>
    </rPh>
    <phoneticPr fontId="19"/>
  </si>
  <si>
    <t>調理員＋保育補助</t>
    <rPh sb="0" eb="2">
      <t>チョウリ</t>
    </rPh>
    <rPh sb="2" eb="3">
      <t>イン</t>
    </rPh>
    <rPh sb="4" eb="6">
      <t>ホイク</t>
    </rPh>
    <rPh sb="6" eb="8">
      <t>ホジョ</t>
    </rPh>
    <phoneticPr fontId="19"/>
  </si>
  <si>
    <t>１号認定こども</t>
  </si>
  <si>
    <t>性別</t>
    <rPh sb="0" eb="2">
      <t>セイベツ</t>
    </rPh>
    <phoneticPr fontId="19"/>
  </si>
  <si>
    <t>２・３号認定こども</t>
  </si>
  <si>
    <t>短時間</t>
    <rPh sb="0" eb="1">
      <t>タン</t>
    </rPh>
    <rPh sb="1" eb="3">
      <t>ジカン</t>
    </rPh>
    <phoneticPr fontId="19"/>
  </si>
  <si>
    <r>
      <t>■添付書類（紙で提出の場合は各</t>
    </r>
    <r>
      <rPr>
        <u/>
        <sz val="11"/>
        <color auto="1"/>
        <rFont val="ＭＳ 明朝"/>
      </rPr>
      <t>２部ずつ）</t>
    </r>
    <rPh sb="1" eb="3">
      <t>テンプ</t>
    </rPh>
    <rPh sb="3" eb="5">
      <t>ショルイ</t>
    </rPh>
    <rPh sb="6" eb="7">
      <t>カミ</t>
    </rPh>
    <rPh sb="8" eb="10">
      <t>テイシュツ</t>
    </rPh>
    <rPh sb="11" eb="13">
      <t>バアイ</t>
    </rPh>
    <rPh sb="14" eb="15">
      <t>カク</t>
    </rPh>
    <rPh sb="16" eb="17">
      <t>ブ</t>
    </rPh>
    <phoneticPr fontId="19"/>
  </si>
  <si>
    <t>預かり保育時間（１号認定）、延長保育時間（２号・３号認定）</t>
    <rPh sb="0" eb="1">
      <t>アズ</t>
    </rPh>
    <rPh sb="3" eb="5">
      <t>ホイク</t>
    </rPh>
    <rPh sb="5" eb="7">
      <t>ジカン</t>
    </rPh>
    <rPh sb="9" eb="10">
      <t>ゴウ</t>
    </rPh>
    <rPh sb="10" eb="12">
      <t>ニンテイ</t>
    </rPh>
    <rPh sb="14" eb="16">
      <t>エンチョウ</t>
    </rPh>
    <rPh sb="16" eb="18">
      <t>ホイク</t>
    </rPh>
    <rPh sb="18" eb="20">
      <t>ジカン</t>
    </rPh>
    <rPh sb="22" eb="23">
      <t>ゴウ</t>
    </rPh>
    <rPh sb="25" eb="26">
      <t>ゴウ</t>
    </rPh>
    <rPh sb="26" eb="28">
      <t>ニンテイ</t>
    </rPh>
    <phoneticPr fontId="19"/>
  </si>
  <si>
    <t>前</t>
    <rPh sb="0" eb="1">
      <t>マエ</t>
    </rPh>
    <phoneticPr fontId="19"/>
  </si>
  <si>
    <t>その他
（　　　　　　　　　　　　）</t>
    <rPh sb="2" eb="3">
      <t>タ</t>
    </rPh>
    <phoneticPr fontId="19"/>
  </si>
  <si>
    <t>例）○○○○の実習</t>
    <rPh sb="0" eb="1">
      <t>レイ</t>
    </rPh>
    <rPh sb="7" eb="9">
      <t>ジッシュウ</t>
    </rPh>
    <phoneticPr fontId="19"/>
  </si>
  <si>
    <t>後</t>
    <rPh sb="0" eb="1">
      <t>ゴ</t>
    </rPh>
    <phoneticPr fontId="19"/>
  </si>
  <si>
    <t>長期休園期間</t>
    <rPh sb="0" eb="2">
      <t>チョウキ</t>
    </rPh>
    <rPh sb="2" eb="4">
      <t>キュウエン</t>
    </rPh>
    <rPh sb="4" eb="6">
      <t>キカン</t>
    </rPh>
    <phoneticPr fontId="19"/>
  </si>
  <si>
    <t>R00.00.00</t>
  </si>
  <si>
    <t>（期間</t>
    <rPh sb="1" eb="3">
      <t>キカン</t>
    </rPh>
    <phoneticPr fontId="19"/>
  </si>
  <si>
    <t>日）</t>
    <rPh sb="0" eb="1">
      <t>ニチ</t>
    </rPh>
    <phoneticPr fontId="19"/>
  </si>
  <si>
    <t>給食材料発注簿</t>
    <rPh sb="0" eb="2">
      <t>キュウショク</t>
    </rPh>
    <phoneticPr fontId="19"/>
  </si>
  <si>
    <t>施設日誌</t>
  </si>
  <si>
    <t>標準的な登降園の状況</t>
    <rPh sb="0" eb="3">
      <t>ヒョウジュンテキ</t>
    </rPh>
    <rPh sb="4" eb="5">
      <t>トウ</t>
    </rPh>
    <rPh sb="5" eb="6">
      <t>コウ</t>
    </rPh>
    <rPh sb="6" eb="7">
      <t>エン</t>
    </rPh>
    <rPh sb="8" eb="10">
      <t>ジョウキョウ</t>
    </rPh>
    <phoneticPr fontId="19"/>
  </si>
  <si>
    <t>参加職員
の人数</t>
    <rPh sb="0" eb="2">
      <t>サンカ</t>
    </rPh>
    <rPh sb="2" eb="4">
      <t>ショクイン</t>
    </rPh>
    <rPh sb="6" eb="8">
      <t>ニンズウ</t>
    </rPh>
    <phoneticPr fontId="19"/>
  </si>
  <si>
    <t>施設名</t>
    <rPh sb="0" eb="3">
      <t>シセツメイ</t>
    </rPh>
    <phoneticPr fontId="19"/>
  </si>
  <si>
    <t>件</t>
    <rPh sb="0" eb="1">
      <t>ケン</t>
    </rPh>
    <phoneticPr fontId="19"/>
  </si>
  <si>
    <t>規程名</t>
    <rPh sb="0" eb="2">
      <t>キテイ</t>
    </rPh>
    <rPh sb="2" eb="3">
      <t>メイ</t>
    </rPh>
    <phoneticPr fontId="19"/>
  </si>
  <si>
    <t>児童名簿</t>
  </si>
  <si>
    <t>前年度の健康診断</t>
    <rPh sb="0" eb="1">
      <t>マエ</t>
    </rPh>
    <rPh sb="1" eb="2">
      <t>トシ</t>
    </rPh>
    <rPh sb="2" eb="3">
      <t>ド</t>
    </rPh>
    <phoneticPr fontId="19"/>
  </si>
  <si>
    <t>乳児保育</t>
  </si>
  <si>
    <t>＜例＞教育・保育に従事する有資格者が保育以外の業務（事務・調理等）と兼務する場合</t>
    <rPh sb="1" eb="2">
      <t>レイ</t>
    </rPh>
    <phoneticPr fontId="19"/>
  </si>
  <si>
    <t>10:00以降</t>
    <rPh sb="5" eb="7">
      <t>イコウ</t>
    </rPh>
    <phoneticPr fontId="19"/>
  </si>
  <si>
    <t>(ｸ)</t>
  </si>
  <si>
    <t>Ｃ</t>
  </si>
  <si>
    <t>←「会議室」の設置は努力義務</t>
    <rPh sb="2" eb="5">
      <t>カイギシツ</t>
    </rPh>
    <rPh sb="7" eb="9">
      <t>セッチ</t>
    </rPh>
    <rPh sb="10" eb="12">
      <t>ドリョク</t>
    </rPh>
    <rPh sb="12" eb="14">
      <t>ギム</t>
    </rPh>
    <phoneticPr fontId="19"/>
  </si>
  <si>
    <t>施設内の清掃等の状況</t>
    <rPh sb="0" eb="2">
      <t>シセツ</t>
    </rPh>
    <rPh sb="2" eb="3">
      <t>ナイ</t>
    </rPh>
    <rPh sb="4" eb="6">
      <t>セイソウ</t>
    </rPh>
    <rPh sb="6" eb="7">
      <t>トウ</t>
    </rPh>
    <phoneticPr fontId="19"/>
  </si>
  <si>
    <t>保育日誌</t>
    <rPh sb="0" eb="2">
      <t>ホイク</t>
    </rPh>
    <rPh sb="2" eb="4">
      <t>ニッシ</t>
    </rPh>
    <phoneticPr fontId="19"/>
  </si>
  <si>
    <r>
      <t>「就業規則」に必ず記載しなければならない事項であり、就業規則本則とは別に規定されている場合がある。（労基法第8</t>
    </r>
    <r>
      <rPr>
        <u/>
        <sz val="9"/>
        <color rgb="FFFF0000"/>
        <rFont val="ＭＳ 明朝"/>
      </rPr>
      <t>9</t>
    </r>
    <r>
      <rPr>
        <sz val="9"/>
        <color auto="1"/>
        <rFont val="ＭＳ 明朝"/>
      </rPr>
      <t>条第１項）</t>
    </r>
    <rPh sb="1" eb="3">
      <t>シュウギョウ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</si>
  <si>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t>　職員はすべて記入してください（嘱託医やパート職員等も忘れず記入してください）。</t>
  </si>
  <si>
    <t>就業規則の届出</t>
    <rPh sb="5" eb="6">
      <t>トド</t>
    </rPh>
    <rPh sb="6" eb="7">
      <t>デ</t>
    </rPh>
    <phoneticPr fontId="19"/>
  </si>
  <si>
    <t>備　　考</t>
    <rPh sb="0" eb="1">
      <t>ソナエ</t>
    </rPh>
    <rPh sb="3" eb="4">
      <t>コウ</t>
    </rPh>
    <phoneticPr fontId="19"/>
  </si>
  <si>
    <t>給食関係諸帳簿の整備状況
（存在するものに✔をつける）</t>
    <rPh sb="0" eb="2">
      <t>キュウショク</t>
    </rPh>
    <rPh sb="2" eb="4">
      <t>カンケイ</t>
    </rPh>
    <rPh sb="4" eb="5">
      <t>ショ</t>
    </rPh>
    <rPh sb="5" eb="7">
      <t>チョウボ</t>
    </rPh>
    <phoneticPr fontId="19"/>
  </si>
  <si>
    <t>実員</t>
    <rPh sb="0" eb="2">
      <t>ジツイン</t>
    </rPh>
    <phoneticPr fontId="19"/>
  </si>
  <si>
    <t>検便検査結果票</t>
  </si>
  <si>
    <t>児童の健康診断</t>
    <rPh sb="0" eb="2">
      <t>ジドウ</t>
    </rPh>
    <rPh sb="3" eb="5">
      <t>ケンコウ</t>
    </rPh>
    <rPh sb="5" eb="7">
      <t>シンダン</t>
    </rPh>
    <phoneticPr fontId="19"/>
  </si>
  <si>
    <t>⑧</t>
  </si>
  <si>
    <t>対象者</t>
    <rPh sb="0" eb="3">
      <t>タイショウシャ</t>
    </rPh>
    <phoneticPr fontId="19"/>
  </si>
  <si>
    <t>日届出）</t>
    <rPh sb="0" eb="1">
      <t>ニチ</t>
    </rPh>
    <rPh sb="1" eb="2">
      <t>トド</t>
    </rPh>
    <rPh sb="2" eb="3">
      <t>デ</t>
    </rPh>
    <phoneticPr fontId="19"/>
  </si>
  <si>
    <t>(ｹ)</t>
  </si>
  <si>
    <t>うち採用時の健康診断票がない者</t>
    <rPh sb="2" eb="5">
      <t>サイヨウジ</t>
    </rPh>
    <rPh sb="6" eb="8">
      <t>ケンコウ</t>
    </rPh>
    <rPh sb="8" eb="10">
      <t>シンダン</t>
    </rPh>
    <rPh sb="10" eb="11">
      <t>ヒョウ</t>
    </rPh>
    <rPh sb="14" eb="15">
      <t>モノ</t>
    </rPh>
    <phoneticPr fontId="19"/>
  </si>
  <si>
    <t>ヒヤリハット記録の件数</t>
    <rPh sb="6" eb="8">
      <t>キロク</t>
    </rPh>
    <rPh sb="9" eb="11">
      <t>ケンスウ</t>
    </rPh>
    <phoneticPr fontId="19"/>
  </si>
  <si>
    <t>(ｵ)</t>
  </si>
  <si>
    <t>県民間社会福祉事業福利協会</t>
    <rPh sb="0" eb="1">
      <t>ケン</t>
    </rPh>
    <rPh sb="1" eb="3">
      <t>ミンカン</t>
    </rPh>
    <rPh sb="3" eb="5">
      <t>シャカイ</t>
    </rPh>
    <rPh sb="5" eb="7">
      <t>フクシ</t>
    </rPh>
    <rPh sb="7" eb="9">
      <t>ジギョウ</t>
    </rPh>
    <rPh sb="9" eb="11">
      <t>フクリ</t>
    </rPh>
    <rPh sb="11" eb="13">
      <t>キョウカイ</t>
    </rPh>
    <phoneticPr fontId="19"/>
  </si>
  <si>
    <t>4～5歳児</t>
    <rPh sb="3" eb="5">
      <t>サイジ</t>
    </rPh>
    <phoneticPr fontId="19"/>
  </si>
  <si>
    <t>(7)</t>
  </si>
  <si>
    <t>(19)</t>
  </si>
  <si>
    <t>避 難 設 備</t>
    <rPh sb="0" eb="1">
      <t>サ</t>
    </rPh>
    <rPh sb="2" eb="3">
      <t>ナン</t>
    </rPh>
    <rPh sb="4" eb="5">
      <t>セツ</t>
    </rPh>
    <rPh sb="6" eb="7">
      <t>ソナエ</t>
    </rPh>
    <phoneticPr fontId="19"/>
  </si>
  <si>
    <t>１年単位の変形労働時間制</t>
    <rPh sb="1" eb="2">
      <t>ネン</t>
    </rPh>
    <rPh sb="2" eb="4">
      <t>タンイ</t>
    </rPh>
    <rPh sb="5" eb="7">
      <t>ヘンケイ</t>
    </rPh>
    <rPh sb="7" eb="9">
      <t>ロウドウ</t>
    </rPh>
    <rPh sb="9" eb="11">
      <t>ジカン</t>
    </rPh>
    <rPh sb="11" eb="12">
      <t>セイ</t>
    </rPh>
    <phoneticPr fontId="19"/>
  </si>
  <si>
    <t>室　　　名</t>
    <rPh sb="0" eb="1">
      <t>シツ</t>
    </rPh>
    <rPh sb="4" eb="5">
      <t>メイ</t>
    </rPh>
    <phoneticPr fontId="19"/>
  </si>
  <si>
    <r>
      <t>「就業規則」に必ず記載しなければならない事項であり、就業規則本則とは別に規定されている場合がある。（労基法第8</t>
    </r>
    <r>
      <rPr>
        <u/>
        <sz val="9"/>
        <color rgb="FFFF0000"/>
        <rFont val="ＭＳ 明朝"/>
      </rPr>
      <t>9</t>
    </r>
    <r>
      <rPr>
        <sz val="9"/>
        <color auto="1"/>
        <rFont val="ＭＳ 明朝"/>
      </rPr>
      <t>条第１項）</t>
    </r>
    <rPh sb="1" eb="2">
      <t>シュウ</t>
    </rPh>
    <rPh sb="2" eb="3">
      <t>ゴウ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</si>
  <si>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t>規定は義務（特定教育・保育施設等の運営に関する基準第20条）。なお、認定こども園法により別に「園則」を定めることとされているが、定められた記載事項が充足されている場合は運営規定と兼ねることが可能。</t>
    <rPh sb="0" eb="2">
      <t>キテイ</t>
    </rPh>
    <rPh sb="3" eb="5">
      <t>ギム</t>
    </rPh>
    <rPh sb="34" eb="36">
      <t>ニンテイ</t>
    </rPh>
    <rPh sb="39" eb="40">
      <t>エン</t>
    </rPh>
    <rPh sb="40" eb="41">
      <t>ホウ</t>
    </rPh>
    <rPh sb="44" eb="45">
      <t>ベツ</t>
    </rPh>
    <rPh sb="47" eb="49">
      <t>エンソク</t>
    </rPh>
    <rPh sb="51" eb="52">
      <t>サダ</t>
    </rPh>
    <rPh sb="64" eb="65">
      <t>サダ</t>
    </rPh>
    <rPh sb="69" eb="71">
      <t>キサイ</t>
    </rPh>
    <rPh sb="71" eb="73">
      <t>ジコウ</t>
    </rPh>
    <rPh sb="74" eb="76">
      <t>ジュウソク</t>
    </rPh>
    <rPh sb="81" eb="83">
      <t>バアイ</t>
    </rPh>
    <rPh sb="84" eb="86">
      <t>ウンエイ</t>
    </rPh>
    <rPh sb="86" eb="88">
      <t>キテイ</t>
    </rPh>
    <rPh sb="89" eb="90">
      <t>カ</t>
    </rPh>
    <rPh sb="95" eb="97">
      <t>カノウ</t>
    </rPh>
    <phoneticPr fontId="19"/>
  </si>
  <si>
    <t xml:space="preserve">(13)
</t>
  </si>
  <si>
    <t>未加入（</t>
    <rPh sb="0" eb="3">
      <t>ミカニュウ</t>
    </rPh>
    <phoneticPr fontId="19"/>
  </si>
  <si>
    <t>清　掃　回　数</t>
    <rPh sb="0" eb="1">
      <t>キヨシ</t>
    </rPh>
    <rPh sb="2" eb="3">
      <t>ハ</t>
    </rPh>
    <rPh sb="4" eb="5">
      <t>カイ</t>
    </rPh>
    <rPh sb="6" eb="7">
      <t>スウ</t>
    </rPh>
    <phoneticPr fontId="19"/>
  </si>
  <si>
    <t>合　　　計</t>
    <rPh sb="0" eb="1">
      <t>ゴウ</t>
    </rPh>
    <rPh sb="4" eb="5">
      <t>ケイ</t>
    </rPh>
    <phoneticPr fontId="19"/>
  </si>
  <si>
    <t>保 育 室 等</t>
    <rPh sb="0" eb="1">
      <t>タモツ</t>
    </rPh>
    <rPh sb="2" eb="3">
      <t>イク</t>
    </rPh>
    <rPh sb="4" eb="5">
      <t>シツ</t>
    </rPh>
    <rPh sb="6" eb="7">
      <t>トウ</t>
    </rPh>
    <phoneticPr fontId="19"/>
  </si>
  <si>
    <t>週</t>
    <rPh sb="0" eb="1">
      <t>シュウ</t>
    </rPh>
    <phoneticPr fontId="19"/>
  </si>
  <si>
    <t>14:30～</t>
  </si>
  <si>
    <t>就業規則</t>
    <rPh sb="0" eb="2">
      <t>シュウギョウ</t>
    </rPh>
    <rPh sb="2" eb="4">
      <t>キソク</t>
    </rPh>
    <phoneticPr fontId="19"/>
  </si>
  <si>
    <t>児童出席簿</t>
    <rPh sb="3" eb="4">
      <t>セキ</t>
    </rPh>
    <phoneticPr fontId="19"/>
  </si>
  <si>
    <t>←　</t>
  </si>
  <si>
    <t>日課表</t>
    <rPh sb="0" eb="2">
      <t>ニッカ</t>
    </rPh>
    <rPh sb="2" eb="3">
      <t>ヒョウ</t>
    </rPh>
    <phoneticPr fontId="19"/>
  </si>
  <si>
    <t>職員名簿</t>
    <rPh sb="0" eb="2">
      <t>ショクイン</t>
    </rPh>
    <rPh sb="2" eb="4">
      <t>メイボ</t>
    </rPh>
    <phoneticPr fontId="19"/>
  </si>
  <si>
    <t>救助はしご</t>
  </si>
  <si>
    <t>1歳児</t>
    <rPh sb="1" eb="3">
      <t>サイジ</t>
    </rPh>
    <phoneticPr fontId="19"/>
  </si>
  <si>
    <t>諸規程の整備状況　</t>
  </si>
  <si>
    <t>学校医執務記録簿</t>
    <rPh sb="0" eb="3">
      <t>ガッコウイ</t>
    </rPh>
    <rPh sb="3" eb="5">
      <t>シツム</t>
    </rPh>
    <rPh sb="5" eb="7">
      <t>キロク</t>
    </rPh>
    <rPh sb="7" eb="8">
      <t>ボ</t>
    </rPh>
    <phoneticPr fontId="19"/>
  </si>
  <si>
    <t>日締結）</t>
    <rPh sb="0" eb="1">
      <t>ニチ</t>
    </rPh>
    <rPh sb="1" eb="3">
      <t>テイケツ</t>
    </rPh>
    <phoneticPr fontId="19"/>
  </si>
  <si>
    <t>学校歯科医執務記録簿</t>
    <rPh sb="0" eb="2">
      <t>ガッコウ</t>
    </rPh>
    <rPh sb="2" eb="5">
      <t>シカイ</t>
    </rPh>
    <rPh sb="5" eb="7">
      <t>シツム</t>
    </rPh>
    <rPh sb="7" eb="9">
      <t>キロク</t>
    </rPh>
    <rPh sb="9" eb="10">
      <t>ボ</t>
    </rPh>
    <phoneticPr fontId="19"/>
  </si>
  <si>
    <t>学校薬剤師執務記録簿</t>
    <rPh sb="0" eb="2">
      <t>ガッコウ</t>
    </rPh>
    <rPh sb="2" eb="5">
      <t>ヤクザイシ</t>
    </rPh>
    <rPh sb="5" eb="7">
      <t>シツム</t>
    </rPh>
    <rPh sb="7" eb="10">
      <t>キロクボ</t>
    </rPh>
    <phoneticPr fontId="19"/>
  </si>
  <si>
    <t>←「便所」の設置は必須</t>
    <rPh sb="2" eb="4">
      <t>ベンジョ</t>
    </rPh>
    <rPh sb="6" eb="8">
      <t>セッチ</t>
    </rPh>
    <rPh sb="9" eb="11">
      <t>ヒッス</t>
    </rPh>
    <phoneticPr fontId="19"/>
  </si>
  <si>
    <t>幼保連携型認定こども園園児指導要録</t>
    <rPh sb="0" eb="2">
      <t>ヨウホ</t>
    </rPh>
    <rPh sb="2" eb="4">
      <t>レンケイ</t>
    </rPh>
    <rPh sb="4" eb="5">
      <t>ガタ</t>
    </rPh>
    <rPh sb="5" eb="7">
      <t>ニンテイ</t>
    </rPh>
    <rPh sb="10" eb="11">
      <t>エン</t>
    </rPh>
    <rPh sb="11" eb="13">
      <t>エンジ</t>
    </rPh>
    <phoneticPr fontId="19"/>
  </si>
  <si>
    <r>
      <t>□園長　□保育士とみなされない保健師・看護師・准看護師　
□主幹養護教諭・養護教諭・助養護教諭免許状を有し、業務内容が専ら教育・保育で
　ない場合
□無資格の保育従事者（無資格の副園長・</t>
    </r>
    <r>
      <rPr>
        <sz val="10"/>
        <color auto="1"/>
        <rFont val="ＭＳ 明朝"/>
      </rPr>
      <t>知事が認める者１～３）　
□保育に従事しない職員（事務・調理・用務員）　□学校医
□管理運営上、あえてＡに計上しない職員</t>
    </r>
    <rPh sb="1" eb="3">
      <t>エンチョウ</t>
    </rPh>
    <rPh sb="5" eb="8">
      <t>ホイクシ</t>
    </rPh>
    <rPh sb="15" eb="18">
      <t>ホケンシ</t>
    </rPh>
    <rPh sb="19" eb="22">
      <t>カンゴシ</t>
    </rPh>
    <rPh sb="23" eb="27">
      <t>ジュンカンゴシ</t>
    </rPh>
    <rPh sb="30" eb="32">
      <t>シュカン</t>
    </rPh>
    <rPh sb="32" eb="34">
      <t>ヨウゴ</t>
    </rPh>
    <rPh sb="34" eb="36">
      <t>キョウユ</t>
    </rPh>
    <rPh sb="37" eb="39">
      <t>ヨウゴ</t>
    </rPh>
    <rPh sb="39" eb="41">
      <t>キョウユ</t>
    </rPh>
    <rPh sb="42" eb="43">
      <t>ジョ</t>
    </rPh>
    <rPh sb="43" eb="45">
      <t>ヨウゴ</t>
    </rPh>
    <rPh sb="45" eb="47">
      <t>キョウユ</t>
    </rPh>
    <rPh sb="47" eb="50">
      <t>メンキョジョウ</t>
    </rPh>
    <rPh sb="51" eb="52">
      <t>ユウ</t>
    </rPh>
    <rPh sb="54" eb="56">
      <t>ギョウム</t>
    </rPh>
    <rPh sb="56" eb="58">
      <t>ナイヨウ</t>
    </rPh>
    <rPh sb="59" eb="60">
      <t>モッパ</t>
    </rPh>
    <rPh sb="61" eb="63">
      <t>キョウイク</t>
    </rPh>
    <rPh sb="64" eb="66">
      <t>ホイク</t>
    </rPh>
    <rPh sb="71" eb="73">
      <t>バアイ</t>
    </rPh>
    <rPh sb="75" eb="78">
      <t>ムシカク</t>
    </rPh>
    <rPh sb="79" eb="81">
      <t>ホイク</t>
    </rPh>
    <rPh sb="81" eb="84">
      <t>ジュウジシャ</t>
    </rPh>
    <rPh sb="85" eb="88">
      <t>ムシカク</t>
    </rPh>
    <rPh sb="89" eb="92">
      <t>フクエンチョウ</t>
    </rPh>
    <rPh sb="93" eb="95">
      <t>チジ</t>
    </rPh>
    <rPh sb="96" eb="97">
      <t>ミト</t>
    </rPh>
    <rPh sb="99" eb="100">
      <t>モノ</t>
    </rPh>
    <rPh sb="107" eb="109">
      <t>ホイク</t>
    </rPh>
    <rPh sb="110" eb="112">
      <t>ジュウジ</t>
    </rPh>
    <rPh sb="115" eb="117">
      <t>ショクイン</t>
    </rPh>
    <rPh sb="118" eb="120">
      <t>ジム</t>
    </rPh>
    <rPh sb="121" eb="123">
      <t>チョウリ</t>
    </rPh>
    <rPh sb="124" eb="127">
      <t>ヨウムイン</t>
    </rPh>
    <rPh sb="130" eb="132">
      <t>ガッコウ</t>
    </rPh>
    <rPh sb="132" eb="133">
      <t>イ</t>
    </rPh>
    <rPh sb="135" eb="137">
      <t>カンリ</t>
    </rPh>
    <rPh sb="137" eb="140">
      <t>ウンエイジョウ</t>
    </rPh>
    <rPh sb="146" eb="148">
      <t>ケイジョウ</t>
    </rPh>
    <rPh sb="151" eb="153">
      <t>ショクイン</t>
    </rPh>
    <phoneticPr fontId="19"/>
  </si>
  <si>
    <t>調理室等の衛生管理点検表</t>
    <rPh sb="0" eb="3">
      <t>チョウリシツ</t>
    </rPh>
    <rPh sb="3" eb="4">
      <t>トウ</t>
    </rPh>
    <rPh sb="5" eb="7">
      <t>エイセイ</t>
    </rPh>
    <rPh sb="7" eb="9">
      <t>カンリ</t>
    </rPh>
    <rPh sb="9" eb="11">
      <t>テンケン</t>
    </rPh>
    <rPh sb="11" eb="12">
      <t>ヒョウ</t>
    </rPh>
    <phoneticPr fontId="19"/>
  </si>
  <si>
    <t>調理従事者の衛生管理点検表</t>
    <rPh sb="6" eb="8">
      <t>エイセイ</t>
    </rPh>
    <rPh sb="8" eb="10">
      <t>カンリ</t>
    </rPh>
    <rPh sb="10" eb="13">
      <t>テンケンヒョウ</t>
    </rPh>
    <phoneticPr fontId="19"/>
  </si>
  <si>
    <t xml:space="preserve"> 健康保険</t>
    <rPh sb="1" eb="3">
      <t>ケンコウ</t>
    </rPh>
    <rPh sb="3" eb="5">
      <t>ホケン</t>
    </rPh>
    <phoneticPr fontId="19"/>
  </si>
  <si>
    <t xml:space="preserve"> 厚生年金</t>
    <rPh sb="1" eb="3">
      <t>コウセイ</t>
    </rPh>
    <rPh sb="3" eb="5">
      <t>ネンキン</t>
    </rPh>
    <phoneticPr fontId="19"/>
  </si>
  <si>
    <t>階建）</t>
    <rPh sb="0" eb="1">
      <t>カイ</t>
    </rPh>
    <rPh sb="1" eb="2">
      <t>タ</t>
    </rPh>
    <phoneticPr fontId="19"/>
  </si>
  <si>
    <t>研　　修　　名</t>
    <rPh sb="0" eb="1">
      <t>ケン</t>
    </rPh>
    <rPh sb="3" eb="4">
      <t>オサム</t>
    </rPh>
    <rPh sb="6" eb="7">
      <t>メイ</t>
    </rPh>
    <phoneticPr fontId="19"/>
  </si>
  <si>
    <t xml:space="preserve"> 労災保険</t>
    <rPh sb="1" eb="3">
      <t>ロウサイ</t>
    </rPh>
    <rPh sb="3" eb="5">
      <t>ホケン</t>
    </rPh>
    <phoneticPr fontId="19"/>
  </si>
  <si>
    <t>退職手当共済</t>
    <rPh sb="0" eb="2">
      <t>タイショク</t>
    </rPh>
    <rPh sb="2" eb="4">
      <t>テアテ</t>
    </rPh>
    <rPh sb="4" eb="6">
      <t>キョウサイ</t>
    </rPh>
    <phoneticPr fontId="19"/>
  </si>
  <si>
    <t>年齢</t>
    <rPh sb="0" eb="2">
      <t>ネンレイ</t>
    </rPh>
    <phoneticPr fontId="19"/>
  </si>
  <si>
    <t>就学前の子どもに関する教育、保育等の総合的な提供の推進に関する法律第17条第１項の規定による認可とその後の変更届による現在の認可定員を記入してください。</t>
  </si>
  <si>
    <t>規程の
有無</t>
    <rPh sb="0" eb="2">
      <t>キテイ</t>
    </rPh>
    <rPh sb="4" eb="5">
      <t>ユウ</t>
    </rPh>
    <rPh sb="5" eb="6">
      <t>ム</t>
    </rPh>
    <phoneticPr fontId="19"/>
  </si>
  <si>
    <t>(28)</t>
  </si>
  <si>
    <t>当 初 作 成 年 月 日
（理事会の承認年月日）</t>
    <rPh sb="21" eb="22">
      <t>ネン</t>
    </rPh>
    <phoneticPr fontId="19"/>
  </si>
  <si>
    <t>育児休業規程</t>
    <rPh sb="0" eb="2">
      <t>イクジ</t>
    </rPh>
    <rPh sb="2" eb="4">
      <t>キュウギョウ</t>
    </rPh>
    <rPh sb="4" eb="6">
      <t>キテイ</t>
    </rPh>
    <phoneticPr fontId="19"/>
  </si>
  <si>
    <t>登園時間</t>
    <rPh sb="0" eb="2">
      <t>トウエン</t>
    </rPh>
    <rPh sb="2" eb="4">
      <t>ジカン</t>
    </rPh>
    <phoneticPr fontId="19"/>
  </si>
  <si>
    <t>感染症発生時の対応マニュアル</t>
    <rPh sb="0" eb="3">
      <t>カンセンショウ</t>
    </rPh>
    <rPh sb="3" eb="5">
      <t>ハッセイ</t>
    </rPh>
    <rPh sb="5" eb="6">
      <t>ジ</t>
    </rPh>
    <rPh sb="7" eb="9">
      <t>タイオウ</t>
    </rPh>
    <phoneticPr fontId="19"/>
  </si>
  <si>
    <t>（令和</t>
    <rPh sb="1" eb="3">
      <t>レイワ</t>
    </rPh>
    <phoneticPr fontId="19"/>
  </si>
  <si>
    <t>職　　　名</t>
    <rPh sb="0" eb="1">
      <t>ショク</t>
    </rPh>
    <rPh sb="4" eb="5">
      <t>メイ</t>
    </rPh>
    <phoneticPr fontId="19"/>
  </si>
  <si>
    <t>勤務年数
（通算勤務年数）</t>
    <rPh sb="0" eb="2">
      <t>キンム</t>
    </rPh>
    <rPh sb="2" eb="4">
      <t>ネンスウ</t>
    </rPh>
    <rPh sb="6" eb="8">
      <t>ツウサン</t>
    </rPh>
    <rPh sb="8" eb="10">
      <t>キンム</t>
    </rPh>
    <rPh sb="10" eb="12">
      <t>ネンスウ</t>
    </rPh>
    <phoneticPr fontId="19"/>
  </si>
  <si>
    <t>保育教諭等に代わる職員</t>
    <rPh sb="0" eb="2">
      <t>ホイク</t>
    </rPh>
    <rPh sb="2" eb="4">
      <t>キョウユ</t>
    </rPh>
    <rPh sb="4" eb="5">
      <t>トウ</t>
    </rPh>
    <rPh sb="6" eb="7">
      <t>カ</t>
    </rPh>
    <rPh sb="9" eb="11">
      <t>ショクイン</t>
    </rPh>
    <phoneticPr fontId="19"/>
  </si>
  <si>
    <t>(10)</t>
  </si>
  <si>
    <t>養護教諭</t>
  </si>
  <si>
    <t>　　↓「あり」の場合、配置の状況を記入してください。</t>
    <rPh sb="8" eb="10">
      <t>バアイ</t>
    </rPh>
    <rPh sb="11" eb="13">
      <t>ハイチ</t>
    </rPh>
    <rPh sb="14" eb="16">
      <t>ジョウキョウ</t>
    </rPh>
    <rPh sb="17" eb="19">
      <t>キニュウ</t>
    </rPh>
    <phoneticPr fontId="19"/>
  </si>
  <si>
    <t>※</t>
  </si>
  <si>
    <r>
      <t>時間帯ごとの</t>
    </r>
    <r>
      <rPr>
        <sz val="10"/>
        <color theme="1"/>
        <rFont val="ＭＳ 明朝"/>
      </rPr>
      <t xml:space="preserve">
職員配置状況</t>
    </r>
    <rPh sb="0" eb="3">
      <t>ジカンタイ</t>
    </rPh>
    <rPh sb="7" eb="9">
      <t>ショクイン</t>
    </rPh>
    <rPh sb="9" eb="11">
      <t>ハイチ</t>
    </rPh>
    <rPh sb="11" eb="13">
      <t>ジョウキョウ</t>
    </rPh>
    <phoneticPr fontId="19"/>
  </si>
  <si>
    <t>４歳児</t>
    <rPh sb="1" eb="2">
      <t>サイ</t>
    </rPh>
    <rPh sb="2" eb="3">
      <t>コ</t>
    </rPh>
    <phoneticPr fontId="19"/>
  </si>
  <si>
    <t>非常階段</t>
  </si>
  <si>
    <t>職　　務　　内　　容</t>
    <rPh sb="0" eb="1">
      <t>ショク</t>
    </rPh>
    <rPh sb="3" eb="4">
      <t>ツトム</t>
    </rPh>
    <rPh sb="6" eb="7">
      <t>ナイ</t>
    </rPh>
    <rPh sb="9" eb="10">
      <t>カタチ</t>
    </rPh>
    <phoneticPr fontId="19"/>
  </si>
  <si>
    <t>□一時預かり　□病児保育　□障害児　□その他</t>
    <rPh sb="1" eb="3">
      <t>イチジ</t>
    </rPh>
    <rPh sb="3" eb="4">
      <t>アズ</t>
    </rPh>
    <rPh sb="8" eb="10">
      <t>ビョウジ</t>
    </rPh>
    <rPh sb="10" eb="12">
      <t>ホイク</t>
    </rPh>
    <rPh sb="14" eb="17">
      <t>ショウガイジ</t>
    </rPh>
    <rPh sb="21" eb="22">
      <t>タ</t>
    </rPh>
    <phoneticPr fontId="19"/>
  </si>
  <si>
    <t>研　修　内　容</t>
    <rPh sb="0" eb="1">
      <t>ケン</t>
    </rPh>
    <rPh sb="2" eb="3">
      <t>オサム</t>
    </rPh>
    <rPh sb="4" eb="5">
      <t>ウチ</t>
    </rPh>
    <rPh sb="6" eb="7">
      <t>カタチ</t>
    </rPh>
    <phoneticPr fontId="19"/>
  </si>
  <si>
    <t>安全対策</t>
  </si>
  <si>
    <t>届出年月日</t>
    <rPh sb="0" eb="2">
      <t>トドケデ</t>
    </rPh>
    <rPh sb="2" eb="5">
      <t>ネンガッピ</t>
    </rPh>
    <phoneticPr fontId="19"/>
  </si>
  <si>
    <t>18:30以降</t>
    <rPh sb="5" eb="7">
      <t>イコウ</t>
    </rPh>
    <phoneticPr fontId="19"/>
  </si>
  <si>
    <t>保育実践</t>
    <rPh sb="0" eb="2">
      <t>ホイク</t>
    </rPh>
    <rPh sb="2" eb="4">
      <t>ジッセン</t>
    </rPh>
    <phoneticPr fontId="19"/>
  </si>
  <si>
    <t>※研修分野は、保育士等キャリアアップ研修ガイドラインに示されている各分野の考え方を基本に分けてください。</t>
    <rPh sb="1" eb="3">
      <t>ケンシュウ</t>
    </rPh>
    <rPh sb="3" eb="5">
      <t>ブンヤ</t>
    </rPh>
    <rPh sb="7" eb="10">
      <t>ホイクシ</t>
    </rPh>
    <rPh sb="10" eb="11">
      <t>トウ</t>
    </rPh>
    <rPh sb="18" eb="20">
      <t>ケンシュウ</t>
    </rPh>
    <rPh sb="27" eb="28">
      <t>シメ</t>
    </rPh>
    <rPh sb="33" eb="34">
      <t>カク</t>
    </rPh>
    <rPh sb="34" eb="36">
      <t>ブンヤ</t>
    </rPh>
    <rPh sb="37" eb="38">
      <t>カンガ</t>
    </rPh>
    <rPh sb="39" eb="40">
      <t>カタ</t>
    </rPh>
    <rPh sb="41" eb="43">
      <t>キホン</t>
    </rPh>
    <rPh sb="44" eb="45">
      <t>ワ</t>
    </rPh>
    <phoneticPr fontId="19"/>
  </si>
  <si>
    <t>※記載欄が不足する場合は、適宜「行」を追加（挿入）して記載してください</t>
    <rPh sb="1" eb="3">
      <t>キサイ</t>
    </rPh>
    <rPh sb="3" eb="4">
      <t>ラン</t>
    </rPh>
    <rPh sb="5" eb="7">
      <t>フソク</t>
    </rPh>
    <rPh sb="9" eb="11">
      <t>バアイ</t>
    </rPh>
    <rPh sb="13" eb="15">
      <t>テキギ</t>
    </rPh>
    <rPh sb="16" eb="17">
      <t>ギョウ</t>
    </rPh>
    <rPh sb="19" eb="21">
      <t>ツイカ</t>
    </rPh>
    <rPh sb="22" eb="24">
      <t>ソウニュウ</t>
    </rPh>
    <rPh sb="27" eb="29">
      <t>キサイ</t>
    </rPh>
    <phoneticPr fontId="19"/>
  </si>
  <si>
    <t>ＦＡＸ</t>
  </si>
  <si>
    <t>兼務あり</t>
  </si>
  <si>
    <t>(8)</t>
  </si>
  <si>
    <t>(9)</t>
  </si>
  <si>
    <t>㎡</t>
  </si>
  <si>
    <t>借地賃借料</t>
  </si>
  <si>
    <t>常時10人以上の従業員を使用する使用者は作成し、所轄の労働基準監督署長に届け出しなければならない。（労基法第89条）</t>
    <rPh sb="0" eb="2">
      <t>ジョウジ</t>
    </rPh>
    <rPh sb="4" eb="7">
      <t>ニンイジョウ</t>
    </rPh>
    <rPh sb="8" eb="11">
      <t>ジュウギョウイン</t>
    </rPh>
    <rPh sb="12" eb="14">
      <t>シヨウ</t>
    </rPh>
    <rPh sb="16" eb="19">
      <t>シヨウシャ</t>
    </rPh>
    <rPh sb="20" eb="22">
      <t>サクセイ</t>
    </rPh>
    <rPh sb="24" eb="26">
      <t>ショカツ</t>
    </rPh>
    <rPh sb="27" eb="29">
      <t>ロウドウ</t>
    </rPh>
    <rPh sb="29" eb="31">
      <t>キジュン</t>
    </rPh>
    <rPh sb="31" eb="33">
      <t>カントク</t>
    </rPh>
    <rPh sb="33" eb="35">
      <t>ショチョウ</t>
    </rPh>
    <rPh sb="36" eb="37">
      <t>トド</t>
    </rPh>
    <rPh sb="38" eb="39">
      <t>デ</t>
    </rPh>
    <rPh sb="50" eb="53">
      <t>ロウキホウ</t>
    </rPh>
    <rPh sb="53" eb="54">
      <t>ダイ</t>
    </rPh>
    <rPh sb="56" eb="57">
      <t>ジョウ</t>
    </rPh>
    <phoneticPr fontId="19"/>
  </si>
  <si>
    <t>※「あり」の場合、次のいずれかに✓をつけること。</t>
  </si>
  <si>
    <t>改築</t>
  </si>
  <si>
    <t>24時間標記</t>
    <rPh sb="2" eb="4">
      <t>ジカン</t>
    </rPh>
    <rPh sb="4" eb="6">
      <t>ヒョウキ</t>
    </rPh>
    <phoneticPr fontId="19"/>
  </si>
  <si>
    <t>その他（</t>
  </si>
  <si>
    <t>(ｳ)</t>
  </si>
  <si>
    <t>あり</t>
  </si>
  <si>
    <t>1号認定こども長期休業期間</t>
    <rPh sb="1" eb="2">
      <t>ゴウ</t>
    </rPh>
    <rPh sb="2" eb="4">
      <t>ニンテイ</t>
    </rPh>
    <rPh sb="7" eb="9">
      <t>チョウキ</t>
    </rPh>
    <rPh sb="9" eb="11">
      <t>キュウギョウ</t>
    </rPh>
    <rPh sb="11" eb="13">
      <t>キカン</t>
    </rPh>
    <phoneticPr fontId="19"/>
  </si>
  <si>
    <t>春季休業</t>
    <rPh sb="0" eb="1">
      <t>ハル</t>
    </rPh>
    <rPh sb="1" eb="2">
      <t>キ</t>
    </rPh>
    <rPh sb="2" eb="4">
      <t>キュウギョウ</t>
    </rPh>
    <phoneticPr fontId="19"/>
  </si>
  <si>
    <t>夏季休業</t>
    <rPh sb="0" eb="2">
      <t>カキ</t>
    </rPh>
    <rPh sb="2" eb="4">
      <t>キュウギョウ</t>
    </rPh>
    <phoneticPr fontId="19"/>
  </si>
  <si>
    <t>冬季休業</t>
    <rPh sb="0" eb="1">
      <t>フユ</t>
    </rPh>
    <rPh sb="1" eb="2">
      <t>キ</t>
    </rPh>
    <rPh sb="2" eb="4">
      <t>キュウギョウ</t>
    </rPh>
    <phoneticPr fontId="19"/>
  </si>
  <si>
    <t>※春季休業と期間を分けている場合</t>
  </si>
  <si>
    <t>給食日誌</t>
  </si>
  <si>
    <t>←１年単位の変形労働時間制を採用する場合は、書面により協定を結ぶ必要があり、労働基準監督署に届け出しなければならない。（労基法第32条の４）</t>
    <rPh sb="2" eb="3">
      <t>ネン</t>
    </rPh>
    <rPh sb="22" eb="24">
      <t>ショメン</t>
    </rPh>
    <rPh sb="27" eb="29">
      <t>キョウテイ</t>
    </rPh>
    <rPh sb="30" eb="31">
      <t>ムス</t>
    </rPh>
    <rPh sb="32" eb="34">
      <t>ヒツヨウ</t>
    </rPh>
    <rPh sb="38" eb="40">
      <t>ロウドウ</t>
    </rPh>
    <rPh sb="40" eb="42">
      <t>キジュン</t>
    </rPh>
    <rPh sb="42" eb="45">
      <t>カントクショ</t>
    </rPh>
    <rPh sb="46" eb="47">
      <t>トドケ</t>
    </rPh>
    <rPh sb="48" eb="49">
      <t>デ</t>
    </rPh>
    <rPh sb="60" eb="63">
      <t>ロウキホウ</t>
    </rPh>
    <rPh sb="63" eb="64">
      <t>ダイ</t>
    </rPh>
    <rPh sb="66" eb="67">
      <t>ジョウ</t>
    </rPh>
    <phoneticPr fontId="19"/>
  </si>
  <si>
    <t>　歯科</t>
  </si>
  <si>
    <t>(21)</t>
  </si>
  <si>
    <t>(18)</t>
  </si>
  <si>
    <t>非常口</t>
  </si>
  <si>
    <t>(22)</t>
  </si>
  <si>
    <t>児童票</t>
  </si>
  <si>
    <t>勤務シフト表</t>
  </si>
  <si>
    <t>出勤簿</t>
  </si>
  <si>
    <r>
      <t>色</t>
    </r>
    <r>
      <rPr>
        <sz val="11"/>
        <color theme="1"/>
        <rFont val="ＭＳ 明朝"/>
      </rPr>
      <t>のセルには数式を設定しているので、入力しないでください</t>
    </r>
    <rPh sb="0" eb="1">
      <t>イロ</t>
    </rPh>
    <rPh sb="6" eb="8">
      <t>スウシキ</t>
    </rPh>
    <rPh sb="9" eb="11">
      <t>セッテイ</t>
    </rPh>
    <rPh sb="18" eb="20">
      <t>ニュウリョク</t>
    </rPh>
    <phoneticPr fontId="19"/>
  </si>
  <si>
    <t>賃金台帳</t>
  </si>
  <si>
    <t>献立表</t>
  </si>
  <si>
    <t>検食簿</t>
  </si>
  <si>
    <t>第２４条協定</t>
  </si>
  <si>
    <t>第３６条協定</t>
  </si>
  <si>
    <t>←「職員室」の設置は必須</t>
    <rPh sb="2" eb="5">
      <t>ショクインシツ</t>
    </rPh>
    <rPh sb="7" eb="9">
      <t>セッチ</t>
    </rPh>
    <rPh sb="10" eb="12">
      <t>ヒッス</t>
    </rPh>
    <phoneticPr fontId="19"/>
  </si>
  <si>
    <t>施　　設　　名</t>
    <rPh sb="0" eb="1">
      <t>シ</t>
    </rPh>
    <phoneticPr fontId="19"/>
  </si>
  <si>
    <t>←「飲料水用設備」の設置は必須</t>
    <rPh sb="2" eb="5">
      <t>インリョウスイ</t>
    </rPh>
    <rPh sb="5" eb="6">
      <t>ヨウ</t>
    </rPh>
    <rPh sb="6" eb="8">
      <t>セツビ</t>
    </rPh>
    <rPh sb="10" eb="12">
      <t>セッチ</t>
    </rPh>
    <rPh sb="13" eb="15">
      <t>ヒッス</t>
    </rPh>
    <phoneticPr fontId="19"/>
  </si>
  <si>
    <t>←児童の健康診断は毎年度２回行うことを原則としている。</t>
    <rPh sb="1" eb="3">
      <t>ジドウ</t>
    </rPh>
    <rPh sb="4" eb="6">
      <t>ケンコウ</t>
    </rPh>
    <rPh sb="6" eb="8">
      <t>シンダン</t>
    </rPh>
    <rPh sb="9" eb="12">
      <t>マイネンド</t>
    </rPh>
    <rPh sb="13" eb="14">
      <t>カイ</t>
    </rPh>
    <rPh sb="14" eb="15">
      <t>オコナ</t>
    </rPh>
    <rPh sb="19" eb="21">
      <t>ゲンソク</t>
    </rPh>
    <phoneticPr fontId="19"/>
  </si>
  <si>
    <t>Ａに計上できる職員</t>
    <rPh sb="2" eb="4">
      <t>ケイジョウ</t>
    </rPh>
    <rPh sb="7" eb="9">
      <t>ショクイン</t>
    </rPh>
    <phoneticPr fontId="19"/>
  </si>
  <si>
    <t>危険等発生時対処要領</t>
    <rPh sb="0" eb="2">
      <t>キケン</t>
    </rPh>
    <rPh sb="2" eb="3">
      <t>トウ</t>
    </rPh>
    <rPh sb="3" eb="6">
      <t>ハッセイジ</t>
    </rPh>
    <rPh sb="6" eb="8">
      <t>タイショ</t>
    </rPh>
    <rPh sb="8" eb="10">
      <t>ヨウリョウ</t>
    </rPh>
    <phoneticPr fontId="19"/>
  </si>
  <si>
    <t>職務分担表</t>
    <rPh sb="0" eb="2">
      <t>ショクム</t>
    </rPh>
    <phoneticPr fontId="19"/>
  </si>
  <si>
    <t>←左記の帳簿については、全て備えていなければなりません。</t>
    <rPh sb="1" eb="3">
      <t>サキ</t>
    </rPh>
    <rPh sb="4" eb="6">
      <t>チョウボ</t>
    </rPh>
    <rPh sb="12" eb="13">
      <t>スベ</t>
    </rPh>
    <rPh sb="14" eb="15">
      <t>ソナ</t>
    </rPh>
    <phoneticPr fontId="19"/>
  </si>
  <si>
    <t>2歳児</t>
    <rPh sb="1" eb="3">
      <t>サイジ</t>
    </rPh>
    <phoneticPr fontId="19"/>
  </si>
  <si>
    <t>０歳児</t>
    <rPh sb="1" eb="2">
      <t>サイ</t>
    </rPh>
    <rPh sb="2" eb="3">
      <t>コ</t>
    </rPh>
    <phoneticPr fontId="19"/>
  </si>
  <si>
    <t>２歳児</t>
    <rPh sb="1" eb="2">
      <t>サイ</t>
    </rPh>
    <rPh sb="2" eb="3">
      <t>コ</t>
    </rPh>
    <phoneticPr fontId="19"/>
  </si>
  <si>
    <t>15:00～</t>
  </si>
  <si>
    <t xml:space="preserve">(16)
</t>
  </si>
  <si>
    <t>フリー</t>
  </si>
  <si>
    <t>計</t>
    <rPh sb="0" eb="1">
      <t>ケイ</t>
    </rPh>
    <phoneticPr fontId="19"/>
  </si>
  <si>
    <t>←賃金から法定控除以外のものを控除することに関して、労働者の過半数を代表する者と書面により協定を結ぶ必要があります。（労基法第24条）</t>
    <rPh sb="1" eb="3">
      <t>チンギン</t>
    </rPh>
    <rPh sb="5" eb="7">
      <t>ホウテイ</t>
    </rPh>
    <rPh sb="7" eb="9">
      <t>コウジョ</t>
    </rPh>
    <rPh sb="9" eb="11">
      <t>イガイ</t>
    </rPh>
    <rPh sb="15" eb="17">
      <t>コウジョ</t>
    </rPh>
    <rPh sb="22" eb="23">
      <t>カン</t>
    </rPh>
    <rPh sb="26" eb="29">
      <t>ロウドウシャ</t>
    </rPh>
    <rPh sb="30" eb="32">
      <t>カハン</t>
    </rPh>
    <rPh sb="32" eb="33">
      <t>カズ</t>
    </rPh>
    <rPh sb="34" eb="36">
      <t>ダイヒョウ</t>
    </rPh>
    <rPh sb="38" eb="39">
      <t>モノ</t>
    </rPh>
    <rPh sb="40" eb="42">
      <t>ショメン</t>
    </rPh>
    <rPh sb="45" eb="47">
      <t>キョウテイ</t>
    </rPh>
    <rPh sb="48" eb="49">
      <t>ムス</t>
    </rPh>
    <rPh sb="50" eb="52">
      <t>ヒツヨウ</t>
    </rPh>
    <rPh sb="59" eb="60">
      <t>ロウ</t>
    </rPh>
    <rPh sb="60" eb="61">
      <t>モト</t>
    </rPh>
    <rPh sb="61" eb="62">
      <t>ホウ</t>
    </rPh>
    <rPh sb="62" eb="63">
      <t>ダイ</t>
    </rPh>
    <rPh sb="65" eb="66">
      <t>ジョウ</t>
    </rPh>
    <phoneticPr fontId="19"/>
  </si>
  <si>
    <t>←１ヶ月単位の変形労働時間制を採用する場合は、書面により協定を結ぶ必要があり、労働基準監督署に届け出しなければならない。（労基法第32条の２）</t>
    <rPh sb="2" eb="4">
      <t>カゲツ</t>
    </rPh>
    <rPh sb="4" eb="6">
      <t>タンイ</t>
    </rPh>
    <rPh sb="7" eb="9">
      <t>ヘンケイ</t>
    </rPh>
    <rPh sb="9" eb="11">
      <t>ロウドウ</t>
    </rPh>
    <rPh sb="11" eb="13">
      <t>ジカン</t>
    </rPh>
    <rPh sb="13" eb="14">
      <t>セイ</t>
    </rPh>
    <rPh sb="15" eb="17">
      <t>サイヨウ</t>
    </rPh>
    <rPh sb="19" eb="21">
      <t>バアイ</t>
    </rPh>
    <rPh sb="23" eb="25">
      <t>ショメン</t>
    </rPh>
    <rPh sb="28" eb="30">
      <t>キョウテイ</t>
    </rPh>
    <rPh sb="31" eb="32">
      <t>ムス</t>
    </rPh>
    <rPh sb="33" eb="35">
      <t>ヒツヨウ</t>
    </rPh>
    <rPh sb="39" eb="41">
      <t>ロウドウ</t>
    </rPh>
    <rPh sb="41" eb="43">
      <t>キジュン</t>
    </rPh>
    <rPh sb="43" eb="46">
      <t>カントクショ</t>
    </rPh>
    <rPh sb="47" eb="48">
      <t>トドケ</t>
    </rPh>
    <rPh sb="49" eb="50">
      <t>デ</t>
    </rPh>
    <rPh sb="61" eb="64">
      <t>ロウキホウ</t>
    </rPh>
    <rPh sb="64" eb="65">
      <t>ダイ</t>
    </rPh>
    <rPh sb="67" eb="68">
      <t>ジョウ</t>
    </rPh>
    <phoneticPr fontId="19"/>
  </si>
  <si>
    <t>7:30まで</t>
  </si>
  <si>
    <t>4歳児</t>
    <rPh sb="1" eb="3">
      <t>サイジ</t>
    </rPh>
    <phoneticPr fontId="19"/>
  </si>
  <si>
    <t>5歳児</t>
    <rPh sb="1" eb="3">
      <t>サイジ</t>
    </rPh>
    <phoneticPr fontId="19"/>
  </si>
  <si>
    <t>8:00～</t>
  </si>
  <si>
    <t>8:30～</t>
  </si>
  <si>
    <t>9:30～</t>
  </si>
  <si>
    <t>1～2歳児</t>
    <rPh sb="3" eb="5">
      <t>サイジ</t>
    </rPh>
    <phoneticPr fontId="19"/>
  </si>
  <si>
    <t>ＡとＢ～Ｄを兼務している職員</t>
    <rPh sb="6" eb="8">
      <t>ケンム</t>
    </rPh>
    <rPh sb="12" eb="14">
      <t>ショクイン</t>
    </rPh>
    <phoneticPr fontId="19"/>
  </si>
  <si>
    <t>16:30～</t>
  </si>
  <si>
    <t>17:30～</t>
  </si>
  <si>
    <t>18:00～</t>
  </si>
  <si>
    <t>年度</t>
    <rPh sb="0" eb="2">
      <t>ネンド</t>
    </rPh>
    <phoneticPr fontId="19"/>
  </si>
  <si>
    <t>必要職員数（各年齢区分毎）</t>
    <rPh sb="0" eb="2">
      <t>ヒツヨウ</t>
    </rPh>
    <rPh sb="2" eb="4">
      <t>ショクイン</t>
    </rPh>
    <rPh sb="4" eb="5">
      <t>カズ</t>
    </rPh>
    <rPh sb="6" eb="7">
      <t>カク</t>
    </rPh>
    <rPh sb="7" eb="9">
      <t>ネンレイ</t>
    </rPh>
    <rPh sb="9" eb="11">
      <t>クブン</t>
    </rPh>
    <rPh sb="11" eb="12">
      <t>ゴト</t>
    </rPh>
    <phoneticPr fontId="19"/>
  </si>
  <si>
    <t>６：１</t>
  </si>
  <si>
    <t>①②の職員
(「職員職務分担表」のNo.
を記入してくだい。)</t>
    <rPh sb="3" eb="5">
      <t>ショクイン</t>
    </rPh>
    <rPh sb="8" eb="10">
      <t>ショクイン</t>
    </rPh>
    <rPh sb="10" eb="12">
      <t>ショクム</t>
    </rPh>
    <rPh sb="12" eb="15">
      <t>ブンタンヒョウ</t>
    </rPh>
    <rPh sb="22" eb="24">
      <t>キニュウ</t>
    </rPh>
    <phoneticPr fontId="19"/>
  </si>
  <si>
    <t>(23)</t>
  </si>
  <si>
    <t>任用区分
週の所定
労働時間</t>
    <rPh sb="0" eb="2">
      <t>ニンヨウ</t>
    </rPh>
    <rPh sb="2" eb="4">
      <t>クブン</t>
    </rPh>
    <rPh sb="5" eb="6">
      <t>シュウ</t>
    </rPh>
    <rPh sb="7" eb="9">
      <t>ショテイ</t>
    </rPh>
    <rPh sb="10" eb="12">
      <t>ロウドウ</t>
    </rPh>
    <rPh sb="12" eb="14">
      <t>ジカン</t>
    </rPh>
    <phoneticPr fontId="19"/>
  </si>
  <si>
    <t>消防用設備</t>
    <rPh sb="0" eb="3">
      <t>ショウボウヨウ</t>
    </rPh>
    <rPh sb="3" eb="5">
      <t>セツビ</t>
    </rPh>
    <phoneticPr fontId="19"/>
  </si>
  <si>
    <t>消火器</t>
  </si>
  <si>
    <t>防炎カーテン</t>
  </si>
  <si>
    <t>(26)</t>
  </si>
  <si>
    <t>一時預かり事業</t>
  </si>
  <si>
    <r>
      <t>障</t>
    </r>
    <r>
      <rPr>
        <sz val="10"/>
        <color theme="1"/>
        <rFont val="ＭＳ 明朝"/>
      </rPr>
      <t>害児保育</t>
    </r>
    <rPh sb="0" eb="2">
      <t>ショウガイ</t>
    </rPh>
    <phoneticPr fontId="19"/>
  </si>
  <si>
    <t>その他（事業名</t>
  </si>
  <si>
    <t>事業開始届</t>
    <rPh sb="0" eb="2">
      <t>ジギョウ</t>
    </rPh>
    <rPh sb="2" eb="4">
      <t>カイシ</t>
    </rPh>
    <rPh sb="4" eb="5">
      <t>トド</t>
    </rPh>
    <phoneticPr fontId="19"/>
  </si>
  <si>
    <t>　補助金の有無</t>
    <rPh sb="1" eb="3">
      <t>ホジョ</t>
    </rPh>
    <rPh sb="3" eb="4">
      <t>キン</t>
    </rPh>
    <rPh sb="5" eb="7">
      <t>ウム</t>
    </rPh>
    <phoneticPr fontId="19"/>
  </si>
  <si>
    <t>保育業務（保育士）＋事務</t>
    <rPh sb="0" eb="2">
      <t>ホイク</t>
    </rPh>
    <rPh sb="2" eb="4">
      <t>ギョウム</t>
    </rPh>
    <rPh sb="5" eb="8">
      <t>ホイクシ</t>
    </rPh>
    <rPh sb="10" eb="12">
      <t>ジム</t>
    </rPh>
    <phoneticPr fontId="19"/>
  </si>
  <si>
    <t>有資格者で、保育業務とその他業務を兼務している場合は、</t>
    <rPh sb="0" eb="4">
      <t>ユウシカクシャ</t>
    </rPh>
    <rPh sb="6" eb="8">
      <t>ホイク</t>
    </rPh>
    <rPh sb="8" eb="10">
      <t>ギョウム</t>
    </rPh>
    <rPh sb="13" eb="14">
      <t>タ</t>
    </rPh>
    <rPh sb="14" eb="16">
      <t>ギョウム</t>
    </rPh>
    <rPh sb="17" eb="19">
      <t>ケンム</t>
    </rPh>
    <rPh sb="23" eb="25">
      <t>バアイ</t>
    </rPh>
    <phoneticPr fontId="19"/>
  </si>
  <si>
    <t>①
常勤</t>
    <rPh sb="2" eb="4">
      <t>ジョウキン</t>
    </rPh>
    <phoneticPr fontId="19"/>
  </si>
  <si>
    <t>②
非常勤</t>
    <rPh sb="2" eb="3">
      <t>ヒ</t>
    </rPh>
    <rPh sb="3" eb="5">
      <t>ジョウキン</t>
    </rPh>
    <phoneticPr fontId="19"/>
  </si>
  <si>
    <t xml:space="preserve"> 通常認可</t>
  </si>
  <si>
    <t>朝・夕の保育状況（子どもの移動・職員配置）</t>
    <rPh sb="0" eb="1">
      <t>アサ</t>
    </rPh>
    <rPh sb="2" eb="3">
      <t>ユウ</t>
    </rPh>
    <rPh sb="4" eb="6">
      <t>ホイク</t>
    </rPh>
    <rPh sb="6" eb="8">
      <t>ジョウキョウ</t>
    </rPh>
    <rPh sb="9" eb="10">
      <t>コ</t>
    </rPh>
    <rPh sb="13" eb="15">
      <t>イドウ</t>
    </rPh>
    <rPh sb="16" eb="18">
      <t>ショクイン</t>
    </rPh>
    <rPh sb="18" eb="20">
      <t>ハイチ</t>
    </rPh>
    <phoneticPr fontId="19"/>
  </si>
  <si>
    <t>夕</t>
    <rPh sb="0" eb="1">
      <t>ユウ</t>
    </rPh>
    <phoneticPr fontId="19"/>
  </si>
  <si>
    <t>一時預かり事業（一般型）</t>
    <rPh sb="0" eb="2">
      <t>イチジ</t>
    </rPh>
    <rPh sb="2" eb="3">
      <t>アズ</t>
    </rPh>
    <rPh sb="5" eb="7">
      <t>ジギョウ</t>
    </rPh>
    <rPh sb="8" eb="11">
      <t>イッパンガタ</t>
    </rPh>
    <phoneticPr fontId="19"/>
  </si>
  <si>
    <t>時</t>
    <rPh sb="0" eb="1">
      <t>トキ</t>
    </rPh>
    <phoneticPr fontId="19"/>
  </si>
  <si>
    <t>園が実施する園児の送迎</t>
    <rPh sb="0" eb="1">
      <t>エン</t>
    </rPh>
    <rPh sb="2" eb="4">
      <t>ジッシ</t>
    </rPh>
    <rPh sb="6" eb="8">
      <t>エンジ</t>
    </rPh>
    <rPh sb="9" eb="11">
      <t>ソウゲイ</t>
    </rPh>
    <phoneticPr fontId="19"/>
  </si>
  <si>
    <t>園児送迎用車両</t>
    <rPh sb="0" eb="2">
      <t>エンジ</t>
    </rPh>
    <rPh sb="2" eb="5">
      <t>ソウゲイヨウ</t>
    </rPh>
    <rPh sb="5" eb="7">
      <t>シャリョウ</t>
    </rPh>
    <phoneticPr fontId="19"/>
  </si>
  <si>
    <t>運行記録簿</t>
    <rPh sb="0" eb="2">
      <t>ウンコウ</t>
    </rPh>
    <rPh sb="2" eb="5">
      <t>キロクボ</t>
    </rPh>
    <phoneticPr fontId="19"/>
  </si>
  <si>
    <t>台</t>
    <rPh sb="0" eb="1">
      <t>ダイ</t>
    </rPh>
    <phoneticPr fontId="19"/>
  </si>
  <si>
    <t>Ｂ</t>
  </si>
  <si>
    <t>公定価格の基本単価・加算により配置されている職員</t>
    <rPh sb="0" eb="2">
      <t>コウテイ</t>
    </rPh>
    <rPh sb="2" eb="4">
      <t>カカク</t>
    </rPh>
    <rPh sb="5" eb="7">
      <t>キホン</t>
    </rPh>
    <rPh sb="7" eb="9">
      <t>タンカ</t>
    </rPh>
    <rPh sb="10" eb="12">
      <t>カサン</t>
    </rPh>
    <rPh sb="15" eb="17">
      <t>ハイチ</t>
    </rPh>
    <rPh sb="22" eb="24">
      <t>ショクイン</t>
    </rPh>
    <phoneticPr fontId="19"/>
  </si>
  <si>
    <t>各種事業により配置される職員</t>
    <rPh sb="0" eb="2">
      <t>カクシュ</t>
    </rPh>
    <rPh sb="2" eb="4">
      <t>ジギョウ</t>
    </rPh>
    <rPh sb="7" eb="9">
      <t>ハイチ</t>
    </rPh>
    <rPh sb="12" eb="14">
      <t>ショクイン</t>
    </rPh>
    <phoneticPr fontId="19"/>
  </si>
  <si>
    <t>その他職員</t>
    <rPh sb="2" eb="3">
      <t>タ</t>
    </rPh>
    <rPh sb="3" eb="5">
      <t>ショクイン</t>
    </rPh>
    <phoneticPr fontId="19"/>
  </si>
  <si>
    <t>NO.○　保育教諭４時間＋事務４時間　Ａの○歳児　非常勤に0.5人計上</t>
    <rPh sb="5" eb="7">
      <t>ホイク</t>
    </rPh>
    <rPh sb="7" eb="9">
      <t>キョウユ</t>
    </rPh>
    <rPh sb="10" eb="12">
      <t>ジカン</t>
    </rPh>
    <rPh sb="13" eb="15">
      <t>ジム</t>
    </rPh>
    <rPh sb="16" eb="18">
      <t>ジカン</t>
    </rPh>
    <rPh sb="22" eb="23">
      <t>トシ</t>
    </rPh>
    <rPh sb="23" eb="24">
      <t>コ</t>
    </rPh>
    <rPh sb="25" eb="28">
      <t>ヒジョウキン</t>
    </rPh>
    <rPh sb="32" eb="33">
      <t>ニン</t>
    </rPh>
    <rPh sb="33" eb="35">
      <t>ケイジョウ</t>
    </rPh>
    <phoneticPr fontId="19"/>
  </si>
  <si>
    <t>　食事を提供する園児数が19人以下で調理室を備えていない場合であっても、必要な料理設備を設けなければならない。</t>
  </si>
  <si>
    <t>園児の
区分</t>
    <rPh sb="0" eb="2">
      <t>エンジ</t>
    </rPh>
    <rPh sb="4" eb="6">
      <t>クブン</t>
    </rPh>
    <phoneticPr fontId="19"/>
  </si>
  <si>
    <t>■</t>
  </si>
  <si>
    <t>留意事項</t>
    <rPh sb="0" eb="2">
      <t>リュウイ</t>
    </rPh>
    <rPh sb="2" eb="4">
      <t>ジコウ</t>
    </rPh>
    <phoneticPr fontId="19"/>
  </si>
  <si>
    <t xml:space="preserve">(1)必要人員欄は、在園園児数を記入すると自動計算されます
(2)非常勤欄は、常勤職員を１とした場合の、それぞれの勤務時間に応じた数値
  （常勤換算による数値）を記入してください。
　【計算式】
　　常勤以外の教育・保育従事者の１か月の勤務時間数の合計 ／ 各施設の就業規則等
　　で定めた常勤職員の１か月の勤務時間数 ＝ 常勤換算値(小数点第２位以下を切捨て)
</t>
    <rPh sb="94" eb="97">
      <t>ケイサンシキ</t>
    </rPh>
    <phoneticPr fontId="19"/>
  </si>
  <si>
    <t>□標準時間認定　□定員90人以下　□主幹専任化　　　　□学級編制調整　
□チーム保育　　□療育支援　　　□高齢者等活躍促進　□その他</t>
    <rPh sb="1" eb="3">
      <t>ヒョウジュン</t>
    </rPh>
    <rPh sb="3" eb="5">
      <t>ジカン</t>
    </rPh>
    <rPh sb="5" eb="7">
      <t>ニンテイ</t>
    </rPh>
    <rPh sb="9" eb="11">
      <t>テイイン</t>
    </rPh>
    <rPh sb="13" eb="14">
      <t>ヒト</t>
    </rPh>
    <rPh sb="14" eb="16">
      <t>イカ</t>
    </rPh>
    <rPh sb="18" eb="20">
      <t>シュカン</t>
    </rPh>
    <rPh sb="20" eb="22">
      <t>センニン</t>
    </rPh>
    <rPh sb="22" eb="23">
      <t>カ</t>
    </rPh>
    <rPh sb="28" eb="30">
      <t>ガッキュウ</t>
    </rPh>
    <rPh sb="30" eb="32">
      <t>ヘンセイ</t>
    </rPh>
    <rPh sb="32" eb="34">
      <t>チョウセイ</t>
    </rPh>
    <rPh sb="40" eb="42">
      <t>ホイク</t>
    </rPh>
    <rPh sb="45" eb="47">
      <t>リョウイク</t>
    </rPh>
    <rPh sb="47" eb="49">
      <t>シエン</t>
    </rPh>
    <rPh sb="53" eb="56">
      <t>コウレイシャ</t>
    </rPh>
    <rPh sb="56" eb="57">
      <t>ナド</t>
    </rPh>
    <rPh sb="57" eb="59">
      <t>カツヤク</t>
    </rPh>
    <rPh sb="59" eb="61">
      <t>ソクシン</t>
    </rPh>
    <rPh sb="65" eb="66">
      <t>タ</t>
    </rPh>
    <phoneticPr fontId="19"/>
  </si>
  <si>
    <t>設備(室名)</t>
    <rPh sb="0" eb="2">
      <t>セツビ</t>
    </rPh>
    <rPh sb="3" eb="4">
      <t>シツ</t>
    </rPh>
    <rPh sb="4" eb="5">
      <t>メイ</t>
    </rPh>
    <phoneticPr fontId="19"/>
  </si>
  <si>
    <r>
      <t xml:space="preserve">設備の詳細（各室ごと）
</t>
    </r>
    <r>
      <rPr>
        <sz val="9"/>
        <color auto="1"/>
        <rFont val="ＭＳ 明朝"/>
      </rPr>
      <t>※人数は、その部屋を通常利用している児童の人数</t>
    </r>
    <rPh sb="0" eb="2">
      <t>セツビ</t>
    </rPh>
    <rPh sb="3" eb="5">
      <t>ショウサイ</t>
    </rPh>
    <rPh sb="6" eb="7">
      <t>カク</t>
    </rPh>
    <rPh sb="7" eb="8">
      <t>シツ</t>
    </rPh>
    <rPh sb="13" eb="15">
      <t>ニンズウ</t>
    </rPh>
    <rPh sb="19" eb="21">
      <t>ヘヤ</t>
    </rPh>
    <rPh sb="22" eb="24">
      <t>ツウジョウ</t>
    </rPh>
    <rPh sb="24" eb="26">
      <t>リヨウ</t>
    </rPh>
    <rPh sb="30" eb="32">
      <t>ジドウ</t>
    </rPh>
    <rPh sb="33" eb="35">
      <t>ニンズウ</t>
    </rPh>
    <phoneticPr fontId="19"/>
  </si>
  <si>
    <t>←根拠･･･H28.8.23付け内閣府子ども・子育て統括官等連名通知 府子本第571号 第４（１）</t>
    <rPh sb="1" eb="3">
      <t>コンキョ</t>
    </rPh>
    <rPh sb="14" eb="15">
      <t>ヅ</t>
    </rPh>
    <rPh sb="16" eb="19">
      <t>ナイカクフ</t>
    </rPh>
    <rPh sb="19" eb="20">
      <t>コ</t>
    </rPh>
    <rPh sb="23" eb="25">
      <t>コソダ</t>
    </rPh>
    <rPh sb="26" eb="29">
      <t>トウカツカン</t>
    </rPh>
    <rPh sb="29" eb="30">
      <t>トウ</t>
    </rPh>
    <rPh sb="30" eb="32">
      <t>レンメイ</t>
    </rPh>
    <rPh sb="32" eb="34">
      <t>ツウチ</t>
    </rPh>
    <rPh sb="35" eb="36">
      <t>フ</t>
    </rPh>
    <rPh sb="36" eb="37">
      <t>コ</t>
    </rPh>
    <rPh sb="37" eb="38">
      <t>ホン</t>
    </rPh>
    <rPh sb="38" eb="39">
      <t>ダイ</t>
    </rPh>
    <rPh sb="42" eb="43">
      <t>ゴウ</t>
    </rPh>
    <rPh sb="44" eb="45">
      <t>ダイ</t>
    </rPh>
    <phoneticPr fontId="19"/>
  </si>
  <si>
    <t>障害児の受入状況</t>
    <rPh sb="0" eb="1">
      <t>ショウ</t>
    </rPh>
    <rPh sb="1" eb="2">
      <t>ガイ</t>
    </rPh>
    <rPh sb="2" eb="3">
      <t>ジ</t>
    </rPh>
    <rPh sb="4" eb="5">
      <t>ウ</t>
    </rPh>
    <rPh sb="5" eb="6">
      <t>イ</t>
    </rPh>
    <rPh sb="6" eb="8">
      <t>ジョウキョウ</t>
    </rPh>
    <phoneticPr fontId="19"/>
  </si>
  <si>
    <t>大量調理施設衛生管理マニュアル</t>
  </si>
  <si>
    <t>(27)</t>
  </si>
  <si>
    <t>※通常行うべき業務である保育の振り返りや評価・反省、職員の打ち合わせ等の会議と研修は区別してください。</t>
  </si>
  <si>
    <t/>
  </si>
  <si>
    <t>専任</t>
  </si>
  <si>
    <t>倉　　　庫</t>
    <rPh sb="0" eb="1">
      <t>クラ</t>
    </rPh>
    <rPh sb="4" eb="5">
      <t>コ</t>
    </rPh>
    <phoneticPr fontId="19"/>
  </si>
  <si>
    <r>
      <t>園児の教育・保育に直接従事する以下の職員
　(1)保育教諭等（主幹保育教諭、指導保育教諭、保育教諭、助保育教諭、講師のほか、
　　 副園長又は教頭でいずれも幼稚園教諭免許状を有し、かつ、保育士登録を受けた者）
　(2)小学校教諭の普通免許状を有する者
　(3)養護教諭の普通免許状を有する者（主幹養護教諭および養護教諭として従事して
　 　おらず、業務内容が専ら教育・保育である場合）
　(4)保健師・看護師・准看護師（１人に限る）</t>
    </r>
    <r>
      <rPr>
        <sz val="10"/>
        <color auto="1"/>
        <rFont val="ＭＳ 明朝"/>
      </rPr>
      <t>※
　</t>
    </r>
    <r>
      <rPr>
        <sz val="8"/>
        <color auto="1"/>
        <rFont val="ＭＳ 明朝"/>
      </rPr>
      <t xml:space="preserve">※乳児４人未満の場合は、子育てに関する知識及び経験を有する保健師等を配置し、かつ、保育教諭等による
</t>
    </r>
    <r>
      <rPr>
        <sz val="10"/>
        <color auto="1"/>
        <rFont val="ＭＳ 明朝"/>
      </rPr>
      <t>　</t>
    </r>
    <r>
      <rPr>
        <sz val="8"/>
        <color auto="1"/>
        <rFont val="ＭＳ 明朝"/>
      </rPr>
      <t>　支援を受けることができる体制を確保すること。</t>
    </r>
    <rPh sb="0" eb="2">
      <t>エンジ</t>
    </rPh>
    <rPh sb="3" eb="5">
      <t>キョウイク</t>
    </rPh>
    <rPh sb="6" eb="8">
      <t>ホイク</t>
    </rPh>
    <rPh sb="9" eb="11">
      <t>チョクセツ</t>
    </rPh>
    <rPh sb="11" eb="13">
      <t>ジュウジ</t>
    </rPh>
    <rPh sb="15" eb="17">
      <t>イカ</t>
    </rPh>
    <rPh sb="18" eb="20">
      <t>ショクイン</t>
    </rPh>
    <rPh sb="25" eb="27">
      <t>ホイク</t>
    </rPh>
    <rPh sb="27" eb="29">
      <t>キョウユ</t>
    </rPh>
    <rPh sb="29" eb="30">
      <t>トウ</t>
    </rPh>
    <rPh sb="31" eb="33">
      <t>シュカン</t>
    </rPh>
    <rPh sb="33" eb="35">
      <t>ホイク</t>
    </rPh>
    <rPh sb="35" eb="37">
      <t>キョウユ</t>
    </rPh>
    <rPh sb="38" eb="40">
      <t>シドウ</t>
    </rPh>
    <rPh sb="40" eb="42">
      <t>ホイク</t>
    </rPh>
    <rPh sb="42" eb="44">
      <t>キョウユ</t>
    </rPh>
    <rPh sb="45" eb="47">
      <t>ホイク</t>
    </rPh>
    <rPh sb="47" eb="49">
      <t>キョウユ</t>
    </rPh>
    <rPh sb="50" eb="51">
      <t>ジョ</t>
    </rPh>
    <rPh sb="51" eb="53">
      <t>ホイク</t>
    </rPh>
    <rPh sb="53" eb="55">
      <t>キョウユ</t>
    </rPh>
    <rPh sb="56" eb="58">
      <t>コウシ</t>
    </rPh>
    <rPh sb="66" eb="69">
      <t>フクエンチョウ</t>
    </rPh>
    <rPh sb="69" eb="70">
      <t>マタ</t>
    </rPh>
    <rPh sb="71" eb="73">
      <t>キョウトウ</t>
    </rPh>
    <rPh sb="78" eb="81">
      <t>ヨウチエン</t>
    </rPh>
    <rPh sb="81" eb="83">
      <t>キョウユ</t>
    </rPh>
    <rPh sb="83" eb="85">
      <t>メンキョ</t>
    </rPh>
    <rPh sb="85" eb="86">
      <t>ジョウ</t>
    </rPh>
    <rPh sb="87" eb="88">
      <t>ユウ</t>
    </rPh>
    <rPh sb="93" eb="96">
      <t>ホイクシ</t>
    </rPh>
    <rPh sb="96" eb="98">
      <t>トウロク</t>
    </rPh>
    <rPh sb="99" eb="100">
      <t>ウ</t>
    </rPh>
    <rPh sb="102" eb="103">
      <t>モノ</t>
    </rPh>
    <rPh sb="109" eb="112">
      <t>ショウガッコウ</t>
    </rPh>
    <rPh sb="112" eb="114">
      <t>キョウユ</t>
    </rPh>
    <rPh sb="115" eb="117">
      <t>フツウ</t>
    </rPh>
    <rPh sb="117" eb="119">
      <t>メンキョ</t>
    </rPh>
    <rPh sb="119" eb="120">
      <t>ジョウ</t>
    </rPh>
    <rPh sb="121" eb="122">
      <t>ユウ</t>
    </rPh>
    <rPh sb="124" eb="125">
      <t>モノ</t>
    </rPh>
    <rPh sb="130" eb="132">
      <t>ヨウゴ</t>
    </rPh>
    <rPh sb="132" eb="134">
      <t>キョウユ</t>
    </rPh>
    <rPh sb="135" eb="137">
      <t>フツウ</t>
    </rPh>
    <rPh sb="137" eb="139">
      <t>メンキョ</t>
    </rPh>
    <rPh sb="139" eb="140">
      <t>ジョウ</t>
    </rPh>
    <rPh sb="141" eb="142">
      <t>ユウ</t>
    </rPh>
    <rPh sb="144" eb="145">
      <t>モノ</t>
    </rPh>
    <rPh sb="220" eb="222">
      <t>ニュウジ</t>
    </rPh>
    <rPh sb="223" eb="226">
      <t>ニンミマン</t>
    </rPh>
    <rPh sb="227" eb="229">
      <t>バアイ</t>
    </rPh>
    <rPh sb="231" eb="233">
      <t>コソダ</t>
    </rPh>
    <rPh sb="235" eb="236">
      <t>カン</t>
    </rPh>
    <rPh sb="238" eb="240">
      <t>チシキ</t>
    </rPh>
    <rPh sb="240" eb="241">
      <t>オヨ</t>
    </rPh>
    <rPh sb="242" eb="244">
      <t>ケイケン</t>
    </rPh>
    <rPh sb="245" eb="246">
      <t>ユウ</t>
    </rPh>
    <rPh sb="248" eb="251">
      <t>ホケンシ</t>
    </rPh>
    <rPh sb="251" eb="252">
      <t>トウ</t>
    </rPh>
    <rPh sb="253" eb="255">
      <t>ハイチ</t>
    </rPh>
    <rPh sb="260" eb="262">
      <t>ホイク</t>
    </rPh>
    <rPh sb="262" eb="264">
      <t>キョウユ</t>
    </rPh>
    <rPh sb="264" eb="265">
      <t>トウ</t>
    </rPh>
    <rPh sb="271" eb="273">
      <t>シエン</t>
    </rPh>
    <rPh sb="274" eb="275">
      <t>ウ</t>
    </rPh>
    <rPh sb="283" eb="285">
      <t>タイセイ</t>
    </rPh>
    <rPh sb="286" eb="288">
      <t>カクホ</t>
    </rPh>
    <phoneticPr fontId="19"/>
  </si>
  <si>
    <t>３歳
未満児</t>
    <rPh sb="1" eb="2">
      <t>サイ</t>
    </rPh>
    <rPh sb="3" eb="5">
      <t>ミマン</t>
    </rPh>
    <rPh sb="5" eb="6">
      <t>ジ</t>
    </rPh>
    <phoneticPr fontId="19"/>
  </si>
  <si>
    <t>３歳
以上児</t>
    <rPh sb="1" eb="2">
      <t>サイ</t>
    </rPh>
    <rPh sb="3" eb="5">
      <t>イジョウ</t>
    </rPh>
    <rPh sb="5" eb="6">
      <t>ジ</t>
    </rPh>
    <phoneticPr fontId="19"/>
  </si>
  <si>
    <t xml:space="preserve">(12)
</t>
  </si>
  <si>
    <t xml:space="preserve">(14)
</t>
  </si>
  <si>
    <t>幼保連携型認定こども園（公立）</t>
    <rPh sb="0" eb="11">
      <t>ヨ</t>
    </rPh>
    <rPh sb="12" eb="14">
      <t>コウリツ</t>
    </rPh>
    <phoneticPr fontId="19"/>
  </si>
  <si>
    <t>Ｂ、Ｃ、Ｄ
（その他職員）</t>
    <rPh sb="9" eb="10">
      <t>ホカ</t>
    </rPh>
    <rPh sb="10" eb="12">
      <t>ショクイン</t>
    </rPh>
    <phoneticPr fontId="19"/>
  </si>
  <si>
    <r>
      <t>②外部研修（</t>
    </r>
    <r>
      <rPr>
        <u/>
        <sz val="10"/>
        <color auto="1"/>
        <rFont val="ＭＳ 明朝"/>
      </rPr>
      <t>Ｒ４</t>
    </r>
    <r>
      <rPr>
        <sz val="10"/>
        <color auto="1"/>
        <rFont val="ＭＳ 明朝"/>
      </rPr>
      <t>年度）</t>
    </r>
    <rPh sb="1" eb="2">
      <t>ガイ</t>
    </rPh>
    <rPh sb="3" eb="5">
      <t>ケンシュウ</t>
    </rPh>
    <rPh sb="8" eb="9">
      <t>ネン</t>
    </rPh>
    <rPh sb="9" eb="10">
      <t>タビ</t>
    </rPh>
    <phoneticPr fontId="19"/>
  </si>
  <si>
    <t>Ｂ、Ｃ、Ｄに計上する職員</t>
  </si>
  <si>
    <t>職員の健康診断（採用時）</t>
    <rPh sb="8" eb="11">
      <t>サイヨウジ</t>
    </rPh>
    <phoneticPr fontId="19"/>
  </si>
  <si>
    <r>
      <t>Ａ</t>
    </r>
    <r>
      <rPr>
        <sz val="10"/>
        <color auto="1"/>
        <rFont val="ＭＳ 明朝"/>
      </rPr>
      <t>　教育・保育従事者
（下表のその他職員を除く有資格者）</t>
    </r>
    <rPh sb="2" eb="4">
      <t>キョウイク</t>
    </rPh>
    <rPh sb="5" eb="7">
      <t>ホイク</t>
    </rPh>
    <rPh sb="7" eb="10">
      <t>ジュウジシャ</t>
    </rPh>
    <rPh sb="12" eb="13">
      <t>シタ</t>
    </rPh>
    <rPh sb="13" eb="14">
      <t>ヒョウ</t>
    </rPh>
    <rPh sb="17" eb="18">
      <t>タ</t>
    </rPh>
    <rPh sb="18" eb="20">
      <t>ショクイン</t>
    </rPh>
    <rPh sb="21" eb="22">
      <t>ノゾ</t>
    </rPh>
    <rPh sb="23" eb="27">
      <t>ユウシカクシャ</t>
    </rPh>
    <phoneticPr fontId="19"/>
  </si>
  <si>
    <t>(事業による配置職員数</t>
    <rPh sb="1" eb="3">
      <t>ジギョウ</t>
    </rPh>
    <phoneticPr fontId="19"/>
  </si>
  <si>
    <t>人)</t>
    <rPh sb="0" eb="1">
      <t>ニン</t>
    </rPh>
    <phoneticPr fontId="19"/>
  </si>
  <si>
    <t>職員の健康診断（定期）</t>
    <rPh sb="8" eb="10">
      <t>テイキ</t>
    </rPh>
    <phoneticPr fontId="19"/>
  </si>
  <si>
    <t>開園時間（延長保育時間含む）</t>
    <rPh sb="0" eb="1">
      <t>カイ</t>
    </rPh>
    <rPh sb="1" eb="2">
      <t>エン</t>
    </rPh>
    <rPh sb="2" eb="4">
      <t>ジカン</t>
    </rPh>
    <phoneticPr fontId="19"/>
  </si>
  <si>
    <t>20：１</t>
  </si>
  <si>
    <t>30：１</t>
  </si>
  <si>
    <t>給与規程
（正職員以外用がある場合）</t>
    <rPh sb="0" eb="1">
      <t>キュウ</t>
    </rPh>
    <rPh sb="1" eb="2">
      <t>クミ</t>
    </rPh>
    <rPh sb="2" eb="3">
      <t>タダシ</t>
    </rPh>
    <rPh sb="3" eb="4">
      <t>ホド</t>
    </rPh>
    <phoneticPr fontId="19"/>
  </si>
  <si>
    <r>
      <t>「就業規則」に必ず記載しなければならない事項であり、就業規則本則とは別に規定されている場合がある。（労基法第8</t>
    </r>
    <r>
      <rPr>
        <u/>
        <sz val="9"/>
        <color rgb="FFFF0000"/>
        <rFont val="ＭＳ 明朝"/>
      </rPr>
      <t>9</t>
    </r>
    <r>
      <rPr>
        <sz val="9"/>
        <color auto="1"/>
        <rFont val="ＭＳ 明朝"/>
      </rPr>
      <t>条第２項）</t>
    </r>
    <rPh sb="1" eb="3">
      <t>シュウギョウ</t>
    </rPh>
    <rPh sb="3" eb="5">
      <t>キソク</t>
    </rPh>
    <rPh sb="7" eb="8">
      <t>カナラ</t>
    </rPh>
    <rPh sb="9" eb="11">
      <t>キサイ</t>
    </rPh>
    <rPh sb="20" eb="22">
      <t>ジコウ</t>
    </rPh>
    <rPh sb="26" eb="28">
      <t>シュウギョウ</t>
    </rPh>
    <rPh sb="28" eb="30">
      <t>キソク</t>
    </rPh>
    <rPh sb="30" eb="32">
      <t>ホンソク</t>
    </rPh>
    <rPh sb="34" eb="35">
      <t>ベツ</t>
    </rPh>
    <rPh sb="36" eb="38">
      <t>キテイ</t>
    </rPh>
    <rPh sb="43" eb="45">
      <t>バアイ</t>
    </rPh>
    <rPh sb="50" eb="53">
      <t>ロウキホウ</t>
    </rPh>
    <rPh sb="53" eb="54">
      <t>ダイ</t>
    </rPh>
    <rPh sb="56" eb="57">
      <t>ジョウ</t>
    </rPh>
    <rPh sb="57" eb="58">
      <t>ダイ</t>
    </rPh>
    <rPh sb="59" eb="60">
      <t>コウ</t>
    </rPh>
    <phoneticPr fontId="19"/>
  </si>
  <si>
    <r>
      <t>施設の実情に応じて、危険等発生時に職員がとるべき措置の具体的内容及び手順を定めた対処要領を作成しなければならない。（</t>
    </r>
    <r>
      <rPr>
        <u/>
        <sz val="9"/>
        <color rgb="FFFF0000"/>
        <rFont val="ＭＳ 明朝"/>
      </rPr>
      <t>認定こども園法第27条準用</t>
    </r>
    <r>
      <rPr>
        <sz val="9"/>
        <color auto="1"/>
        <rFont val="ＭＳ 明朝"/>
      </rPr>
      <t xml:space="preserve"> 学校保健安全法第29条）</t>
    </r>
    <rPh sb="0" eb="2">
      <t>シセツ</t>
    </rPh>
    <rPh sb="3" eb="5">
      <t>ジツジョウ</t>
    </rPh>
    <rPh sb="6" eb="7">
      <t>オウ</t>
    </rPh>
    <rPh sb="10" eb="12">
      <t>キケン</t>
    </rPh>
    <rPh sb="12" eb="13">
      <t>トウ</t>
    </rPh>
    <rPh sb="13" eb="16">
      <t>ハッセイジ</t>
    </rPh>
    <rPh sb="17" eb="19">
      <t>ショクイン</t>
    </rPh>
    <rPh sb="24" eb="26">
      <t>ソチ</t>
    </rPh>
    <rPh sb="27" eb="30">
      <t>グタイテキ</t>
    </rPh>
    <rPh sb="30" eb="32">
      <t>ナイヨウ</t>
    </rPh>
    <rPh sb="32" eb="33">
      <t>オヨ</t>
    </rPh>
    <rPh sb="34" eb="36">
      <t>テジュン</t>
    </rPh>
    <rPh sb="37" eb="38">
      <t>サダ</t>
    </rPh>
    <rPh sb="40" eb="41">
      <t>タイ</t>
    </rPh>
    <rPh sb="41" eb="42">
      <t>ショ</t>
    </rPh>
    <rPh sb="42" eb="44">
      <t>ヨウリョウ</t>
    </rPh>
    <rPh sb="45" eb="47">
      <t>サクセイ</t>
    </rPh>
    <rPh sb="58" eb="60">
      <t>ニンテイ</t>
    </rPh>
    <rPh sb="63" eb="64">
      <t>エン</t>
    </rPh>
    <rPh sb="64" eb="65">
      <t>ホウ</t>
    </rPh>
    <rPh sb="65" eb="66">
      <t>ダイ</t>
    </rPh>
    <rPh sb="68" eb="69">
      <t>ジョウ</t>
    </rPh>
    <rPh sb="69" eb="71">
      <t>ジュンヨウ</t>
    </rPh>
    <rPh sb="72" eb="74">
      <t>ガッコウ</t>
    </rPh>
    <rPh sb="74" eb="76">
      <t>ホケン</t>
    </rPh>
    <rPh sb="76" eb="79">
      <t>アンゼンホウ</t>
    </rPh>
    <rPh sb="79" eb="80">
      <t>ダイ</t>
    </rPh>
    <rPh sb="82" eb="83">
      <t>ジョウ</t>
    </rPh>
    <phoneticPr fontId="19"/>
  </si>
  <si>
    <t>感染症その他の疾病に備えてマニュアルを作成し、全ての職員が把握しておく必要がある。（幼保連携型認定こども園教育・保育要領第３章第１-３(2)）</t>
    <rPh sb="0" eb="3">
      <t>カンセンショウ</t>
    </rPh>
    <rPh sb="5" eb="6">
      <t>ホカ</t>
    </rPh>
    <rPh sb="7" eb="9">
      <t>シッペイ</t>
    </rPh>
    <rPh sb="10" eb="11">
      <t>ソナ</t>
    </rPh>
    <rPh sb="19" eb="21">
      <t>サクセイ</t>
    </rPh>
    <rPh sb="23" eb="24">
      <t>スベ</t>
    </rPh>
    <rPh sb="26" eb="28">
      <t>ショクイン</t>
    </rPh>
    <rPh sb="29" eb="31">
      <t>ハアク</t>
    </rPh>
    <rPh sb="35" eb="37">
      <t>ヒツヨウ</t>
    </rPh>
    <rPh sb="60" eb="61">
      <t>ダイ</t>
    </rPh>
    <rPh sb="62" eb="63">
      <t>ショウ</t>
    </rPh>
    <rPh sb="63" eb="64">
      <t>ダイ</t>
    </rPh>
    <phoneticPr fontId="19"/>
  </si>
  <si>
    <t xml:space="preserve"> ← 園長が兼務の場合、現員に「１」加算</t>
    <rPh sb="3" eb="5">
      <t>エンチョウ</t>
    </rPh>
    <rPh sb="6" eb="8">
      <t>ケンム</t>
    </rPh>
    <rPh sb="9" eb="11">
      <t>バアイ</t>
    </rPh>
    <rPh sb="12" eb="14">
      <t>ゲンイン</t>
    </rPh>
    <rPh sb="18" eb="20">
      <t>カサン</t>
    </rPh>
    <phoneticPr fontId="19"/>
  </si>
  <si>
    <t>研修実施状況</t>
    <rPh sb="0" eb="2">
      <t>ケンシュウ</t>
    </rPh>
    <rPh sb="2" eb="4">
      <t>ジッシ</t>
    </rPh>
    <rPh sb="4" eb="6">
      <t>ジョウキョウ</t>
    </rPh>
    <phoneticPr fontId="19"/>
  </si>
  <si>
    <t>食育・
アレルギー
対応</t>
    <rPh sb="0" eb="2">
      <t>ショクイク</t>
    </rPh>
    <rPh sb="10" eb="12">
      <t>タイオウ</t>
    </rPh>
    <phoneticPr fontId="19"/>
  </si>
  <si>
    <t>保護者支援
・
子育て支援</t>
    <rPh sb="0" eb="3">
      <t>ホゴシャ</t>
    </rPh>
    <rPh sb="3" eb="5">
      <t>シエン</t>
    </rPh>
    <rPh sb="8" eb="10">
      <t>コソダ</t>
    </rPh>
    <rPh sb="11" eb="13">
      <t>シエン</t>
    </rPh>
    <phoneticPr fontId="19"/>
  </si>
  <si>
    <t>(認可の形態</t>
    <rPh sb="4" eb="6">
      <t>ケイタイ</t>
    </rPh>
    <phoneticPr fontId="19"/>
  </si>
  <si>
    <t xml:space="preserve"> みなし認可)</t>
  </si>
  <si>
    <t>在園
園児数
（人）</t>
    <rPh sb="0" eb="2">
      <t>ザイエン</t>
    </rPh>
    <rPh sb="3" eb="6">
      <t>エンジスウ</t>
    </rPh>
    <rPh sb="8" eb="9">
      <t>ニン</t>
    </rPh>
    <phoneticPr fontId="19"/>
  </si>
  <si>
    <t>職員の勤務シフト表（前月分）　※前月分は勤務変更を反映した実績版とすること。</t>
  </si>
  <si>
    <t>（加配等職員の内訳が記載されているものを含む。）</t>
    <rPh sb="1" eb="3">
      <t>カハイ</t>
    </rPh>
    <rPh sb="3" eb="6">
      <t>トウショクイン</t>
    </rPh>
    <rPh sb="7" eb="9">
      <t>ウチワケ</t>
    </rPh>
    <rPh sb="10" eb="12">
      <t>キサイ</t>
    </rPh>
    <rPh sb="20" eb="21">
      <t>フク</t>
    </rPh>
    <phoneticPr fontId="19"/>
  </si>
  <si>
    <t>特に基準日を指定したものを除き、「監査資料の提出日」の属する月の初日現在で記載してください。</t>
  </si>
  <si>
    <t>記入欄が不足する場合は、行を追加するなどして記載すること。</t>
  </si>
  <si>
    <r>
      <t>労</t>
    </r>
    <r>
      <rPr>
        <sz val="10"/>
        <color theme="1"/>
        <rFont val="ＭＳ 明朝"/>
      </rPr>
      <t xml:space="preserve">働基準法による届出・協定
（存在するものに✔をつける）
</t>
    </r>
    <rPh sb="0" eb="2">
      <t>ロウドウ</t>
    </rPh>
    <rPh sb="2" eb="5">
      <t>キジュンホウ</t>
    </rPh>
    <rPh sb="11" eb="13">
      <t>キョウテイ</t>
    </rPh>
    <phoneticPr fontId="19"/>
  </si>
  <si>
    <r>
      <t>入園者の選抜に関する表簿</t>
    </r>
    <r>
      <rPr>
        <sz val="10"/>
        <color theme="1"/>
        <rFont val="ＭＳ 明朝"/>
      </rPr>
      <t>（１号のみ）</t>
    </r>
    <rPh sb="1" eb="2">
      <t>エン</t>
    </rPh>
    <rPh sb="14" eb="15">
      <t>ゴウ</t>
    </rPh>
    <phoneticPr fontId="19"/>
  </si>
  <si>
    <r>
      <t>（</t>
    </r>
    <r>
      <rPr>
        <sz val="10"/>
        <color theme="1"/>
        <rFont val="ＭＳ 明朝"/>
      </rPr>
      <t>当日未受診者</t>
    </r>
    <rPh sb="1" eb="2">
      <t>トウ</t>
    </rPh>
    <rPh sb="2" eb="3">
      <t>ニチ</t>
    </rPh>
    <rPh sb="3" eb="4">
      <t>ミ</t>
    </rPh>
    <rPh sb="4" eb="6">
      <t>ジュシン</t>
    </rPh>
    <rPh sb="6" eb="7">
      <t>シャ</t>
    </rPh>
    <phoneticPr fontId="19"/>
  </si>
  <si>
    <r>
      <t>（</t>
    </r>
    <r>
      <rPr>
        <sz val="10"/>
        <color theme="1"/>
        <rFont val="ＭＳ 明朝"/>
      </rPr>
      <t>当日未受診者</t>
    </r>
    <rPh sb="1" eb="3">
      <t>トウジツ</t>
    </rPh>
    <rPh sb="3" eb="4">
      <t>ミ</t>
    </rPh>
    <rPh sb="4" eb="6">
      <t>ジュシン</t>
    </rPh>
    <rPh sb="6" eb="7">
      <t>シャ</t>
    </rPh>
    <phoneticPr fontId="19"/>
  </si>
  <si>
    <r>
      <t>「あり」の場合、以下を</t>
    </r>
    <r>
      <rPr>
        <sz val="10"/>
        <color theme="1"/>
        <rFont val="ＭＳ 明朝"/>
      </rPr>
      <t>記入してください。</t>
    </r>
    <rPh sb="5" eb="7">
      <t>バアイ</t>
    </rPh>
    <rPh sb="8" eb="10">
      <t>イカ</t>
    </rPh>
    <rPh sb="11" eb="13">
      <t>キニュウ</t>
    </rPh>
    <phoneticPr fontId="19"/>
  </si>
  <si>
    <r>
      <t>②外部研修（</t>
    </r>
    <r>
      <rPr>
        <u/>
        <sz val="10"/>
        <color auto="1"/>
        <rFont val="ＭＳ 明朝"/>
      </rPr>
      <t>Ｒ５</t>
    </r>
    <r>
      <rPr>
        <sz val="10"/>
        <color auto="1"/>
        <rFont val="ＭＳ 明朝"/>
      </rPr>
      <t>年度）</t>
    </r>
    <rPh sb="1" eb="2">
      <t>ガイ</t>
    </rPh>
    <rPh sb="3" eb="5">
      <t>ケンシュウ</t>
    </rPh>
    <rPh sb="8" eb="9">
      <t>ネン</t>
    </rPh>
    <rPh sb="9" eb="10">
      <t>タビ</t>
    </rPh>
    <phoneticPr fontId="19"/>
  </si>
  <si>
    <r>
      <t>←【面積基準】満２歳未満児のうち、ほふくをしない子の数（便宜上、０歳児）×</t>
    </r>
    <r>
      <rPr>
        <u/>
        <sz val="10"/>
        <color theme="1"/>
        <rFont val="ＭＳ 明朝"/>
      </rPr>
      <t>1.65㎡</t>
    </r>
    <rPh sb="2" eb="4">
      <t>メンセキ</t>
    </rPh>
    <rPh sb="4" eb="6">
      <t>キジュン</t>
    </rPh>
    <rPh sb="7" eb="8">
      <t>マン</t>
    </rPh>
    <rPh sb="9" eb="10">
      <t>サイ</t>
    </rPh>
    <rPh sb="10" eb="12">
      <t>ミマン</t>
    </rPh>
    <rPh sb="12" eb="13">
      <t>ジ</t>
    </rPh>
    <rPh sb="24" eb="25">
      <t>コ</t>
    </rPh>
    <rPh sb="26" eb="27">
      <t>カズ</t>
    </rPh>
    <rPh sb="28" eb="31">
      <t>ベンギジョウ</t>
    </rPh>
    <rPh sb="33" eb="35">
      <t>サイジ</t>
    </rPh>
    <phoneticPr fontId="19"/>
  </si>
  <si>
    <r>
      <t>←【面積基準】満２歳未満児のうち、ほふくをする子の数（便宜上、１歳児）×</t>
    </r>
    <r>
      <rPr>
        <u/>
        <sz val="10"/>
        <color theme="1"/>
        <rFont val="ＭＳ 明朝"/>
      </rPr>
      <t>3.3㎡</t>
    </r>
    <rPh sb="2" eb="4">
      <t>メンセキ</t>
    </rPh>
    <rPh sb="4" eb="6">
      <t>キジュン</t>
    </rPh>
    <rPh sb="7" eb="8">
      <t>マン</t>
    </rPh>
    <rPh sb="9" eb="10">
      <t>サイ</t>
    </rPh>
    <rPh sb="10" eb="12">
      <t>ミマン</t>
    </rPh>
    <rPh sb="12" eb="13">
      <t>ジ</t>
    </rPh>
    <rPh sb="23" eb="24">
      <t>コ</t>
    </rPh>
    <rPh sb="25" eb="26">
      <t>カズ</t>
    </rPh>
    <rPh sb="27" eb="30">
      <t>ベンギジョウ</t>
    </rPh>
    <rPh sb="32" eb="33">
      <t>サイ</t>
    </rPh>
    <rPh sb="33" eb="34">
      <t>コ</t>
    </rPh>
    <phoneticPr fontId="19"/>
  </si>
  <si>
    <r>
      <t>←【面積基準】満２歳以上児の数×</t>
    </r>
    <r>
      <rPr>
        <u/>
        <sz val="10"/>
        <color theme="1"/>
        <rFont val="ＭＳ 明朝"/>
      </rPr>
      <t>1.98㎡</t>
    </r>
    <rPh sb="2" eb="4">
      <t>メンセキ</t>
    </rPh>
    <rPh sb="4" eb="6">
      <t>キジュン</t>
    </rPh>
    <rPh sb="7" eb="8">
      <t>マン</t>
    </rPh>
    <rPh sb="9" eb="10">
      <t>サイ</t>
    </rPh>
    <rPh sb="10" eb="12">
      <t>イジョウ</t>
    </rPh>
    <rPh sb="12" eb="13">
      <t>ジ</t>
    </rPh>
    <rPh sb="14" eb="15">
      <t>カズ</t>
    </rPh>
    <phoneticPr fontId="19"/>
  </si>
  <si>
    <r>
      <t>　注）１</t>
    </r>
    <r>
      <rPr>
        <u/>
        <sz val="10"/>
        <color theme="1"/>
        <rFont val="ＭＳ 明朝"/>
      </rPr>
      <t>特別の事情があるとき</t>
    </r>
    <r>
      <rPr>
        <sz val="10"/>
        <color theme="1"/>
        <rFont val="ＭＳ 明朝"/>
      </rPr>
      <t>は、「保育室」と「遊戯室」とは兼用することができる。</t>
    </r>
    <rPh sb="1" eb="2">
      <t>チュウ</t>
    </rPh>
    <rPh sb="4" eb="6">
      <t>トクベツ</t>
    </rPh>
    <rPh sb="7" eb="9">
      <t>ジジョウ</t>
    </rPh>
    <rPh sb="17" eb="20">
      <t>ホイクシツ</t>
    </rPh>
    <rPh sb="23" eb="26">
      <t>ユウギシツ</t>
    </rPh>
    <rPh sb="29" eb="31">
      <t>ケンヨウ</t>
    </rPh>
    <phoneticPr fontId="19"/>
  </si>
  <si>
    <r>
      <t>　　  ２</t>
    </r>
    <r>
      <rPr>
        <u/>
        <sz val="10"/>
        <color theme="1"/>
        <rFont val="ＭＳ 明朝"/>
      </rPr>
      <t>特別の事情があるとき</t>
    </r>
    <r>
      <rPr>
        <sz val="10"/>
        <color theme="1"/>
        <rFont val="ＭＳ 明朝"/>
      </rPr>
      <t>は、「職員室」と「保健室」とは兼用することができる。</t>
    </r>
    <rPh sb="5" eb="7">
      <t>トクベツ</t>
    </rPh>
    <rPh sb="8" eb="10">
      <t>ジジョウ</t>
    </rPh>
    <rPh sb="18" eb="20">
      <t>ショクイン</t>
    </rPh>
    <rPh sb="20" eb="21">
      <t>シツ</t>
    </rPh>
    <rPh sb="24" eb="27">
      <t>ホケンシツ</t>
    </rPh>
    <rPh sb="30" eb="32">
      <t>ケンヨウ</t>
    </rPh>
    <phoneticPr fontId="19"/>
  </si>
  <si>
    <t>(ｶ)と(ｷ)及び祝日以外の休園日</t>
    <rPh sb="7" eb="8">
      <t>オヨ</t>
    </rPh>
    <rPh sb="9" eb="11">
      <t>シュクジツ</t>
    </rPh>
    <rPh sb="11" eb="13">
      <t>イガイ</t>
    </rPh>
    <rPh sb="14" eb="16">
      <t>キュウエン</t>
    </rPh>
    <rPh sb="16" eb="17">
      <t>ビ</t>
    </rPh>
    <phoneticPr fontId="19"/>
  </si>
  <si>
    <t>←(1)の根拠…設備運営基準条例第4条第2項
←(2)(3)の根拠…設備運営基準条例附則第6項
←(4)の根拠…設備運営基準条例附則第8項、第9項</t>
    <rPh sb="5" eb="7">
      <t>コンキョ</t>
    </rPh>
    <rPh sb="16" eb="17">
      <t>ダイ</t>
    </rPh>
    <rPh sb="18" eb="19">
      <t>ジョウ</t>
    </rPh>
    <rPh sb="19" eb="20">
      <t>ダイ</t>
    </rPh>
    <rPh sb="21" eb="22">
      <t>コウ</t>
    </rPh>
    <rPh sb="31" eb="33">
      <t>コンキョ</t>
    </rPh>
    <rPh sb="53" eb="55">
      <t>コンキョ</t>
    </rPh>
    <rPh sb="56" eb="58">
      <t>セツビ</t>
    </rPh>
    <rPh sb="58" eb="60">
      <t>ウンエイ</t>
    </rPh>
    <rPh sb="60" eb="62">
      <t>キジュン</t>
    </rPh>
    <rPh sb="62" eb="64">
      <t>ジョウレイ</t>
    </rPh>
    <rPh sb="64" eb="66">
      <t>フソク</t>
    </rPh>
    <rPh sb="66" eb="67">
      <t>ダイ</t>
    </rPh>
    <rPh sb="68" eb="69">
      <t>コウ</t>
    </rPh>
    <rPh sb="70" eb="71">
      <t>ダイ</t>
    </rPh>
    <rPh sb="72" eb="73">
      <t>コウ</t>
    </rPh>
    <phoneticPr fontId="19"/>
  </si>
  <si>
    <r>
      <t>施設全体の</t>
    </r>
    <r>
      <rPr>
        <sz val="10"/>
        <color auto="1"/>
        <rFont val="ＭＳ 明朝"/>
      </rPr>
      <t xml:space="preserve">
職員配置状況</t>
    </r>
  </si>
  <si>
    <r>
      <t xml:space="preserve">園児数に
対する
必要数
</t>
    </r>
    <r>
      <rPr>
        <sz val="8"/>
        <color auto="1"/>
        <rFont val="ＭＳ 明朝"/>
      </rPr>
      <t>(最低基準)</t>
    </r>
    <rPh sb="0" eb="2">
      <t>エンジ</t>
    </rPh>
    <rPh sb="2" eb="3">
      <t>スウ</t>
    </rPh>
    <rPh sb="5" eb="6">
      <t>タイ</t>
    </rPh>
    <rPh sb="9" eb="11">
      <t>ヒツヨウ</t>
    </rPh>
    <rPh sb="11" eb="12">
      <t>カズ</t>
    </rPh>
    <rPh sb="14" eb="16">
      <t>サイテイ</t>
    </rPh>
    <rPh sb="16" eb="18">
      <t>キジュン</t>
    </rPh>
    <phoneticPr fontId="19"/>
  </si>
  <si>
    <r>
      <t xml:space="preserve">現員
（人）
</t>
    </r>
    <r>
      <rPr>
        <sz val="8"/>
        <color auto="1"/>
        <rFont val="ＭＳ 明朝"/>
      </rPr>
      <t>※常勤換算不要</t>
    </r>
    <rPh sb="0" eb="2">
      <t>ゲンイン</t>
    </rPh>
    <rPh sb="4" eb="5">
      <t>ニン</t>
    </rPh>
    <rPh sb="8" eb="10">
      <t>ジョウキン</t>
    </rPh>
    <rPh sb="10" eb="12">
      <t>カンサン</t>
    </rPh>
    <rPh sb="12" eb="14">
      <t>フヨウ</t>
    </rPh>
    <phoneticPr fontId="19"/>
  </si>
  <si>
    <r>
      <t>施</t>
    </r>
    <r>
      <rPr>
        <sz val="10"/>
        <color auto="1"/>
        <rFont val="ＭＳ 明朝"/>
      </rPr>
      <t>設の規模・構造以外の変更届の最終提出日</t>
    </r>
  </si>
  <si>
    <r>
      <t>児童現員による
必要</t>
    </r>
    <r>
      <rPr>
        <sz val="6"/>
        <color auto="1"/>
        <rFont val="ＭＳ 明朝"/>
      </rPr>
      <t>職員数</t>
    </r>
    <rPh sb="0" eb="2">
      <t>ジドウ</t>
    </rPh>
    <rPh sb="2" eb="4">
      <t>ゲンイン</t>
    </rPh>
    <rPh sb="8" eb="10">
      <t>ヒツヨウ</t>
    </rPh>
    <rPh sb="10" eb="12">
      <t>ショクイン</t>
    </rPh>
    <rPh sb="12" eb="13">
      <t>カズ</t>
    </rPh>
    <phoneticPr fontId="19"/>
  </si>
  <si>
    <r>
      <t>①内部研修（</t>
    </r>
    <r>
      <rPr>
        <u/>
        <sz val="10"/>
        <color auto="1"/>
        <rFont val="ＭＳ 明朝"/>
      </rPr>
      <t>Ｒ４</t>
    </r>
    <r>
      <rPr>
        <sz val="10"/>
        <color auto="1"/>
        <rFont val="ＭＳ 明朝"/>
      </rPr>
      <t>年度）</t>
    </r>
    <rPh sb="1" eb="3">
      <t>ナイブ</t>
    </rPh>
    <rPh sb="8" eb="9">
      <t>ネン</t>
    </rPh>
    <rPh sb="9" eb="10">
      <t>タビ</t>
    </rPh>
    <phoneticPr fontId="19"/>
  </si>
  <si>
    <r>
      <t>①内部研修（</t>
    </r>
    <r>
      <rPr>
        <u/>
        <sz val="10"/>
        <color auto="1"/>
        <rFont val="ＭＳ 明朝"/>
      </rPr>
      <t>Ｒ５</t>
    </r>
    <r>
      <rPr>
        <sz val="10"/>
        <color auto="1"/>
        <rFont val="ＭＳ 明朝"/>
      </rPr>
      <t>年度）</t>
    </r>
    <rPh sb="1" eb="3">
      <t>ナイブ</t>
    </rPh>
    <rPh sb="8" eb="9">
      <t>ネン</t>
    </rPh>
    <rPh sb="9" eb="10">
      <t>タビ</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</si>
</sst>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1">
    <numFmt numFmtId="6" formatCode="&quot;¥&quot;#,##0;[Red]&quot;¥&quot;\-#,##0"/>
    <numFmt numFmtId="176" formatCode="#,##0.00;&quot;△ &quot;#,##0.00"/>
    <numFmt numFmtId="177" formatCode="0_ "/>
    <numFmt numFmtId="178" formatCode="#,##0;&quot;△ &quot;#,##0"/>
    <numFmt numFmtId="179" formatCode="0.0_ "/>
    <numFmt numFmtId="180" formatCode="#,##0.0;&quot;△ &quot;#,##0.0"/>
    <numFmt numFmtId="181" formatCode="00_ "/>
    <numFmt numFmtId="182" formatCode="0;&quot;△ &quot;0"/>
    <numFmt numFmtId="183" formatCode="0.0;&quot;△ &quot;0.0"/>
    <numFmt numFmtId="184" formatCode="#"/>
    <numFmt numFmtId="185" formatCode="\(#,##0\)"/>
  </numFmts>
  <fonts count="49">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明朝"/>
      <family val="1"/>
    </font>
    <font>
      <u/>
      <sz val="11"/>
      <color auto="1"/>
      <name val="ＭＳ 明朝"/>
      <family val="1"/>
    </font>
    <font>
      <sz val="10"/>
      <color auto="1"/>
      <name val="ＭＳ 明朝"/>
      <family val="1"/>
    </font>
    <font>
      <b/>
      <sz val="20"/>
      <color auto="1"/>
      <name val="ＭＳ ゴシック"/>
      <family val="3"/>
    </font>
    <font>
      <b/>
      <sz val="30"/>
      <color auto="1"/>
      <name val="ＭＳ Ｐゴシック"/>
      <family val="3"/>
    </font>
    <font>
      <b/>
      <sz val="14"/>
      <color auto="1"/>
      <name val="ＭＳ ゴシック"/>
      <family val="3"/>
    </font>
    <font>
      <b/>
      <sz val="24"/>
      <color auto="1"/>
      <name val="ＭＳ ゴシック"/>
      <family val="3"/>
    </font>
    <font>
      <sz val="11"/>
      <color auto="1"/>
      <name val="ＭＳ ゴシック"/>
    </font>
    <font>
      <b/>
      <sz val="18"/>
      <color auto="1"/>
      <name val="ＭＳ 明朝"/>
    </font>
    <font>
      <sz val="11"/>
      <color theme="1"/>
      <name val="ＭＳ 明朝"/>
      <family val="1"/>
    </font>
    <font>
      <sz val="14"/>
      <color auto="1"/>
      <name val="ＭＳ 明朝"/>
      <family val="1"/>
    </font>
    <font>
      <sz val="9"/>
      <color auto="1"/>
      <name val="ＭＳ 明朝"/>
      <family val="1"/>
    </font>
    <font>
      <sz val="8"/>
      <color auto="1"/>
      <name val="ＭＳ 明朝"/>
      <family val="1"/>
    </font>
    <font>
      <sz val="10"/>
      <color theme="1"/>
      <name val="ＭＳ 明朝"/>
      <family val="1"/>
    </font>
    <font>
      <sz val="9"/>
      <color theme="1"/>
      <name val="ＭＳ 明朝"/>
      <family val="1"/>
    </font>
    <font>
      <sz val="8"/>
      <color theme="1"/>
      <name val="ＭＳ 明朝"/>
      <family val="1"/>
    </font>
    <font>
      <sz val="11"/>
      <color theme="1"/>
      <name val="ＭＳ Ｐゴシック"/>
      <family val="3"/>
    </font>
    <font>
      <b/>
      <sz val="10"/>
      <color theme="1"/>
      <name val="ＭＳ 明朝"/>
      <family val="1"/>
    </font>
    <font>
      <u/>
      <sz val="10"/>
      <color auto="1"/>
      <name val="ＭＳ 明朝"/>
      <family val="1"/>
    </font>
    <font>
      <sz val="12"/>
      <color theme="1"/>
      <name val="ＭＳ 明朝"/>
      <family val="1"/>
    </font>
    <font>
      <strike/>
      <sz val="11"/>
      <color theme="1"/>
      <name val="ＭＳ 明朝"/>
      <family val="1"/>
    </font>
    <font>
      <b/>
      <sz val="9"/>
      <color theme="1"/>
      <name val="ＭＳ 明朝"/>
      <family val="1"/>
    </font>
    <font>
      <sz val="6"/>
      <color auto="1"/>
      <name val="ＭＳ 明朝"/>
      <family val="1"/>
    </font>
    <font>
      <b/>
      <sz val="12"/>
      <color theme="1"/>
      <name val="ＭＳ 明朝"/>
      <family val="1"/>
    </font>
    <font>
      <sz val="11"/>
      <color theme="1"/>
      <name val="メイリオ"/>
      <family val="3"/>
    </font>
    <font>
      <sz val="10"/>
      <color theme="1"/>
      <name val="ＭＳ Ｐゴシック"/>
      <family val="3"/>
    </font>
    <font>
      <sz val="12"/>
      <color auto="1"/>
      <name val="ＭＳ 明朝"/>
      <family val="1"/>
    </font>
    <font>
      <sz val="16"/>
      <color auto="1"/>
      <name val="ＭＳ 明朝"/>
      <family val="1"/>
    </font>
    <font>
      <b/>
      <sz val="11"/>
      <color auto="1"/>
      <name val="ＭＳ 明朝"/>
      <family val="1"/>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A0FFFF"/>
        <bgColor indexed="64"/>
      </patternFill>
    </fill>
    <fill>
      <patternFill patternType="solid">
        <fgColor theme="0"/>
        <bgColor indexed="64"/>
      </patternFill>
    </fill>
    <fill>
      <patternFill patternType="solid">
        <fgColor rgb="FFD4F3B5"/>
        <bgColor indexed="64"/>
      </patternFill>
    </fill>
    <fill>
      <patternFill patternType="solid">
        <fgColor rgb="FFFFE69A"/>
        <bgColor indexed="64"/>
      </patternFill>
    </fill>
    <fill>
      <patternFill patternType="solid">
        <fgColor rgb="FFD0FFFF"/>
        <bgColor indexed="64"/>
      </patternFill>
    </fill>
    <fill>
      <patternFill patternType="solid">
        <fgColor rgb="FFFFFFBE"/>
        <bgColor indexed="64"/>
      </patternFill>
    </fill>
    <fill>
      <patternFill patternType="solid">
        <fgColor theme="0" tint="-0.5"/>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A6A6"/>
        <bgColor indexed="64"/>
      </patternFill>
    </fill>
  </fills>
  <borders count="1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diagonalDown="1">
      <left style="thin">
        <color indexed="64"/>
      </left>
      <right/>
      <top style="hair">
        <color indexed="64"/>
      </top>
      <bottom/>
      <diagonal style="hair">
        <color indexed="64"/>
      </diagonal>
    </border>
    <border diagonalDown="1">
      <left style="thin">
        <color indexed="64"/>
      </left>
      <right/>
      <top style="hair">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style="thin">
        <color indexed="64"/>
      </left>
      <right/>
      <top/>
      <bottom style="thin">
        <color indexed="64"/>
      </bottom>
      <diagonal style="hair">
        <color indexed="64"/>
      </diagonal>
    </border>
    <border diagonalDown="1">
      <left style="thin">
        <color indexed="64"/>
      </left>
      <right/>
      <top style="thin">
        <color indexed="64"/>
      </top>
      <bottom style="medium">
        <color indexed="64"/>
      </bottom>
      <diagonal style="hair">
        <color indexed="64"/>
      </diagonal>
    </border>
    <border diagonalDown="1">
      <left/>
      <right style="thin">
        <color indexed="64"/>
      </right>
      <top style="hair">
        <color indexed="64"/>
      </top>
      <bottom/>
      <diagonal style="hair">
        <color indexed="64"/>
      </diagonal>
    </border>
    <border diagonalDown="1">
      <left/>
      <right style="thin">
        <color indexed="64"/>
      </right>
      <top style="hair">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diagonalDown="1">
      <left/>
      <right style="thin">
        <color indexed="64"/>
      </right>
      <top/>
      <bottom style="thin">
        <color indexed="64"/>
      </bottom>
      <diagonal style="hair">
        <color indexed="64"/>
      </diagonal>
    </border>
    <border diagonalDown="1">
      <left/>
      <right style="thin">
        <color indexed="64"/>
      </right>
      <top style="thin">
        <color indexed="64"/>
      </top>
      <bottom style="medium">
        <color indexed="64"/>
      </bottom>
      <diagonal style="hair">
        <color indexed="64"/>
      </diagonal>
    </border>
    <border>
      <left/>
      <right style="double">
        <color indexed="64"/>
      </right>
      <top style="thin">
        <color indexed="64"/>
      </top>
      <bottom style="hair">
        <color indexed="64"/>
      </bottom>
      <diagonal/>
    </border>
    <border>
      <left/>
      <right style="double">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double">
        <color indexed="64"/>
      </right>
      <top style="hair">
        <color indexed="64"/>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diagonalUp="1">
      <left style="thin">
        <color indexed="64"/>
      </left>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bottom style="medium">
        <color indexed="64"/>
      </bottom>
      <diagonal style="thin">
        <color indexed="64"/>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hair">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diagonalUp="1">
      <left style="hair">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1" fillId="0" borderId="0">
      <alignment vertical="center"/>
    </xf>
    <xf numFmtId="0" fontId="6" fillId="0" borderId="0">
      <alignment vertical="center"/>
    </xf>
    <xf numFmtId="0" fontId="6" fillId="0" borderId="0">
      <alignment vertical="center"/>
    </xf>
    <xf numFmtId="0" fontId="6" fillId="0" borderId="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8" fillId="0" borderId="9" applyNumberFormat="0" applyFill="0" applyAlignment="0" applyProtection="0">
      <alignment vertical="center"/>
    </xf>
  </cellStyleXfs>
  <cellXfs count="1123">
    <xf numFmtId="0" fontId="0" fillId="0" borderId="0" xfId="0">
      <alignment vertical="center"/>
    </xf>
    <xf numFmtId="0" fontId="20" fillId="0" borderId="0" xfId="0" applyFont="1">
      <alignment vertical="center"/>
    </xf>
    <xf numFmtId="0" fontId="20" fillId="0" borderId="0" xfId="0" applyFont="1" applyAlignment="1">
      <alignment vertical="top"/>
    </xf>
    <xf numFmtId="0" fontId="21" fillId="0" borderId="0" xfId="0" applyFont="1" applyAlignment="1">
      <alignment vertical="top"/>
    </xf>
    <xf numFmtId="0" fontId="20" fillId="0" borderId="0" xfId="0" quotePrefix="1" applyFont="1" applyBorder="1" applyAlignment="1">
      <alignment horizontal="center" vertical="top"/>
    </xf>
    <xf numFmtId="0" fontId="20" fillId="0" borderId="0" xfId="0" quotePrefix="1" applyFont="1" applyAlignment="1">
      <alignment horizontal="center" vertical="top"/>
    </xf>
    <xf numFmtId="0" fontId="20" fillId="0" borderId="0" xfId="0" quotePrefix="1" applyFont="1" applyAlignment="1">
      <alignment vertical="top"/>
    </xf>
    <xf numFmtId="0" fontId="20" fillId="0" borderId="0" xfId="0" applyFont="1" applyBorder="1" applyAlignment="1">
      <alignment vertical="top" wrapText="1"/>
    </xf>
    <xf numFmtId="0" fontId="20" fillId="0" borderId="0" xfId="0" applyFont="1" applyAlignment="1">
      <alignment vertical="top" wrapText="1"/>
    </xf>
    <xf numFmtId="0" fontId="22" fillId="0" borderId="0" xfId="0" applyFont="1">
      <alignment vertical="center"/>
    </xf>
    <xf numFmtId="0" fontId="23" fillId="0" borderId="10" xfId="37" applyFont="1" applyBorder="1" applyAlignment="1">
      <alignment horizontal="center" vertical="center"/>
    </xf>
    <xf numFmtId="0" fontId="0" fillId="0" borderId="11" xfId="0" applyBorder="1">
      <alignment vertical="center"/>
    </xf>
    <xf numFmtId="0" fontId="24" fillId="0" borderId="12" xfId="0" applyFont="1" applyBorder="1" applyAlignment="1">
      <alignment horizontal="center" vertical="center" shrinkToFit="1"/>
    </xf>
    <xf numFmtId="0" fontId="0" fillId="0" borderId="12" xfId="0" applyBorder="1">
      <alignment vertical="center"/>
    </xf>
    <xf numFmtId="0" fontId="24" fillId="0" borderId="12" xfId="0" applyFont="1" applyBorder="1" applyAlignment="1">
      <alignment horizontal="distributed" vertical="distributed" indent="2"/>
    </xf>
    <xf numFmtId="0" fontId="0" fillId="0" borderId="13" xfId="0" applyBorder="1">
      <alignment vertical="center"/>
    </xf>
    <xf numFmtId="0" fontId="25" fillId="0" borderId="0" xfId="0" applyFont="1" applyBorder="1" applyAlignment="1">
      <alignment horizontal="distributed" vertical="center"/>
    </xf>
    <xf numFmtId="0" fontId="25" fillId="0" borderId="10" xfId="0" applyFont="1" applyBorder="1" applyAlignment="1">
      <alignment horizontal="distributed" vertical="center"/>
    </xf>
    <xf numFmtId="0" fontId="0" fillId="0" borderId="14" xfId="0" applyBorder="1">
      <alignment vertical="center"/>
    </xf>
    <xf numFmtId="0" fontId="24" fillId="0" borderId="0" xfId="0" applyFont="1" applyBorder="1" applyAlignment="1">
      <alignment horizontal="center" vertical="center" shrinkToFit="1"/>
    </xf>
    <xf numFmtId="0" fontId="24" fillId="0" borderId="0" xfId="0" applyFont="1" applyBorder="1" applyAlignment="1">
      <alignment horizontal="distributed" vertical="distributed" indent="2"/>
    </xf>
    <xf numFmtId="0" fontId="0" fillId="0" borderId="10" xfId="0" applyBorder="1">
      <alignment vertical="center"/>
    </xf>
    <xf numFmtId="0" fontId="26" fillId="24" borderId="0" xfId="37" applyFont="1" applyFill="1" applyAlignment="1">
      <alignment horizontal="center" vertical="center"/>
    </xf>
    <xf numFmtId="0" fontId="27" fillId="24" borderId="0" xfId="0" applyFont="1" applyFill="1" applyBorder="1" applyAlignment="1">
      <alignment horizontal="center" vertical="center"/>
    </xf>
    <xf numFmtId="0" fontId="27" fillId="24" borderId="10" xfId="0" applyFont="1" applyFill="1" applyBorder="1" applyAlignment="1">
      <alignment horizontal="center" vertical="center"/>
    </xf>
    <xf numFmtId="0" fontId="27" fillId="24" borderId="0" xfId="0" applyFont="1" applyFill="1" applyBorder="1">
      <alignment vertical="center"/>
    </xf>
    <xf numFmtId="0" fontId="27" fillId="24" borderId="10" xfId="0" applyFont="1" applyFill="1" applyBorder="1">
      <alignment vertical="center"/>
    </xf>
    <xf numFmtId="0" fontId="0" fillId="0" borderId="15" xfId="0" applyBorder="1">
      <alignment vertical="center"/>
    </xf>
    <xf numFmtId="0" fontId="24" fillId="0" borderId="16" xfId="0" applyFont="1" applyBorder="1" applyAlignment="1">
      <alignment horizontal="center" vertical="center" shrinkToFit="1"/>
    </xf>
    <xf numFmtId="0" fontId="0" fillId="0" borderId="16" xfId="0" applyBorder="1">
      <alignment vertical="center"/>
    </xf>
    <xf numFmtId="0" fontId="24" fillId="0" borderId="16" xfId="0" applyFont="1" applyBorder="1" applyAlignment="1">
      <alignment horizontal="distributed" vertical="distributed" indent="2"/>
    </xf>
    <xf numFmtId="0" fontId="0" fillId="0" borderId="17" xfId="0" applyBorder="1">
      <alignment vertical="center"/>
    </xf>
    <xf numFmtId="0" fontId="0" fillId="0" borderId="0" xfId="0">
      <alignment vertical="center"/>
    </xf>
    <xf numFmtId="0" fontId="28" fillId="0" borderId="0" xfId="0" applyFont="1">
      <alignment vertical="center"/>
    </xf>
    <xf numFmtId="0" fontId="29" fillId="0" borderId="0" xfId="0" applyFont="1">
      <alignment vertical="center"/>
    </xf>
    <xf numFmtId="0" fontId="29" fillId="0" borderId="18" xfId="33" applyFont="1" applyBorder="1">
      <alignment vertical="center"/>
    </xf>
    <xf numFmtId="0" fontId="30" fillId="0" borderId="0" xfId="33" applyFont="1" applyAlignment="1">
      <alignment horizontal="center" vertical="center" wrapText="1"/>
    </xf>
    <xf numFmtId="0" fontId="20" fillId="0" borderId="19" xfId="33" applyFont="1" applyBorder="1">
      <alignment vertical="center"/>
    </xf>
    <xf numFmtId="49" fontId="31" fillId="0" borderId="20" xfId="33" applyNumberFormat="1" applyFont="1" applyBorder="1" applyAlignment="1">
      <alignment horizontal="center" vertical="center"/>
    </xf>
    <xf numFmtId="49" fontId="31" fillId="0" borderId="21" xfId="33" applyNumberFormat="1" applyFont="1" applyBorder="1" applyAlignment="1">
      <alignment horizontal="center" vertical="center"/>
    </xf>
    <xf numFmtId="49" fontId="31" fillId="0" borderId="22" xfId="33" applyNumberFormat="1" applyFont="1" applyBorder="1" applyAlignment="1">
      <alignment horizontal="center" vertical="center"/>
    </xf>
    <xf numFmtId="49" fontId="31" fillId="0" borderId="20" xfId="33" applyNumberFormat="1" applyFont="1" applyBorder="1" applyAlignment="1">
      <alignment vertical="top"/>
    </xf>
    <xf numFmtId="49" fontId="31" fillId="0" borderId="23" xfId="33" applyNumberFormat="1" applyFont="1" applyBorder="1" applyAlignment="1">
      <alignment vertical="center"/>
    </xf>
    <xf numFmtId="49" fontId="31" fillId="0" borderId="22" xfId="33" applyNumberFormat="1" applyFont="1" applyBorder="1" applyAlignment="1">
      <alignment horizontal="center" vertical="center" shrinkToFit="1"/>
    </xf>
    <xf numFmtId="49" fontId="32" fillId="0" borderId="23" xfId="33" applyNumberFormat="1" applyFont="1" applyBorder="1" applyAlignment="1">
      <alignment vertical="center"/>
    </xf>
    <xf numFmtId="49" fontId="32" fillId="0" borderId="20" xfId="33" applyNumberFormat="1" applyFont="1" applyBorder="1" applyAlignment="1">
      <alignment vertical="center"/>
    </xf>
    <xf numFmtId="49" fontId="31" fillId="0" borderId="23" xfId="33" applyNumberFormat="1" applyFont="1" applyBorder="1" applyAlignment="1">
      <alignment horizontal="center" vertical="center" shrinkToFit="1"/>
    </xf>
    <xf numFmtId="49" fontId="32" fillId="0" borderId="23" xfId="33" applyNumberFormat="1" applyFont="1" applyBorder="1">
      <alignment vertical="center"/>
    </xf>
    <xf numFmtId="0" fontId="22" fillId="0" borderId="23" xfId="33" applyFont="1" applyBorder="1">
      <alignment vertical="center"/>
    </xf>
    <xf numFmtId="0" fontId="22" fillId="0" borderId="24" xfId="33" applyFont="1" applyBorder="1">
      <alignment vertical="center"/>
    </xf>
    <xf numFmtId="49" fontId="31" fillId="0" borderId="25" xfId="33" applyNumberFormat="1" applyFont="1" applyBorder="1" applyAlignment="1">
      <alignment horizontal="center" vertical="center" wrapText="1" shrinkToFit="1"/>
    </xf>
    <xf numFmtId="0" fontId="33" fillId="0" borderId="23" xfId="33" applyFont="1" applyBorder="1">
      <alignment vertical="center"/>
    </xf>
    <xf numFmtId="0" fontId="33" fillId="0" borderId="24" xfId="33" applyFont="1" applyBorder="1">
      <alignment vertical="center"/>
    </xf>
    <xf numFmtId="49" fontId="34" fillId="0" borderId="25" xfId="33" applyNumberFormat="1" applyFont="1" applyBorder="1" applyAlignment="1">
      <alignment horizontal="center" vertical="center" wrapText="1" shrinkToFit="1"/>
    </xf>
    <xf numFmtId="49" fontId="34" fillId="0" borderId="23" xfId="33" applyNumberFormat="1" applyFont="1" applyBorder="1" applyAlignment="1">
      <alignment horizontal="center" vertical="center" shrinkToFit="1"/>
    </xf>
    <xf numFmtId="49" fontId="35" fillId="0" borderId="23" xfId="33" applyNumberFormat="1" applyFont="1" applyBorder="1">
      <alignment vertical="center"/>
    </xf>
    <xf numFmtId="0" fontId="29" fillId="0" borderId="20" xfId="33" applyFont="1" applyBorder="1">
      <alignment vertical="center"/>
    </xf>
    <xf numFmtId="49" fontId="34" fillId="0" borderId="22" xfId="33" applyNumberFormat="1" applyFont="1" applyBorder="1" applyAlignment="1">
      <alignment horizontal="center" vertical="center" wrapText="1"/>
    </xf>
    <xf numFmtId="49" fontId="34" fillId="0" borderId="23" xfId="33" applyNumberFormat="1" applyFont="1" applyBorder="1" applyAlignment="1">
      <alignment horizontal="center" vertical="center"/>
    </xf>
    <xf numFmtId="0" fontId="29" fillId="0" borderId="23" xfId="33" applyFont="1" applyBorder="1">
      <alignment vertical="center"/>
    </xf>
    <xf numFmtId="0" fontId="29" fillId="0" borderId="24" xfId="33" applyFont="1" applyBorder="1">
      <alignment vertical="center"/>
    </xf>
    <xf numFmtId="49" fontId="34" fillId="0" borderId="25" xfId="33" applyNumberFormat="1" applyFont="1" applyBorder="1" applyAlignment="1">
      <alignment horizontal="center" vertical="center" wrapText="1"/>
    </xf>
    <xf numFmtId="49" fontId="34" fillId="0" borderId="20" xfId="33" applyNumberFormat="1" applyFont="1" applyBorder="1" applyAlignment="1">
      <alignment horizontal="center" vertical="center"/>
    </xf>
    <xf numFmtId="49" fontId="35" fillId="0" borderId="23" xfId="33" applyNumberFormat="1" applyFont="1" applyBorder="1" applyAlignment="1">
      <alignment horizontal="center" vertical="center"/>
    </xf>
    <xf numFmtId="0" fontId="29" fillId="0" borderId="23" xfId="33" applyFont="1" applyBorder="1" applyAlignment="1">
      <alignment horizontal="center" vertical="center"/>
    </xf>
    <xf numFmtId="49" fontId="35" fillId="0" borderId="25" xfId="33" applyNumberFormat="1" applyFont="1" applyBorder="1" applyAlignment="1">
      <alignment horizontal="center" vertical="top"/>
    </xf>
    <xf numFmtId="49" fontId="35" fillId="0" borderId="22" xfId="33" applyNumberFormat="1" applyFont="1" applyBorder="1" applyAlignment="1">
      <alignment horizontal="center" vertical="top"/>
    </xf>
    <xf numFmtId="49" fontId="35" fillId="0" borderId="20" xfId="33" applyNumberFormat="1" applyFont="1" applyBorder="1" applyAlignment="1">
      <alignment horizontal="center" vertical="center"/>
    </xf>
    <xf numFmtId="49" fontId="35" fillId="0" borderId="21" xfId="33" applyNumberFormat="1" applyFont="1" applyBorder="1" applyAlignment="1">
      <alignment horizontal="center" vertical="center"/>
    </xf>
    <xf numFmtId="0" fontId="33" fillId="0" borderId="23" xfId="33" applyFont="1" applyBorder="1" applyAlignment="1">
      <alignment vertical="center" wrapText="1"/>
    </xf>
    <xf numFmtId="0" fontId="33" fillId="0" borderId="20" xfId="33" applyFont="1" applyBorder="1" applyAlignment="1">
      <alignment vertical="center" wrapText="1"/>
    </xf>
    <xf numFmtId="49" fontId="35" fillId="0" borderId="23" xfId="33" applyNumberFormat="1" applyFont="1" applyBorder="1" applyAlignment="1">
      <alignment horizontal="center" vertical="top"/>
    </xf>
    <xf numFmtId="0" fontId="36" fillId="0" borderId="0" xfId="0" applyFont="1">
      <alignment vertical="center"/>
    </xf>
    <xf numFmtId="0" fontId="30" fillId="0" borderId="0" xfId="33" applyFont="1" applyAlignment="1">
      <alignment horizontal="center" vertical="center"/>
    </xf>
    <xf numFmtId="0" fontId="22" fillId="0" borderId="10" xfId="33" applyFont="1" applyBorder="1" applyAlignment="1">
      <alignment vertical="center"/>
    </xf>
    <xf numFmtId="0" fontId="22" fillId="0" borderId="26" xfId="33" applyFont="1" applyBorder="1" applyAlignment="1">
      <alignment vertical="center"/>
    </xf>
    <xf numFmtId="0" fontId="22" fillId="0" borderId="26" xfId="33" applyFont="1" applyBorder="1" applyAlignment="1">
      <alignment vertical="center" shrinkToFit="1"/>
    </xf>
    <xf numFmtId="0" fontId="22" fillId="0" borderId="14" xfId="33" applyFont="1" applyBorder="1" applyAlignment="1">
      <alignment vertical="center"/>
    </xf>
    <xf numFmtId="0" fontId="22" fillId="0" borderId="0" xfId="33" applyFont="1" applyBorder="1" applyAlignment="1">
      <alignment vertical="center"/>
    </xf>
    <xf numFmtId="0" fontId="22" fillId="0" borderId="0" xfId="33" applyFont="1" applyBorder="1">
      <alignment vertical="center"/>
    </xf>
    <xf numFmtId="0" fontId="22" fillId="0" borderId="19" xfId="33" applyFont="1" applyBorder="1">
      <alignment vertical="center"/>
    </xf>
    <xf numFmtId="0" fontId="22" fillId="25" borderId="27" xfId="33" applyFont="1" applyFill="1" applyBorder="1" applyAlignment="1">
      <alignment horizontal="left" vertical="center" wrapText="1"/>
    </xf>
    <xf numFmtId="0" fontId="22" fillId="0" borderId="0" xfId="33" applyFont="1" applyFill="1" applyBorder="1" applyAlignment="1">
      <alignment vertical="center" wrapText="1"/>
    </xf>
    <xf numFmtId="0" fontId="33" fillId="0" borderId="0" xfId="33" applyFont="1" applyBorder="1">
      <alignment vertical="center"/>
    </xf>
    <xf numFmtId="0" fontId="33" fillId="0" borderId="0" xfId="33" applyFont="1">
      <alignment vertical="center"/>
    </xf>
    <xf numFmtId="0" fontId="33" fillId="0" borderId="19" xfId="33" applyFont="1" applyBorder="1">
      <alignment vertical="center"/>
    </xf>
    <xf numFmtId="0" fontId="33" fillId="0" borderId="27" xfId="33" applyFont="1" applyBorder="1" applyAlignment="1">
      <alignment vertical="center" wrapText="1"/>
    </xf>
    <xf numFmtId="0" fontId="33" fillId="0" borderId="0" xfId="33" applyFont="1" applyFill="1" applyBorder="1" applyAlignment="1">
      <alignment vertical="center" wrapText="1"/>
    </xf>
    <xf numFmtId="0" fontId="29" fillId="0" borderId="0" xfId="0" applyFont="1" applyBorder="1">
      <alignment vertical="center"/>
    </xf>
    <xf numFmtId="0" fontId="29" fillId="0" borderId="10" xfId="33" applyFont="1" applyBorder="1">
      <alignment vertical="center"/>
    </xf>
    <xf numFmtId="0" fontId="33" fillId="0" borderId="14" xfId="33" applyFont="1" applyBorder="1" applyAlignment="1">
      <alignment vertical="center" wrapText="1"/>
    </xf>
    <xf numFmtId="0" fontId="33" fillId="0" borderId="0" xfId="33" applyFont="1" applyBorder="1" applyAlignment="1">
      <alignment vertical="top" wrapText="1"/>
    </xf>
    <xf numFmtId="0" fontId="29" fillId="0" borderId="19" xfId="33" applyFont="1" applyBorder="1">
      <alignment vertical="center"/>
    </xf>
    <xf numFmtId="0" fontId="33" fillId="0" borderId="10" xfId="33" applyFont="1" applyBorder="1" applyAlignment="1">
      <alignment vertical="center" wrapText="1"/>
    </xf>
    <xf numFmtId="0" fontId="33" fillId="0" borderId="10" xfId="33" applyFont="1" applyBorder="1">
      <alignment vertical="center"/>
    </xf>
    <xf numFmtId="0" fontId="33" fillId="0" borderId="14" xfId="33" applyFont="1" applyBorder="1" applyAlignment="1">
      <alignment horizontal="left" vertical="top" wrapText="1"/>
    </xf>
    <xf numFmtId="0" fontId="33" fillId="0" borderId="0" xfId="33" applyFont="1" applyBorder="1" applyAlignment="1">
      <alignment horizontal="left" vertical="top" wrapText="1"/>
    </xf>
    <xf numFmtId="0" fontId="37" fillId="0" borderId="0" xfId="33" applyFont="1" applyBorder="1" applyAlignment="1">
      <alignment vertical="top" wrapText="1"/>
    </xf>
    <xf numFmtId="0" fontId="37" fillId="0" borderId="0" xfId="33" applyFont="1" applyAlignment="1">
      <alignment vertical="top" wrapText="1"/>
    </xf>
    <xf numFmtId="0" fontId="29" fillId="0" borderId="0" xfId="33" applyFont="1" applyBorder="1" applyAlignment="1">
      <alignment horizontal="left" vertical="top" wrapText="1"/>
    </xf>
    <xf numFmtId="0" fontId="29" fillId="0" borderId="0" xfId="33" applyFont="1" applyAlignment="1">
      <alignment horizontal="left" vertical="top" wrapText="1"/>
    </xf>
    <xf numFmtId="0" fontId="33" fillId="0" borderId="27" xfId="33" applyFont="1" applyBorder="1" applyAlignment="1">
      <alignment vertical="top" wrapText="1"/>
    </xf>
    <xf numFmtId="0" fontId="29" fillId="0" borderId="0" xfId="0" applyFont="1" applyBorder="1" applyAlignment="1">
      <alignment vertical="top" wrapText="1"/>
    </xf>
    <xf numFmtId="0" fontId="33" fillId="0" borderId="14" xfId="33" applyFont="1" applyBorder="1" applyAlignment="1">
      <alignment vertical="top" wrapText="1"/>
    </xf>
    <xf numFmtId="0" fontId="33" fillId="0" borderId="26" xfId="33" applyFont="1" applyFill="1" applyBorder="1">
      <alignment vertical="center"/>
    </xf>
    <xf numFmtId="0" fontId="33" fillId="0" borderId="10" xfId="33" applyFont="1" applyBorder="1" applyAlignment="1">
      <alignment vertical="top" wrapText="1"/>
    </xf>
    <xf numFmtId="0" fontId="33" fillId="0" borderId="14" xfId="33" applyFont="1" applyFill="1" applyBorder="1" applyAlignment="1">
      <alignment vertical="top" wrapText="1" shrinkToFit="1"/>
    </xf>
    <xf numFmtId="0" fontId="33" fillId="0" borderId="0" xfId="33" applyFont="1" applyFill="1" applyBorder="1" applyAlignment="1">
      <alignment vertical="top" wrapText="1" shrinkToFit="1"/>
    </xf>
    <xf numFmtId="0" fontId="33" fillId="0" borderId="10" xfId="33" applyFont="1" applyFill="1" applyBorder="1" applyAlignment="1">
      <alignment vertical="top" wrapText="1" shrinkToFit="1"/>
    </xf>
    <xf numFmtId="0" fontId="33" fillId="0" borderId="19" xfId="33" applyFont="1" applyFill="1" applyBorder="1" applyAlignment="1">
      <alignment vertical="top" wrapText="1"/>
    </xf>
    <xf numFmtId="0" fontId="38" fillId="25" borderId="27" xfId="33" applyFont="1" applyFill="1" applyBorder="1" applyAlignment="1">
      <alignment horizontal="left" vertical="center" wrapText="1"/>
    </xf>
    <xf numFmtId="0" fontId="29" fillId="0" borderId="27" xfId="0" applyFont="1" applyBorder="1" applyAlignment="1">
      <alignment vertical="top" wrapText="1"/>
    </xf>
    <xf numFmtId="0" fontId="29" fillId="0" borderId="14" xfId="0" applyFont="1" applyBorder="1" applyAlignment="1">
      <alignment vertical="top" wrapText="1"/>
    </xf>
    <xf numFmtId="0" fontId="22" fillId="0" borderId="28" xfId="33" applyFont="1" applyBorder="1" applyAlignment="1">
      <alignment vertical="center"/>
    </xf>
    <xf numFmtId="0" fontId="22" fillId="0" borderId="18" xfId="33" applyFont="1" applyBorder="1" applyAlignment="1">
      <alignment vertical="center"/>
    </xf>
    <xf numFmtId="0" fontId="22" fillId="0" borderId="18" xfId="33" applyFont="1" applyBorder="1">
      <alignment vertical="center"/>
    </xf>
    <xf numFmtId="0" fontId="38" fillId="25" borderId="29" xfId="33" applyFont="1" applyFill="1" applyBorder="1" applyAlignment="1">
      <alignment horizontal="left" vertical="center" wrapText="1"/>
    </xf>
    <xf numFmtId="0" fontId="22" fillId="0" borderId="18" xfId="33" applyFont="1" applyFill="1" applyBorder="1" applyAlignment="1">
      <alignment vertical="center" wrapText="1"/>
    </xf>
    <xf numFmtId="0" fontId="33" fillId="0" borderId="29" xfId="33" applyFont="1" applyBorder="1" applyAlignment="1">
      <alignment vertical="center" wrapText="1"/>
    </xf>
    <xf numFmtId="0" fontId="33" fillId="0" borderId="18" xfId="33" applyFont="1" applyFill="1" applyBorder="1" applyAlignment="1">
      <alignment vertical="center" wrapText="1"/>
    </xf>
    <xf numFmtId="0" fontId="29" fillId="0" borderId="30" xfId="33" applyFont="1" applyBorder="1">
      <alignment vertical="center"/>
    </xf>
    <xf numFmtId="0" fontId="33" fillId="0" borderId="28" xfId="33" applyFont="1" applyBorder="1" applyAlignment="1">
      <alignment vertical="center" wrapText="1"/>
    </xf>
    <xf numFmtId="0" fontId="33" fillId="0" borderId="18" xfId="33" applyFont="1" applyBorder="1" applyAlignment="1">
      <alignment vertical="top" wrapText="1"/>
    </xf>
    <xf numFmtId="0" fontId="29" fillId="0" borderId="31" xfId="33" applyFont="1" applyBorder="1">
      <alignment vertical="center"/>
    </xf>
    <xf numFmtId="0" fontId="33" fillId="0" borderId="30" xfId="33" applyFont="1" applyBorder="1" applyAlignment="1">
      <alignment vertical="center" wrapText="1"/>
    </xf>
    <xf numFmtId="0" fontId="33" fillId="0" borderId="28" xfId="33" applyFont="1" applyBorder="1" applyAlignment="1">
      <alignment horizontal="left" vertical="top" wrapText="1"/>
    </xf>
    <xf numFmtId="0" fontId="33" fillId="0" borderId="18" xfId="33" applyFont="1" applyBorder="1" applyAlignment="1">
      <alignment horizontal="left" vertical="top" wrapText="1"/>
    </xf>
    <xf numFmtId="0" fontId="37" fillId="0" borderId="18" xfId="33" applyFont="1" applyBorder="1" applyAlignment="1">
      <alignment vertical="top" wrapText="1"/>
    </xf>
    <xf numFmtId="0" fontId="29" fillId="0" borderId="18" xfId="33" applyFont="1" applyBorder="1" applyAlignment="1">
      <alignment horizontal="left" vertical="top" wrapText="1"/>
    </xf>
    <xf numFmtId="0" fontId="29" fillId="0" borderId="29" xfId="0" applyFont="1" applyBorder="1" applyAlignment="1">
      <alignment vertical="top" wrapText="1"/>
    </xf>
    <xf numFmtId="0" fontId="29" fillId="0" borderId="18" xfId="0" applyFont="1" applyBorder="1" applyAlignment="1">
      <alignment vertical="top" wrapText="1"/>
    </xf>
    <xf numFmtId="0" fontId="29" fillId="0" borderId="28" xfId="0" applyFont="1" applyBorder="1" applyAlignment="1">
      <alignment vertical="top" wrapText="1"/>
    </xf>
    <xf numFmtId="0" fontId="33" fillId="0" borderId="32" xfId="33" applyFont="1" applyBorder="1">
      <alignment vertical="center"/>
    </xf>
    <xf numFmtId="0" fontId="33" fillId="0" borderId="30" xfId="33" applyFont="1" applyBorder="1">
      <alignment vertical="center"/>
    </xf>
    <xf numFmtId="0" fontId="33" fillId="0" borderId="28" xfId="33" applyFont="1" applyBorder="1" applyAlignment="1">
      <alignment vertical="top" wrapText="1"/>
    </xf>
    <xf numFmtId="0" fontId="33" fillId="0" borderId="30" xfId="33" applyFont="1" applyBorder="1" applyAlignment="1">
      <alignment vertical="top" wrapText="1"/>
    </xf>
    <xf numFmtId="0" fontId="33" fillId="0" borderId="28" xfId="33" applyFont="1" applyFill="1" applyBorder="1" applyAlignment="1">
      <alignment vertical="top" wrapText="1" shrinkToFit="1"/>
    </xf>
    <xf numFmtId="0" fontId="33" fillId="0" borderId="18" xfId="33" applyFont="1" applyFill="1" applyBorder="1" applyAlignment="1">
      <alignment vertical="top" wrapText="1" shrinkToFit="1"/>
    </xf>
    <xf numFmtId="0" fontId="33" fillId="0" borderId="30" xfId="33" applyFont="1" applyFill="1" applyBorder="1" applyAlignment="1">
      <alignment vertical="top" wrapText="1" shrinkToFit="1"/>
    </xf>
    <xf numFmtId="0" fontId="33" fillId="0" borderId="31" xfId="33" applyFont="1" applyFill="1" applyBorder="1" applyAlignment="1">
      <alignment vertical="top" wrapText="1"/>
    </xf>
    <xf numFmtId="0" fontId="22" fillId="0" borderId="20" xfId="33" applyFont="1" applyFill="1" applyBorder="1" applyAlignment="1">
      <alignment vertical="center"/>
    </xf>
    <xf numFmtId="0" fontId="22" fillId="0" borderId="21" xfId="33" applyFont="1" applyFill="1" applyBorder="1" applyAlignment="1">
      <alignment vertical="center"/>
    </xf>
    <xf numFmtId="0" fontId="22" fillId="0" borderId="21" xfId="33" applyFont="1" applyBorder="1" applyAlignment="1">
      <alignment horizontal="left" vertical="center"/>
    </xf>
    <xf numFmtId="0" fontId="22" fillId="0" borderId="23" xfId="33" applyFont="1" applyFill="1" applyBorder="1" applyAlignment="1">
      <alignment horizontal="center" vertical="center"/>
    </xf>
    <xf numFmtId="0" fontId="22" fillId="0" borderId="20" xfId="33" applyFont="1" applyBorder="1">
      <alignment vertical="center"/>
    </xf>
    <xf numFmtId="0" fontId="32" fillId="0" borderId="0" xfId="35" applyFont="1">
      <alignment vertical="center"/>
    </xf>
    <xf numFmtId="0" fontId="22" fillId="0" borderId="21" xfId="33" applyFont="1" applyFill="1" applyBorder="1" applyAlignment="1">
      <alignment horizontal="center" vertical="center"/>
    </xf>
    <xf numFmtId="0" fontId="22" fillId="0" borderId="21" xfId="33" applyFont="1" applyBorder="1" applyAlignment="1">
      <alignment horizontal="center" vertical="center" shrinkToFit="1"/>
    </xf>
    <xf numFmtId="0" fontId="31" fillId="0" borderId="23" xfId="33" applyFont="1" applyBorder="1">
      <alignment vertical="center"/>
    </xf>
    <xf numFmtId="0" fontId="22" fillId="0" borderId="20" xfId="33" applyFont="1" applyBorder="1" applyAlignment="1">
      <alignment horizontal="center" vertical="center" shrinkToFit="1"/>
    </xf>
    <xf numFmtId="0" fontId="22" fillId="0" borderId="23" xfId="33" applyFont="1" applyBorder="1" applyAlignment="1">
      <alignment vertical="center"/>
    </xf>
    <xf numFmtId="0" fontId="31" fillId="0" borderId="20" xfId="33" applyFont="1" applyBorder="1">
      <alignment vertical="center"/>
    </xf>
    <xf numFmtId="0" fontId="22" fillId="0" borderId="22" xfId="33" applyFont="1" applyBorder="1" applyAlignment="1">
      <alignment horizontal="center" vertical="center"/>
    </xf>
    <xf numFmtId="0" fontId="22" fillId="0" borderId="20" xfId="33" applyFont="1" applyBorder="1" applyAlignment="1">
      <alignment horizontal="center" vertical="center"/>
    </xf>
    <xf numFmtId="0" fontId="22" fillId="0" borderId="33" xfId="33" applyFont="1" applyBorder="1" applyAlignment="1">
      <alignment horizontal="center" vertical="center"/>
    </xf>
    <xf numFmtId="0" fontId="22" fillId="0" borderId="34" xfId="33" applyFont="1" applyBorder="1" applyAlignment="1">
      <alignment horizontal="center" vertical="center"/>
    </xf>
    <xf numFmtId="0" fontId="22" fillId="0" borderId="35" xfId="33" applyFont="1" applyFill="1" applyBorder="1" applyAlignment="1">
      <alignment horizontal="center" vertical="center"/>
    </xf>
    <xf numFmtId="0" fontId="22" fillId="0" borderId="36" xfId="33" applyFont="1" applyBorder="1" applyAlignment="1">
      <alignment horizontal="center" vertical="center"/>
    </xf>
    <xf numFmtId="0" fontId="22" fillId="0" borderId="34" xfId="33" applyFont="1" applyBorder="1" applyAlignment="1">
      <alignment horizontal="center" vertical="center" shrinkToFit="1"/>
    </xf>
    <xf numFmtId="0" fontId="22" fillId="0" borderId="37" xfId="33" applyFont="1" applyBorder="1" applyAlignment="1">
      <alignment horizontal="center" vertical="center"/>
    </xf>
    <xf numFmtId="0" fontId="22" fillId="0" borderId="38" xfId="33" applyFont="1" applyFill="1" applyBorder="1" applyAlignment="1">
      <alignment horizontal="center" vertical="center"/>
    </xf>
    <xf numFmtId="0" fontId="22" fillId="0" borderId="25" xfId="33" applyFont="1" applyFill="1" applyBorder="1" applyAlignment="1">
      <alignment horizontal="center" vertical="center" wrapText="1"/>
    </xf>
    <xf numFmtId="0" fontId="22" fillId="0" borderId="23" xfId="33" applyFont="1" applyFill="1" applyBorder="1" applyAlignment="1">
      <alignment horizontal="center" vertical="center" wrapText="1"/>
    </xf>
    <xf numFmtId="0" fontId="22" fillId="0" borderId="20" xfId="33" applyFont="1" applyFill="1" applyBorder="1" applyAlignment="1">
      <alignment horizontal="center" vertical="center" wrapText="1"/>
    </xf>
    <xf numFmtId="0" fontId="22" fillId="0" borderId="22" xfId="33" quotePrefix="1" applyFont="1" applyBorder="1" applyAlignment="1">
      <alignment horizontal="center" vertical="center"/>
    </xf>
    <xf numFmtId="0" fontId="22" fillId="0" borderId="22" xfId="33" applyFont="1" applyFill="1" applyBorder="1" applyAlignment="1">
      <alignment horizontal="center" vertical="center" wrapText="1"/>
    </xf>
    <xf numFmtId="0" fontId="33" fillId="0" borderId="23" xfId="33" applyFont="1" applyBorder="1" applyAlignment="1">
      <alignment vertical="center"/>
    </xf>
    <xf numFmtId="0" fontId="33" fillId="0" borderId="24" xfId="33" applyFont="1" applyFill="1" applyBorder="1" applyAlignment="1">
      <alignment vertical="center"/>
    </xf>
    <xf numFmtId="0" fontId="33" fillId="0" borderId="25" xfId="33" applyFont="1" applyBorder="1">
      <alignment vertical="center"/>
    </xf>
    <xf numFmtId="0" fontId="33" fillId="26" borderId="25" xfId="33" applyFont="1" applyFill="1" applyBorder="1" applyAlignment="1">
      <alignment vertical="center" textRotation="255"/>
    </xf>
    <xf numFmtId="0" fontId="33" fillId="26" borderId="23" xfId="33" applyFont="1" applyFill="1" applyBorder="1" applyAlignment="1">
      <alignment vertical="center" textRotation="255"/>
    </xf>
    <xf numFmtId="0" fontId="33" fillId="26" borderId="24" xfId="33" applyFont="1" applyFill="1" applyBorder="1" applyAlignment="1">
      <alignment vertical="center" textRotation="255"/>
    </xf>
    <xf numFmtId="0" fontId="33" fillId="27" borderId="25" xfId="33" applyFont="1" applyFill="1" applyBorder="1" applyAlignment="1">
      <alignment vertical="center" textRotation="255"/>
    </xf>
    <xf numFmtId="0" fontId="33" fillId="27" borderId="23" xfId="33" applyFont="1" applyFill="1" applyBorder="1" applyAlignment="1">
      <alignment vertical="center" textRotation="255"/>
    </xf>
    <xf numFmtId="0" fontId="33" fillId="27" borderId="24" xfId="33" applyFont="1" applyFill="1" applyBorder="1" applyAlignment="1">
      <alignment vertical="center" textRotation="255"/>
    </xf>
    <xf numFmtId="0" fontId="29" fillId="0" borderId="10" xfId="33" applyFont="1" applyBorder="1" applyAlignment="1">
      <alignment horizontal="right" vertical="center"/>
    </xf>
    <xf numFmtId="0" fontId="33" fillId="0" borderId="39" xfId="33" applyFont="1" applyBorder="1" applyAlignment="1">
      <alignment horizontal="center" vertical="center"/>
    </xf>
    <xf numFmtId="0" fontId="33" fillId="0" borderId="40" xfId="33" applyFont="1" applyBorder="1" applyAlignment="1">
      <alignment horizontal="center" vertical="center"/>
    </xf>
    <xf numFmtId="0" fontId="33" fillId="0" borderId="41" xfId="33" applyFont="1" applyBorder="1" applyAlignment="1">
      <alignment horizontal="center" vertical="center"/>
    </xf>
    <xf numFmtId="0" fontId="29" fillId="0" borderId="19" xfId="33" applyFont="1" applyBorder="1" applyAlignment="1">
      <alignment horizontal="right" vertical="center"/>
    </xf>
    <xf numFmtId="0" fontId="33" fillId="28" borderId="42" xfId="33" applyFont="1" applyFill="1" applyBorder="1" applyAlignment="1">
      <alignment horizontal="center" vertical="center"/>
    </xf>
    <xf numFmtId="0" fontId="33" fillId="28" borderId="43" xfId="33" applyFont="1" applyFill="1" applyBorder="1" applyAlignment="1">
      <alignment horizontal="center" vertical="center"/>
    </xf>
    <xf numFmtId="0" fontId="33" fillId="28" borderId="44" xfId="33" applyFont="1" applyFill="1" applyBorder="1" applyAlignment="1">
      <alignment horizontal="center" vertical="center"/>
    </xf>
    <xf numFmtId="0" fontId="33" fillId="0" borderId="20" xfId="33" applyFont="1" applyBorder="1" applyAlignment="1">
      <alignment horizontal="center" vertical="center"/>
    </xf>
    <xf numFmtId="0" fontId="29" fillId="0" borderId="22" xfId="33" applyFont="1" applyFill="1" applyBorder="1" applyAlignment="1">
      <alignment vertical="center"/>
    </xf>
    <xf numFmtId="0" fontId="29" fillId="0" borderId="20" xfId="33" applyFont="1" applyBorder="1" applyAlignment="1">
      <alignment vertical="center"/>
    </xf>
    <xf numFmtId="0" fontId="29" fillId="0" borderId="23" xfId="33" applyFont="1" applyBorder="1" applyAlignment="1">
      <alignment vertical="center"/>
    </xf>
    <xf numFmtId="0" fontId="33" fillId="0" borderId="22" xfId="33" applyFont="1" applyBorder="1">
      <alignment vertical="center"/>
    </xf>
    <xf numFmtId="0" fontId="33" fillId="28" borderId="17" xfId="33" applyFont="1" applyFill="1" applyBorder="1" applyAlignment="1">
      <alignment horizontal="center" vertical="center"/>
    </xf>
    <xf numFmtId="0" fontId="33" fillId="28" borderId="45" xfId="33" applyFont="1" applyFill="1" applyBorder="1" applyAlignment="1">
      <alignment horizontal="center" vertical="center"/>
    </xf>
    <xf numFmtId="0" fontId="33" fillId="0" borderId="20" xfId="33" applyFont="1" applyFill="1" applyBorder="1" applyAlignment="1">
      <alignment vertical="center"/>
    </xf>
    <xf numFmtId="0" fontId="33" fillId="0" borderId="21" xfId="33" applyFont="1" applyFill="1" applyBorder="1" applyAlignment="1">
      <alignment horizontal="center" vertical="center"/>
    </xf>
    <xf numFmtId="0" fontId="33" fillId="0" borderId="23" xfId="33" applyFont="1" applyBorder="1" applyAlignment="1">
      <alignment horizontal="left" vertical="center"/>
    </xf>
    <xf numFmtId="0" fontId="34" fillId="0" borderId="23" xfId="33" applyFont="1" applyBorder="1" applyAlignment="1">
      <alignment horizontal="center" vertical="center" wrapText="1"/>
    </xf>
    <xf numFmtId="0" fontId="34" fillId="0" borderId="24" xfId="33" applyFont="1" applyBorder="1" applyAlignment="1">
      <alignment horizontal="center" vertical="center" wrapText="1"/>
    </xf>
    <xf numFmtId="0" fontId="22" fillId="28" borderId="46" xfId="33" applyFont="1" applyFill="1" applyBorder="1" applyAlignment="1">
      <alignment vertical="center"/>
    </xf>
    <xf numFmtId="0" fontId="22" fillId="28" borderId="26" xfId="33" applyFont="1" applyFill="1" applyBorder="1" applyAlignment="1">
      <alignment vertical="center"/>
    </xf>
    <xf numFmtId="0" fontId="22" fillId="0" borderId="26" xfId="33" applyFont="1" applyBorder="1" applyAlignment="1">
      <alignment horizontal="left" vertical="center"/>
    </xf>
    <xf numFmtId="0" fontId="22" fillId="0" borderId="14" xfId="33" applyFont="1" applyFill="1" applyBorder="1" applyAlignment="1">
      <alignment horizontal="center" vertical="center"/>
    </xf>
    <xf numFmtId="0" fontId="22" fillId="0" borderId="10" xfId="33" applyFont="1" applyBorder="1" applyAlignment="1">
      <alignment horizontal="center" vertical="center"/>
    </xf>
    <xf numFmtId="0" fontId="22" fillId="28" borderId="43" xfId="33" applyFont="1" applyFill="1" applyBorder="1" applyAlignment="1">
      <alignment horizontal="center" vertical="center"/>
    </xf>
    <xf numFmtId="0" fontId="20" fillId="0" borderId="26" xfId="33" applyFont="1" applyFill="1" applyBorder="1" applyAlignment="1">
      <alignment vertical="center"/>
    </xf>
    <xf numFmtId="0" fontId="22" fillId="0" borderId="26" xfId="33" applyFont="1" applyBorder="1" applyAlignment="1">
      <alignment horizontal="center" vertical="center"/>
    </xf>
    <xf numFmtId="0" fontId="22" fillId="0" borderId="26" xfId="33" applyFont="1" applyBorder="1" applyAlignment="1">
      <alignment horizontal="center" vertical="center" shrinkToFit="1"/>
    </xf>
    <xf numFmtId="0" fontId="22" fillId="0" borderId="10" xfId="33" applyFont="1" applyBorder="1" applyAlignment="1">
      <alignment horizontal="center" vertical="center" shrinkToFit="1"/>
    </xf>
    <xf numFmtId="0" fontId="22" fillId="0" borderId="0" xfId="33" applyFont="1" applyBorder="1" applyAlignment="1">
      <alignment horizontal="center" vertical="center"/>
    </xf>
    <xf numFmtId="0" fontId="22" fillId="0" borderId="10" xfId="33" applyFont="1" applyBorder="1">
      <alignment vertical="center"/>
    </xf>
    <xf numFmtId="0" fontId="22" fillId="0" borderId="47" xfId="33" applyFont="1" applyBorder="1" applyAlignment="1">
      <alignment horizontal="center" vertical="center"/>
    </xf>
    <xf numFmtId="0" fontId="22" fillId="0" borderId="48" xfId="33" applyFont="1" applyBorder="1" applyAlignment="1">
      <alignment horizontal="center" vertical="center"/>
    </xf>
    <xf numFmtId="0" fontId="22" fillId="0" borderId="49" xfId="33" applyFont="1" applyBorder="1" applyAlignment="1">
      <alignment horizontal="center" vertical="center"/>
    </xf>
    <xf numFmtId="0" fontId="22" fillId="0" borderId="50" xfId="33" applyFont="1" applyBorder="1" applyAlignment="1">
      <alignment horizontal="center" vertical="center"/>
    </xf>
    <xf numFmtId="0" fontId="22" fillId="0" borderId="48" xfId="33" applyFont="1" applyBorder="1" applyAlignment="1">
      <alignment horizontal="center" vertical="center" shrinkToFit="1"/>
    </xf>
    <xf numFmtId="0" fontId="22" fillId="0" borderId="51" xfId="33" applyFont="1" applyBorder="1" applyAlignment="1">
      <alignment horizontal="center" vertical="center"/>
    </xf>
    <xf numFmtId="0" fontId="22" fillId="0" borderId="52" xfId="33" applyFont="1" applyFill="1" applyBorder="1" applyAlignment="1">
      <alignment horizontal="center" vertical="center"/>
    </xf>
    <xf numFmtId="0" fontId="22" fillId="0" borderId="27" xfId="33" applyFont="1" applyFill="1" applyBorder="1" applyAlignment="1">
      <alignment horizontal="center" vertical="center" wrapText="1"/>
    </xf>
    <xf numFmtId="0" fontId="22" fillId="0" borderId="0" xfId="33" applyFont="1" applyFill="1" applyBorder="1" applyAlignment="1">
      <alignment horizontal="center" vertical="center" wrapText="1"/>
    </xf>
    <xf numFmtId="0" fontId="22" fillId="0" borderId="10" xfId="33" applyFont="1" applyFill="1" applyBorder="1" applyAlignment="1">
      <alignment horizontal="center" vertical="center" wrapText="1"/>
    </xf>
    <xf numFmtId="0" fontId="22" fillId="0" borderId="14" xfId="33" quotePrefix="1" applyFont="1" applyBorder="1" applyAlignment="1">
      <alignment horizontal="center" vertical="center"/>
    </xf>
    <xf numFmtId="0" fontId="22" fillId="0" borderId="0" xfId="33" applyFont="1" applyBorder="1" applyAlignment="1">
      <alignment horizontal="left" vertical="top" wrapText="1"/>
    </xf>
    <xf numFmtId="0" fontId="22" fillId="0" borderId="0" xfId="33" applyFont="1" applyFill="1" applyAlignment="1">
      <alignment horizontal="left" vertical="center"/>
    </xf>
    <xf numFmtId="0" fontId="22" fillId="0" borderId="14" xfId="33" applyFont="1" applyFill="1" applyBorder="1" applyAlignment="1">
      <alignment horizontal="center" vertical="center" wrapText="1"/>
    </xf>
    <xf numFmtId="0" fontId="22" fillId="0" borderId="0" xfId="33" applyFont="1" applyFill="1" applyAlignment="1">
      <alignment vertical="center"/>
    </xf>
    <xf numFmtId="0" fontId="22" fillId="0" borderId="53" xfId="33" applyFont="1" applyFill="1" applyBorder="1" applyAlignment="1">
      <alignment horizontal="center" vertical="center"/>
    </xf>
    <xf numFmtId="0" fontId="22" fillId="0" borderId="54" xfId="33" applyFont="1" applyFill="1" applyBorder="1" applyAlignment="1">
      <alignment horizontal="center" vertical="center"/>
    </xf>
    <xf numFmtId="0" fontId="33" fillId="28" borderId="55" xfId="33" applyFont="1" applyFill="1" applyBorder="1" applyAlignment="1">
      <alignment horizontal="center" vertical="center"/>
    </xf>
    <xf numFmtId="0" fontId="33" fillId="0" borderId="0" xfId="33" applyFont="1" applyBorder="1" applyAlignment="1">
      <alignment vertical="center"/>
    </xf>
    <xf numFmtId="0" fontId="33" fillId="0" borderId="19" xfId="33" applyFont="1" applyBorder="1" applyAlignment="1">
      <alignment vertical="center"/>
    </xf>
    <xf numFmtId="0" fontId="33" fillId="0" borderId="27" xfId="33" applyFont="1" applyBorder="1">
      <alignment vertical="center"/>
    </xf>
    <xf numFmtId="0" fontId="33" fillId="0" borderId="42" xfId="33" applyFont="1" applyBorder="1">
      <alignment vertical="center"/>
    </xf>
    <xf numFmtId="0" fontId="33" fillId="0" borderId="43" xfId="33" applyFont="1" applyBorder="1" applyAlignment="1">
      <alignment horizontal="right" vertical="center"/>
    </xf>
    <xf numFmtId="0" fontId="33" fillId="0" borderId="11" xfId="33" applyFont="1" applyBorder="1" applyAlignment="1">
      <alignment horizontal="center" vertical="center"/>
    </xf>
    <xf numFmtId="20" fontId="33" fillId="0" borderId="43" xfId="33" applyNumberFormat="1" applyFont="1" applyBorder="1" applyAlignment="1">
      <alignment horizontal="right" vertical="center"/>
    </xf>
    <xf numFmtId="0" fontId="33" fillId="0" borderId="56" xfId="33" applyFont="1" applyBorder="1" applyAlignment="1">
      <alignment horizontal="right" vertical="center"/>
    </xf>
    <xf numFmtId="0" fontId="33" fillId="0" borderId="57" xfId="33" applyFont="1" applyBorder="1" applyAlignment="1">
      <alignment horizontal="center" vertical="center"/>
    </xf>
    <xf numFmtId="0" fontId="33" fillId="28" borderId="11" xfId="33" applyFont="1" applyFill="1" applyBorder="1" applyAlignment="1">
      <alignment horizontal="left" vertical="top" wrapText="1"/>
    </xf>
    <xf numFmtId="0" fontId="33" fillId="28" borderId="12" xfId="33" applyFont="1" applyFill="1" applyBorder="1" applyAlignment="1">
      <alignment horizontal="left" vertical="top" wrapText="1"/>
    </xf>
    <xf numFmtId="0" fontId="33" fillId="28" borderId="13" xfId="33" applyFont="1" applyFill="1" applyBorder="1" applyAlignment="1">
      <alignment horizontal="left" vertical="top"/>
    </xf>
    <xf numFmtId="0" fontId="33" fillId="28" borderId="11" xfId="33" applyFont="1" applyFill="1" applyBorder="1" applyAlignment="1">
      <alignment horizontal="left" vertical="top"/>
    </xf>
    <xf numFmtId="0" fontId="33" fillId="28" borderId="12" xfId="33" applyFont="1" applyFill="1" applyBorder="1" applyAlignment="1">
      <alignment horizontal="left" vertical="top"/>
    </xf>
    <xf numFmtId="0" fontId="33" fillId="0" borderId="10" xfId="33" applyFont="1" applyBorder="1" applyAlignment="1">
      <alignment horizontal="center" vertical="center"/>
    </xf>
    <xf numFmtId="0" fontId="29" fillId="0" borderId="14" xfId="33" applyFont="1" applyBorder="1" applyAlignment="1">
      <alignment vertical="center"/>
    </xf>
    <xf numFmtId="0" fontId="29" fillId="0" borderId="10" xfId="33" applyFont="1" applyFill="1" applyBorder="1" applyAlignment="1">
      <alignment vertical="center"/>
    </xf>
    <xf numFmtId="0" fontId="29" fillId="0" borderId="0" xfId="33" applyFont="1" applyFill="1" applyBorder="1" applyAlignment="1">
      <alignment vertical="center"/>
    </xf>
    <xf numFmtId="0" fontId="29" fillId="0" borderId="58" xfId="33" applyFont="1" applyBorder="1" applyAlignment="1">
      <alignment horizontal="center" vertical="center"/>
    </xf>
    <xf numFmtId="0" fontId="29" fillId="0" borderId="59" xfId="33" applyFont="1" applyBorder="1" applyAlignment="1">
      <alignment horizontal="center" vertical="center"/>
    </xf>
    <xf numFmtId="0" fontId="29" fillId="0" borderId="60" xfId="33" applyFont="1" applyBorder="1" applyAlignment="1">
      <alignment horizontal="center" vertical="center"/>
    </xf>
    <xf numFmtId="0" fontId="29" fillId="0" borderId="14" xfId="33" applyFont="1" applyBorder="1">
      <alignment vertical="center"/>
    </xf>
    <xf numFmtId="0" fontId="33" fillId="28" borderId="10" xfId="33" applyFont="1" applyFill="1" applyBorder="1" applyAlignment="1">
      <alignment vertical="center"/>
    </xf>
    <xf numFmtId="0" fontId="33" fillId="0" borderId="26" xfId="33" applyFont="1" applyBorder="1" applyAlignment="1">
      <alignment horizontal="center" vertical="center"/>
    </xf>
    <xf numFmtId="0" fontId="33" fillId="0" borderId="14" xfId="33" applyFont="1" applyBorder="1" applyAlignment="1">
      <alignment vertical="center"/>
    </xf>
    <xf numFmtId="0" fontId="33" fillId="0" borderId="12" xfId="33" applyFont="1" applyFill="1" applyBorder="1">
      <alignment vertical="center"/>
    </xf>
    <xf numFmtId="0" fontId="33" fillId="0" borderId="14" xfId="33" applyFont="1" applyBorder="1">
      <alignment vertical="center"/>
    </xf>
    <xf numFmtId="0" fontId="34" fillId="0" borderId="12" xfId="33" applyFont="1" applyBorder="1" applyAlignment="1">
      <alignment vertical="center" wrapText="1"/>
    </xf>
    <xf numFmtId="0" fontId="34" fillId="0" borderId="13" xfId="33" applyFont="1" applyBorder="1" applyAlignment="1">
      <alignment vertical="center" wrapText="1"/>
    </xf>
    <xf numFmtId="0" fontId="33" fillId="0" borderId="14" xfId="33" applyFont="1" applyBorder="1" applyAlignment="1">
      <alignment horizontal="left" vertical="center"/>
    </xf>
    <xf numFmtId="0" fontId="33" fillId="0" borderId="0" xfId="33" applyFont="1" applyBorder="1" applyAlignment="1">
      <alignment horizontal="left" vertical="center"/>
    </xf>
    <xf numFmtId="0" fontId="34" fillId="0" borderId="0" xfId="33" applyFont="1" applyBorder="1" applyAlignment="1">
      <alignment horizontal="center" vertical="center" wrapText="1"/>
    </xf>
    <xf numFmtId="0" fontId="34" fillId="0" borderId="19" xfId="33" applyFont="1" applyBorder="1" applyAlignment="1">
      <alignment horizontal="center" vertical="center" wrapText="1"/>
    </xf>
    <xf numFmtId="0" fontId="20" fillId="0" borderId="26" xfId="33" applyFont="1" applyBorder="1" applyAlignment="1">
      <alignment horizontal="left" vertical="center"/>
    </xf>
    <xf numFmtId="0" fontId="22" fillId="0" borderId="45" xfId="33" applyFont="1" applyBorder="1" applyAlignment="1">
      <alignment horizontal="center" vertical="center"/>
    </xf>
    <xf numFmtId="0" fontId="22" fillId="0" borderId="45" xfId="33" applyFont="1" applyBorder="1" applyAlignment="1">
      <alignment horizontal="center" vertical="center" shrinkToFit="1"/>
    </xf>
    <xf numFmtId="176" fontId="22" fillId="28" borderId="14" xfId="33" applyNumberFormat="1" applyFont="1" applyFill="1" applyBorder="1" applyAlignment="1">
      <alignment vertical="center"/>
    </xf>
    <xf numFmtId="176" fontId="22" fillId="28" borderId="0" xfId="33" applyNumberFormat="1" applyFont="1" applyFill="1" applyBorder="1" applyAlignment="1">
      <alignment vertical="center"/>
    </xf>
    <xf numFmtId="0" fontId="22" fillId="0" borderId="0" xfId="33" applyFont="1" applyBorder="1" applyAlignment="1">
      <alignment horizontal="center" vertical="center" shrinkToFit="1"/>
    </xf>
    <xf numFmtId="0" fontId="22" fillId="28" borderId="14" xfId="33" applyFont="1" applyFill="1" applyBorder="1" applyAlignment="1">
      <alignment horizontal="center" vertical="center"/>
    </xf>
    <xf numFmtId="0" fontId="22" fillId="0" borderId="0" xfId="33" applyFont="1" applyFill="1" applyBorder="1" applyAlignment="1">
      <alignment horizontal="center" vertical="top"/>
    </xf>
    <xf numFmtId="0" fontId="22" fillId="0" borderId="0" xfId="33" applyFont="1" applyAlignment="1">
      <alignment horizontal="left" vertical="top" wrapText="1"/>
    </xf>
    <xf numFmtId="0" fontId="22" fillId="0" borderId="61" xfId="33" applyFont="1" applyFill="1" applyBorder="1" applyAlignment="1">
      <alignment vertical="center"/>
    </xf>
    <xf numFmtId="0" fontId="22" fillId="0" borderId="62" xfId="33" applyFont="1" applyFill="1" applyBorder="1" applyAlignment="1">
      <alignment horizontal="left" vertical="top" wrapText="1"/>
    </xf>
    <xf numFmtId="0" fontId="22" fillId="0" borderId="62" xfId="33" applyFont="1" applyFill="1" applyBorder="1" applyAlignment="1">
      <alignment horizontal="left" vertical="center"/>
    </xf>
    <xf numFmtId="0" fontId="33" fillId="28" borderId="26" xfId="33" applyFont="1" applyFill="1" applyBorder="1" applyAlignment="1">
      <alignment horizontal="center" vertical="center"/>
    </xf>
    <xf numFmtId="0" fontId="33" fillId="0" borderId="14" xfId="33" applyFont="1" applyFill="1" applyBorder="1" applyAlignment="1">
      <alignment horizontal="center" vertical="center"/>
    </xf>
    <xf numFmtId="0" fontId="33" fillId="0" borderId="52" xfId="33" applyFont="1" applyFill="1" applyBorder="1" applyAlignment="1">
      <alignment horizontal="center" vertical="center"/>
    </xf>
    <xf numFmtId="0" fontId="33" fillId="28" borderId="14" xfId="33" applyFont="1" applyFill="1" applyBorder="1" applyAlignment="1">
      <alignment horizontal="left" vertical="top"/>
    </xf>
    <xf numFmtId="0" fontId="33" fillId="28" borderId="0" xfId="33" applyFont="1" applyFill="1" applyAlignment="1">
      <alignment horizontal="left" vertical="top"/>
    </xf>
    <xf numFmtId="0" fontId="33" fillId="28" borderId="10" xfId="33" applyFont="1" applyFill="1" applyBorder="1" applyAlignment="1">
      <alignment horizontal="left" vertical="top"/>
    </xf>
    <xf numFmtId="0" fontId="33" fillId="28" borderId="0" xfId="33" applyFont="1" applyFill="1" applyBorder="1" applyAlignment="1">
      <alignment horizontal="left" vertical="top"/>
    </xf>
    <xf numFmtId="0" fontId="29" fillId="0" borderId="27" xfId="33" applyFont="1" applyBorder="1">
      <alignment vertical="center"/>
    </xf>
    <xf numFmtId="0" fontId="33" fillId="28" borderId="11" xfId="33" applyFont="1" applyFill="1" applyBorder="1" applyAlignment="1">
      <alignment horizontal="left" vertical="center"/>
    </xf>
    <xf numFmtId="0" fontId="33" fillId="28" borderId="12" xfId="33" applyFont="1" applyFill="1" applyBorder="1" applyAlignment="1">
      <alignment horizontal="left" vertical="center"/>
    </xf>
    <xf numFmtId="0" fontId="33" fillId="28" borderId="13" xfId="33" applyFont="1" applyFill="1" applyBorder="1" applyAlignment="1">
      <alignment horizontal="left" vertical="center"/>
    </xf>
    <xf numFmtId="0" fontId="29" fillId="0" borderId="26" xfId="33" applyFont="1" applyBorder="1">
      <alignment vertical="center"/>
    </xf>
    <xf numFmtId="0" fontId="34" fillId="0" borderId="0" xfId="33" applyFont="1" applyBorder="1" applyAlignment="1">
      <alignment vertical="center" wrapText="1"/>
    </xf>
    <xf numFmtId="0" fontId="34" fillId="0" borderId="10" xfId="33" applyFont="1" applyBorder="1" applyAlignment="1">
      <alignment vertical="center" wrapText="1"/>
    </xf>
    <xf numFmtId="0" fontId="22" fillId="28" borderId="26" xfId="33" applyFont="1" applyFill="1" applyBorder="1" applyAlignment="1">
      <alignment vertical="center" shrinkToFit="1"/>
    </xf>
    <xf numFmtId="0" fontId="22" fillId="28" borderId="14" xfId="33" applyFont="1" applyFill="1" applyBorder="1" applyAlignment="1">
      <alignment vertical="center" shrinkToFit="1"/>
    </xf>
    <xf numFmtId="0" fontId="22" fillId="29" borderId="55" xfId="33" applyFont="1" applyFill="1" applyBorder="1" applyAlignment="1">
      <alignment vertical="center"/>
    </xf>
    <xf numFmtId="0" fontId="22" fillId="29" borderId="55" xfId="33" applyFont="1" applyFill="1" applyBorder="1" applyAlignment="1">
      <alignment horizontal="right" vertical="center"/>
    </xf>
    <xf numFmtId="0" fontId="22" fillId="0" borderId="55" xfId="33" applyFont="1" applyFill="1" applyBorder="1" applyAlignment="1">
      <alignment horizontal="center" vertical="center"/>
    </xf>
    <xf numFmtId="0" fontId="22" fillId="0" borderId="15" xfId="33" applyFont="1" applyBorder="1" applyAlignment="1">
      <alignment horizontal="center" vertical="center"/>
    </xf>
    <xf numFmtId="0" fontId="22" fillId="0" borderId="17" xfId="33" applyFont="1" applyBorder="1" applyAlignment="1">
      <alignment horizontal="center" vertical="center"/>
    </xf>
    <xf numFmtId="0" fontId="22" fillId="0" borderId="16" xfId="33" applyFont="1" applyBorder="1" applyAlignment="1">
      <alignment horizontal="center" vertical="center"/>
    </xf>
    <xf numFmtId="0" fontId="22" fillId="0" borderId="17" xfId="33" applyFont="1" applyBorder="1" applyAlignment="1">
      <alignment horizontal="center" vertical="center" shrinkToFit="1"/>
    </xf>
    <xf numFmtId="0" fontId="22" fillId="0" borderId="63" xfId="33" applyFont="1" applyBorder="1" applyAlignment="1">
      <alignment horizontal="center" vertical="center"/>
    </xf>
    <xf numFmtId="0" fontId="22" fillId="0" borderId="64" xfId="33" applyFont="1" applyBorder="1" applyAlignment="1">
      <alignment horizontal="center" vertical="center"/>
    </xf>
    <xf numFmtId="0" fontId="22" fillId="0" borderId="65" xfId="33" applyFont="1" applyBorder="1" applyAlignment="1">
      <alignment horizontal="center" vertical="center"/>
    </xf>
    <xf numFmtId="0" fontId="22" fillId="0" borderId="66" xfId="33" applyFont="1" applyBorder="1" applyAlignment="1">
      <alignment horizontal="center" vertical="center"/>
    </xf>
    <xf numFmtId="0" fontId="22" fillId="0" borderId="64" xfId="33" applyFont="1" applyBorder="1" applyAlignment="1">
      <alignment horizontal="center" vertical="center" shrinkToFit="1"/>
    </xf>
    <xf numFmtId="0" fontId="22" fillId="0" borderId="67" xfId="33" applyFont="1" applyBorder="1" applyAlignment="1">
      <alignment horizontal="center" vertical="center"/>
    </xf>
    <xf numFmtId="0" fontId="22" fillId="0" borderId="68" xfId="33" applyFont="1" applyFill="1" applyBorder="1" applyAlignment="1">
      <alignment horizontal="center" vertical="center"/>
    </xf>
    <xf numFmtId="0" fontId="31" fillId="0" borderId="69" xfId="33" applyFont="1" applyBorder="1" applyAlignment="1">
      <alignment horizontal="center" vertical="center" wrapText="1"/>
    </xf>
    <xf numFmtId="0" fontId="31" fillId="0" borderId="59" xfId="33" applyFont="1" applyBorder="1" applyAlignment="1">
      <alignment horizontal="center" vertical="center"/>
    </xf>
    <xf numFmtId="0" fontId="31" fillId="0" borderId="60" xfId="33" applyFont="1" applyBorder="1" applyAlignment="1">
      <alignment horizontal="center" vertical="center"/>
    </xf>
    <xf numFmtId="0" fontId="22" fillId="28" borderId="11" xfId="33" applyFont="1" applyFill="1" applyBorder="1" applyAlignment="1">
      <alignment horizontal="center" vertical="center"/>
    </xf>
    <xf numFmtId="0" fontId="22" fillId="28" borderId="70" xfId="33" applyFont="1" applyFill="1" applyBorder="1" applyAlignment="1">
      <alignment horizontal="center" vertical="center"/>
    </xf>
    <xf numFmtId="0" fontId="22" fillId="28" borderId="71" xfId="33" applyFont="1" applyFill="1" applyBorder="1" applyAlignment="1">
      <alignment horizontal="center" vertical="center"/>
    </xf>
    <xf numFmtId="0" fontId="32" fillId="30" borderId="72" xfId="33" applyFont="1" applyFill="1" applyBorder="1" applyAlignment="1">
      <alignment horizontal="center" vertical="center"/>
    </xf>
    <xf numFmtId="0" fontId="32" fillId="30" borderId="73" xfId="33" applyFont="1" applyFill="1" applyBorder="1" applyAlignment="1">
      <alignment horizontal="center" vertical="center"/>
    </xf>
    <xf numFmtId="177" fontId="22" fillId="29" borderId="74" xfId="33" applyNumberFormat="1" applyFont="1" applyFill="1" applyBorder="1" applyAlignment="1">
      <alignment horizontal="center" vertical="center"/>
    </xf>
    <xf numFmtId="177" fontId="22" fillId="29" borderId="75" xfId="33" applyNumberFormat="1" applyFont="1" applyFill="1" applyBorder="1" applyAlignment="1">
      <alignment horizontal="center" vertical="center"/>
    </xf>
    <xf numFmtId="0" fontId="22" fillId="0" borderId="48" xfId="33" applyFont="1" applyFill="1" applyBorder="1" applyAlignment="1">
      <alignment vertical="center"/>
    </xf>
    <xf numFmtId="0" fontId="22" fillId="0" borderId="50" xfId="33" applyFont="1" applyFill="1" applyBorder="1" applyAlignment="1">
      <alignment horizontal="left" vertical="top" wrapText="1"/>
    </xf>
    <xf numFmtId="0" fontId="22" fillId="0" borderId="50" xfId="33" applyFont="1" applyFill="1" applyBorder="1" applyAlignment="1">
      <alignment horizontal="left" vertical="center"/>
    </xf>
    <xf numFmtId="0" fontId="39" fillId="0" borderId="27" xfId="33" applyFont="1" applyBorder="1">
      <alignment vertical="center"/>
    </xf>
    <xf numFmtId="0" fontId="39" fillId="0" borderId="0" xfId="33" applyFont="1" applyBorder="1">
      <alignment vertical="center"/>
    </xf>
    <xf numFmtId="0" fontId="39" fillId="0" borderId="10" xfId="33" applyFont="1" applyBorder="1">
      <alignment vertical="center"/>
    </xf>
    <xf numFmtId="0" fontId="33" fillId="0" borderId="55" xfId="33" applyFont="1" applyFill="1" applyBorder="1" applyAlignment="1">
      <alignment horizontal="center" vertical="center"/>
    </xf>
    <xf numFmtId="0" fontId="33" fillId="0" borderId="55" xfId="33" applyFont="1" applyBorder="1" applyAlignment="1">
      <alignment horizontal="center" vertical="center" shrinkToFit="1"/>
    </xf>
    <xf numFmtId="0" fontId="29" fillId="0" borderId="0" xfId="33" applyFont="1" applyBorder="1" applyAlignment="1">
      <alignment horizontal="center" vertical="center"/>
    </xf>
    <xf numFmtId="0" fontId="33" fillId="0" borderId="11" xfId="33" applyFont="1" applyBorder="1" applyAlignment="1">
      <alignment horizontal="center" vertical="center" shrinkToFit="1"/>
    </xf>
    <xf numFmtId="0" fontId="33" fillId="0" borderId="13" xfId="33" applyFont="1" applyBorder="1" applyAlignment="1">
      <alignment horizontal="center" vertical="center" shrinkToFit="1"/>
    </xf>
    <xf numFmtId="0" fontId="33" fillId="0" borderId="0" xfId="33" applyFont="1" applyAlignment="1">
      <alignment horizontal="center" vertical="center" shrinkToFit="1"/>
    </xf>
    <xf numFmtId="0" fontId="33" fillId="28" borderId="14" xfId="33" applyFont="1" applyFill="1" applyBorder="1" applyAlignment="1">
      <alignment horizontal="left" vertical="center"/>
    </xf>
    <xf numFmtId="0" fontId="33" fillId="28" borderId="0" xfId="33" applyFont="1" applyFill="1" applyBorder="1" applyAlignment="1">
      <alignment horizontal="left" vertical="center"/>
    </xf>
    <xf numFmtId="0" fontId="33" fillId="28" borderId="10" xfId="33" applyFont="1" applyFill="1" applyBorder="1" applyAlignment="1">
      <alignment horizontal="left" vertical="center"/>
    </xf>
    <xf numFmtId="0" fontId="33" fillId="28" borderId="0" xfId="33" applyFont="1" applyFill="1" applyBorder="1">
      <alignment vertical="center"/>
    </xf>
    <xf numFmtId="0" fontId="22" fillId="29" borderId="26" xfId="33" applyFont="1" applyFill="1" applyBorder="1" applyAlignment="1">
      <alignment vertical="center"/>
    </xf>
    <xf numFmtId="0" fontId="22" fillId="29" borderId="26" xfId="33" applyFont="1" applyFill="1" applyBorder="1" applyAlignment="1">
      <alignment horizontal="right" vertical="center"/>
    </xf>
    <xf numFmtId="0" fontId="20" fillId="0" borderId="26" xfId="33" applyFont="1" applyBorder="1" applyAlignment="1">
      <alignment horizontal="center" vertical="center"/>
    </xf>
    <xf numFmtId="0" fontId="22" fillId="28" borderId="0" xfId="33" applyFont="1" applyFill="1" applyBorder="1" applyAlignment="1">
      <alignment vertical="center" shrinkToFit="1"/>
    </xf>
    <xf numFmtId="0" fontId="22" fillId="28" borderId="0" xfId="33" applyFont="1" applyFill="1" applyBorder="1" applyAlignment="1">
      <alignment vertical="center"/>
    </xf>
    <xf numFmtId="0" fontId="20" fillId="0" borderId="13" xfId="33" applyFont="1" applyFill="1" applyBorder="1" applyAlignment="1">
      <alignment vertical="center"/>
    </xf>
    <xf numFmtId="0" fontId="22" fillId="28" borderId="12" xfId="33" applyFont="1" applyFill="1" applyBorder="1" applyAlignment="1">
      <alignment horizontal="center" vertical="center"/>
    </xf>
    <xf numFmtId="0" fontId="20" fillId="0" borderId="12" xfId="33" applyFont="1" applyFill="1" applyBorder="1" applyAlignment="1">
      <alignment vertical="center"/>
    </xf>
    <xf numFmtId="0" fontId="22" fillId="28" borderId="55" xfId="33" applyFont="1" applyFill="1" applyBorder="1" applyAlignment="1">
      <alignment horizontal="center" vertical="center"/>
    </xf>
    <xf numFmtId="0" fontId="22" fillId="28" borderId="74" xfId="33" applyFont="1" applyFill="1" applyBorder="1" applyAlignment="1">
      <alignment horizontal="center" vertical="center"/>
    </xf>
    <xf numFmtId="0" fontId="22" fillId="28" borderId="76" xfId="33" applyFont="1" applyFill="1" applyBorder="1" applyAlignment="1">
      <alignment horizontal="center" vertical="center"/>
    </xf>
    <xf numFmtId="0" fontId="20" fillId="0" borderId="77" xfId="33" applyFont="1" applyFill="1" applyBorder="1" applyAlignment="1">
      <alignment horizontal="center" vertical="center"/>
    </xf>
    <xf numFmtId="0" fontId="22" fillId="0" borderId="78" xfId="33" applyFont="1" applyFill="1" applyBorder="1" applyAlignment="1">
      <alignment horizontal="center" vertical="center"/>
    </xf>
    <xf numFmtId="0" fontId="20" fillId="0" borderId="79" xfId="33" applyFont="1" applyFill="1" applyBorder="1" applyAlignment="1">
      <alignment vertical="center"/>
    </xf>
    <xf numFmtId="0" fontId="31" fillId="0" borderId="12" xfId="33" applyFont="1" applyBorder="1" applyAlignment="1">
      <alignment horizontal="center" vertical="center" wrapText="1"/>
    </xf>
    <xf numFmtId="0" fontId="31" fillId="0" borderId="70" xfId="33" applyFont="1" applyBorder="1" applyAlignment="1">
      <alignment horizontal="center" vertical="center"/>
    </xf>
    <xf numFmtId="0" fontId="31" fillId="0" borderId="71" xfId="33" applyFont="1" applyBorder="1" applyAlignment="1">
      <alignment horizontal="center" vertical="center" wrapText="1"/>
    </xf>
    <xf numFmtId="0" fontId="31" fillId="0" borderId="13" xfId="33" applyFont="1" applyBorder="1" applyAlignment="1">
      <alignment horizontal="center" vertical="center"/>
    </xf>
    <xf numFmtId="0" fontId="22" fillId="0" borderId="80" xfId="33" applyFont="1" applyFill="1" applyBorder="1" applyAlignment="1">
      <alignment horizontal="center" vertical="center"/>
    </xf>
    <xf numFmtId="0" fontId="22" fillId="0" borderId="79" xfId="33" applyFont="1" applyFill="1" applyBorder="1" applyAlignment="1">
      <alignment horizontal="center" vertical="center"/>
    </xf>
    <xf numFmtId="0" fontId="22" fillId="0" borderId="81" xfId="33" applyFont="1" applyFill="1" applyBorder="1" applyAlignment="1">
      <alignment horizontal="center" vertical="center"/>
    </xf>
    <xf numFmtId="0" fontId="31" fillId="0" borderId="69" xfId="33" applyFont="1" applyBorder="1" applyAlignment="1">
      <alignment horizontal="center" vertical="center"/>
    </xf>
    <xf numFmtId="0" fontId="22" fillId="28" borderId="50" xfId="33" applyFont="1" applyFill="1" applyBorder="1" applyAlignment="1">
      <alignment horizontal="center" vertical="center"/>
    </xf>
    <xf numFmtId="0" fontId="22" fillId="28" borderId="48" xfId="33" applyFont="1" applyFill="1" applyBorder="1" applyAlignment="1">
      <alignment horizontal="center" vertical="center"/>
    </xf>
    <xf numFmtId="177" fontId="22" fillId="29" borderId="47" xfId="33" applyNumberFormat="1" applyFont="1" applyFill="1" applyBorder="1" applyAlignment="1">
      <alignment horizontal="center" vertical="center"/>
    </xf>
    <xf numFmtId="177" fontId="22" fillId="29" borderId="51" xfId="33" applyNumberFormat="1" applyFont="1" applyFill="1" applyBorder="1" applyAlignment="1">
      <alignment horizontal="center" vertical="center"/>
    </xf>
    <xf numFmtId="0" fontId="33" fillId="0" borderId="15" xfId="33" applyFont="1" applyBorder="1" applyAlignment="1">
      <alignment horizontal="center" vertical="center"/>
    </xf>
    <xf numFmtId="0" fontId="33" fillId="0" borderId="68" xfId="33" applyFont="1" applyFill="1" applyBorder="1" applyAlignment="1">
      <alignment horizontal="center" vertical="center"/>
    </xf>
    <xf numFmtId="0" fontId="34" fillId="0" borderId="27" xfId="33" applyFont="1" applyBorder="1">
      <alignment vertical="center"/>
    </xf>
    <xf numFmtId="0" fontId="34" fillId="0" borderId="0" xfId="33" applyFont="1" applyBorder="1">
      <alignment vertical="center"/>
    </xf>
    <xf numFmtId="0" fontId="34" fillId="0" borderId="10" xfId="33" applyFont="1" applyBorder="1">
      <alignment vertical="center"/>
    </xf>
    <xf numFmtId="0" fontId="33" fillId="0" borderId="45" xfId="33" applyFont="1" applyBorder="1" applyAlignment="1">
      <alignment horizontal="center" vertical="center"/>
    </xf>
    <xf numFmtId="0" fontId="33" fillId="0" borderId="45" xfId="33" applyFont="1" applyBorder="1" applyAlignment="1">
      <alignment horizontal="center" vertical="center" shrinkToFit="1"/>
    </xf>
    <xf numFmtId="0" fontId="33" fillId="28" borderId="13" xfId="33" applyFont="1" applyFill="1" applyBorder="1" applyAlignment="1">
      <alignment horizontal="center" vertical="center"/>
    </xf>
    <xf numFmtId="0" fontId="33" fillId="0" borderId="0" xfId="33" applyFont="1" applyFill="1" applyAlignment="1">
      <alignment horizontal="center" vertical="center"/>
    </xf>
    <xf numFmtId="0" fontId="29" fillId="0" borderId="0" xfId="33" applyFont="1" applyBorder="1" applyAlignment="1">
      <alignment horizontal="right" vertical="center"/>
    </xf>
    <xf numFmtId="0" fontId="34" fillId="0" borderId="14" xfId="33" applyFont="1" applyBorder="1" applyAlignment="1">
      <alignment horizontal="right" vertical="center" shrinkToFit="1"/>
    </xf>
    <xf numFmtId="0" fontId="34" fillId="0" borderId="0" xfId="33" applyFont="1" applyBorder="1" applyAlignment="1">
      <alignment horizontal="right" vertical="center" shrinkToFit="1"/>
    </xf>
    <xf numFmtId="0" fontId="34" fillId="0" borderId="19" xfId="33" applyFont="1" applyBorder="1" applyAlignment="1">
      <alignment horizontal="right" vertical="center" shrinkToFit="1"/>
    </xf>
    <xf numFmtId="0" fontId="20" fillId="28" borderId="0" xfId="33" applyFont="1" applyFill="1" applyBorder="1" applyAlignment="1">
      <alignment vertical="center" shrinkToFit="1"/>
    </xf>
    <xf numFmtId="0" fontId="22" fillId="0" borderId="26" xfId="33" applyFont="1" applyFill="1" applyBorder="1">
      <alignment vertical="center"/>
    </xf>
    <xf numFmtId="0" fontId="22" fillId="28" borderId="10" xfId="33" applyFont="1" applyFill="1" applyBorder="1" applyAlignment="1">
      <alignment horizontal="center" vertical="center"/>
    </xf>
    <xf numFmtId="0" fontId="22" fillId="28" borderId="15" xfId="33" applyFont="1" applyFill="1" applyBorder="1" applyAlignment="1">
      <alignment horizontal="center" vertical="center"/>
    </xf>
    <xf numFmtId="0" fontId="20" fillId="0" borderId="17" xfId="33" applyFont="1" applyFill="1" applyBorder="1" applyAlignment="1">
      <alignment vertical="center"/>
    </xf>
    <xf numFmtId="0" fontId="22" fillId="28" borderId="16" xfId="33" applyFont="1" applyFill="1" applyBorder="1" applyAlignment="1">
      <alignment horizontal="center" vertical="center"/>
    </xf>
    <xf numFmtId="0" fontId="20" fillId="0" borderId="16" xfId="33" applyFont="1" applyFill="1" applyBorder="1" applyAlignment="1">
      <alignment vertical="center"/>
    </xf>
    <xf numFmtId="0" fontId="22" fillId="28" borderId="45" xfId="33" applyFont="1" applyFill="1" applyBorder="1" applyAlignment="1">
      <alignment horizontal="center" vertical="center"/>
    </xf>
    <xf numFmtId="0" fontId="22" fillId="28" borderId="63" xfId="33" applyFont="1" applyFill="1" applyBorder="1" applyAlignment="1">
      <alignment horizontal="center" vertical="center"/>
    </xf>
    <xf numFmtId="0" fontId="22" fillId="28" borderId="65" xfId="33" applyFont="1" applyFill="1" applyBorder="1" applyAlignment="1">
      <alignment horizontal="center" vertical="center"/>
    </xf>
    <xf numFmtId="0" fontId="22" fillId="28" borderId="64" xfId="33" applyFont="1" applyFill="1" applyBorder="1" applyAlignment="1">
      <alignment horizontal="center" vertical="center"/>
    </xf>
    <xf numFmtId="0" fontId="20" fillId="0" borderId="82" xfId="33" applyFont="1" applyFill="1" applyBorder="1" applyAlignment="1">
      <alignment horizontal="center" vertical="center"/>
    </xf>
    <xf numFmtId="0" fontId="22" fillId="28" borderId="49" xfId="33" applyFont="1" applyFill="1" applyBorder="1" applyAlignment="1">
      <alignment horizontal="center" vertical="center"/>
    </xf>
    <xf numFmtId="0" fontId="22" fillId="0" borderId="83" xfId="33" applyFont="1" applyFill="1" applyBorder="1" applyAlignment="1">
      <alignment horizontal="center" vertical="center"/>
    </xf>
    <xf numFmtId="0" fontId="20" fillId="0" borderId="84" xfId="33" applyFont="1" applyFill="1" applyBorder="1" applyAlignment="1">
      <alignment vertical="center"/>
    </xf>
    <xf numFmtId="0" fontId="31" fillId="0" borderId="16" xfId="33" applyFont="1" applyBorder="1" applyAlignment="1">
      <alignment horizontal="center" vertical="center"/>
    </xf>
    <xf numFmtId="0" fontId="31" fillId="0" borderId="66" xfId="33" applyFont="1" applyBorder="1" applyAlignment="1">
      <alignment horizontal="center" vertical="center"/>
    </xf>
    <xf numFmtId="0" fontId="31" fillId="0" borderId="64" xfId="33" applyFont="1" applyBorder="1" applyAlignment="1">
      <alignment horizontal="center" vertical="center"/>
    </xf>
    <xf numFmtId="0" fontId="31" fillId="0" borderId="17" xfId="33" applyFont="1" applyBorder="1" applyAlignment="1">
      <alignment horizontal="center" vertical="center"/>
    </xf>
    <xf numFmtId="0" fontId="22" fillId="0" borderId="85" xfId="33" applyFont="1" applyFill="1" applyBorder="1" applyAlignment="1">
      <alignment horizontal="center" vertical="center"/>
    </xf>
    <xf numFmtId="0" fontId="22" fillId="0" borderId="84" xfId="33" applyFont="1" applyFill="1" applyBorder="1" applyAlignment="1">
      <alignment horizontal="center" vertical="center"/>
    </xf>
    <xf numFmtId="0" fontId="22" fillId="0" borderId="86" xfId="33" applyFont="1" applyFill="1" applyBorder="1" applyAlignment="1">
      <alignment horizontal="center" vertical="center"/>
    </xf>
    <xf numFmtId="0" fontId="22" fillId="28" borderId="66" xfId="33" applyFont="1" applyFill="1" applyBorder="1" applyAlignment="1">
      <alignment horizontal="center" vertical="center"/>
    </xf>
    <xf numFmtId="177" fontId="22" fillId="29" borderId="87" xfId="33" applyNumberFormat="1" applyFont="1" applyFill="1" applyBorder="1" applyAlignment="1">
      <alignment horizontal="center" vertical="center"/>
    </xf>
    <xf numFmtId="177" fontId="22" fillId="29" borderId="88" xfId="33" applyNumberFormat="1" applyFont="1" applyFill="1" applyBorder="1" applyAlignment="1">
      <alignment horizontal="center" vertical="center"/>
    </xf>
    <xf numFmtId="0" fontId="33" fillId="0" borderId="89" xfId="33" applyFont="1" applyBorder="1" applyAlignment="1">
      <alignment horizontal="center" vertical="center"/>
    </xf>
    <xf numFmtId="178" fontId="33" fillId="28" borderId="90" xfId="33" applyNumberFormat="1" applyFont="1" applyFill="1" applyBorder="1" applyAlignment="1">
      <alignment vertical="center"/>
    </xf>
    <xf numFmtId="178" fontId="33" fillId="29" borderId="91" xfId="33" applyNumberFormat="1" applyFont="1" applyFill="1" applyBorder="1" applyAlignment="1">
      <alignment vertical="center"/>
    </xf>
    <xf numFmtId="178" fontId="33" fillId="28" borderId="92" xfId="33" applyNumberFormat="1" applyFont="1" applyFill="1" applyBorder="1" applyAlignment="1">
      <alignment vertical="center"/>
    </xf>
    <xf numFmtId="178" fontId="33" fillId="29" borderId="93" xfId="33" applyNumberFormat="1" applyFont="1" applyFill="1" applyBorder="1" applyAlignment="1">
      <alignment vertical="center"/>
    </xf>
    <xf numFmtId="0" fontId="33" fillId="28" borderId="14" xfId="33" applyFont="1" applyFill="1" applyBorder="1" applyAlignment="1">
      <alignment horizontal="center" vertical="center"/>
    </xf>
    <xf numFmtId="0" fontId="33" fillId="28" borderId="10" xfId="33" applyFont="1" applyFill="1" applyBorder="1" applyAlignment="1">
      <alignment horizontal="center" vertical="center"/>
    </xf>
    <xf numFmtId="0" fontId="33" fillId="0" borderId="10" xfId="33" applyFont="1" applyBorder="1" applyAlignment="1">
      <alignment vertical="center"/>
    </xf>
    <xf numFmtId="0" fontId="29" fillId="28" borderId="60" xfId="33" applyFont="1" applyFill="1" applyBorder="1">
      <alignment vertical="center"/>
    </xf>
    <xf numFmtId="0" fontId="29" fillId="0" borderId="55" xfId="33" applyFont="1" applyBorder="1">
      <alignment vertical="center"/>
    </xf>
    <xf numFmtId="0" fontId="22" fillId="0" borderId="14" xfId="33" applyFont="1" applyBorder="1">
      <alignment vertical="center"/>
    </xf>
    <xf numFmtId="0" fontId="22" fillId="0" borderId="26" xfId="33" applyFont="1" applyBorder="1" applyAlignment="1">
      <alignment horizontal="right" vertical="center"/>
    </xf>
    <xf numFmtId="176" fontId="22" fillId="29" borderId="11" xfId="33" applyNumberFormat="1" applyFont="1" applyFill="1" applyBorder="1" applyAlignment="1">
      <alignment vertical="center"/>
    </xf>
    <xf numFmtId="176" fontId="20" fillId="0" borderId="13" xfId="33" applyNumberFormat="1" applyFont="1" applyFill="1" applyBorder="1" applyAlignment="1">
      <alignment vertical="center"/>
    </xf>
    <xf numFmtId="176" fontId="31" fillId="0" borderId="12" xfId="33" applyNumberFormat="1" applyFont="1" applyFill="1" applyBorder="1" applyAlignment="1">
      <alignment vertical="center" wrapText="1"/>
    </xf>
    <xf numFmtId="176" fontId="31" fillId="0" borderId="13" xfId="33" applyNumberFormat="1" applyFont="1" applyFill="1" applyBorder="1" applyAlignment="1">
      <alignment vertical="center" wrapText="1"/>
    </xf>
    <xf numFmtId="176" fontId="22" fillId="29" borderId="55" xfId="33" applyNumberFormat="1" applyFont="1" applyFill="1" applyBorder="1" applyAlignment="1">
      <alignment vertical="center"/>
    </xf>
    <xf numFmtId="176" fontId="22" fillId="28" borderId="74" xfId="33" applyNumberFormat="1" applyFont="1" applyFill="1" applyBorder="1" applyAlignment="1">
      <alignment vertical="center"/>
    </xf>
    <xf numFmtId="176" fontId="22" fillId="28" borderId="76" xfId="33" applyNumberFormat="1" applyFont="1" applyFill="1" applyBorder="1" applyAlignment="1">
      <alignment vertical="center"/>
    </xf>
    <xf numFmtId="176" fontId="22" fillId="28" borderId="71" xfId="33" applyNumberFormat="1" applyFont="1" applyFill="1" applyBorder="1" applyAlignment="1">
      <alignment vertical="center"/>
    </xf>
    <xf numFmtId="176" fontId="22" fillId="28" borderId="75" xfId="33" applyNumberFormat="1" applyFont="1" applyFill="1" applyBorder="1" applyAlignment="1">
      <alignment vertical="center"/>
    </xf>
    <xf numFmtId="176" fontId="31" fillId="0" borderId="70" xfId="33" applyNumberFormat="1" applyFont="1" applyBorder="1" applyAlignment="1">
      <alignment vertical="center"/>
    </xf>
    <xf numFmtId="176" fontId="31" fillId="0" borderId="76" xfId="33" applyNumberFormat="1" applyFont="1" applyBorder="1" applyAlignment="1">
      <alignment vertical="center"/>
    </xf>
    <xf numFmtId="176" fontId="31" fillId="0" borderId="13" xfId="33" applyNumberFormat="1" applyFont="1" applyBorder="1" applyAlignment="1">
      <alignment vertical="center"/>
    </xf>
    <xf numFmtId="176" fontId="22" fillId="28" borderId="55" xfId="33" applyNumberFormat="1" applyFont="1" applyFill="1" applyBorder="1" applyAlignment="1">
      <alignment vertical="center"/>
    </xf>
    <xf numFmtId="176" fontId="22" fillId="28" borderId="57" xfId="33" applyNumberFormat="1" applyFont="1" applyFill="1" applyBorder="1" applyAlignment="1">
      <alignment vertical="center"/>
    </xf>
    <xf numFmtId="0" fontId="31" fillId="0" borderId="59" xfId="33" applyFont="1" applyBorder="1" applyAlignment="1">
      <alignment horizontal="center" vertical="center" wrapText="1"/>
    </xf>
    <xf numFmtId="0" fontId="31" fillId="0" borderId="60" xfId="33" applyFont="1" applyBorder="1" applyAlignment="1">
      <alignment horizontal="center" vertical="center" wrapText="1"/>
    </xf>
    <xf numFmtId="49" fontId="22" fillId="0" borderId="94" xfId="0" applyNumberFormat="1" applyFont="1" applyBorder="1" applyAlignment="1">
      <alignment horizontal="center" vertical="center"/>
    </xf>
    <xf numFmtId="49" fontId="22" fillId="0" borderId="95" xfId="0" applyNumberFormat="1" applyFont="1" applyBorder="1" applyAlignment="1">
      <alignment horizontal="center" vertical="center"/>
    </xf>
    <xf numFmtId="49" fontId="22" fillId="0" borderId="71" xfId="0" applyNumberFormat="1" applyFont="1" applyBorder="1" applyAlignment="1">
      <alignment horizontal="center" vertical="center"/>
    </xf>
    <xf numFmtId="49" fontId="22" fillId="0" borderId="12" xfId="0" applyNumberFormat="1" applyFont="1" applyBorder="1" applyAlignment="1">
      <alignment horizontal="center" vertical="center"/>
    </xf>
    <xf numFmtId="49" fontId="22" fillId="0" borderId="70" xfId="0" applyNumberFormat="1" applyFont="1" applyBorder="1" applyAlignment="1">
      <alignment horizontal="center" vertical="center"/>
    </xf>
    <xf numFmtId="49" fontId="22" fillId="0" borderId="95" xfId="0" applyNumberFormat="1" applyFont="1" applyBorder="1" applyAlignment="1">
      <alignment horizontal="center" vertical="center" wrapText="1"/>
    </xf>
    <xf numFmtId="49" fontId="22" fillId="0" borderId="71" xfId="0" applyNumberFormat="1" applyFont="1" applyBorder="1" applyAlignment="1">
      <alignment horizontal="center" vertical="center" wrapText="1"/>
    </xf>
    <xf numFmtId="49" fontId="22" fillId="0" borderId="12" xfId="0" applyNumberFormat="1" applyFont="1" applyBorder="1" applyAlignment="1">
      <alignment horizontal="center" vertical="center" wrapText="1"/>
    </xf>
    <xf numFmtId="49" fontId="22" fillId="0" borderId="70" xfId="0" applyNumberFormat="1" applyFont="1" applyBorder="1" applyAlignment="1">
      <alignment horizontal="center" vertical="center" wrapText="1"/>
    </xf>
    <xf numFmtId="0" fontId="32" fillId="30" borderId="72" xfId="33" applyFont="1" applyFill="1" applyBorder="1" applyAlignment="1">
      <alignment vertical="center"/>
    </xf>
    <xf numFmtId="0" fontId="32" fillId="30" borderId="73" xfId="33" applyFont="1" applyFill="1" applyBorder="1" applyAlignment="1">
      <alignment vertical="center"/>
    </xf>
    <xf numFmtId="177" fontId="32" fillId="30" borderId="96" xfId="33" applyNumberFormat="1" applyFont="1" applyFill="1" applyBorder="1" applyAlignment="1">
      <alignment vertical="center"/>
    </xf>
    <xf numFmtId="177" fontId="32" fillId="30" borderId="97" xfId="33" applyNumberFormat="1" applyFont="1" applyFill="1" applyBorder="1" applyAlignment="1">
      <alignment vertical="center"/>
    </xf>
    <xf numFmtId="0" fontId="33" fillId="0" borderId="98" xfId="33" applyFont="1" applyBorder="1" applyAlignment="1">
      <alignment horizontal="center" vertical="center"/>
    </xf>
    <xf numFmtId="178" fontId="33" fillId="28" borderId="99" xfId="33" applyNumberFormat="1" applyFont="1" applyFill="1" applyBorder="1" applyAlignment="1">
      <alignment vertical="center"/>
    </xf>
    <xf numFmtId="178" fontId="33" fillId="29" borderId="100" xfId="33" applyNumberFormat="1" applyFont="1" applyFill="1" applyBorder="1" applyAlignment="1">
      <alignment vertical="center"/>
    </xf>
    <xf numFmtId="178" fontId="33" fillId="28" borderId="101" xfId="33" applyNumberFormat="1" applyFont="1" applyFill="1" applyBorder="1" applyAlignment="1">
      <alignment vertical="center"/>
    </xf>
    <xf numFmtId="178" fontId="33" fillId="29" borderId="102" xfId="33" applyNumberFormat="1" applyFont="1" applyFill="1" applyBorder="1" applyAlignment="1">
      <alignment vertical="center"/>
    </xf>
    <xf numFmtId="0" fontId="35" fillId="0" borderId="0" xfId="33" applyFont="1" applyBorder="1">
      <alignment vertical="center"/>
    </xf>
    <xf numFmtId="0" fontId="33" fillId="28" borderId="10" xfId="33" applyFont="1" applyFill="1" applyBorder="1">
      <alignment vertical="center"/>
    </xf>
    <xf numFmtId="0" fontId="33" fillId="0" borderId="0" xfId="33" applyFont="1" applyBorder="1" applyAlignment="1">
      <alignment horizontal="center" vertical="center"/>
    </xf>
    <xf numFmtId="0" fontId="33" fillId="28" borderId="14" xfId="33" applyFont="1" applyFill="1" applyBorder="1" applyAlignment="1">
      <alignment vertical="center"/>
    </xf>
    <xf numFmtId="0" fontId="33" fillId="0" borderId="59" xfId="33" applyFont="1" applyFill="1" applyBorder="1" applyAlignment="1">
      <alignment horizontal="center" vertical="center"/>
    </xf>
    <xf numFmtId="0" fontId="29" fillId="0" borderId="14" xfId="33" applyFont="1" applyFill="1" applyBorder="1" applyAlignment="1">
      <alignment horizontal="right" vertical="center"/>
    </xf>
    <xf numFmtId="0" fontId="33" fillId="28" borderId="0" xfId="33" applyFont="1" applyFill="1" applyBorder="1" applyAlignment="1">
      <alignment horizontal="right" vertical="center" shrinkToFit="1"/>
    </xf>
    <xf numFmtId="0" fontId="33" fillId="28" borderId="0" xfId="33" applyFont="1" applyFill="1" applyBorder="1" applyAlignment="1">
      <alignment horizontal="center" vertical="center" shrinkToFit="1"/>
    </xf>
    <xf numFmtId="0" fontId="33" fillId="28" borderId="19" xfId="33" applyFont="1" applyFill="1" applyBorder="1" applyAlignment="1">
      <alignment horizontal="center" vertical="center" shrinkToFit="1"/>
    </xf>
    <xf numFmtId="0" fontId="20" fillId="28" borderId="14" xfId="33" applyFont="1" applyFill="1" applyBorder="1" applyAlignment="1">
      <alignment vertical="center" shrinkToFit="1"/>
    </xf>
    <xf numFmtId="0" fontId="31" fillId="0" borderId="26" xfId="33" applyFont="1" applyBorder="1" applyAlignment="1">
      <alignment horizontal="center" vertical="center" shrinkToFit="1"/>
    </xf>
    <xf numFmtId="0" fontId="22" fillId="28" borderId="10" xfId="33" applyFont="1" applyFill="1" applyBorder="1" applyAlignment="1">
      <alignment vertical="center" shrinkToFit="1"/>
    </xf>
    <xf numFmtId="176" fontId="22" fillId="29" borderId="14" xfId="33" applyNumberFormat="1" applyFont="1" applyFill="1" applyBorder="1" applyAlignment="1">
      <alignment vertical="center"/>
    </xf>
    <xf numFmtId="176" fontId="20" fillId="0" borderId="10" xfId="33" applyNumberFormat="1" applyFont="1" applyFill="1" applyBorder="1" applyAlignment="1">
      <alignment vertical="center"/>
    </xf>
    <xf numFmtId="176" fontId="31" fillId="0" borderId="0" xfId="33" applyNumberFormat="1" applyFont="1" applyFill="1" applyBorder="1" applyAlignment="1">
      <alignment vertical="center" wrapText="1"/>
    </xf>
    <xf numFmtId="176" fontId="31" fillId="0" borderId="10" xfId="33" applyNumberFormat="1" applyFont="1" applyFill="1" applyBorder="1" applyAlignment="1">
      <alignment vertical="center" wrapText="1"/>
    </xf>
    <xf numFmtId="176" fontId="22" fillId="29" borderId="26" xfId="33" applyNumberFormat="1" applyFont="1" applyFill="1" applyBorder="1" applyAlignment="1">
      <alignment vertical="center"/>
    </xf>
    <xf numFmtId="176" fontId="22" fillId="28" borderId="47" xfId="33" applyNumberFormat="1" applyFont="1" applyFill="1" applyBorder="1" applyAlignment="1">
      <alignment vertical="center"/>
    </xf>
    <xf numFmtId="176" fontId="22" fillId="28" borderId="49" xfId="33" applyNumberFormat="1" applyFont="1" applyFill="1" applyBorder="1" applyAlignment="1">
      <alignment vertical="center"/>
    </xf>
    <xf numFmtId="176" fontId="22" fillId="28" borderId="48" xfId="33" applyNumberFormat="1" applyFont="1" applyFill="1" applyBorder="1" applyAlignment="1">
      <alignment vertical="center"/>
    </xf>
    <xf numFmtId="176" fontId="22" fillId="28" borderId="51" xfId="33" applyNumberFormat="1" applyFont="1" applyFill="1" applyBorder="1" applyAlignment="1">
      <alignment vertical="center"/>
    </xf>
    <xf numFmtId="176" fontId="22" fillId="0" borderId="50" xfId="33" applyNumberFormat="1" applyFont="1" applyBorder="1" applyAlignment="1">
      <alignment vertical="center"/>
    </xf>
    <xf numFmtId="176" fontId="22" fillId="0" borderId="49" xfId="33" applyNumberFormat="1" applyFont="1" applyBorder="1" applyAlignment="1">
      <alignment vertical="center"/>
    </xf>
    <xf numFmtId="176" fontId="22" fillId="0" borderId="10" xfId="33" applyNumberFormat="1" applyFont="1" applyBorder="1" applyAlignment="1">
      <alignment vertical="center"/>
    </xf>
    <xf numFmtId="176" fontId="22" fillId="28" borderId="26" xfId="33" applyNumberFormat="1" applyFont="1" applyFill="1" applyBorder="1" applyAlignment="1">
      <alignment vertical="center"/>
    </xf>
    <xf numFmtId="176" fontId="22" fillId="28" borderId="52" xfId="33" applyNumberFormat="1" applyFont="1" applyFill="1" applyBorder="1" applyAlignment="1">
      <alignment vertical="center"/>
    </xf>
    <xf numFmtId="49" fontId="22" fillId="0" borderId="48" xfId="0" applyNumberFormat="1" applyFont="1" applyBorder="1" applyAlignment="1">
      <alignment horizontal="center" vertical="center"/>
    </xf>
    <xf numFmtId="49" fontId="22" fillId="0" borderId="0" xfId="0" applyNumberFormat="1" applyFont="1" applyBorder="1" applyAlignment="1">
      <alignment horizontal="center" vertical="center"/>
    </xf>
    <xf numFmtId="49" fontId="22" fillId="0" borderId="50" xfId="0" applyNumberFormat="1" applyFont="1" applyBorder="1" applyAlignment="1">
      <alignment horizontal="center" vertical="center"/>
    </xf>
    <xf numFmtId="49" fontId="22" fillId="0" borderId="48" xfId="0" applyNumberFormat="1" applyFont="1" applyBorder="1" applyAlignment="1">
      <alignment horizontal="center" vertical="center" wrapText="1"/>
    </xf>
    <xf numFmtId="49" fontId="22" fillId="0" borderId="0" xfId="0" applyNumberFormat="1" applyFont="1" applyBorder="1" applyAlignment="1">
      <alignment horizontal="center" vertical="center" wrapText="1"/>
    </xf>
    <xf numFmtId="49" fontId="22" fillId="0" borderId="50" xfId="0" applyNumberFormat="1" applyFont="1" applyBorder="1" applyAlignment="1">
      <alignment horizontal="center" vertical="center" wrapText="1"/>
    </xf>
    <xf numFmtId="0" fontId="22" fillId="0" borderId="11" xfId="33" applyFont="1" applyFill="1" applyBorder="1" applyAlignment="1">
      <alignment horizontal="center" vertical="center" wrapText="1"/>
    </xf>
    <xf numFmtId="0" fontId="22" fillId="0" borderId="12" xfId="33" applyFont="1" applyFill="1" applyBorder="1" applyAlignment="1">
      <alignment horizontal="center" vertical="center"/>
    </xf>
    <xf numFmtId="177" fontId="22" fillId="29" borderId="11" xfId="33" applyNumberFormat="1" applyFont="1" applyFill="1" applyBorder="1" applyAlignment="1">
      <alignment horizontal="center" vertical="center"/>
    </xf>
    <xf numFmtId="177" fontId="22" fillId="29" borderId="13" xfId="33" applyNumberFormat="1" applyFont="1" applyFill="1" applyBorder="1" applyAlignment="1">
      <alignment horizontal="center" vertical="center"/>
    </xf>
    <xf numFmtId="0" fontId="29" fillId="0" borderId="14" xfId="33" applyFont="1" applyBorder="1" applyAlignment="1">
      <alignment horizontal="center" vertical="center"/>
    </xf>
    <xf numFmtId="0" fontId="29" fillId="0" borderId="10" xfId="33" applyFont="1" applyBorder="1" applyAlignment="1">
      <alignment horizontal="center" vertical="center"/>
    </xf>
    <xf numFmtId="0" fontId="33" fillId="28" borderId="0" xfId="33" applyFont="1" applyFill="1" applyBorder="1" applyAlignment="1">
      <alignment horizontal="center" vertical="center"/>
    </xf>
    <xf numFmtId="0" fontId="34" fillId="0" borderId="0" xfId="0" applyFont="1">
      <alignment vertical="center"/>
    </xf>
    <xf numFmtId="0" fontId="34" fillId="0" borderId="0" xfId="33" applyFont="1" applyBorder="1" applyAlignment="1">
      <alignment vertical="center"/>
    </xf>
    <xf numFmtId="0" fontId="34" fillId="0" borderId="19" xfId="33" applyFont="1" applyBorder="1" applyAlignment="1">
      <alignment vertical="center"/>
    </xf>
    <xf numFmtId="0" fontId="22" fillId="28" borderId="0" xfId="33" applyFont="1" applyFill="1" applyBorder="1">
      <alignment vertical="center"/>
    </xf>
    <xf numFmtId="0" fontId="22" fillId="28" borderId="50" xfId="33" applyNumberFormat="1" applyFont="1" applyFill="1" applyBorder="1" applyAlignment="1">
      <alignment vertical="center"/>
    </xf>
    <xf numFmtId="0" fontId="22" fillId="28" borderId="49" xfId="33" applyNumberFormat="1" applyFont="1" applyFill="1" applyBorder="1" applyAlignment="1">
      <alignment vertical="center"/>
    </xf>
    <xf numFmtId="0" fontId="22" fillId="28" borderId="10" xfId="33" applyFont="1" applyFill="1" applyBorder="1" applyAlignment="1">
      <alignment vertical="center"/>
    </xf>
    <xf numFmtId="176" fontId="22" fillId="0" borderId="0" xfId="33" applyNumberFormat="1" applyFont="1" applyFill="1" applyBorder="1" applyAlignment="1">
      <alignment vertical="center"/>
    </xf>
    <xf numFmtId="176" fontId="22" fillId="0" borderId="14" xfId="33" applyNumberFormat="1" applyFont="1" applyFill="1" applyBorder="1" applyAlignment="1">
      <alignment vertical="center"/>
    </xf>
    <xf numFmtId="176" fontId="22" fillId="0" borderId="52" xfId="33" applyNumberFormat="1" applyFont="1" applyFill="1" applyBorder="1" applyAlignment="1">
      <alignment vertical="center"/>
    </xf>
    <xf numFmtId="49" fontId="22" fillId="0" borderId="64"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66" xfId="0" applyNumberFormat="1" applyFont="1" applyBorder="1" applyAlignment="1">
      <alignment horizontal="center" vertical="center"/>
    </xf>
    <xf numFmtId="49" fontId="22" fillId="0" borderId="64" xfId="0" applyNumberFormat="1" applyFont="1" applyBorder="1" applyAlignment="1">
      <alignment horizontal="center" vertical="center" wrapText="1"/>
    </xf>
    <xf numFmtId="49" fontId="22" fillId="0" borderId="16" xfId="0" applyNumberFormat="1" applyFont="1" applyBorder="1" applyAlignment="1">
      <alignment horizontal="center" vertical="center" wrapText="1"/>
    </xf>
    <xf numFmtId="49" fontId="22" fillId="0" borderId="66" xfId="0" applyNumberFormat="1" applyFont="1" applyBorder="1" applyAlignment="1">
      <alignment horizontal="center" vertical="center" wrapText="1"/>
    </xf>
    <xf numFmtId="0" fontId="22" fillId="28" borderId="0" xfId="33" applyFont="1" applyFill="1" applyBorder="1" applyAlignment="1">
      <alignment horizontal="center" vertical="center"/>
    </xf>
    <xf numFmtId="177" fontId="22" fillId="29" borderId="14" xfId="33" applyNumberFormat="1" applyFont="1" applyFill="1" applyBorder="1" applyAlignment="1">
      <alignment horizontal="center" vertical="center"/>
    </xf>
    <xf numFmtId="177" fontId="22" fillId="29" borderId="10" xfId="33" applyNumberFormat="1" applyFont="1" applyFill="1" applyBorder="1" applyAlignment="1">
      <alignment horizontal="center" vertical="center"/>
    </xf>
    <xf numFmtId="0" fontId="33" fillId="0" borderId="17" xfId="33" applyFont="1" applyBorder="1" applyAlignment="1">
      <alignment horizontal="center" vertical="center"/>
    </xf>
    <xf numFmtId="0" fontId="29" fillId="0" borderId="15" xfId="33" applyFont="1" applyBorder="1" applyAlignment="1">
      <alignment horizontal="center" vertical="center"/>
    </xf>
    <xf numFmtId="0" fontId="29" fillId="0" borderId="17" xfId="33" applyFont="1" applyBorder="1" applyAlignment="1">
      <alignment horizontal="center" vertical="center"/>
    </xf>
    <xf numFmtId="0" fontId="33" fillId="0" borderId="0" xfId="33" applyFont="1" applyBorder="1" applyAlignment="1">
      <alignment horizontal="center" vertical="center" shrinkToFit="1"/>
    </xf>
    <xf numFmtId="0" fontId="33" fillId="28" borderId="60" xfId="33" applyFont="1" applyFill="1" applyBorder="1" applyAlignment="1">
      <alignment horizontal="center" vertical="center"/>
    </xf>
    <xf numFmtId="0" fontId="33" fillId="28" borderId="0" xfId="33" applyFont="1" applyFill="1" applyBorder="1" applyAlignment="1">
      <alignment vertical="center"/>
    </xf>
    <xf numFmtId="0" fontId="33" fillId="0" borderId="26" xfId="33" applyFont="1" applyBorder="1" applyAlignment="1">
      <alignment vertical="center"/>
    </xf>
    <xf numFmtId="176" fontId="31" fillId="0" borderId="16" xfId="33" applyNumberFormat="1" applyFont="1" applyFill="1" applyBorder="1" applyAlignment="1">
      <alignment vertical="center" wrapText="1"/>
    </xf>
    <xf numFmtId="176" fontId="31" fillId="0" borderId="17" xfId="33" applyNumberFormat="1" applyFont="1" applyFill="1" applyBorder="1" applyAlignment="1">
      <alignment vertical="center" wrapText="1"/>
    </xf>
    <xf numFmtId="0" fontId="22" fillId="0" borderId="63" xfId="33" applyFont="1" applyBorder="1">
      <alignment vertical="center"/>
    </xf>
    <xf numFmtId="0" fontId="22" fillId="0" borderId="16" xfId="33" applyFont="1" applyBorder="1">
      <alignment vertical="center"/>
    </xf>
    <xf numFmtId="0" fontId="22" fillId="0" borderId="65" xfId="33" applyFont="1" applyBorder="1">
      <alignment vertical="center"/>
    </xf>
    <xf numFmtId="0" fontId="22" fillId="0" borderId="64" xfId="33" applyFont="1" applyBorder="1">
      <alignment vertical="center"/>
    </xf>
    <xf numFmtId="0" fontId="22" fillId="0" borderId="67" xfId="33" applyFont="1" applyBorder="1">
      <alignment vertical="center"/>
    </xf>
    <xf numFmtId="0" fontId="22" fillId="0" borderId="45" xfId="33" applyFont="1" applyBorder="1">
      <alignment vertical="center"/>
    </xf>
    <xf numFmtId="0" fontId="31" fillId="0" borderId="66" xfId="33" applyFont="1" applyBorder="1">
      <alignment vertical="center"/>
    </xf>
    <xf numFmtId="0" fontId="31" fillId="0" borderId="65" xfId="33" applyFont="1" applyBorder="1">
      <alignment vertical="center"/>
    </xf>
    <xf numFmtId="0" fontId="31" fillId="0" borderId="17" xfId="33" applyFont="1" applyBorder="1">
      <alignment vertical="center"/>
    </xf>
    <xf numFmtId="0" fontId="22" fillId="0" borderId="68" xfId="33" applyFont="1" applyBorder="1">
      <alignment vertical="center"/>
    </xf>
    <xf numFmtId="0" fontId="22" fillId="0" borderId="69" xfId="33" applyFont="1" applyBorder="1" applyAlignment="1">
      <alignment horizontal="center" vertical="center" wrapText="1"/>
    </xf>
    <xf numFmtId="0" fontId="22" fillId="0" borderId="59" xfId="33" applyFont="1" applyFill="1" applyBorder="1" applyAlignment="1">
      <alignment horizontal="center" vertical="center"/>
    </xf>
    <xf numFmtId="0" fontId="22" fillId="0" borderId="60" xfId="33" applyFont="1" applyBorder="1" applyAlignment="1">
      <alignment horizontal="center" vertical="center"/>
    </xf>
    <xf numFmtId="179" fontId="22" fillId="29" borderId="74" xfId="33" applyNumberFormat="1" applyFont="1" applyFill="1" applyBorder="1" applyAlignment="1">
      <alignment horizontal="center" vertical="center"/>
    </xf>
    <xf numFmtId="179" fontId="22" fillId="29" borderId="76" xfId="33" applyNumberFormat="1" applyFont="1" applyFill="1" applyBorder="1" applyAlignment="1">
      <alignment horizontal="center" vertical="center"/>
    </xf>
    <xf numFmtId="179" fontId="22" fillId="29" borderId="71" xfId="33" applyNumberFormat="1" applyFont="1" applyFill="1" applyBorder="1" applyAlignment="1">
      <alignment horizontal="center" vertical="center"/>
    </xf>
    <xf numFmtId="179" fontId="22" fillId="29" borderId="12" xfId="33" applyNumberFormat="1" applyFont="1" applyFill="1" applyBorder="1" applyAlignment="1">
      <alignment horizontal="center" vertical="center"/>
    </xf>
    <xf numFmtId="179" fontId="22" fillId="29" borderId="70" xfId="33" applyNumberFormat="1" applyFont="1" applyFill="1" applyBorder="1" applyAlignment="1">
      <alignment horizontal="center" vertical="center"/>
    </xf>
    <xf numFmtId="179" fontId="22" fillId="29" borderId="75" xfId="33" applyNumberFormat="1" applyFont="1" applyFill="1" applyBorder="1" applyAlignment="1">
      <alignment horizontal="center" vertical="center"/>
    </xf>
    <xf numFmtId="177" fontId="22" fillId="29" borderId="15" xfId="33" applyNumberFormat="1" applyFont="1" applyFill="1" applyBorder="1" applyAlignment="1">
      <alignment horizontal="center" vertical="center"/>
    </xf>
    <xf numFmtId="177" fontId="22" fillId="29" borderId="17" xfId="33" applyNumberFormat="1" applyFont="1" applyFill="1" applyBorder="1" applyAlignment="1">
      <alignment horizontal="center" vertical="center"/>
    </xf>
    <xf numFmtId="0" fontId="29" fillId="0" borderId="11" xfId="33" applyFont="1" applyFill="1" applyBorder="1" applyAlignment="1">
      <alignment vertical="center"/>
    </xf>
    <xf numFmtId="0" fontId="29" fillId="0" borderId="13" xfId="33" applyFont="1" applyFill="1" applyBorder="1" applyAlignment="1">
      <alignment vertical="center"/>
    </xf>
    <xf numFmtId="0" fontId="33" fillId="28" borderId="14" xfId="33" applyFont="1" applyFill="1" applyBorder="1">
      <alignment vertical="center"/>
    </xf>
    <xf numFmtId="0" fontId="34" fillId="0" borderId="14" xfId="33" applyFont="1" applyBorder="1" applyAlignment="1">
      <alignment horizontal="center" vertical="center" shrinkToFit="1"/>
    </xf>
    <xf numFmtId="0" fontId="34" fillId="0" borderId="0" xfId="33" applyFont="1" applyBorder="1" applyAlignment="1">
      <alignment horizontal="center" vertical="center" shrinkToFit="1"/>
    </xf>
    <xf numFmtId="0" fontId="34" fillId="0" borderId="19" xfId="33" applyFont="1" applyBorder="1" applyAlignment="1">
      <alignment horizontal="center" vertical="center" shrinkToFit="1"/>
    </xf>
    <xf numFmtId="0" fontId="20" fillId="0" borderId="10" xfId="33" applyFont="1" applyFill="1" applyBorder="1" applyAlignment="1">
      <alignment vertical="center"/>
    </xf>
    <xf numFmtId="0" fontId="20" fillId="28" borderId="10" xfId="33" applyFont="1" applyFill="1" applyBorder="1" applyAlignment="1">
      <alignment vertical="center"/>
    </xf>
    <xf numFmtId="0" fontId="20" fillId="0" borderId="26" xfId="0" applyFont="1" applyBorder="1" applyAlignment="1">
      <alignment horizontal="center" vertical="center" shrinkToFit="1"/>
    </xf>
    <xf numFmtId="0" fontId="31" fillId="0" borderId="55" xfId="33" applyFont="1" applyBorder="1" applyAlignment="1">
      <alignment horizontal="center" vertical="center" wrapText="1"/>
    </xf>
    <xf numFmtId="0" fontId="22" fillId="0" borderId="13" xfId="33" applyFont="1" applyBorder="1" applyAlignment="1">
      <alignment horizontal="center" vertical="center"/>
    </xf>
    <xf numFmtId="0" fontId="22" fillId="0" borderId="12" xfId="33" applyFont="1" applyFill="1" applyBorder="1">
      <alignment vertical="center"/>
    </xf>
    <xf numFmtId="0" fontId="22" fillId="0" borderId="12" xfId="33" applyFont="1" applyBorder="1" applyAlignment="1">
      <alignment vertical="center"/>
    </xf>
    <xf numFmtId="0" fontId="22" fillId="0" borderId="103" xfId="33" applyFont="1" applyBorder="1">
      <alignment vertical="center"/>
    </xf>
    <xf numFmtId="0" fontId="22" fillId="0" borderId="69" xfId="33" applyFont="1" applyBorder="1" applyAlignment="1">
      <alignment horizontal="center" vertical="center"/>
    </xf>
    <xf numFmtId="179" fontId="22" fillId="29" borderId="47" xfId="33" applyNumberFormat="1" applyFont="1" applyFill="1" applyBorder="1" applyAlignment="1">
      <alignment horizontal="center" vertical="center"/>
    </xf>
    <xf numFmtId="179" fontId="22" fillId="29" borderId="49" xfId="33" applyNumberFormat="1" applyFont="1" applyFill="1" applyBorder="1" applyAlignment="1">
      <alignment horizontal="center" vertical="center"/>
    </xf>
    <xf numFmtId="179" fontId="22" fillId="29" borderId="48" xfId="33" applyNumberFormat="1" applyFont="1" applyFill="1" applyBorder="1" applyAlignment="1">
      <alignment horizontal="center" vertical="center"/>
    </xf>
    <xf numFmtId="179" fontId="22" fillId="29" borderId="0" xfId="33" applyNumberFormat="1" applyFont="1" applyFill="1" applyBorder="1" applyAlignment="1">
      <alignment horizontal="center" vertical="center"/>
    </xf>
    <xf numFmtId="179" fontId="22" fillId="29" borderId="50" xfId="33" applyNumberFormat="1" applyFont="1" applyFill="1" applyBorder="1" applyAlignment="1">
      <alignment horizontal="center" vertical="center"/>
    </xf>
    <xf numFmtId="179" fontId="22" fillId="29" borderId="51" xfId="33" applyNumberFormat="1" applyFont="1" applyFill="1" applyBorder="1" applyAlignment="1">
      <alignment horizontal="center" vertical="center"/>
    </xf>
    <xf numFmtId="0" fontId="22" fillId="0" borderId="12" xfId="33" applyFont="1" applyBorder="1" applyAlignment="1">
      <alignment horizontal="center" vertical="center" wrapText="1"/>
    </xf>
    <xf numFmtId="0" fontId="20" fillId="0" borderId="11" xfId="33" applyFont="1" applyFill="1" applyBorder="1" applyAlignment="1">
      <alignment horizontal="center" vertical="center" wrapText="1"/>
    </xf>
    <xf numFmtId="0" fontId="20" fillId="0" borderId="13" xfId="33" applyFont="1" applyFill="1" applyBorder="1" applyAlignment="1">
      <alignment horizontal="center" vertical="center" wrapText="1"/>
    </xf>
    <xf numFmtId="0" fontId="33" fillId="28" borderId="55" xfId="33" applyFont="1" applyFill="1" applyBorder="1" applyAlignment="1">
      <alignment horizontal="center" vertical="center" shrinkToFit="1"/>
    </xf>
    <xf numFmtId="0" fontId="33" fillId="0" borderId="0" xfId="33" applyFont="1" applyFill="1" applyAlignment="1">
      <alignment vertical="center"/>
    </xf>
    <xf numFmtId="0" fontId="22" fillId="0" borderId="10" xfId="33" applyFont="1" applyBorder="1" applyAlignment="1">
      <alignment vertical="center" shrinkToFit="1"/>
    </xf>
    <xf numFmtId="0" fontId="31" fillId="0" borderId="26" xfId="33" applyFont="1" applyBorder="1" applyAlignment="1">
      <alignment horizontal="center" vertical="center"/>
    </xf>
    <xf numFmtId="0" fontId="22" fillId="0" borderId="10" xfId="33" applyNumberFormat="1" applyFont="1" applyBorder="1" applyAlignment="1">
      <alignment horizontal="right" vertical="center"/>
    </xf>
    <xf numFmtId="0" fontId="22" fillId="0" borderId="14" xfId="33" applyFont="1" applyBorder="1" applyAlignment="1">
      <alignment wrapText="1"/>
    </xf>
    <xf numFmtId="0" fontId="22" fillId="0" borderId="55" xfId="33" applyFont="1" applyBorder="1" applyAlignment="1">
      <alignment horizontal="center" vertical="center" shrinkToFit="1"/>
    </xf>
    <xf numFmtId="176" fontId="22" fillId="0" borderId="0" xfId="33" applyNumberFormat="1" applyFont="1" applyFill="1" applyAlignment="1">
      <alignment vertical="center"/>
    </xf>
    <xf numFmtId="0" fontId="20" fillId="0" borderId="0" xfId="0" applyFont="1" applyBorder="1">
      <alignment vertical="center"/>
    </xf>
    <xf numFmtId="0" fontId="22" fillId="0" borderId="104" xfId="33" applyFont="1" applyBorder="1" applyAlignment="1">
      <alignment horizontal="center" vertical="center"/>
    </xf>
    <xf numFmtId="179" fontId="22" fillId="29" borderId="87" xfId="33" applyNumberFormat="1" applyFont="1" applyFill="1" applyBorder="1" applyAlignment="1">
      <alignment horizontal="center" vertical="center"/>
    </xf>
    <xf numFmtId="179" fontId="22" fillId="29" borderId="105" xfId="33" applyNumberFormat="1" applyFont="1" applyFill="1" applyBorder="1" applyAlignment="1">
      <alignment horizontal="center" vertical="center"/>
    </xf>
    <xf numFmtId="179" fontId="22" fillId="29" borderId="106" xfId="33" applyNumberFormat="1" applyFont="1" applyFill="1" applyBorder="1" applyAlignment="1">
      <alignment horizontal="center" vertical="center"/>
    </xf>
    <xf numFmtId="179" fontId="22" fillId="29" borderId="107" xfId="33" applyNumberFormat="1" applyFont="1" applyFill="1" applyBorder="1" applyAlignment="1">
      <alignment horizontal="center" vertical="center"/>
    </xf>
    <xf numFmtId="179" fontId="22" fillId="29" borderId="108" xfId="33" applyNumberFormat="1" applyFont="1" applyFill="1" applyBorder="1" applyAlignment="1">
      <alignment horizontal="center" vertical="center"/>
    </xf>
    <xf numFmtId="0" fontId="32" fillId="30" borderId="109" xfId="33" applyFont="1" applyFill="1" applyBorder="1" applyAlignment="1">
      <alignment horizontal="center" vertical="center"/>
    </xf>
    <xf numFmtId="0" fontId="32" fillId="30" borderId="110" xfId="33" applyFont="1" applyFill="1" applyBorder="1" applyAlignment="1">
      <alignment horizontal="center" vertical="center"/>
    </xf>
    <xf numFmtId="179" fontId="22" fillId="29" borderId="88" xfId="33" applyNumberFormat="1" applyFont="1" applyFill="1" applyBorder="1" applyAlignment="1">
      <alignment horizontal="center" vertical="center"/>
    </xf>
    <xf numFmtId="0" fontId="22" fillId="0" borderId="28" xfId="33" quotePrefix="1" applyFont="1" applyBorder="1" applyAlignment="1">
      <alignment horizontal="center" vertical="center"/>
    </xf>
    <xf numFmtId="0" fontId="20" fillId="0" borderId="14" xfId="33" applyFont="1" applyFill="1" applyBorder="1" applyAlignment="1">
      <alignment horizontal="center" vertical="center" wrapText="1"/>
    </xf>
    <xf numFmtId="0" fontId="20" fillId="0" borderId="10" xfId="33" applyFont="1" applyFill="1" applyBorder="1" applyAlignment="1">
      <alignment horizontal="center" vertical="center" wrapText="1"/>
    </xf>
    <xf numFmtId="0" fontId="34" fillId="28" borderId="55" xfId="33" applyFont="1" applyFill="1" applyBorder="1" applyAlignment="1">
      <alignment horizontal="center" vertical="center"/>
    </xf>
    <xf numFmtId="0" fontId="33" fillId="28" borderId="26" xfId="33" applyFont="1" applyFill="1" applyBorder="1" applyAlignment="1">
      <alignment horizontal="center" vertical="center" shrinkToFit="1"/>
    </xf>
    <xf numFmtId="0" fontId="33" fillId="0" borderId="27" xfId="33" applyFont="1" applyBorder="1" applyAlignment="1">
      <alignment horizontal="center" vertical="center"/>
    </xf>
    <xf numFmtId="0" fontId="33" fillId="28" borderId="0" xfId="33" applyFont="1" applyFill="1" applyBorder="1" applyAlignment="1">
      <alignment vertical="center" shrinkToFit="1"/>
    </xf>
    <xf numFmtId="0" fontId="29" fillId="0" borderId="45" xfId="33" applyFont="1" applyBorder="1" applyAlignment="1">
      <alignment vertical="center"/>
    </xf>
    <xf numFmtId="0" fontId="29" fillId="0" borderId="16" xfId="33" applyFont="1" applyBorder="1">
      <alignment vertical="center"/>
    </xf>
    <xf numFmtId="49" fontId="31" fillId="28" borderId="46" xfId="33" applyNumberFormat="1" applyFont="1" applyFill="1" applyBorder="1" applyAlignment="1">
      <alignment horizontal="right" vertical="center"/>
    </xf>
    <xf numFmtId="0" fontId="22" fillId="28" borderId="14" xfId="33" applyFont="1" applyFill="1" applyBorder="1" applyAlignment="1">
      <alignment horizontal="right" vertical="center"/>
    </xf>
    <xf numFmtId="176" fontId="22" fillId="29" borderId="10" xfId="33" applyNumberFormat="1" applyFont="1" applyFill="1" applyBorder="1" applyAlignment="1">
      <alignment vertical="center" shrinkToFit="1"/>
    </xf>
    <xf numFmtId="176" fontId="22" fillId="29" borderId="10" xfId="33" applyNumberFormat="1" applyFont="1" applyFill="1" applyBorder="1" applyAlignment="1">
      <alignment vertical="center"/>
    </xf>
    <xf numFmtId="0" fontId="22" fillId="0" borderId="111" xfId="33" applyFont="1" applyBorder="1" applyAlignment="1">
      <alignment horizontal="center" vertical="center" wrapText="1"/>
    </xf>
    <xf numFmtId="0" fontId="22" fillId="0" borderId="112" xfId="33" applyFont="1" applyBorder="1" applyAlignment="1">
      <alignment horizontal="center" vertical="center"/>
    </xf>
    <xf numFmtId="0" fontId="22" fillId="0" borderId="113" xfId="33" applyFont="1" applyBorder="1" applyAlignment="1">
      <alignment horizontal="center" vertical="center"/>
    </xf>
    <xf numFmtId="180" fontId="22" fillId="29" borderId="114" xfId="33" applyNumberFormat="1" applyFont="1" applyFill="1" applyBorder="1" applyAlignment="1">
      <alignment horizontal="center" vertical="center"/>
    </xf>
    <xf numFmtId="180" fontId="22" fillId="29" borderId="115" xfId="33" applyNumberFormat="1" applyFont="1" applyFill="1" applyBorder="1" applyAlignment="1">
      <alignment horizontal="center" vertical="center"/>
    </xf>
    <xf numFmtId="180" fontId="22" fillId="29" borderId="116" xfId="33" applyNumberFormat="1" applyFont="1" applyFill="1" applyBorder="1" applyAlignment="1">
      <alignment horizontal="center" vertical="center"/>
    </xf>
    <xf numFmtId="180" fontId="22" fillId="29" borderId="117" xfId="33" applyNumberFormat="1" applyFont="1" applyFill="1" applyBorder="1" applyAlignment="1">
      <alignment horizontal="center" vertical="center"/>
    </xf>
    <xf numFmtId="179" fontId="22" fillId="29" borderId="118" xfId="33" applyNumberFormat="1" applyFont="1" applyFill="1" applyBorder="1" applyAlignment="1">
      <alignment horizontal="center" vertical="center"/>
    </xf>
    <xf numFmtId="179" fontId="22" fillId="29" borderId="115" xfId="33" applyNumberFormat="1" applyFont="1" applyFill="1" applyBorder="1" applyAlignment="1">
      <alignment horizontal="center" vertical="center"/>
    </xf>
    <xf numFmtId="179" fontId="22" fillId="29" borderId="119" xfId="33" applyNumberFormat="1" applyFont="1" applyFill="1" applyBorder="1" applyAlignment="1">
      <alignment horizontal="center" vertical="center"/>
    </xf>
    <xf numFmtId="0" fontId="33" fillId="0" borderId="27" xfId="33" applyFont="1" applyBorder="1" applyAlignment="1">
      <alignment horizontal="right" vertical="center"/>
    </xf>
    <xf numFmtId="0" fontId="34" fillId="28" borderId="45" xfId="33" applyFont="1" applyFill="1" applyBorder="1" applyAlignment="1">
      <alignment horizontal="center" vertical="center"/>
    </xf>
    <xf numFmtId="0" fontId="33" fillId="0" borderId="14" xfId="33" applyFont="1" applyFill="1" applyBorder="1" applyAlignment="1">
      <alignment horizontal="left" vertical="center" wrapText="1"/>
    </xf>
    <xf numFmtId="0" fontId="33" fillId="0" borderId="0" xfId="33" applyFont="1" applyFill="1" applyBorder="1" applyAlignment="1">
      <alignment horizontal="left" vertical="center" wrapText="1"/>
    </xf>
    <xf numFmtId="0" fontId="34" fillId="0" borderId="14" xfId="33" applyFont="1" applyBorder="1" applyAlignment="1">
      <alignment vertical="center"/>
    </xf>
    <xf numFmtId="49" fontId="22" fillId="0" borderId="14" xfId="33" applyNumberFormat="1" applyFont="1" applyFill="1" applyBorder="1" applyAlignment="1">
      <alignment vertical="center"/>
    </xf>
    <xf numFmtId="0" fontId="22" fillId="28" borderId="10" xfId="33" applyFont="1" applyFill="1" applyBorder="1">
      <alignment vertical="center"/>
    </xf>
    <xf numFmtId="0" fontId="31" fillId="0" borderId="10" xfId="33" applyFont="1" applyBorder="1" applyAlignment="1">
      <alignment vertical="center"/>
    </xf>
    <xf numFmtId="0" fontId="22" fillId="28" borderId="0" xfId="33" applyFont="1" applyFill="1" applyBorder="1" applyAlignment="1">
      <alignment vertical="top" wrapText="1"/>
    </xf>
    <xf numFmtId="0" fontId="20" fillId="0" borderId="0" xfId="33" applyFont="1" applyFill="1" applyBorder="1" applyAlignment="1">
      <alignment vertical="center"/>
    </xf>
    <xf numFmtId="180" fontId="22" fillId="29" borderId="49" xfId="33" applyNumberFormat="1" applyFont="1" applyFill="1" applyBorder="1" applyAlignment="1">
      <alignment horizontal="center" vertical="center"/>
    </xf>
    <xf numFmtId="180" fontId="22" fillId="29" borderId="48" xfId="33" applyNumberFormat="1" applyFont="1" applyFill="1" applyBorder="1" applyAlignment="1">
      <alignment horizontal="center" vertical="center"/>
    </xf>
    <xf numFmtId="180" fontId="22" fillId="29" borderId="0" xfId="33" applyNumberFormat="1" applyFont="1" applyFill="1" applyBorder="1" applyAlignment="1">
      <alignment horizontal="center" vertical="center"/>
    </xf>
    <xf numFmtId="180" fontId="22" fillId="29" borderId="50" xfId="33" applyNumberFormat="1" applyFont="1" applyFill="1" applyBorder="1" applyAlignment="1">
      <alignment horizontal="center" vertical="center"/>
    </xf>
    <xf numFmtId="179" fontId="22" fillId="29" borderId="120" xfId="33" applyNumberFormat="1" applyFont="1" applyFill="1" applyBorder="1" applyAlignment="1">
      <alignment horizontal="center" vertical="center"/>
    </xf>
    <xf numFmtId="0" fontId="29" fillId="0" borderId="19" xfId="33" applyFont="1" applyFill="1" applyBorder="1" applyAlignment="1">
      <alignment horizontal="center" vertical="center"/>
    </xf>
    <xf numFmtId="0" fontId="33" fillId="0" borderId="55" xfId="33" applyFont="1" applyBorder="1" applyAlignment="1">
      <alignment horizontal="center" vertical="center" wrapText="1"/>
    </xf>
    <xf numFmtId="0" fontId="33" fillId="0" borderId="13" xfId="33" applyFont="1" applyBorder="1" applyAlignment="1">
      <alignment horizontal="center" vertical="center"/>
    </xf>
    <xf numFmtId="0" fontId="33" fillId="0" borderId="0" xfId="33" applyFont="1" applyBorder="1" applyAlignment="1">
      <alignment horizontal="right" vertical="center"/>
    </xf>
    <xf numFmtId="49" fontId="22" fillId="28" borderId="14" xfId="33" applyNumberFormat="1" applyFont="1" applyFill="1" applyBorder="1" applyAlignment="1">
      <alignment vertical="center"/>
    </xf>
    <xf numFmtId="0" fontId="22" fillId="31" borderId="0" xfId="33" applyFont="1" applyFill="1" applyBorder="1">
      <alignment vertical="center"/>
    </xf>
    <xf numFmtId="0" fontId="22" fillId="31" borderId="10" xfId="33" applyFont="1" applyFill="1" applyBorder="1">
      <alignment vertical="center"/>
    </xf>
    <xf numFmtId="0" fontId="22" fillId="28" borderId="14" xfId="33" applyFont="1" applyFill="1" applyBorder="1" applyAlignment="1">
      <alignment vertical="center"/>
    </xf>
    <xf numFmtId="0" fontId="22" fillId="0" borderId="10" xfId="33" applyNumberFormat="1" applyFont="1" applyBorder="1" applyAlignment="1">
      <alignment horizontal="left" vertical="center"/>
    </xf>
    <xf numFmtId="0" fontId="22" fillId="0" borderId="0" xfId="33" applyFont="1" applyFill="1" applyAlignment="1">
      <alignment horizontal="center" vertical="center"/>
    </xf>
    <xf numFmtId="178" fontId="22" fillId="28" borderId="55" xfId="33" applyNumberFormat="1" applyFont="1" applyFill="1" applyBorder="1" applyAlignment="1">
      <alignment horizontal="center" vertical="center"/>
    </xf>
    <xf numFmtId="180" fontId="22" fillId="29" borderId="64" xfId="33" applyNumberFormat="1" applyFont="1" applyFill="1" applyBorder="1" applyAlignment="1">
      <alignment horizontal="center" vertical="center"/>
    </xf>
    <xf numFmtId="180" fontId="22" fillId="29" borderId="16" xfId="33" applyNumberFormat="1" applyFont="1" applyFill="1" applyBorder="1" applyAlignment="1">
      <alignment horizontal="center" vertical="center"/>
    </xf>
    <xf numFmtId="180" fontId="22" fillId="29" borderId="66" xfId="33" applyNumberFormat="1" applyFont="1" applyFill="1" applyBorder="1" applyAlignment="1">
      <alignment horizontal="center" vertical="center"/>
    </xf>
    <xf numFmtId="179" fontId="22" fillId="29" borderId="121" xfId="33" applyNumberFormat="1" applyFont="1" applyFill="1" applyBorder="1" applyAlignment="1">
      <alignment horizontal="center" vertical="center"/>
    </xf>
    <xf numFmtId="181" fontId="33" fillId="28" borderId="0" xfId="33" applyNumberFormat="1" applyFont="1" applyFill="1" applyBorder="1" applyAlignment="1">
      <alignment vertical="center" shrinkToFit="1"/>
    </xf>
    <xf numFmtId="0" fontId="33" fillId="0" borderId="26" xfId="33" applyFont="1" applyFill="1" applyBorder="1" applyAlignment="1">
      <alignment horizontal="center" vertical="center" wrapText="1"/>
    </xf>
    <xf numFmtId="0" fontId="35" fillId="0" borderId="0" xfId="33" applyFont="1" applyBorder="1" applyAlignment="1">
      <alignment horizontal="center" vertical="center" wrapText="1"/>
    </xf>
    <xf numFmtId="0" fontId="35" fillId="0" borderId="19" xfId="33" applyFont="1" applyBorder="1" applyAlignment="1">
      <alignment horizontal="center" vertical="center" wrapText="1"/>
    </xf>
    <xf numFmtId="49" fontId="31" fillId="28" borderId="10" xfId="33" applyNumberFormat="1" applyFont="1" applyFill="1" applyBorder="1" applyAlignment="1">
      <alignment horizontal="center" vertical="center"/>
    </xf>
    <xf numFmtId="0" fontId="22" fillId="0" borderId="45" xfId="33" applyFont="1" applyBorder="1" applyAlignment="1">
      <alignment vertical="center"/>
    </xf>
    <xf numFmtId="178" fontId="22" fillId="28" borderId="26" xfId="33" applyNumberFormat="1" applyFont="1" applyFill="1" applyBorder="1" applyAlignment="1">
      <alignment horizontal="center" vertical="center"/>
    </xf>
    <xf numFmtId="0" fontId="22" fillId="0" borderId="122" xfId="33" applyFont="1" applyBorder="1" applyAlignment="1">
      <alignment horizontal="center" vertical="center" wrapText="1"/>
    </xf>
    <xf numFmtId="0" fontId="22" fillId="28" borderId="75" xfId="33" applyFont="1" applyFill="1" applyBorder="1" applyAlignment="1">
      <alignment horizontal="center" vertical="center"/>
    </xf>
    <xf numFmtId="0" fontId="22" fillId="0" borderId="22" xfId="33" applyFont="1" applyBorder="1" applyAlignment="1">
      <alignment horizontal="left" vertical="center" wrapText="1"/>
    </xf>
    <xf numFmtId="0" fontId="22" fillId="0" borderId="11" xfId="33" applyFont="1" applyBorder="1" applyAlignment="1">
      <alignment horizontal="center" vertical="center"/>
    </xf>
    <xf numFmtId="178" fontId="22" fillId="28" borderId="45" xfId="33" applyNumberFormat="1" applyFont="1" applyFill="1" applyBorder="1" applyAlignment="1">
      <alignment horizontal="center" vertical="center"/>
    </xf>
    <xf numFmtId="0" fontId="22" fillId="0" borderId="46" xfId="33" applyFont="1" applyBorder="1" applyAlignment="1">
      <alignment horizontal="center" vertical="center" wrapText="1"/>
    </xf>
    <xf numFmtId="0" fontId="31" fillId="0" borderId="0" xfId="33" applyFont="1" applyBorder="1" applyAlignment="1">
      <alignment horizontal="center" vertical="center" wrapText="1"/>
    </xf>
    <xf numFmtId="0" fontId="31" fillId="0" borderId="10" xfId="33" applyFont="1" applyBorder="1" applyAlignment="1">
      <alignment horizontal="center" vertical="center"/>
    </xf>
    <xf numFmtId="0" fontId="22" fillId="28" borderId="47" xfId="33" applyFont="1" applyFill="1" applyBorder="1" applyAlignment="1">
      <alignment horizontal="center" vertical="center"/>
    </xf>
    <xf numFmtId="0" fontId="22" fillId="28" borderId="51" xfId="33" applyFont="1" applyFill="1" applyBorder="1" applyAlignment="1">
      <alignment horizontal="center" vertical="center"/>
    </xf>
    <xf numFmtId="0" fontId="22" fillId="0" borderId="14" xfId="33" applyFont="1" applyFill="1" applyBorder="1" applyAlignment="1">
      <alignment horizontal="left" vertical="center" wrapText="1"/>
    </xf>
    <xf numFmtId="0" fontId="32" fillId="0" borderId="0" xfId="33" applyFont="1" applyBorder="1" applyAlignment="1">
      <alignment vertical="center"/>
    </xf>
    <xf numFmtId="0" fontId="33" fillId="0" borderId="123" xfId="33" applyFont="1" applyBorder="1" applyAlignment="1">
      <alignment horizontal="center" vertical="center"/>
    </xf>
    <xf numFmtId="178" fontId="33" fillId="28" borderId="124" xfId="33" applyNumberFormat="1" applyFont="1" applyFill="1" applyBorder="1" applyAlignment="1">
      <alignment vertical="center"/>
    </xf>
    <xf numFmtId="178" fontId="33" fillId="29" borderId="125" xfId="33" applyNumberFormat="1" applyFont="1" applyFill="1" applyBorder="1" applyAlignment="1">
      <alignment vertical="center"/>
    </xf>
    <xf numFmtId="178" fontId="33" fillId="28" borderId="126" xfId="33" applyNumberFormat="1" applyFont="1" applyFill="1" applyBorder="1" applyAlignment="1">
      <alignment vertical="center"/>
    </xf>
    <xf numFmtId="178" fontId="33" fillId="29" borderId="127" xfId="33" applyNumberFormat="1" applyFont="1" applyFill="1" applyBorder="1" applyAlignment="1">
      <alignment vertical="center"/>
    </xf>
    <xf numFmtId="49" fontId="31" fillId="28" borderId="46" xfId="33" applyNumberFormat="1" applyFont="1" applyFill="1" applyBorder="1" applyAlignment="1">
      <alignment horizontal="left" vertical="center"/>
    </xf>
    <xf numFmtId="0" fontId="22" fillId="28" borderId="0" xfId="33" applyFont="1" applyFill="1" applyBorder="1" applyAlignment="1">
      <alignment horizontal="right" vertical="center"/>
    </xf>
    <xf numFmtId="0" fontId="31" fillId="0" borderId="128" xfId="33" applyFont="1" applyBorder="1" applyAlignment="1">
      <alignment horizontal="center" vertical="center" wrapText="1"/>
    </xf>
    <xf numFmtId="0" fontId="31" fillId="0" borderId="129" xfId="33" applyFont="1" applyBorder="1" applyAlignment="1">
      <alignment horizontal="center" vertical="center"/>
    </xf>
    <xf numFmtId="0" fontId="22" fillId="28" borderId="130" xfId="33" applyFont="1" applyFill="1" applyBorder="1" applyAlignment="1">
      <alignment horizontal="center" vertical="center"/>
    </xf>
    <xf numFmtId="0" fontId="22" fillId="28" borderId="131" xfId="33" applyFont="1" applyFill="1" applyBorder="1" applyAlignment="1">
      <alignment horizontal="center" vertical="center"/>
    </xf>
    <xf numFmtId="0" fontId="22" fillId="28" borderId="132" xfId="33" applyFont="1" applyFill="1" applyBorder="1" applyAlignment="1">
      <alignment horizontal="center" vertical="center"/>
    </xf>
    <xf numFmtId="0" fontId="22" fillId="28" borderId="133" xfId="33" applyFont="1" applyFill="1" applyBorder="1" applyAlignment="1">
      <alignment horizontal="center" vertical="center"/>
    </xf>
    <xf numFmtId="177" fontId="22" fillId="29" borderId="130" xfId="33" applyNumberFormat="1" applyFont="1" applyFill="1" applyBorder="1" applyAlignment="1">
      <alignment horizontal="center" vertical="center"/>
    </xf>
    <xf numFmtId="177" fontId="22" fillId="29" borderId="133" xfId="33" applyNumberFormat="1" applyFont="1" applyFill="1" applyBorder="1" applyAlignment="1">
      <alignment horizontal="center" vertical="center"/>
    </xf>
    <xf numFmtId="0" fontId="33" fillId="0" borderId="42" xfId="33" applyFont="1" applyBorder="1" applyAlignment="1">
      <alignment horizontal="center" vertical="center"/>
    </xf>
    <xf numFmtId="177" fontId="33" fillId="29" borderId="43" xfId="33" applyNumberFormat="1" applyFont="1" applyFill="1" applyBorder="1">
      <alignment vertical="center"/>
    </xf>
    <xf numFmtId="177" fontId="33" fillId="29" borderId="56" xfId="33" applyNumberFormat="1" applyFont="1" applyFill="1" applyBorder="1">
      <alignment vertical="center"/>
    </xf>
    <xf numFmtId="178" fontId="33" fillId="29" borderId="134" xfId="33" applyNumberFormat="1" applyFont="1" applyFill="1" applyBorder="1" applyAlignment="1">
      <alignment vertical="center"/>
    </xf>
    <xf numFmtId="0" fontId="33" fillId="28" borderId="26" xfId="33" applyFont="1" applyFill="1" applyBorder="1">
      <alignment vertical="center"/>
    </xf>
    <xf numFmtId="0" fontId="29" fillId="0" borderId="15" xfId="33" applyFont="1" applyBorder="1">
      <alignment vertical="center"/>
    </xf>
    <xf numFmtId="0" fontId="22" fillId="0" borderId="19" xfId="33" applyFont="1" applyBorder="1" applyAlignment="1">
      <alignment horizontal="right" vertical="center"/>
    </xf>
    <xf numFmtId="0" fontId="31" fillId="0" borderId="135" xfId="33" applyFont="1" applyBorder="1" applyAlignment="1">
      <alignment horizontal="center" vertical="center" wrapText="1"/>
    </xf>
    <xf numFmtId="0" fontId="31" fillId="0" borderId="136" xfId="33" applyFont="1" applyBorder="1" applyAlignment="1">
      <alignment horizontal="center" vertical="center"/>
    </xf>
    <xf numFmtId="178" fontId="33" fillId="29" borderId="126" xfId="33" applyNumberFormat="1" applyFont="1" applyFill="1" applyBorder="1" applyAlignment="1">
      <alignment vertical="center"/>
    </xf>
    <xf numFmtId="0" fontId="33" fillId="28" borderId="122" xfId="33" applyFont="1" applyFill="1" applyBorder="1" applyAlignment="1">
      <alignment horizontal="center" vertical="center"/>
    </xf>
    <xf numFmtId="0" fontId="40" fillId="0" borderId="12" xfId="33" applyFont="1" applyBorder="1" applyAlignment="1">
      <alignment vertical="center"/>
    </xf>
    <xf numFmtId="0" fontId="29" fillId="0" borderId="12" xfId="33" applyFont="1" applyFill="1" applyBorder="1" applyAlignment="1">
      <alignment vertical="center"/>
    </xf>
    <xf numFmtId="0" fontId="34" fillId="0" borderId="14" xfId="33" applyFont="1" applyBorder="1" applyAlignment="1">
      <alignment horizontal="right" vertical="center"/>
    </xf>
    <xf numFmtId="0" fontId="34" fillId="0" borderId="0" xfId="33" applyFont="1" applyBorder="1" applyAlignment="1">
      <alignment horizontal="right" vertical="center"/>
    </xf>
    <xf numFmtId="0" fontId="34" fillId="0" borderId="19" xfId="33" applyFont="1" applyBorder="1" applyAlignment="1">
      <alignment horizontal="right" vertical="center"/>
    </xf>
    <xf numFmtId="49" fontId="22" fillId="0" borderId="10" xfId="33" applyNumberFormat="1" applyFont="1" applyBorder="1" applyAlignment="1">
      <alignment vertical="center" shrinkToFit="1"/>
    </xf>
    <xf numFmtId="0" fontId="32" fillId="0" borderId="0" xfId="33" applyFont="1" applyBorder="1">
      <alignment vertical="center"/>
    </xf>
    <xf numFmtId="178" fontId="33" fillId="0" borderId="137" xfId="33" applyNumberFormat="1" applyFont="1" applyFill="1" applyBorder="1" applyAlignment="1">
      <alignment vertical="center"/>
    </xf>
    <xf numFmtId="178" fontId="33" fillId="0" borderId="138" xfId="33" applyNumberFormat="1" applyFont="1" applyFill="1" applyBorder="1" applyAlignment="1">
      <alignment vertical="center"/>
    </xf>
    <xf numFmtId="0" fontId="33" fillId="28" borderId="139" xfId="33" applyFont="1" applyFill="1" applyBorder="1" applyAlignment="1">
      <alignment horizontal="center" vertical="center"/>
    </xf>
    <xf numFmtId="0" fontId="22" fillId="28" borderId="19" xfId="33" applyFont="1" applyFill="1" applyBorder="1">
      <alignment vertical="center"/>
    </xf>
    <xf numFmtId="0" fontId="22" fillId="28" borderId="0" xfId="33" applyFont="1" applyFill="1" applyAlignment="1">
      <alignment vertical="center"/>
    </xf>
    <xf numFmtId="0" fontId="31" fillId="0" borderId="16" xfId="33" applyFont="1" applyBorder="1" applyAlignment="1">
      <alignment horizontal="center" vertical="center" wrapText="1"/>
    </xf>
    <xf numFmtId="0" fontId="33" fillId="0" borderId="140" xfId="33" applyFont="1" applyBorder="1" applyAlignment="1">
      <alignment horizontal="center" vertical="center"/>
    </xf>
    <xf numFmtId="177" fontId="33" fillId="29" borderId="141" xfId="33" applyNumberFormat="1" applyFont="1" applyFill="1" applyBorder="1">
      <alignment vertical="center"/>
    </xf>
    <xf numFmtId="178" fontId="33" fillId="0" borderId="142" xfId="33" applyNumberFormat="1" applyFont="1" applyFill="1" applyBorder="1" applyAlignment="1">
      <alignment vertical="center"/>
    </xf>
    <xf numFmtId="177" fontId="33" fillId="29" borderId="143" xfId="33" applyNumberFormat="1" applyFont="1" applyFill="1" applyBorder="1">
      <alignment vertical="center"/>
    </xf>
    <xf numFmtId="178" fontId="33" fillId="0" borderId="144" xfId="33" applyNumberFormat="1" applyFont="1" applyFill="1" applyBorder="1" applyAlignment="1">
      <alignment vertical="center"/>
    </xf>
    <xf numFmtId="0" fontId="35" fillId="0" borderId="10" xfId="33" applyFont="1" applyBorder="1">
      <alignment vertical="center"/>
    </xf>
    <xf numFmtId="0" fontId="22" fillId="0" borderId="16" xfId="33" applyFont="1" applyBorder="1" applyAlignment="1">
      <alignment vertical="center"/>
    </xf>
    <xf numFmtId="0" fontId="22" fillId="0" borderId="17" xfId="33" applyFont="1" applyBorder="1" applyAlignment="1">
      <alignment vertical="center"/>
    </xf>
    <xf numFmtId="0" fontId="31" fillId="0" borderId="11" xfId="33" applyFont="1" applyBorder="1" applyAlignment="1">
      <alignment horizontal="center" vertical="center" wrapText="1"/>
    </xf>
    <xf numFmtId="0" fontId="22" fillId="0" borderId="13" xfId="33" applyFont="1" applyBorder="1" applyAlignment="1">
      <alignment horizontal="center" vertical="center" wrapText="1"/>
    </xf>
    <xf numFmtId="0" fontId="32" fillId="30" borderId="11" xfId="33" applyFont="1" applyFill="1" applyBorder="1" applyAlignment="1">
      <alignment horizontal="center" vertical="center"/>
    </xf>
    <xf numFmtId="0" fontId="32" fillId="30" borderId="13" xfId="33" applyFont="1" applyFill="1" applyBorder="1" applyAlignment="1">
      <alignment horizontal="center" vertical="center"/>
    </xf>
    <xf numFmtId="0" fontId="22" fillId="0" borderId="15" xfId="33" applyFont="1" applyFill="1" applyBorder="1" applyAlignment="1">
      <alignment horizontal="center" vertical="center" wrapText="1"/>
    </xf>
    <xf numFmtId="0" fontId="22" fillId="0" borderId="16" xfId="33" applyFont="1" applyFill="1" applyBorder="1" applyAlignment="1">
      <alignment horizontal="center" vertical="center" wrapText="1"/>
    </xf>
    <xf numFmtId="0" fontId="20" fillId="0" borderId="15" xfId="33" applyFont="1" applyFill="1" applyBorder="1" applyAlignment="1">
      <alignment horizontal="center" vertical="center" wrapText="1"/>
    </xf>
    <xf numFmtId="0" fontId="20" fillId="0" borderId="17" xfId="33" applyFont="1" applyFill="1" applyBorder="1" applyAlignment="1">
      <alignment horizontal="center" vertical="center" wrapText="1"/>
    </xf>
    <xf numFmtId="0" fontId="37" fillId="0" borderId="0" xfId="33" applyFont="1" applyBorder="1" applyAlignment="1">
      <alignment horizontal="right"/>
    </xf>
    <xf numFmtId="0" fontId="37" fillId="0" borderId="40" xfId="33" applyFont="1" applyFill="1" applyBorder="1" applyAlignment="1">
      <alignment horizontal="right" vertical="center"/>
    </xf>
    <xf numFmtId="0" fontId="34" fillId="0" borderId="23" xfId="33" applyFont="1" applyBorder="1" applyAlignment="1">
      <alignment vertical="center"/>
    </xf>
    <xf numFmtId="0" fontId="41" fillId="0" borderId="40" xfId="33" applyFont="1" applyBorder="1" applyAlignment="1">
      <alignment vertical="center"/>
    </xf>
    <xf numFmtId="0" fontId="37" fillId="0" borderId="0" xfId="33" applyFont="1" applyBorder="1" applyAlignment="1">
      <alignment horizontal="right" vertical="top"/>
    </xf>
    <xf numFmtId="0" fontId="34" fillId="0" borderId="23" xfId="33" applyFont="1" applyBorder="1" applyAlignment="1">
      <alignment horizontal="left" vertical="center"/>
    </xf>
    <xf numFmtId="0" fontId="34" fillId="0" borderId="19" xfId="33" applyFont="1" applyBorder="1" applyAlignment="1">
      <alignment horizontal="left" vertical="center"/>
    </xf>
    <xf numFmtId="0" fontId="34" fillId="0" borderId="0" xfId="33" applyFont="1" applyAlignment="1">
      <alignment horizontal="left" vertical="center"/>
    </xf>
    <xf numFmtId="0" fontId="32" fillId="0" borderId="55" xfId="33" applyFont="1" applyBorder="1" applyAlignment="1">
      <alignment horizontal="center" vertical="center" wrapText="1"/>
    </xf>
    <xf numFmtId="0" fontId="42" fillId="0" borderId="55" xfId="33" applyFont="1" applyBorder="1" applyAlignment="1">
      <alignment horizontal="center" vertical="center" wrapText="1"/>
    </xf>
    <xf numFmtId="178" fontId="22" fillId="28" borderId="0" xfId="33" applyNumberFormat="1" applyFont="1" applyFill="1" applyBorder="1" applyAlignment="1">
      <alignment vertical="center"/>
    </xf>
    <xf numFmtId="178" fontId="22" fillId="0" borderId="10" xfId="33" applyNumberFormat="1" applyFont="1" applyFill="1" applyBorder="1" applyAlignment="1">
      <alignment vertical="center"/>
    </xf>
    <xf numFmtId="0" fontId="22" fillId="0" borderId="0" xfId="33" applyFont="1" applyAlignment="1">
      <alignment horizontal="right" vertical="center"/>
    </xf>
    <xf numFmtId="0" fontId="32" fillId="30" borderId="14" xfId="33" applyFont="1" applyFill="1" applyBorder="1" applyAlignment="1">
      <alignment horizontal="center" vertical="center"/>
    </xf>
    <xf numFmtId="0" fontId="32" fillId="30" borderId="10" xfId="33" applyFont="1" applyFill="1" applyBorder="1" applyAlignment="1">
      <alignment horizontal="center" vertical="center"/>
    </xf>
    <xf numFmtId="0" fontId="32" fillId="0" borderId="0" xfId="33" applyFont="1" applyFill="1" applyAlignment="1">
      <alignment vertical="center"/>
    </xf>
    <xf numFmtId="0" fontId="32" fillId="0" borderId="0" xfId="33" applyFont="1" applyFill="1" applyBorder="1" applyAlignment="1">
      <alignment vertical="center" wrapText="1"/>
    </xf>
    <xf numFmtId="0" fontId="41" fillId="0" borderId="0" xfId="33" applyFont="1" applyBorder="1" applyAlignment="1">
      <alignment horizontal="center" vertical="center"/>
    </xf>
    <xf numFmtId="0" fontId="37" fillId="0" borderId="0" xfId="33" applyFont="1" applyBorder="1" applyAlignment="1">
      <alignment horizontal="center" vertical="center"/>
    </xf>
    <xf numFmtId="0" fontId="41" fillId="0" borderId="12" xfId="33" applyFont="1" applyBorder="1" applyAlignment="1">
      <alignment horizontal="center" vertical="center"/>
    </xf>
    <xf numFmtId="0" fontId="37" fillId="0" borderId="12" xfId="33" applyFont="1" applyBorder="1" applyAlignment="1">
      <alignment horizontal="center" vertical="center"/>
    </xf>
    <xf numFmtId="0" fontId="41" fillId="0" borderId="0" xfId="33" applyFont="1" applyBorder="1" applyAlignment="1">
      <alignment vertical="center"/>
    </xf>
    <xf numFmtId="0" fontId="41" fillId="0" borderId="12" xfId="33" applyFont="1" applyBorder="1" applyAlignment="1">
      <alignment vertical="center"/>
    </xf>
    <xf numFmtId="0" fontId="37" fillId="0" borderId="12" xfId="33" applyFont="1" applyBorder="1" applyAlignment="1">
      <alignment horizontal="right" vertical="center"/>
    </xf>
    <xf numFmtId="0" fontId="29" fillId="0" borderId="45" xfId="33" applyFont="1" applyFill="1" applyBorder="1">
      <alignment vertical="center"/>
    </xf>
    <xf numFmtId="0" fontId="39" fillId="0" borderId="0" xfId="33" applyFont="1" applyFill="1" applyBorder="1" applyAlignment="1">
      <alignment horizontal="center" vertical="center" shrinkToFit="1"/>
    </xf>
    <xf numFmtId="0" fontId="32" fillId="0" borderId="26" xfId="33" applyFont="1" applyBorder="1" applyAlignment="1">
      <alignment horizontal="center" vertical="center" wrapText="1"/>
    </xf>
    <xf numFmtId="0" fontId="42" fillId="0" borderId="26" xfId="33" applyFont="1" applyBorder="1" applyAlignment="1">
      <alignment horizontal="center" vertical="center" wrapText="1"/>
    </xf>
    <xf numFmtId="176" fontId="22" fillId="29" borderId="26" xfId="33" applyNumberFormat="1" applyFont="1" applyFill="1" applyBorder="1" applyAlignment="1">
      <alignment horizontal="center" vertical="center" shrinkToFit="1"/>
    </xf>
    <xf numFmtId="176" fontId="22" fillId="0" borderId="10" xfId="33" applyNumberFormat="1" applyFont="1" applyFill="1" applyBorder="1" applyAlignment="1">
      <alignment horizontal="center" vertical="center" shrinkToFit="1"/>
    </xf>
    <xf numFmtId="0" fontId="32" fillId="0" borderId="19" xfId="33" applyFont="1" applyFill="1" applyBorder="1" applyAlignment="1">
      <alignment vertical="center"/>
    </xf>
    <xf numFmtId="0" fontId="33" fillId="0" borderId="0" xfId="33" applyFont="1" applyAlignment="1">
      <alignment horizontal="right" vertical="center"/>
    </xf>
    <xf numFmtId="0" fontId="41" fillId="0" borderId="0" xfId="33" applyFont="1" applyAlignment="1">
      <alignment horizontal="center" vertical="center"/>
    </xf>
    <xf numFmtId="0" fontId="33" fillId="0" borderId="11" xfId="33" applyFont="1" applyFill="1" applyBorder="1">
      <alignment vertical="center"/>
    </xf>
    <xf numFmtId="0" fontId="22" fillId="28" borderId="19" xfId="33" applyFont="1" applyFill="1" applyBorder="1" applyAlignment="1">
      <alignment vertical="center"/>
    </xf>
    <xf numFmtId="0" fontId="34" fillId="0" borderId="145" xfId="33" applyFont="1" applyBorder="1" applyAlignment="1">
      <alignment horizontal="center" vertical="center" shrinkToFit="1"/>
    </xf>
    <xf numFmtId="0" fontId="33" fillId="29" borderId="21" xfId="33" applyFont="1" applyFill="1" applyBorder="1" applyAlignment="1">
      <alignment horizontal="center" vertical="center"/>
    </xf>
    <xf numFmtId="0" fontId="33" fillId="29" borderId="38" xfId="33" applyFont="1" applyFill="1" applyBorder="1" applyAlignment="1">
      <alignment horizontal="center" vertical="center"/>
    </xf>
    <xf numFmtId="0" fontId="35" fillId="0" borderId="0" xfId="33" applyFont="1" applyFill="1" applyBorder="1" applyAlignment="1">
      <alignment horizontal="left" vertical="center" wrapText="1"/>
    </xf>
    <xf numFmtId="0" fontId="29" fillId="0" borderId="26" xfId="33" applyFont="1" applyFill="1" applyBorder="1" applyAlignment="1">
      <alignment vertical="center"/>
    </xf>
    <xf numFmtId="0" fontId="42" fillId="0" borderId="45" xfId="33" applyFont="1" applyBorder="1" applyAlignment="1">
      <alignment horizontal="center" vertical="center" wrapText="1"/>
    </xf>
    <xf numFmtId="0" fontId="22" fillId="28" borderId="55" xfId="33" applyFont="1" applyFill="1" applyBorder="1" applyAlignment="1">
      <alignment horizontal="center" vertical="center" shrinkToFit="1"/>
    </xf>
    <xf numFmtId="0" fontId="34" fillId="0" borderId="46" xfId="33" applyFont="1" applyBorder="1" applyAlignment="1">
      <alignment horizontal="center" vertical="center" shrinkToFit="1"/>
    </xf>
    <xf numFmtId="0" fontId="33" fillId="29" borderId="26" xfId="33" applyFont="1" applyFill="1" applyBorder="1" applyAlignment="1">
      <alignment horizontal="center" vertical="center"/>
    </xf>
    <xf numFmtId="0" fontId="33" fillId="29" borderId="52" xfId="33" applyFont="1" applyFill="1" applyBorder="1" applyAlignment="1">
      <alignment horizontal="center" vertical="center"/>
    </xf>
    <xf numFmtId="32" fontId="29" fillId="29" borderId="14" xfId="33" applyNumberFormat="1" applyFont="1" applyFill="1" applyBorder="1" applyAlignment="1">
      <alignment horizontal="right" vertical="center" shrinkToFit="1"/>
    </xf>
    <xf numFmtId="32" fontId="29" fillId="29" borderId="0" xfId="33" applyNumberFormat="1" applyFont="1" applyFill="1" applyBorder="1" applyAlignment="1">
      <alignment horizontal="right" vertical="center" shrinkToFit="1"/>
    </xf>
    <xf numFmtId="0" fontId="33" fillId="0" borderId="45" xfId="33" applyFont="1" applyBorder="1" applyAlignment="1">
      <alignment horizontal="center" vertical="center" wrapText="1"/>
    </xf>
    <xf numFmtId="182" fontId="22" fillId="0" borderId="26" xfId="33" applyNumberFormat="1" applyFont="1" applyFill="1" applyBorder="1" applyAlignment="1">
      <alignment horizontal="right" vertical="center"/>
    </xf>
    <xf numFmtId="182" fontId="22" fillId="29" borderId="55" xfId="33" applyNumberFormat="1" applyFont="1" applyFill="1" applyBorder="1" applyAlignment="1">
      <alignment horizontal="right" vertical="center"/>
    </xf>
    <xf numFmtId="0" fontId="22" fillId="28" borderId="45" xfId="33" applyFont="1" applyFill="1" applyBorder="1" applyAlignment="1">
      <alignment horizontal="center" vertical="center" shrinkToFit="1"/>
    </xf>
    <xf numFmtId="0" fontId="22" fillId="0" borderId="0" xfId="33" applyFont="1" applyBorder="1" applyAlignment="1">
      <alignment wrapText="1"/>
    </xf>
    <xf numFmtId="0" fontId="22" fillId="0" borderId="0" xfId="33" applyFont="1" applyBorder="1" applyAlignment="1">
      <alignment vertical="top" wrapText="1"/>
    </xf>
    <xf numFmtId="0" fontId="34" fillId="0" borderId="146" xfId="33" applyFont="1" applyBorder="1" applyAlignment="1">
      <alignment horizontal="center" vertical="center" shrinkToFit="1"/>
    </xf>
    <xf numFmtId="0" fontId="33" fillId="29" borderId="32" xfId="33" applyFont="1" applyFill="1" applyBorder="1" applyAlignment="1">
      <alignment horizontal="center" vertical="center"/>
    </xf>
    <xf numFmtId="0" fontId="33" fillId="29" borderId="147" xfId="33" applyFont="1" applyFill="1" applyBorder="1" applyAlignment="1">
      <alignment horizontal="center" vertical="center"/>
    </xf>
    <xf numFmtId="0" fontId="34" fillId="28" borderId="0" xfId="33" applyFont="1" applyFill="1" applyBorder="1" applyAlignment="1">
      <alignment vertical="center" shrinkToFit="1"/>
    </xf>
    <xf numFmtId="0" fontId="34" fillId="28" borderId="10" xfId="33" applyFont="1" applyFill="1" applyBorder="1" applyAlignment="1">
      <alignment vertical="center" shrinkToFit="1"/>
    </xf>
    <xf numFmtId="0" fontId="40" fillId="0" borderId="0" xfId="33" applyFont="1" applyBorder="1" applyAlignment="1">
      <alignment horizontal="center" vertical="center"/>
    </xf>
    <xf numFmtId="0" fontId="33" fillId="0" borderId="12" xfId="33" applyFont="1" applyBorder="1" applyAlignment="1">
      <alignment vertical="center" wrapText="1"/>
    </xf>
    <xf numFmtId="0" fontId="33" fillId="0" borderId="12" xfId="33" applyFont="1" applyBorder="1" applyAlignment="1">
      <alignment horizontal="center" vertical="center" wrapText="1"/>
    </xf>
    <xf numFmtId="0" fontId="20" fillId="0" borderId="146" xfId="33" applyFont="1" applyBorder="1">
      <alignment vertical="center"/>
    </xf>
    <xf numFmtId="0" fontId="22" fillId="0" borderId="32" xfId="33" applyFont="1" applyFill="1" applyBorder="1" applyAlignment="1">
      <alignment vertical="center"/>
    </xf>
    <xf numFmtId="0" fontId="22" fillId="0" borderId="32" xfId="33" applyFont="1" applyBorder="1">
      <alignment vertical="center"/>
    </xf>
    <xf numFmtId="0" fontId="22" fillId="28" borderId="32" xfId="0" applyFont="1" applyFill="1" applyBorder="1" applyAlignment="1">
      <alignment vertical="center" shrinkToFit="1"/>
    </xf>
    <xf numFmtId="0" fontId="22" fillId="0" borderId="30" xfId="33" applyFont="1" applyBorder="1">
      <alignment vertical="center"/>
    </xf>
    <xf numFmtId="182" fontId="22" fillId="0" borderId="32" xfId="33" applyNumberFormat="1" applyFont="1" applyFill="1" applyBorder="1" applyAlignment="1">
      <alignment horizontal="right" vertical="center"/>
    </xf>
    <xf numFmtId="182" fontId="22" fillId="29" borderId="32" xfId="33" applyNumberFormat="1" applyFont="1" applyFill="1" applyBorder="1" applyAlignment="1">
      <alignment horizontal="right" vertical="center"/>
    </xf>
    <xf numFmtId="0" fontId="20" fillId="0" borderId="32" xfId="33" applyFont="1" applyBorder="1">
      <alignment vertical="center"/>
    </xf>
    <xf numFmtId="0" fontId="22" fillId="0" borderId="30" xfId="33" applyFont="1" applyBorder="1" applyAlignment="1">
      <alignment vertical="center"/>
    </xf>
    <xf numFmtId="0" fontId="31" fillId="0" borderId="32" xfId="33" applyFont="1" applyBorder="1" applyAlignment="1">
      <alignment horizontal="center" vertical="center"/>
    </xf>
    <xf numFmtId="0" fontId="22" fillId="0" borderId="28" xfId="33" applyFont="1" applyBorder="1" applyAlignment="1">
      <alignment wrapText="1"/>
    </xf>
    <xf numFmtId="0" fontId="22" fillId="0" borderId="18" xfId="33" applyFont="1" applyBorder="1" applyAlignment="1">
      <alignment wrapText="1"/>
    </xf>
    <xf numFmtId="0" fontId="22" fillId="0" borderId="18" xfId="33" applyFont="1" applyBorder="1" applyAlignment="1">
      <alignment horizontal="left" vertical="center" wrapText="1"/>
    </xf>
    <xf numFmtId="0" fontId="22" fillId="0" borderId="31" xfId="33" applyFont="1" applyBorder="1">
      <alignment vertical="center"/>
    </xf>
    <xf numFmtId="0" fontId="22" fillId="0" borderId="146" xfId="33" applyFont="1" applyBorder="1" applyAlignment="1">
      <alignment horizontal="center" vertical="center" wrapText="1"/>
    </xf>
    <xf numFmtId="0" fontId="22" fillId="0" borderId="28" xfId="33" applyFont="1" applyFill="1" applyBorder="1" applyAlignment="1">
      <alignment horizontal="center" vertical="center" wrapText="1"/>
    </xf>
    <xf numFmtId="0" fontId="22" fillId="0" borderId="18" xfId="33" applyFont="1" applyBorder="1" applyAlignment="1">
      <alignment horizontal="center" vertical="center" wrapText="1"/>
    </xf>
    <xf numFmtId="0" fontId="22" fillId="0" borderId="30" xfId="33" applyFont="1" applyFill="1" applyBorder="1" applyAlignment="1">
      <alignment horizontal="center" vertical="center" wrapText="1"/>
    </xf>
    <xf numFmtId="0" fontId="22" fillId="28" borderId="148" xfId="33" applyFont="1" applyFill="1" applyBorder="1" applyAlignment="1">
      <alignment horizontal="center" vertical="center"/>
    </xf>
    <xf numFmtId="0" fontId="22" fillId="28" borderId="149" xfId="33" applyFont="1" applyFill="1" applyBorder="1" applyAlignment="1">
      <alignment horizontal="center" vertical="center"/>
    </xf>
    <xf numFmtId="0" fontId="22" fillId="28" borderId="150" xfId="33" applyFont="1" applyFill="1" applyBorder="1" applyAlignment="1">
      <alignment horizontal="center" vertical="center"/>
    </xf>
    <xf numFmtId="0" fontId="22" fillId="28" borderId="151" xfId="33" applyFont="1" applyFill="1" applyBorder="1" applyAlignment="1">
      <alignment horizontal="center" vertical="center"/>
    </xf>
    <xf numFmtId="0" fontId="32" fillId="30" borderId="28" xfId="33" applyFont="1" applyFill="1" applyBorder="1" applyAlignment="1">
      <alignment horizontal="center" vertical="center"/>
    </xf>
    <xf numFmtId="0" fontId="32" fillId="30" borderId="30" xfId="33" applyFont="1" applyFill="1" applyBorder="1" applyAlignment="1">
      <alignment horizontal="center" vertical="center"/>
    </xf>
    <xf numFmtId="0" fontId="22" fillId="0" borderId="28" xfId="33" applyFont="1" applyBorder="1" applyAlignment="1">
      <alignment horizontal="left" vertical="center" wrapText="1"/>
    </xf>
    <xf numFmtId="0" fontId="32" fillId="0" borderId="18" xfId="33" applyFont="1" applyBorder="1" applyAlignment="1">
      <alignment vertical="center"/>
    </xf>
    <xf numFmtId="0" fontId="22" fillId="0" borderId="18" xfId="33" applyFont="1" applyBorder="1" applyAlignment="1">
      <alignment horizontal="left" vertical="top" wrapText="1"/>
    </xf>
    <xf numFmtId="0" fontId="22" fillId="0" borderId="152" xfId="33" applyFont="1" applyBorder="1" applyAlignment="1">
      <alignment vertical="center"/>
    </xf>
    <xf numFmtId="0" fontId="22" fillId="0" borderId="150" xfId="33" applyFont="1" applyFill="1" applyBorder="1" applyAlignment="1">
      <alignment horizontal="left" vertical="top" wrapText="1"/>
    </xf>
    <xf numFmtId="0" fontId="22" fillId="0" borderId="150" xfId="33" applyFont="1" applyFill="1" applyBorder="1" applyAlignment="1">
      <alignment horizontal="left" vertical="center"/>
    </xf>
    <xf numFmtId="0" fontId="33" fillId="0" borderId="18" xfId="33" applyFont="1" applyBorder="1" applyAlignment="1">
      <alignment vertical="center"/>
    </xf>
    <xf numFmtId="0" fontId="33" fillId="0" borderId="31" xfId="33" applyFont="1" applyBorder="1" applyAlignment="1">
      <alignment vertical="center"/>
    </xf>
    <xf numFmtId="0" fontId="33" fillId="0" borderId="29" xfId="33" applyFont="1" applyBorder="1" applyAlignment="1">
      <alignment horizontal="right" vertical="center"/>
    </xf>
    <xf numFmtId="0" fontId="33" fillId="0" borderId="18" xfId="33" applyFont="1" applyBorder="1" applyAlignment="1">
      <alignment horizontal="right" vertical="center"/>
    </xf>
    <xf numFmtId="0" fontId="33" fillId="28" borderId="28" xfId="33" applyFont="1" applyFill="1" applyBorder="1" applyAlignment="1">
      <alignment horizontal="left" vertical="top"/>
    </xf>
    <xf numFmtId="0" fontId="33" fillId="28" borderId="18" xfId="33" applyFont="1" applyFill="1" applyBorder="1" applyAlignment="1">
      <alignment horizontal="left" vertical="top"/>
    </xf>
    <xf numFmtId="0" fontId="33" fillId="28" borderId="30" xfId="33" applyFont="1" applyFill="1" applyBorder="1" applyAlignment="1">
      <alignment horizontal="left" vertical="top"/>
    </xf>
    <xf numFmtId="0" fontId="33" fillId="0" borderId="29" xfId="33" applyFont="1" applyBorder="1" applyAlignment="1">
      <alignment horizontal="center" vertical="center"/>
    </xf>
    <xf numFmtId="0" fontId="35" fillId="0" borderId="18" xfId="33" applyFont="1" applyBorder="1" applyAlignment="1">
      <alignment horizontal="left" vertical="center" shrinkToFit="1"/>
    </xf>
    <xf numFmtId="0" fontId="35" fillId="0" borderId="30" xfId="33" applyFont="1" applyBorder="1" applyAlignment="1">
      <alignment horizontal="left" vertical="center" shrinkToFit="1"/>
    </xf>
    <xf numFmtId="0" fontId="29" fillId="0" borderId="18" xfId="33" applyFont="1" applyBorder="1" applyAlignment="1">
      <alignment vertical="center"/>
    </xf>
    <xf numFmtId="0" fontId="40" fillId="0" borderId="18" xfId="33" applyFont="1" applyBorder="1" applyAlignment="1">
      <alignment vertical="center"/>
    </xf>
    <xf numFmtId="0" fontId="40" fillId="0" borderId="30" xfId="33" applyFont="1" applyBorder="1" applyAlignment="1">
      <alignment vertical="center"/>
    </xf>
    <xf numFmtId="0" fontId="40" fillId="0" borderId="18" xfId="33" applyFont="1" applyBorder="1" applyAlignment="1">
      <alignment horizontal="center" vertical="center"/>
    </xf>
    <xf numFmtId="0" fontId="33" fillId="0" borderId="18" xfId="33" applyFont="1" applyFill="1" applyBorder="1" applyAlignment="1">
      <alignment horizontal="left" vertical="center"/>
    </xf>
    <xf numFmtId="0" fontId="29" fillId="0" borderId="18" xfId="33" applyFont="1" applyBorder="1" applyAlignment="1">
      <alignment horizontal="center" vertical="center"/>
    </xf>
    <xf numFmtId="0" fontId="40" fillId="0" borderId="30" xfId="33" applyFont="1" applyBorder="1" applyAlignment="1">
      <alignment horizontal="center" vertical="center"/>
    </xf>
    <xf numFmtId="32" fontId="29" fillId="29" borderId="28" xfId="33" applyNumberFormat="1" applyFont="1" applyFill="1" applyBorder="1" applyAlignment="1">
      <alignment horizontal="right" vertical="center" shrinkToFit="1"/>
    </xf>
    <xf numFmtId="32" fontId="29" fillId="29" borderId="18" xfId="33" applyNumberFormat="1" applyFont="1" applyFill="1" applyBorder="1" applyAlignment="1">
      <alignment horizontal="right" vertical="center" shrinkToFit="1"/>
    </xf>
    <xf numFmtId="0" fontId="33" fillId="0" borderId="18" xfId="33" applyFont="1" applyBorder="1">
      <alignment vertical="center"/>
    </xf>
    <xf numFmtId="0" fontId="35" fillId="0" borderId="18" xfId="33" applyFont="1" applyBorder="1" applyAlignment="1">
      <alignment horizontal="left" vertical="center" wrapText="1"/>
    </xf>
    <xf numFmtId="0" fontId="39" fillId="0" borderId="18" xfId="33" applyFont="1" applyFill="1" applyBorder="1" applyAlignment="1">
      <alignment horizontal="center" vertical="center" shrinkToFit="1"/>
    </xf>
    <xf numFmtId="0" fontId="33" fillId="0" borderId="28" xfId="33" applyFont="1" applyBorder="1" applyAlignment="1">
      <alignment horizontal="left" vertical="center" wrapText="1"/>
    </xf>
    <xf numFmtId="0" fontId="33" fillId="0" borderId="18" xfId="33" applyFont="1" applyBorder="1" applyAlignment="1">
      <alignment horizontal="left" vertical="center" wrapText="1"/>
    </xf>
    <xf numFmtId="0" fontId="33" fillId="28" borderId="28" xfId="33" applyFont="1" applyFill="1" applyBorder="1" applyAlignment="1">
      <alignment horizontal="left" vertical="center"/>
    </xf>
    <xf numFmtId="0" fontId="33" fillId="28" borderId="18" xfId="33" applyFont="1" applyFill="1" applyBorder="1" applyAlignment="1">
      <alignment horizontal="left" vertical="center"/>
    </xf>
    <xf numFmtId="0" fontId="33" fillId="28" borderId="30" xfId="33" applyFont="1" applyFill="1" applyBorder="1" applyAlignment="1">
      <alignment horizontal="left" vertical="center"/>
    </xf>
    <xf numFmtId="0" fontId="33" fillId="0" borderId="29" xfId="33" applyFont="1" applyBorder="1">
      <alignment vertical="center"/>
    </xf>
    <xf numFmtId="0" fontId="29" fillId="0" borderId="28" xfId="33" applyFont="1" applyBorder="1">
      <alignment vertical="center"/>
    </xf>
    <xf numFmtId="0" fontId="29" fillId="0" borderId="32" xfId="33" applyFont="1" applyBorder="1">
      <alignment vertical="center"/>
    </xf>
    <xf numFmtId="0" fontId="33" fillId="0" borderId="32" xfId="33" applyFont="1" applyBorder="1" applyAlignment="1">
      <alignment horizontal="center" vertical="center"/>
    </xf>
    <xf numFmtId="0" fontId="34" fillId="0" borderId="28" xfId="33" applyFont="1" applyBorder="1" applyAlignment="1">
      <alignment vertical="center"/>
    </xf>
    <xf numFmtId="0" fontId="34" fillId="0" borderId="18" xfId="33" applyFont="1" applyBorder="1" applyAlignment="1">
      <alignment vertical="center"/>
    </xf>
    <xf numFmtId="0" fontId="34" fillId="0" borderId="31" xfId="33" applyFont="1" applyBorder="1" applyAlignment="1">
      <alignment vertical="center"/>
    </xf>
    <xf numFmtId="0" fontId="43" fillId="0" borderId="0" xfId="33" applyFont="1">
      <alignment vertical="center"/>
    </xf>
    <xf numFmtId="0" fontId="29" fillId="32" borderId="43" xfId="33" applyFont="1" applyFill="1" applyBorder="1" applyAlignment="1">
      <alignment horizontal="center" vertical="center"/>
    </xf>
    <xf numFmtId="0" fontId="29" fillId="33" borderId="43" xfId="33" applyFont="1" applyFill="1" applyBorder="1" applyAlignment="1">
      <alignment horizontal="center" vertical="center"/>
    </xf>
    <xf numFmtId="0" fontId="29" fillId="34" borderId="0" xfId="33" applyFont="1" applyFill="1">
      <alignment vertical="center"/>
    </xf>
    <xf numFmtId="0" fontId="29" fillId="35" borderId="0" xfId="33" applyFont="1" applyFill="1" applyAlignment="1">
      <alignment vertical="center"/>
    </xf>
    <xf numFmtId="0" fontId="29" fillId="35" borderId="0" xfId="33" applyFont="1" applyFill="1">
      <alignment vertical="center"/>
    </xf>
    <xf numFmtId="0" fontId="29" fillId="36" borderId="0" xfId="33" applyFont="1" applyFill="1" applyAlignment="1">
      <alignment vertical="center"/>
    </xf>
    <xf numFmtId="0" fontId="29" fillId="0" borderId="0" xfId="33" applyFont="1" applyBorder="1" applyAlignment="1">
      <alignment vertical="center" wrapText="1"/>
    </xf>
    <xf numFmtId="0" fontId="33" fillId="35" borderId="0" xfId="33" applyFont="1" applyFill="1">
      <alignment vertical="center"/>
    </xf>
    <xf numFmtId="0" fontId="33" fillId="36" borderId="0" xfId="33" applyFont="1" applyFill="1" applyAlignment="1">
      <alignment vertical="center"/>
    </xf>
    <xf numFmtId="0" fontId="34" fillId="0" borderId="0" xfId="33" applyFont="1" applyAlignment="1">
      <alignment vertical="center"/>
    </xf>
    <xf numFmtId="0" fontId="33" fillId="0" borderId="0" xfId="33" applyFont="1" applyAlignment="1">
      <alignment horizontal="left" vertical="top" wrapText="1"/>
    </xf>
    <xf numFmtId="0" fontId="33" fillId="36" borderId="0" xfId="33" applyFont="1" applyFill="1" applyBorder="1" applyAlignment="1">
      <alignment horizontal="left" vertical="top"/>
    </xf>
    <xf numFmtId="0" fontId="33" fillId="36" borderId="0" xfId="33" applyFont="1" applyFill="1" applyAlignment="1">
      <alignment horizontal="left" vertical="center"/>
    </xf>
    <xf numFmtId="0" fontId="33" fillId="36" borderId="0" xfId="33" applyFont="1" applyFill="1" applyBorder="1" applyAlignment="1">
      <alignment horizontal="left" vertical="top" wrapText="1"/>
    </xf>
    <xf numFmtId="0" fontId="29" fillId="36" borderId="0" xfId="33" applyFont="1" applyFill="1" applyAlignment="1">
      <alignment horizontal="left" vertical="center"/>
    </xf>
    <xf numFmtId="0" fontId="44" fillId="0" borderId="0" xfId="33" applyFont="1">
      <alignment vertical="center"/>
    </xf>
    <xf numFmtId="0" fontId="35" fillId="0" borderId="0" xfId="33" applyFont="1" applyFill="1" applyAlignment="1">
      <alignment vertical="center"/>
    </xf>
    <xf numFmtId="0" fontId="33" fillId="0" borderId="90" xfId="33" applyFont="1" applyBorder="1" applyAlignment="1">
      <alignment horizontal="center" vertical="center"/>
    </xf>
    <xf numFmtId="0" fontId="33" fillId="0" borderId="90" xfId="33" applyFont="1" applyBorder="1">
      <alignment vertical="center"/>
    </xf>
    <xf numFmtId="0" fontId="45" fillId="0" borderId="90" xfId="33" applyFont="1" applyBorder="1">
      <alignment vertical="center"/>
    </xf>
    <xf numFmtId="0" fontId="36" fillId="0" borderId="90" xfId="33" applyFont="1" applyBorder="1">
      <alignment vertical="center"/>
    </xf>
    <xf numFmtId="35" fontId="33" fillId="0" borderId="99" xfId="33" applyNumberFormat="1" applyFont="1" applyBorder="1" applyAlignment="1">
      <alignment horizontal="center" vertical="center"/>
    </xf>
    <xf numFmtId="0" fontId="33" fillId="0" borderId="99" xfId="33" applyFont="1" applyBorder="1">
      <alignment vertical="center"/>
    </xf>
    <xf numFmtId="0" fontId="45" fillId="0" borderId="99" xfId="33" applyFont="1" applyBorder="1">
      <alignment vertical="center"/>
    </xf>
    <xf numFmtId="0" fontId="36" fillId="0" borderId="99" xfId="33" applyFont="1" applyBorder="1">
      <alignment vertical="center"/>
    </xf>
    <xf numFmtId="0" fontId="33" fillId="0" borderId="99" xfId="33" applyFont="1" applyBorder="1" applyAlignment="1">
      <alignment horizontal="center" vertical="center"/>
    </xf>
    <xf numFmtId="0" fontId="33" fillId="0" borderId="124" xfId="33" applyFont="1" applyBorder="1" applyAlignment="1">
      <alignment horizontal="center" vertical="center"/>
    </xf>
    <xf numFmtId="0" fontId="33" fillId="0" borderId="124" xfId="33" applyFont="1" applyBorder="1">
      <alignment vertical="center"/>
    </xf>
    <xf numFmtId="0" fontId="45" fillId="0" borderId="124" xfId="33" applyFont="1" applyBorder="1">
      <alignment vertical="center"/>
    </xf>
    <xf numFmtId="0" fontId="36" fillId="0" borderId="124" xfId="33" applyFont="1" applyBorder="1">
      <alignment vertical="center"/>
    </xf>
    <xf numFmtId="0" fontId="33" fillId="0" borderId="43" xfId="33" applyFont="1" applyBorder="1" applyAlignment="1">
      <alignment horizontal="center" vertical="center"/>
    </xf>
    <xf numFmtId="0" fontId="33" fillId="0" borderId="43" xfId="33" quotePrefix="1" applyFont="1" applyBorder="1">
      <alignment vertical="center"/>
    </xf>
    <xf numFmtId="0" fontId="33" fillId="0" borderId="0" xfId="33" quotePrefix="1" applyFont="1">
      <alignment vertical="center"/>
    </xf>
    <xf numFmtId="183" fontId="29" fillId="0" borderId="0" xfId="33" applyNumberFormat="1" applyFont="1" applyAlignment="1">
      <alignment horizontal="right" vertical="center"/>
    </xf>
    <xf numFmtId="49" fontId="22" fillId="0" borderId="0" xfId="39" applyNumberFormat="1" applyFont="1" applyAlignment="1">
      <alignment vertical="center"/>
    </xf>
    <xf numFmtId="49" fontId="46" fillId="0" borderId="0" xfId="39" applyNumberFormat="1" applyFont="1" applyBorder="1" applyAlignment="1">
      <alignment vertical="center"/>
    </xf>
    <xf numFmtId="49" fontId="22" fillId="0" borderId="25" xfId="39" applyNumberFormat="1" applyFont="1" applyFill="1" applyBorder="1" applyAlignment="1">
      <alignment horizontal="distributed" vertical="center" indent="1"/>
    </xf>
    <xf numFmtId="49" fontId="22" fillId="0" borderId="24" xfId="39" applyNumberFormat="1" applyFont="1" applyFill="1" applyBorder="1" applyAlignment="1">
      <alignment horizontal="distributed" indent="1"/>
    </xf>
    <xf numFmtId="49" fontId="22" fillId="0" borderId="25" xfId="39" applyNumberFormat="1" applyFont="1" applyBorder="1" applyAlignment="1">
      <alignment horizontal="left" vertical="center" indent="1" shrinkToFit="1"/>
    </xf>
    <xf numFmtId="0" fontId="22" fillId="0" borderId="20" xfId="39" applyFont="1" applyBorder="1" applyAlignment="1">
      <alignment horizontal="left" indent="1" shrinkToFit="1"/>
    </xf>
    <xf numFmtId="49" fontId="22" fillId="0" borderId="22" xfId="39" applyNumberFormat="1" applyFont="1" applyBorder="1" applyAlignment="1">
      <alignment horizontal="left" vertical="center" indent="1" shrinkToFit="1"/>
    </xf>
    <xf numFmtId="49" fontId="22" fillId="0" borderId="22" xfId="39" applyNumberFormat="1" applyFont="1" applyBorder="1" applyAlignment="1">
      <alignment horizontal="left" vertical="center" wrapText="1" indent="1" shrinkToFit="1"/>
    </xf>
    <xf numFmtId="49" fontId="22" fillId="28" borderId="22" xfId="39" applyNumberFormat="1" applyFont="1" applyFill="1" applyBorder="1" applyAlignment="1">
      <alignment horizontal="left" vertical="center" wrapText="1" indent="1" shrinkToFit="1"/>
    </xf>
    <xf numFmtId="0" fontId="22" fillId="28" borderId="20" xfId="39" applyFont="1" applyFill="1" applyBorder="1" applyAlignment="1">
      <alignment horizontal="left" indent="1" shrinkToFit="1"/>
    </xf>
    <xf numFmtId="0" fontId="22" fillId="28" borderId="24" xfId="39" applyFont="1" applyFill="1" applyBorder="1" applyAlignment="1">
      <alignment horizontal="left" indent="1" shrinkToFit="1"/>
    </xf>
    <xf numFmtId="49" fontId="22" fillId="0" borderId="0" xfId="39" applyNumberFormat="1" applyFont="1" applyBorder="1" applyAlignment="1">
      <alignment vertical="top" wrapText="1"/>
    </xf>
    <xf numFmtId="49" fontId="22" fillId="0" borderId="27" xfId="39" applyNumberFormat="1" applyFont="1" applyFill="1" applyBorder="1" applyAlignment="1">
      <alignment horizontal="distributed" indent="1"/>
    </xf>
    <xf numFmtId="49" fontId="22" fillId="0" borderId="19" xfId="39" applyNumberFormat="1" applyFont="1" applyFill="1" applyBorder="1" applyAlignment="1">
      <alignment horizontal="distributed" indent="1"/>
    </xf>
    <xf numFmtId="0" fontId="22" fillId="0" borderId="27" xfId="39" applyFont="1" applyBorder="1" applyAlignment="1">
      <alignment horizontal="left" indent="1" shrinkToFit="1"/>
    </xf>
    <xf numFmtId="0" fontId="22" fillId="0" borderId="10" xfId="39" applyFont="1" applyBorder="1" applyAlignment="1">
      <alignment horizontal="left" indent="1" shrinkToFit="1"/>
    </xf>
    <xf numFmtId="0" fontId="22" fillId="0" borderId="14" xfId="39" applyFont="1" applyBorder="1" applyAlignment="1">
      <alignment horizontal="left" indent="1" shrinkToFit="1"/>
    </xf>
    <xf numFmtId="0" fontId="22" fillId="28" borderId="14" xfId="39" applyFont="1" applyFill="1" applyBorder="1" applyAlignment="1">
      <alignment horizontal="left" indent="1" shrinkToFit="1"/>
    </xf>
    <xf numFmtId="0" fontId="22" fillId="28" borderId="10" xfId="39" applyFont="1" applyFill="1" applyBorder="1" applyAlignment="1">
      <alignment horizontal="left" indent="1" shrinkToFit="1"/>
    </xf>
    <xf numFmtId="0" fontId="22" fillId="28" borderId="19" xfId="39" applyFont="1" applyFill="1" applyBorder="1" applyAlignment="1">
      <alignment horizontal="left" indent="1" shrinkToFit="1"/>
    </xf>
    <xf numFmtId="49" fontId="22" fillId="0" borderId="153" xfId="39" applyNumberFormat="1" applyFont="1" applyFill="1" applyBorder="1" applyAlignment="1">
      <alignment horizontal="distributed" indent="1"/>
    </xf>
    <xf numFmtId="49" fontId="22" fillId="0" borderId="154" xfId="39" applyNumberFormat="1" applyFont="1" applyFill="1" applyBorder="1" applyAlignment="1">
      <alignment horizontal="distributed" indent="1"/>
    </xf>
    <xf numFmtId="0" fontId="22" fillId="0" borderId="153" xfId="39" applyFont="1" applyBorder="1" applyAlignment="1">
      <alignment horizontal="left" indent="1" shrinkToFit="1"/>
    </xf>
    <xf numFmtId="0" fontId="22" fillId="0" borderId="17" xfId="39" applyFont="1" applyBorder="1" applyAlignment="1">
      <alignment horizontal="left" indent="1" shrinkToFit="1"/>
    </xf>
    <xf numFmtId="0" fontId="22" fillId="0" borderId="15" xfId="39" applyFont="1" applyBorder="1" applyAlignment="1">
      <alignment horizontal="left" indent="1" shrinkToFit="1"/>
    </xf>
    <xf numFmtId="0" fontId="22" fillId="28" borderId="15" xfId="39" applyFont="1" applyFill="1" applyBorder="1" applyAlignment="1">
      <alignment horizontal="left" indent="1" shrinkToFit="1"/>
    </xf>
    <xf numFmtId="0" fontId="22" fillId="28" borderId="17" xfId="39" applyFont="1" applyFill="1" applyBorder="1" applyAlignment="1">
      <alignment horizontal="left" indent="1" shrinkToFit="1"/>
    </xf>
    <xf numFmtId="0" fontId="22" fillId="28" borderId="154" xfId="39" applyFont="1" applyFill="1" applyBorder="1" applyAlignment="1">
      <alignment horizontal="left" indent="1" shrinkToFit="1"/>
    </xf>
    <xf numFmtId="49" fontId="22" fillId="0" borderId="104" xfId="39" applyNumberFormat="1" applyFont="1" applyFill="1" applyBorder="1" applyAlignment="1">
      <alignment horizontal="center" vertical="center" wrapText="1"/>
    </xf>
    <xf numFmtId="0" fontId="22" fillId="0" borderId="103" xfId="39" applyFont="1" applyFill="1" applyBorder="1" applyAlignment="1"/>
    <xf numFmtId="49" fontId="22" fillId="28" borderId="12" xfId="39" applyNumberFormat="1" applyFont="1" applyFill="1" applyBorder="1" applyAlignment="1">
      <alignment horizontal="center" vertical="center"/>
    </xf>
    <xf numFmtId="49" fontId="22" fillId="28" borderId="13" xfId="39" applyNumberFormat="1" applyFont="1" applyFill="1" applyBorder="1" applyAlignment="1">
      <alignment horizontal="center"/>
    </xf>
    <xf numFmtId="49" fontId="22" fillId="28" borderId="11" xfId="39" applyNumberFormat="1" applyFont="1" applyFill="1" applyBorder="1" applyAlignment="1">
      <alignment horizontal="center" vertical="center"/>
    </xf>
    <xf numFmtId="49" fontId="22" fillId="28" borderId="103" xfId="39" applyNumberFormat="1" applyFont="1" applyFill="1" applyBorder="1" applyAlignment="1">
      <alignment horizontal="center"/>
    </xf>
    <xf numFmtId="0" fontId="22" fillId="0" borderId="27" xfId="39" applyFont="1" applyFill="1" applyBorder="1" applyAlignment="1"/>
    <xf numFmtId="0" fontId="22" fillId="0" borderId="19" xfId="39" applyFont="1" applyFill="1" applyBorder="1" applyAlignment="1"/>
    <xf numFmtId="49" fontId="22" fillId="28" borderId="0" xfId="39" applyNumberFormat="1" applyFont="1" applyFill="1" applyBorder="1" applyAlignment="1">
      <alignment horizontal="center"/>
    </xf>
    <xf numFmtId="49" fontId="22" fillId="28" borderId="10" xfId="39" applyNumberFormat="1" applyFont="1" applyFill="1" applyBorder="1" applyAlignment="1">
      <alignment horizontal="center"/>
    </xf>
    <xf numFmtId="49" fontId="22" fillId="28" borderId="14" xfId="39" applyNumberFormat="1" applyFont="1" applyFill="1" applyBorder="1" applyAlignment="1">
      <alignment horizontal="center"/>
    </xf>
    <xf numFmtId="49" fontId="22" fillId="28" borderId="19" xfId="39" applyNumberFormat="1" applyFont="1" applyFill="1" applyBorder="1" applyAlignment="1">
      <alignment horizontal="center"/>
    </xf>
    <xf numFmtId="0" fontId="22" fillId="0" borderId="153" xfId="39" applyFont="1" applyFill="1" applyBorder="1" applyAlignment="1"/>
    <xf numFmtId="0" fontId="22" fillId="0" borderId="154" xfId="39" applyFont="1" applyFill="1" applyBorder="1" applyAlignment="1"/>
    <xf numFmtId="49" fontId="22" fillId="28" borderId="16" xfId="39" applyNumberFormat="1" applyFont="1" applyFill="1" applyBorder="1" applyAlignment="1">
      <alignment horizontal="center"/>
    </xf>
    <xf numFmtId="49" fontId="22" fillId="28" borderId="17" xfId="39" applyNumberFormat="1" applyFont="1" applyFill="1" applyBorder="1" applyAlignment="1">
      <alignment horizontal="center"/>
    </xf>
    <xf numFmtId="49" fontId="22" fillId="28" borderId="15" xfId="39" applyNumberFormat="1" applyFont="1" applyFill="1" applyBorder="1" applyAlignment="1">
      <alignment horizontal="center"/>
    </xf>
    <xf numFmtId="49" fontId="22" fillId="28" borderId="154" xfId="39" applyNumberFormat="1" applyFont="1" applyFill="1" applyBorder="1" applyAlignment="1">
      <alignment horizontal="center"/>
    </xf>
    <xf numFmtId="49" fontId="22" fillId="0" borderId="0" xfId="39" applyNumberFormat="1" applyFont="1" applyBorder="1" applyAlignment="1">
      <alignment horizontal="left" vertical="top" wrapText="1"/>
    </xf>
    <xf numFmtId="49" fontId="31" fillId="0" borderId="104" xfId="39" applyNumberFormat="1" applyFont="1" applyFill="1" applyBorder="1" applyAlignment="1">
      <alignment horizontal="center" vertical="center" wrapText="1"/>
    </xf>
    <xf numFmtId="49" fontId="31" fillId="0" borderId="103" xfId="39" applyNumberFormat="1" applyFont="1" applyFill="1" applyBorder="1" applyAlignment="1">
      <alignment horizontal="center" vertical="center" wrapText="1"/>
    </xf>
    <xf numFmtId="0" fontId="22" fillId="28" borderId="104" xfId="33" applyFont="1" applyFill="1" applyBorder="1" applyAlignment="1">
      <alignment horizontal="center" vertical="center"/>
    </xf>
    <xf numFmtId="0" fontId="22" fillId="28" borderId="57" xfId="33" applyFont="1" applyFill="1" applyBorder="1" applyAlignment="1">
      <alignment horizontal="center" vertical="center"/>
    </xf>
    <xf numFmtId="49" fontId="31" fillId="0" borderId="27" xfId="39" applyNumberFormat="1" applyFont="1" applyFill="1" applyBorder="1" applyAlignment="1">
      <alignment horizontal="center" vertical="center" wrapText="1"/>
    </xf>
    <xf numFmtId="49" fontId="31" fillId="0" borderId="19" xfId="39" applyNumberFormat="1" applyFont="1" applyFill="1" applyBorder="1" applyAlignment="1">
      <alignment horizontal="center" vertical="center" wrapText="1"/>
    </xf>
    <xf numFmtId="0" fontId="22" fillId="28" borderId="27" xfId="33" applyFont="1" applyFill="1" applyBorder="1" applyAlignment="1">
      <alignment horizontal="center" vertical="center"/>
    </xf>
    <xf numFmtId="0" fontId="22" fillId="28" borderId="26" xfId="33" applyFont="1" applyFill="1" applyBorder="1" applyAlignment="1">
      <alignment horizontal="center" vertical="center"/>
    </xf>
    <xf numFmtId="0" fontId="22" fillId="28" borderId="52" xfId="33" applyFont="1" applyFill="1" applyBorder="1" applyAlignment="1">
      <alignment horizontal="center" vertical="center"/>
    </xf>
    <xf numFmtId="0" fontId="22" fillId="28" borderId="27" xfId="39" applyNumberFormat="1" applyFont="1" applyFill="1" applyBorder="1" applyAlignment="1">
      <alignment horizontal="right" vertical="center" shrinkToFit="1"/>
    </xf>
    <xf numFmtId="0" fontId="22" fillId="28" borderId="10" xfId="39" applyNumberFormat="1" applyFont="1" applyFill="1" applyBorder="1" applyAlignment="1">
      <alignment horizontal="right" vertical="center" shrinkToFit="1"/>
    </xf>
    <xf numFmtId="0" fontId="22" fillId="28" borderId="0" xfId="33" applyFont="1" applyFill="1" applyBorder="1" applyAlignment="1">
      <alignment horizontal="right" vertical="center" shrinkToFit="1"/>
    </xf>
    <xf numFmtId="0" fontId="22" fillId="28" borderId="14" xfId="39" applyNumberFormat="1" applyFont="1" applyFill="1" applyBorder="1" applyAlignment="1">
      <alignment horizontal="right" vertical="center" shrinkToFit="1"/>
    </xf>
    <xf numFmtId="0" fontId="22" fillId="28" borderId="19" xfId="39" applyNumberFormat="1" applyFont="1" applyFill="1" applyBorder="1" applyAlignment="1">
      <alignment horizontal="right" vertical="center" shrinkToFit="1"/>
    </xf>
    <xf numFmtId="49" fontId="22" fillId="28" borderId="27" xfId="39" applyNumberFormat="1" applyFont="1" applyFill="1" applyBorder="1" applyAlignment="1">
      <alignment horizontal="center" vertical="center" shrinkToFit="1"/>
    </xf>
    <xf numFmtId="49" fontId="22" fillId="28" borderId="10" xfId="39" applyNumberFormat="1" applyFont="1" applyFill="1" applyBorder="1" applyAlignment="1">
      <alignment horizontal="center" vertical="center" shrinkToFit="1"/>
    </xf>
    <xf numFmtId="49" fontId="22" fillId="28" borderId="0" xfId="39" applyNumberFormat="1" applyFont="1" applyFill="1" applyBorder="1" applyAlignment="1">
      <alignment horizontal="center" vertical="center" shrinkToFit="1"/>
    </xf>
    <xf numFmtId="49" fontId="22" fillId="28" borderId="14" xfId="39" applyNumberFormat="1" applyFont="1" applyFill="1" applyBorder="1" applyAlignment="1">
      <alignment horizontal="center" vertical="center" shrinkToFit="1"/>
    </xf>
    <xf numFmtId="49" fontId="22" fillId="28" borderId="19" xfId="39" applyNumberFormat="1" applyFont="1" applyFill="1" applyBorder="1" applyAlignment="1">
      <alignment horizontal="center" vertical="center" shrinkToFit="1"/>
    </xf>
    <xf numFmtId="0" fontId="22" fillId="28" borderId="14" xfId="39" applyNumberFormat="1" applyFont="1" applyFill="1" applyBorder="1" applyAlignment="1">
      <alignment horizontal="center" vertical="center" shrinkToFit="1"/>
    </xf>
    <xf numFmtId="0" fontId="22" fillId="28" borderId="10" xfId="39" applyNumberFormat="1" applyFont="1" applyFill="1" applyBorder="1" applyAlignment="1">
      <alignment horizontal="center" vertical="center" shrinkToFit="1"/>
    </xf>
    <xf numFmtId="49" fontId="31" fillId="0" borderId="153" xfId="39" applyNumberFormat="1" applyFont="1" applyFill="1" applyBorder="1" applyAlignment="1">
      <alignment horizontal="center" vertical="center" wrapText="1"/>
    </xf>
    <xf numFmtId="49" fontId="31" fillId="0" borderId="154" xfId="39" applyNumberFormat="1" applyFont="1" applyFill="1" applyBorder="1" applyAlignment="1">
      <alignment horizontal="center" vertical="center" wrapText="1"/>
    </xf>
    <xf numFmtId="49" fontId="22" fillId="28" borderId="153" xfId="39" applyNumberFormat="1" applyFont="1" applyFill="1" applyBorder="1" applyAlignment="1">
      <alignment horizontal="center" vertical="center" shrinkToFit="1"/>
    </xf>
    <xf numFmtId="49" fontId="22" fillId="28" borderId="17" xfId="39" applyNumberFormat="1" applyFont="1" applyFill="1" applyBorder="1" applyAlignment="1">
      <alignment horizontal="center" vertical="center" shrinkToFit="1"/>
    </xf>
    <xf numFmtId="49" fontId="22" fillId="28" borderId="15" xfId="39" applyNumberFormat="1" applyFont="1" applyFill="1" applyBorder="1" applyAlignment="1">
      <alignment horizontal="center" vertical="center" shrinkToFit="1"/>
    </xf>
    <xf numFmtId="49" fontId="22" fillId="28" borderId="154" xfId="39" applyNumberFormat="1" applyFont="1" applyFill="1" applyBorder="1" applyAlignment="1">
      <alignment horizontal="center" vertical="center" shrinkToFit="1"/>
    </xf>
    <xf numFmtId="49" fontId="20" fillId="0" borderId="0" xfId="39" applyNumberFormat="1" applyFont="1" applyBorder="1" applyAlignment="1">
      <alignment horizontal="center" vertical="center" wrapText="1"/>
    </xf>
    <xf numFmtId="0" fontId="22" fillId="28" borderId="27" xfId="39" applyNumberFormat="1" applyFont="1" applyFill="1" applyBorder="1" applyAlignment="1">
      <alignment horizontal="center" vertical="center" shrinkToFit="1"/>
    </xf>
    <xf numFmtId="0" fontId="22" fillId="28" borderId="0" xfId="33" applyFont="1" applyFill="1" applyBorder="1" applyAlignment="1">
      <alignment horizontal="center" vertical="center" shrinkToFit="1"/>
    </xf>
    <xf numFmtId="0" fontId="22" fillId="28" borderId="19" xfId="33" applyFont="1" applyFill="1" applyBorder="1" applyAlignment="1">
      <alignment horizontal="center" vertical="center" shrinkToFit="1"/>
    </xf>
    <xf numFmtId="184" fontId="22" fillId="29" borderId="0" xfId="39" applyNumberFormat="1" applyFont="1" applyFill="1" applyBorder="1" applyAlignment="1">
      <alignment horizontal="center" vertical="top" wrapText="1"/>
    </xf>
    <xf numFmtId="49" fontId="22" fillId="28" borderId="16" xfId="39" applyNumberFormat="1" applyFont="1" applyFill="1" applyBorder="1" applyAlignment="1">
      <alignment horizontal="center" vertical="center" shrinkToFit="1"/>
    </xf>
    <xf numFmtId="49" fontId="22" fillId="0" borderId="27" xfId="39" applyNumberFormat="1" applyFont="1" applyFill="1" applyBorder="1" applyAlignment="1">
      <alignment horizontal="center" vertical="center"/>
    </xf>
    <xf numFmtId="0" fontId="22" fillId="28" borderId="0" xfId="39" applyNumberFormat="1" applyFont="1" applyFill="1" applyBorder="1" applyAlignment="1">
      <alignment vertical="top"/>
    </xf>
    <xf numFmtId="0" fontId="22" fillId="28" borderId="10" xfId="39" applyNumberFormat="1" applyFont="1" applyFill="1" applyBorder="1" applyAlignment="1">
      <alignment vertical="top"/>
    </xf>
    <xf numFmtId="0" fontId="22" fillId="28" borderId="14" xfId="39" applyNumberFormat="1" applyFont="1" applyFill="1" applyBorder="1" applyAlignment="1">
      <alignment vertical="top"/>
    </xf>
    <xf numFmtId="0" fontId="22" fillId="28" borderId="19" xfId="39" applyNumberFormat="1" applyFont="1" applyFill="1" applyBorder="1" applyAlignment="1">
      <alignment vertical="top"/>
    </xf>
    <xf numFmtId="0" fontId="22" fillId="0" borderId="29" xfId="39" applyFont="1" applyFill="1" applyBorder="1" applyAlignment="1"/>
    <xf numFmtId="0" fontId="22" fillId="0" borderId="31" xfId="39" applyFont="1" applyFill="1" applyBorder="1" applyAlignment="1"/>
    <xf numFmtId="0" fontId="22" fillId="28" borderId="18" xfId="39" applyNumberFormat="1" applyFont="1" applyFill="1" applyBorder="1" applyAlignment="1">
      <alignment vertical="top"/>
    </xf>
    <xf numFmtId="0" fontId="22" fillId="28" borderId="30" xfId="39" applyNumberFormat="1" applyFont="1" applyFill="1" applyBorder="1" applyAlignment="1">
      <alignment vertical="top"/>
    </xf>
    <xf numFmtId="0" fontId="22" fillId="28" borderId="28" xfId="39" applyNumberFormat="1" applyFont="1" applyFill="1" applyBorder="1" applyAlignment="1">
      <alignment vertical="top"/>
    </xf>
    <xf numFmtId="0" fontId="22" fillId="28" borderId="31" xfId="39" applyNumberFormat="1" applyFont="1" applyFill="1" applyBorder="1" applyAlignment="1">
      <alignment vertical="top"/>
    </xf>
    <xf numFmtId="0" fontId="22" fillId="0" borderId="0" xfId="39" applyFont="1" applyAlignment="1">
      <alignment horizontal="left"/>
    </xf>
    <xf numFmtId="49" fontId="22" fillId="0" borderId="0" xfId="39" applyNumberFormat="1" applyFont="1" applyAlignment="1">
      <alignment vertical="top" wrapText="1"/>
    </xf>
    <xf numFmtId="49" fontId="31" fillId="0" borderId="0" xfId="39" applyNumberFormat="1" applyFont="1" applyBorder="1" applyAlignment="1">
      <alignment vertical="center" wrapText="1"/>
    </xf>
    <xf numFmtId="49" fontId="31" fillId="0" borderId="0" xfId="39" applyNumberFormat="1" applyFont="1" applyBorder="1" applyAlignment="1">
      <alignment vertical="top" wrapText="1"/>
    </xf>
    <xf numFmtId="49" fontId="31" fillId="0" borderId="0" xfId="39" applyNumberFormat="1" applyFont="1" applyBorder="1" applyAlignment="1">
      <alignment horizontal="left" vertical="top" wrapText="1"/>
    </xf>
    <xf numFmtId="49" fontId="31" fillId="0" borderId="0" xfId="39" applyNumberFormat="1" applyFont="1" applyAlignment="1">
      <alignment vertical="center"/>
    </xf>
    <xf numFmtId="0" fontId="20" fillId="0" borderId="0" xfId="0" applyFont="1" applyAlignment="1">
      <alignment horizontal="center" vertical="center"/>
    </xf>
    <xf numFmtId="184" fontId="22" fillId="29" borderId="0" xfId="0" applyNumberFormat="1" applyFont="1" applyFill="1" applyBorder="1" applyAlignment="1">
      <alignment horizontal="center" vertical="center"/>
    </xf>
    <xf numFmtId="185" fontId="22" fillId="0" borderId="0" xfId="0" applyNumberFormat="1" applyFont="1">
      <alignment vertical="center"/>
    </xf>
    <xf numFmtId="0" fontId="22" fillId="0" borderId="155" xfId="0" applyFont="1" applyFill="1" applyBorder="1" applyAlignment="1">
      <alignment horizontal="center" vertical="center"/>
    </xf>
    <xf numFmtId="0" fontId="22" fillId="0" borderId="39" xfId="33" applyFont="1" applyBorder="1" applyAlignment="1">
      <alignment horizontal="center" vertical="center"/>
    </xf>
    <xf numFmtId="0" fontId="22" fillId="0" borderId="156" xfId="0" applyFont="1" applyBorder="1" applyAlignment="1">
      <alignment horizontal="center" vertical="center"/>
    </xf>
    <xf numFmtId="0" fontId="22" fillId="0" borderId="157" xfId="0" applyFont="1" applyBorder="1" applyAlignment="1">
      <alignment horizontal="center" vertical="center"/>
    </xf>
    <xf numFmtId="0" fontId="22" fillId="0" borderId="40" xfId="33" applyFont="1" applyBorder="1" applyAlignment="1">
      <alignment horizontal="center" vertical="center"/>
    </xf>
    <xf numFmtId="0" fontId="22" fillId="0" borderId="158" xfId="0" applyFont="1" applyBorder="1" applyAlignment="1">
      <alignment horizontal="center" vertical="center"/>
    </xf>
    <xf numFmtId="0" fontId="20" fillId="0" borderId="19" xfId="0" applyFont="1" applyBorder="1" applyAlignment="1">
      <alignment vertical="center"/>
    </xf>
    <xf numFmtId="0" fontId="22" fillId="28" borderId="58" xfId="0" applyFont="1" applyFill="1" applyBorder="1" applyAlignment="1">
      <alignment horizontal="center" vertical="center"/>
    </xf>
    <xf numFmtId="0" fontId="22" fillId="28" borderId="159" xfId="0" applyFont="1" applyFill="1" applyBorder="1" applyAlignment="1">
      <alignment horizontal="center" vertical="center"/>
    </xf>
    <xf numFmtId="0" fontId="22" fillId="28" borderId="103" xfId="0" applyFont="1" applyFill="1" applyBorder="1" applyAlignment="1">
      <alignment horizontal="center" vertical="center"/>
    </xf>
    <xf numFmtId="0" fontId="22" fillId="28" borderId="19" xfId="0" applyFont="1" applyFill="1" applyBorder="1" applyAlignment="1">
      <alignment horizontal="center" vertical="center"/>
    </xf>
    <xf numFmtId="0" fontId="22" fillId="0" borderId="0" xfId="0" applyFont="1" applyAlignment="1">
      <alignment vertical="center" wrapText="1"/>
    </xf>
    <xf numFmtId="0" fontId="22" fillId="28" borderId="154" xfId="0" applyFont="1" applyFill="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22" fillId="0" borderId="42" xfId="33" applyFont="1" applyBorder="1" applyAlignment="1">
      <alignment horizontal="center" vertical="center"/>
    </xf>
    <xf numFmtId="0" fontId="22" fillId="28" borderId="58" xfId="0" applyFont="1" applyFill="1" applyBorder="1" applyAlignment="1">
      <alignment horizontal="center" vertical="center" wrapText="1"/>
    </xf>
    <xf numFmtId="0" fontId="22" fillId="28" borderId="159" xfId="0" applyFont="1" applyFill="1" applyBorder="1" applyAlignment="1">
      <alignment horizontal="center" vertical="center" wrapText="1"/>
    </xf>
    <xf numFmtId="0" fontId="22" fillId="28" borderId="160" xfId="0" applyFont="1" applyFill="1" applyBorder="1" applyAlignment="1">
      <alignment horizontal="center" vertical="center" wrapText="1"/>
    </xf>
    <xf numFmtId="0" fontId="22" fillId="28" borderId="59" xfId="0" applyFont="1" applyFill="1" applyBorder="1" applyAlignment="1">
      <alignment horizontal="center" vertical="center" wrapText="1"/>
    </xf>
    <xf numFmtId="0" fontId="22" fillId="28" borderId="161" xfId="0" applyFont="1" applyFill="1" applyBorder="1" applyAlignment="1">
      <alignment horizontal="center" vertical="center" wrapText="1"/>
    </xf>
    <xf numFmtId="0" fontId="22" fillId="28" borderId="160" xfId="0" applyFont="1" applyFill="1" applyBorder="1" applyAlignment="1">
      <alignment horizontal="center" vertical="center"/>
    </xf>
    <xf numFmtId="0" fontId="22" fillId="28" borderId="59" xfId="33" applyFont="1" applyFill="1" applyBorder="1" applyAlignment="1">
      <alignment horizontal="center" vertical="center"/>
    </xf>
    <xf numFmtId="0" fontId="22" fillId="28" borderId="161" xfId="0" applyFont="1" applyFill="1" applyBorder="1" applyAlignment="1">
      <alignment horizontal="center" vertical="center"/>
    </xf>
    <xf numFmtId="0" fontId="22" fillId="0" borderId="42" xfId="0" applyFont="1" applyFill="1" applyBorder="1" applyAlignment="1">
      <alignment horizontal="center" vertical="center" wrapText="1"/>
    </xf>
    <xf numFmtId="57" fontId="22" fillId="28" borderId="11" xfId="0" applyNumberFormat="1" applyFont="1" applyFill="1" applyBorder="1" applyAlignment="1">
      <alignment horizontal="center" vertical="center"/>
    </xf>
    <xf numFmtId="57" fontId="22" fillId="28" borderId="70" xfId="0" applyNumberFormat="1" applyFont="1" applyFill="1" applyBorder="1" applyAlignment="1">
      <alignment horizontal="center" vertical="center"/>
    </xf>
    <xf numFmtId="57" fontId="22" fillId="28" borderId="160" xfId="0" applyNumberFormat="1" applyFont="1" applyFill="1" applyBorder="1" applyAlignment="1">
      <alignment horizontal="center" vertical="center"/>
    </xf>
    <xf numFmtId="57" fontId="22" fillId="28" borderId="159" xfId="0" applyNumberFormat="1" applyFont="1" applyFill="1" applyBorder="1" applyAlignment="1">
      <alignment horizontal="center" vertical="center"/>
    </xf>
    <xf numFmtId="57" fontId="22" fillId="28" borderId="59" xfId="0" applyNumberFormat="1" applyFont="1" applyFill="1" applyBorder="1" applyAlignment="1">
      <alignment horizontal="center" vertical="center"/>
    </xf>
    <xf numFmtId="57" fontId="22" fillId="28" borderId="161" xfId="0" applyNumberFormat="1" applyFont="1" applyFill="1" applyBorder="1" applyAlignment="1">
      <alignment horizontal="center" vertical="center"/>
    </xf>
    <xf numFmtId="0" fontId="47" fillId="0" borderId="0" xfId="0" applyFont="1" applyBorder="1" applyAlignment="1">
      <alignment vertical="center"/>
    </xf>
    <xf numFmtId="57" fontId="22" fillId="0" borderId="11" xfId="0" applyNumberFormat="1" applyFont="1" applyBorder="1" applyAlignment="1">
      <alignment horizontal="center" vertical="center"/>
    </xf>
    <xf numFmtId="57" fontId="22" fillId="0" borderId="70" xfId="0" applyNumberFormat="1" applyFont="1" applyBorder="1" applyAlignment="1">
      <alignment horizontal="center" vertical="center"/>
    </xf>
    <xf numFmtId="57" fontId="22" fillId="0" borderId="48" xfId="0" applyNumberFormat="1" applyFont="1" applyBorder="1" applyAlignment="1">
      <alignment horizontal="center" vertical="center"/>
    </xf>
    <xf numFmtId="57" fontId="22" fillId="0" borderId="50" xfId="0" applyNumberFormat="1" applyFont="1" applyBorder="1" applyAlignment="1">
      <alignment horizontal="center" vertical="center"/>
    </xf>
    <xf numFmtId="57" fontId="22" fillId="0" borderId="71" xfId="0" applyNumberFormat="1" applyFont="1" applyBorder="1" applyAlignment="1">
      <alignment horizontal="center" vertical="center"/>
    </xf>
    <xf numFmtId="57" fontId="22" fillId="0" borderId="12" xfId="0" applyNumberFormat="1" applyFont="1" applyBorder="1" applyAlignment="1">
      <alignment horizontal="center" vertical="center"/>
    </xf>
    <xf numFmtId="57" fontId="22" fillId="0" borderId="19" xfId="0" applyNumberFormat="1" applyFont="1" applyBorder="1" applyAlignment="1">
      <alignment horizontal="center" vertical="center"/>
    </xf>
    <xf numFmtId="0" fontId="22" fillId="28" borderId="50" xfId="0" applyNumberFormat="1" applyFont="1" applyFill="1" applyBorder="1" applyAlignment="1">
      <alignment horizontal="center" vertical="center" shrinkToFit="1"/>
    </xf>
    <xf numFmtId="0" fontId="22" fillId="28" borderId="48" xfId="0" applyNumberFormat="1" applyFont="1" applyFill="1" applyBorder="1" applyAlignment="1">
      <alignment horizontal="center" vertical="center" shrinkToFit="1"/>
    </xf>
    <xf numFmtId="57" fontId="22" fillId="0" borderId="14" xfId="0" applyNumberFormat="1" applyFont="1" applyBorder="1" applyAlignment="1">
      <alignment horizontal="center" vertical="center"/>
    </xf>
    <xf numFmtId="57" fontId="22" fillId="0" borderId="0" xfId="0" applyNumberFormat="1" applyFont="1" applyBorder="1" applyAlignment="1">
      <alignment horizontal="center" vertical="center"/>
    </xf>
    <xf numFmtId="0" fontId="22" fillId="0" borderId="50"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19" xfId="0" applyFont="1" applyBorder="1" applyAlignment="1">
      <alignment horizontal="center" vertical="center" wrapText="1"/>
    </xf>
    <xf numFmtId="0" fontId="20" fillId="0" borderId="0" xfId="0" applyFont="1" applyAlignment="1">
      <alignment horizontal="center" vertical="center" wrapText="1"/>
    </xf>
    <xf numFmtId="0" fontId="22" fillId="0" borderId="139" xfId="0" applyFont="1" applyFill="1" applyBorder="1" applyAlignment="1">
      <alignment horizontal="center" vertical="center" wrapText="1"/>
    </xf>
    <xf numFmtId="0" fontId="22" fillId="0" borderId="66" xfId="0" applyFont="1" applyBorder="1" applyAlignment="1">
      <alignment horizontal="center" vertical="center" wrapText="1"/>
    </xf>
    <xf numFmtId="0" fontId="22" fillId="0" borderId="64" xfId="0" applyFont="1" applyBorder="1" applyAlignment="1">
      <alignment horizontal="center" vertical="center" wrapText="1"/>
    </xf>
    <xf numFmtId="0" fontId="22" fillId="28" borderId="15" xfId="33" applyFont="1" applyFill="1" applyBorder="1" applyAlignment="1">
      <alignment vertical="center" wrapText="1"/>
    </xf>
    <xf numFmtId="0" fontId="22" fillId="28" borderId="66" xfId="0" applyFont="1" applyFill="1" applyBorder="1" applyAlignment="1">
      <alignment vertical="center"/>
    </xf>
    <xf numFmtId="0" fontId="22" fillId="28" borderId="71" xfId="0" applyFont="1" applyFill="1" applyBorder="1" applyAlignment="1">
      <alignment vertical="center"/>
    </xf>
    <xf numFmtId="0" fontId="22" fillId="28" borderId="70" xfId="0" applyFont="1" applyFill="1" applyBorder="1" applyAlignment="1">
      <alignment vertical="center"/>
    </xf>
    <xf numFmtId="0" fontId="22" fillId="28" borderId="12" xfId="33" applyFont="1" applyFill="1" applyBorder="1" applyAlignment="1">
      <alignment vertical="center"/>
    </xf>
    <xf numFmtId="0" fontId="22" fillId="28" borderId="103" xfId="0" applyFont="1" applyFill="1" applyBorder="1" applyAlignment="1">
      <alignment vertical="center"/>
    </xf>
    <xf numFmtId="0" fontId="22" fillId="28" borderId="58" xfId="0" applyFont="1" applyFill="1" applyBorder="1" applyAlignment="1">
      <alignment vertical="center"/>
    </xf>
    <xf numFmtId="0" fontId="22" fillId="28" borderId="159" xfId="0" applyFont="1" applyFill="1" applyBorder="1" applyAlignment="1">
      <alignment vertical="center"/>
    </xf>
    <xf numFmtId="0" fontId="22" fillId="28" borderId="48" xfId="0" applyFont="1" applyFill="1" applyBorder="1" applyAlignment="1">
      <alignment vertical="center"/>
    </xf>
    <xf numFmtId="0" fontId="22" fillId="28" borderId="64" xfId="0" applyFont="1" applyFill="1" applyBorder="1" applyAlignment="1">
      <alignment vertical="center"/>
    </xf>
    <xf numFmtId="0" fontId="22" fillId="28" borderId="16" xfId="33" applyFont="1" applyFill="1" applyBorder="1" applyAlignment="1">
      <alignment vertical="center"/>
    </xf>
    <xf numFmtId="0" fontId="22" fillId="28" borderId="154" xfId="0" applyFont="1" applyFill="1" applyBorder="1" applyAlignment="1">
      <alignment vertical="center"/>
    </xf>
    <xf numFmtId="0" fontId="22" fillId="0" borderId="122" xfId="0" applyFont="1" applyFill="1" applyBorder="1" applyAlignment="1">
      <alignment horizontal="center" vertical="center"/>
    </xf>
    <xf numFmtId="0" fontId="31" fillId="28" borderId="58" xfId="0" applyFont="1" applyFill="1" applyBorder="1" applyAlignment="1">
      <alignment horizontal="left" vertical="center" wrapText="1"/>
    </xf>
    <xf numFmtId="0" fontId="31" fillId="28" borderId="159" xfId="0" applyFont="1" applyFill="1" applyBorder="1" applyAlignment="1">
      <alignment horizontal="left" vertical="center" wrapText="1"/>
    </xf>
    <xf numFmtId="0" fontId="31" fillId="28" borderId="71" xfId="0" applyFont="1" applyFill="1" applyBorder="1" applyAlignment="1">
      <alignment horizontal="left" vertical="center" wrapText="1"/>
    </xf>
    <xf numFmtId="0" fontId="31" fillId="28" borderId="70" xfId="0" applyFont="1" applyFill="1" applyBorder="1" applyAlignment="1">
      <alignment horizontal="left" vertical="center" wrapText="1"/>
    </xf>
    <xf numFmtId="0" fontId="31" fillId="28" borderId="12" xfId="0" applyFont="1" applyFill="1" applyBorder="1" applyAlignment="1">
      <alignment horizontal="left" vertical="center" wrapText="1"/>
    </xf>
    <xf numFmtId="0" fontId="31" fillId="28" borderId="103" xfId="0" applyFont="1" applyFill="1" applyBorder="1" applyAlignment="1">
      <alignment horizontal="left" vertical="center" wrapText="1"/>
    </xf>
    <xf numFmtId="0" fontId="31" fillId="0" borderId="0" xfId="33" applyFont="1" applyBorder="1" applyAlignment="1">
      <alignment vertical="center" wrapText="1"/>
    </xf>
    <xf numFmtId="0" fontId="22" fillId="0" borderId="46" xfId="0" applyFont="1" applyFill="1" applyBorder="1" applyAlignment="1">
      <alignment horizontal="center" vertical="center"/>
    </xf>
    <xf numFmtId="0" fontId="31" fillId="28" borderId="48" xfId="0" applyFont="1" applyFill="1" applyBorder="1" applyAlignment="1">
      <alignment horizontal="left" vertical="center" wrapText="1"/>
    </xf>
    <xf numFmtId="0" fontId="31" fillId="28" borderId="50" xfId="0" applyFont="1" applyFill="1" applyBorder="1" applyAlignment="1">
      <alignment horizontal="left" vertical="center" wrapText="1"/>
    </xf>
    <xf numFmtId="0" fontId="31" fillId="28" borderId="0" xfId="0" applyFont="1" applyFill="1" applyBorder="1" applyAlignment="1">
      <alignment horizontal="left" vertical="center" wrapText="1"/>
    </xf>
    <xf numFmtId="0" fontId="31" fillId="28" borderId="19" xfId="0" applyFont="1" applyFill="1" applyBorder="1" applyAlignment="1">
      <alignment horizontal="left" vertical="center" wrapText="1"/>
    </xf>
    <xf numFmtId="0" fontId="20" fillId="0" borderId="0" xfId="0" applyFont="1" applyAlignment="1">
      <alignment horizontal="right" vertical="center"/>
    </xf>
    <xf numFmtId="0" fontId="22" fillId="0" borderId="139" xfId="0" applyFont="1" applyFill="1" applyBorder="1" applyAlignment="1">
      <alignment horizontal="center" vertical="center"/>
    </xf>
    <xf numFmtId="0" fontId="31" fillId="28" borderId="64" xfId="0" applyFont="1" applyFill="1" applyBorder="1" applyAlignment="1">
      <alignment horizontal="left" vertical="center" wrapText="1"/>
    </xf>
    <xf numFmtId="0" fontId="31" fillId="28" borderId="66" xfId="0" applyFont="1" applyFill="1" applyBorder="1" applyAlignment="1">
      <alignment horizontal="left" vertical="center" wrapText="1"/>
    </xf>
    <xf numFmtId="0" fontId="31" fillId="28" borderId="16" xfId="0" applyFont="1" applyFill="1" applyBorder="1" applyAlignment="1">
      <alignment horizontal="left" vertical="center" wrapText="1"/>
    </xf>
    <xf numFmtId="0" fontId="31" fillId="28" borderId="154" xfId="0" applyFont="1" applyFill="1" applyBorder="1" applyAlignment="1">
      <alignment horizontal="left" vertical="center" wrapText="1"/>
    </xf>
    <xf numFmtId="0" fontId="31" fillId="0" borderId="0" xfId="0" applyFont="1" applyFill="1" applyAlignment="1">
      <alignment horizontal="center" vertical="center"/>
    </xf>
    <xf numFmtId="0" fontId="31" fillId="0" borderId="122" xfId="0" applyFont="1" applyFill="1" applyBorder="1" applyAlignment="1">
      <alignment horizontal="center" vertical="center" wrapText="1" shrinkToFit="1"/>
    </xf>
    <xf numFmtId="0" fontId="22" fillId="28" borderId="58" xfId="0" applyFont="1" applyFill="1" applyBorder="1" applyAlignment="1">
      <alignment horizontal="left" vertical="center" wrapText="1"/>
    </xf>
    <xf numFmtId="0" fontId="22" fillId="28" borderId="159" xfId="0" applyFont="1" applyFill="1" applyBorder="1" applyAlignment="1">
      <alignment horizontal="left" vertical="center" wrapText="1"/>
    </xf>
    <xf numFmtId="0" fontId="22" fillId="28" borderId="71" xfId="0" applyFont="1" applyFill="1" applyBorder="1" applyAlignment="1">
      <alignment horizontal="left" vertical="center" wrapText="1"/>
    </xf>
    <xf numFmtId="0" fontId="22" fillId="28" borderId="70" xfId="0" applyFont="1" applyFill="1" applyBorder="1" applyAlignment="1">
      <alignment horizontal="left" vertical="center" wrapText="1"/>
    </xf>
    <xf numFmtId="0" fontId="22" fillId="28" borderId="12" xfId="0" applyFont="1" applyFill="1" applyBorder="1" applyAlignment="1">
      <alignment horizontal="left" vertical="center" wrapText="1"/>
    </xf>
    <xf numFmtId="0" fontId="22" fillId="28" borderId="103" xfId="0" applyFont="1" applyFill="1" applyBorder="1" applyAlignment="1">
      <alignment horizontal="left" vertical="center" wrapText="1"/>
    </xf>
    <xf numFmtId="0" fontId="22" fillId="0" borderId="0" xfId="0" applyFont="1" applyBorder="1" applyAlignment="1">
      <alignment vertical="center" shrinkToFit="1"/>
    </xf>
    <xf numFmtId="0" fontId="31" fillId="0" borderId="46" xfId="33" applyFont="1" applyBorder="1" applyAlignment="1">
      <alignment horizontal="center" vertical="center" shrinkToFit="1"/>
    </xf>
    <xf numFmtId="0" fontId="22" fillId="28" borderId="48" xfId="0" applyNumberFormat="1" applyFont="1" applyFill="1" applyBorder="1" applyAlignment="1">
      <alignment horizontal="left" vertical="center" wrapText="1"/>
    </xf>
    <xf numFmtId="0" fontId="22" fillId="28" borderId="50" xfId="0" applyNumberFormat="1" applyFont="1" applyFill="1" applyBorder="1" applyAlignment="1">
      <alignment horizontal="left" vertical="center" wrapText="1"/>
    </xf>
    <xf numFmtId="0" fontId="22" fillId="28" borderId="0" xfId="33" applyFont="1" applyFill="1" applyBorder="1" applyAlignment="1">
      <alignment horizontal="left" vertical="center" wrapText="1"/>
    </xf>
    <xf numFmtId="0" fontId="22" fillId="28" borderId="19" xfId="0" applyNumberFormat="1" applyFont="1" applyFill="1" applyBorder="1" applyAlignment="1">
      <alignment horizontal="left" vertical="center" wrapText="1"/>
    </xf>
    <xf numFmtId="0" fontId="31" fillId="0" borderId="0" xfId="0" applyFont="1">
      <alignment vertical="center"/>
    </xf>
    <xf numFmtId="0" fontId="31" fillId="0" borderId="139" xfId="0" applyFont="1" applyFill="1" applyBorder="1" applyAlignment="1">
      <alignment horizontal="center" vertical="center" shrinkToFit="1"/>
    </xf>
    <xf numFmtId="0" fontId="22" fillId="28" borderId="64" xfId="0" applyFont="1" applyFill="1" applyBorder="1" applyAlignment="1">
      <alignment horizontal="left" vertical="center" wrapText="1"/>
    </xf>
    <xf numFmtId="0" fontId="22" fillId="28" borderId="66" xfId="0" applyFont="1" applyFill="1" applyBorder="1" applyAlignment="1">
      <alignment horizontal="left" vertical="center" wrapText="1"/>
    </xf>
    <xf numFmtId="0" fontId="22" fillId="28" borderId="16" xfId="0" applyFont="1" applyFill="1" applyBorder="1" applyAlignment="1">
      <alignment horizontal="left" vertical="center" wrapText="1"/>
    </xf>
    <xf numFmtId="0" fontId="22" fillId="28" borderId="154" xfId="0" applyFont="1" applyFill="1" applyBorder="1" applyAlignment="1">
      <alignment horizontal="left" vertical="center" wrapText="1"/>
    </xf>
    <xf numFmtId="0" fontId="31" fillId="28" borderId="58" xfId="0" applyFont="1" applyFill="1" applyBorder="1" applyAlignment="1">
      <alignment vertical="center" wrapText="1"/>
    </xf>
    <xf numFmtId="0" fontId="31" fillId="28" borderId="159" xfId="0" applyFont="1" applyFill="1" applyBorder="1" applyAlignment="1">
      <alignment vertical="center" wrapText="1"/>
    </xf>
    <xf numFmtId="0" fontId="31" fillId="28" borderId="71" xfId="0" applyFont="1" applyFill="1" applyBorder="1" applyAlignment="1">
      <alignment vertical="center" wrapText="1"/>
    </xf>
    <xf numFmtId="0" fontId="31" fillId="28" borderId="70" xfId="0" applyFont="1" applyFill="1" applyBorder="1" applyAlignment="1">
      <alignment vertical="center" wrapText="1"/>
    </xf>
    <xf numFmtId="0" fontId="31" fillId="28" borderId="12" xfId="33" applyFont="1" applyFill="1" applyBorder="1" applyAlignment="1">
      <alignment vertical="center" wrapText="1"/>
    </xf>
    <xf numFmtId="0" fontId="31" fillId="28" borderId="103" xfId="0" applyFont="1" applyFill="1" applyBorder="1" applyAlignment="1">
      <alignment vertical="center" wrapText="1"/>
    </xf>
    <xf numFmtId="0" fontId="31" fillId="28" borderId="48" xfId="0" applyFont="1" applyFill="1" applyBorder="1" applyAlignment="1">
      <alignment vertical="center" wrapText="1"/>
    </xf>
    <xf numFmtId="0" fontId="31" fillId="28" borderId="50" xfId="0" applyFont="1" applyFill="1" applyBorder="1" applyAlignment="1">
      <alignment vertical="center" wrapText="1"/>
    </xf>
    <xf numFmtId="0" fontId="31" fillId="28" borderId="0" xfId="33" applyFont="1" applyFill="1" applyBorder="1" applyAlignment="1">
      <alignment vertical="center" wrapText="1"/>
    </xf>
    <xf numFmtId="0" fontId="31" fillId="28" borderId="19" xfId="0" applyFont="1" applyFill="1" applyBorder="1" applyAlignment="1">
      <alignment vertical="center" wrapText="1"/>
    </xf>
    <xf numFmtId="0" fontId="22" fillId="0" borderId="30" xfId="0" applyFont="1" applyFill="1" applyBorder="1" applyAlignment="1">
      <alignment horizontal="center" vertical="center"/>
    </xf>
    <xf numFmtId="0" fontId="31" fillId="28" borderId="162" xfId="0" applyFont="1" applyFill="1" applyBorder="1" applyAlignment="1">
      <alignment vertical="center" wrapText="1"/>
    </xf>
    <xf numFmtId="0" fontId="31" fillId="28" borderId="163" xfId="0" applyFont="1" applyFill="1" applyBorder="1" applyAlignment="1">
      <alignment vertical="center" wrapText="1"/>
    </xf>
    <xf numFmtId="0" fontId="31" fillId="28" borderId="152" xfId="0" applyFont="1" applyFill="1" applyBorder="1" applyAlignment="1">
      <alignment vertical="center" wrapText="1"/>
    </xf>
    <xf numFmtId="0" fontId="31" fillId="28" borderId="150" xfId="0" applyFont="1" applyFill="1" applyBorder="1" applyAlignment="1">
      <alignment vertical="center" wrapText="1"/>
    </xf>
    <xf numFmtId="0" fontId="31" fillId="28" borderId="18" xfId="0" applyFont="1" applyFill="1" applyBorder="1" applyAlignment="1">
      <alignment vertical="center" wrapText="1"/>
    </xf>
    <xf numFmtId="0" fontId="31" fillId="28" borderId="31" xfId="0" applyFont="1" applyFill="1" applyBorder="1" applyAlignment="1">
      <alignment vertical="center" wrapText="1"/>
    </xf>
    <xf numFmtId="0" fontId="48" fillId="0" borderId="0" xfId="0" applyFont="1" applyBorder="1" applyAlignment="1">
      <alignment horizontal="center" vertical="center"/>
    </xf>
    <xf numFmtId="0" fontId="48" fillId="0" borderId="0" xfId="0" applyFont="1">
      <alignment vertical="center"/>
    </xf>
    <xf numFmtId="0" fontId="22" fillId="0" borderId="119" xfId="0" applyFont="1" applyFill="1" applyBorder="1" applyAlignment="1">
      <alignment horizontal="center" vertical="center"/>
    </xf>
    <xf numFmtId="0" fontId="31" fillId="0" borderId="22" xfId="0" applyFont="1" applyBorder="1" applyAlignment="1">
      <alignment horizontal="center" vertical="center" wrapText="1"/>
    </xf>
    <xf numFmtId="0" fontId="31" fillId="0" borderId="23" xfId="33" applyFont="1" applyBorder="1" applyAlignment="1">
      <alignment horizontal="center" vertical="center" wrapText="1"/>
    </xf>
    <xf numFmtId="0" fontId="31" fillId="0" borderId="20" xfId="0" applyFont="1" applyBorder="1" applyAlignment="1">
      <alignment horizontal="center" vertical="center" wrapText="1"/>
    </xf>
    <xf numFmtId="0" fontId="22" fillId="0" borderId="22" xfId="0" applyFont="1" applyBorder="1" applyAlignment="1">
      <alignment horizontal="center" vertical="center" shrinkToFit="1"/>
    </xf>
    <xf numFmtId="0" fontId="22" fillId="0" borderId="23" xfId="0" applyFont="1" applyBorder="1" applyAlignment="1">
      <alignment horizontal="center" vertical="center" shrinkToFit="1"/>
    </xf>
    <xf numFmtId="0" fontId="22" fillId="0" borderId="24" xfId="0" applyFont="1" applyBorder="1" applyAlignment="1">
      <alignment horizontal="center" vertical="center" wrapText="1"/>
    </xf>
    <xf numFmtId="0" fontId="31" fillId="0" borderId="27" xfId="0" applyFont="1" applyBorder="1" applyAlignment="1">
      <alignment vertical="center"/>
    </xf>
    <xf numFmtId="0" fontId="31" fillId="0" borderId="0" xfId="33" applyFont="1" applyBorder="1" applyAlignment="1">
      <alignment vertical="center"/>
    </xf>
    <xf numFmtId="0" fontId="20" fillId="37" borderId="0" xfId="0" applyFont="1" applyFill="1">
      <alignment vertical="center"/>
    </xf>
    <xf numFmtId="0" fontId="22" fillId="0" borderId="120" xfId="0" applyFont="1" applyFill="1" applyBorder="1" applyAlignment="1">
      <alignment horizontal="center" vertical="center"/>
    </xf>
    <xf numFmtId="0" fontId="31" fillId="0" borderId="14"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4" xfId="0" applyFont="1" applyBorder="1" applyAlignment="1">
      <alignment horizontal="center" vertical="center" shrinkToFit="1"/>
    </xf>
    <xf numFmtId="0" fontId="22" fillId="0" borderId="27" xfId="0" applyFont="1" applyBorder="1" applyAlignment="1">
      <alignment vertical="center"/>
    </xf>
    <xf numFmtId="0" fontId="22" fillId="0" borderId="153" xfId="0" applyFont="1" applyBorder="1" applyAlignment="1">
      <alignment horizontal="center" vertical="center" wrapText="1"/>
    </xf>
    <xf numFmtId="0" fontId="22" fillId="0" borderId="17"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154" xfId="0" applyFont="1" applyBorder="1" applyAlignment="1">
      <alignment horizontal="center" vertical="center" wrapText="1"/>
    </xf>
    <xf numFmtId="0" fontId="22" fillId="0" borderId="164" xfId="0" applyFont="1" applyFill="1" applyBorder="1" applyAlignment="1">
      <alignment horizontal="center" vertical="center"/>
    </xf>
    <xf numFmtId="0" fontId="22" fillId="28" borderId="13" xfId="33" applyFont="1" applyFill="1" applyBorder="1" applyAlignment="1">
      <alignment horizontal="center" vertical="center"/>
    </xf>
    <xf numFmtId="0" fontId="22" fillId="0" borderId="165" xfId="0" applyFont="1" applyFill="1" applyBorder="1" applyAlignment="1">
      <alignment horizontal="center" vertical="center"/>
    </xf>
    <xf numFmtId="0" fontId="22" fillId="28" borderId="17" xfId="33" applyFont="1" applyFill="1" applyBorder="1" applyAlignment="1">
      <alignment horizontal="center" vertical="center"/>
    </xf>
    <xf numFmtId="0" fontId="22" fillId="28" borderId="12" xfId="33" applyFont="1" applyFill="1" applyBorder="1" applyAlignment="1">
      <alignment vertical="center" wrapText="1"/>
    </xf>
    <xf numFmtId="0" fontId="22" fillId="28" borderId="13" xfId="33" applyFont="1" applyFill="1" applyBorder="1" applyAlignment="1">
      <alignment vertical="center" wrapText="1"/>
    </xf>
    <xf numFmtId="0" fontId="22" fillId="28" borderId="103" xfId="0" applyFont="1" applyFill="1" applyBorder="1" applyAlignment="1">
      <alignment vertical="center" wrapText="1"/>
    </xf>
    <xf numFmtId="0" fontId="22" fillId="28" borderId="0" xfId="33" applyFont="1" applyFill="1" applyBorder="1" applyAlignment="1">
      <alignment vertical="center" wrapText="1"/>
    </xf>
    <xf numFmtId="0" fontId="22" fillId="28" borderId="10" xfId="33" applyFont="1" applyFill="1" applyBorder="1" applyAlignment="1">
      <alignment vertical="center" wrapText="1"/>
    </xf>
    <xf numFmtId="0" fontId="22" fillId="28" borderId="19" xfId="0" applyFont="1" applyFill="1" applyBorder="1" applyAlignment="1">
      <alignment vertical="center" wrapText="1"/>
    </xf>
    <xf numFmtId="0" fontId="22" fillId="28" borderId="16" xfId="33" applyFont="1" applyFill="1" applyBorder="1" applyAlignment="1">
      <alignment vertical="center" wrapText="1"/>
    </xf>
    <xf numFmtId="0" fontId="22" fillId="28" borderId="17" xfId="33" applyFont="1" applyFill="1" applyBorder="1" applyAlignment="1">
      <alignment vertical="center" wrapText="1"/>
    </xf>
    <xf numFmtId="0" fontId="22" fillId="28" borderId="154" xfId="0" applyFont="1" applyFill="1" applyBorder="1" applyAlignment="1">
      <alignment vertical="center" wrapText="1"/>
    </xf>
    <xf numFmtId="0" fontId="22" fillId="0" borderId="164" xfId="0" applyFont="1" applyFill="1" applyBorder="1" applyAlignment="1">
      <alignment horizontal="center" vertical="center" wrapText="1"/>
    </xf>
    <xf numFmtId="0" fontId="22" fillId="0" borderId="120" xfId="0" applyFont="1" applyFill="1" applyBorder="1" applyAlignment="1">
      <alignment horizontal="center" vertical="center" wrapText="1"/>
    </xf>
    <xf numFmtId="0" fontId="20" fillId="0" borderId="165" xfId="0" applyFont="1" applyFill="1" applyBorder="1" applyAlignment="1">
      <alignment horizontal="center" vertical="center" wrapText="1"/>
    </xf>
    <xf numFmtId="0" fontId="22" fillId="0" borderId="121" xfId="0" applyFont="1" applyFill="1" applyBorder="1" applyAlignment="1">
      <alignment horizontal="center" vertical="center"/>
    </xf>
    <xf numFmtId="0" fontId="22" fillId="28" borderId="18" xfId="33" applyFont="1" applyFill="1" applyBorder="1" applyAlignment="1">
      <alignment vertical="center" wrapText="1"/>
    </xf>
    <xf numFmtId="0" fontId="22" fillId="28" borderId="30" xfId="33" applyFont="1" applyFill="1" applyBorder="1" applyAlignment="1">
      <alignment vertical="center" wrapText="1"/>
    </xf>
    <xf numFmtId="0" fontId="22" fillId="28" borderId="31" xfId="0" applyFont="1" applyFill="1" applyBorder="1" applyAlignment="1">
      <alignment vertical="center" wrapText="1"/>
    </xf>
    <xf numFmtId="0" fontId="22" fillId="0" borderId="27" xfId="0" applyFont="1" applyBorder="1" applyAlignment="1">
      <alignment vertical="center" shrinkToFit="1"/>
    </xf>
    <xf numFmtId="0" fontId="48" fillId="0" borderId="0" xfId="0" applyFont="1" applyAlignment="1">
      <alignment vertical="center"/>
    </xf>
    <xf numFmtId="0" fontId="22" fillId="28" borderId="104" xfId="0" applyFont="1" applyFill="1" applyBorder="1" applyAlignment="1">
      <alignment vertical="center" wrapText="1"/>
    </xf>
    <xf numFmtId="0" fontId="22" fillId="28" borderId="11" xfId="33" applyFont="1" applyFill="1" applyBorder="1" applyAlignment="1">
      <alignment vertical="center" wrapText="1"/>
    </xf>
    <xf numFmtId="0" fontId="22" fillId="28" borderId="27" xfId="0" applyFont="1" applyFill="1" applyBorder="1" applyAlignment="1">
      <alignment vertical="center" wrapText="1"/>
    </xf>
    <xf numFmtId="0" fontId="22" fillId="28" borderId="14" xfId="33" applyFont="1" applyFill="1" applyBorder="1" applyAlignment="1">
      <alignment vertical="center" wrapText="1"/>
    </xf>
    <xf numFmtId="0" fontId="22" fillId="28" borderId="153" xfId="0" applyFont="1" applyFill="1" applyBorder="1" applyAlignment="1">
      <alignment vertical="center" wrapText="1"/>
    </xf>
    <xf numFmtId="0" fontId="20" fillId="0" borderId="0" xfId="33" applyFont="1" applyBorder="1" applyAlignment="1">
      <alignment horizontal="center" vertical="center"/>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3" xfId="34"/>
    <cellStyle name="標準 4" xfId="35"/>
    <cellStyle name="標準 5" xfId="36"/>
    <cellStyle name="標準_4-4 監査資料：保育所（私立）" xfId="37"/>
    <cellStyle name="標準_R2 自主点検表（私立幼保）" xfId="38"/>
    <cellStyle name="標準_秋田　私立保育所自主点検表 第6･7なし" xfId="39"/>
    <cellStyle name="良い" xfId="40"/>
    <cellStyle name="見出し 1" xfId="41"/>
    <cellStyle name="見出し 2" xfId="42"/>
    <cellStyle name="見出し 3" xfId="43"/>
    <cellStyle name="見出し 4" xfId="44"/>
    <cellStyle name="計算" xfId="45"/>
    <cellStyle name="説明文" xfId="46"/>
    <cellStyle name="警告文" xfId="47"/>
    <cellStyle name="通貨 2" xfId="48"/>
    <cellStyle name="通貨 2 2" xfId="49"/>
    <cellStyle name="集計" xfId="50"/>
  </cellStyles>
  <tableStyles count="0" defaultTableStyle="TableStyleMedium2" defaultPivotStyle="PivotStyleLight16"/>
  <colors>
    <mruColors>
      <color rgb="FFD0FFFF"/>
      <color rgb="FFC2FFFF"/>
      <color rgb="FF000000"/>
      <color rgb="FFE9FFFF"/>
      <color rgb="FFFF57C0"/>
      <color rgb="FFA0FFFF"/>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67310</xdr:colOff>
      <xdr:row>181</xdr:row>
      <xdr:rowOff>80010</xdr:rowOff>
    </xdr:from>
    <xdr:to xmlns:xdr="http://schemas.openxmlformats.org/drawingml/2006/spreadsheetDrawing">
      <xdr:col>30</xdr:col>
      <xdr:colOff>153035</xdr:colOff>
      <xdr:row>182</xdr:row>
      <xdr:rowOff>155575</xdr:rowOff>
    </xdr:to>
    <xdr:sp macro="" textlink="">
      <xdr:nvSpPr>
        <xdr:cNvPr id="1" name="図形 60"/>
        <xdr:cNvSpPr/>
      </xdr:nvSpPr>
      <xdr:spPr>
        <a:xfrm>
          <a:off x="6658610" y="42190035"/>
          <a:ext cx="85725" cy="294640"/>
        </a:xfrm>
        <a:prstGeom prst="rightBrace">
          <a:avLst>
            <a:gd name="adj1" fmla="val 52426"/>
            <a:gd name="adj2" fmla="val 50000"/>
          </a:avLst>
        </a:prstGeom>
        <a:noFill/>
        <a:ln w="6350" cap="flat" cmpd="sng" algn="ctr">
          <a:solidFill>
            <a:sysClr val="windowText" lastClr="000000"/>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6:AI40"/>
  <sheetViews>
    <sheetView tabSelected="1" view="pageBreakPreview" zoomScaleSheetLayoutView="100" workbookViewId="0">
      <selection activeCell="J6" sqref="J6:K6"/>
    </sheetView>
  </sheetViews>
  <sheetFormatPr defaultRowHeight="13.5"/>
  <cols>
    <col min="1" max="32" width="2.5" customWidth="1"/>
    <col min="33" max="33" width="9" customWidth="1"/>
  </cols>
  <sheetData>
    <row r="6" spans="2:26" s="1" customFormat="1" ht="30" customHeight="1">
      <c r="F6" s="10" t="s">
        <v>1</v>
      </c>
      <c r="G6" s="10"/>
      <c r="H6" s="10"/>
      <c r="I6" s="10"/>
      <c r="J6" s="22">
        <v>5</v>
      </c>
      <c r="K6" s="22"/>
      <c r="L6" s="10" t="s">
        <v>440</v>
      </c>
      <c r="M6" s="10"/>
      <c r="N6" s="10"/>
      <c r="O6" s="10"/>
    </row>
    <row r="7" spans="2:26">
      <c r="F7" s="11"/>
      <c r="G7" s="18"/>
      <c r="H7" s="18"/>
      <c r="I7" s="18"/>
      <c r="J7" s="18"/>
      <c r="K7" s="18"/>
      <c r="L7" s="18"/>
      <c r="M7" s="18"/>
      <c r="N7" s="18"/>
      <c r="O7" s="18"/>
      <c r="P7" s="18"/>
      <c r="Q7" s="18"/>
      <c r="R7" s="18"/>
      <c r="S7" s="18"/>
      <c r="T7" s="18"/>
      <c r="U7" s="18"/>
      <c r="V7" s="18"/>
      <c r="W7" s="18"/>
      <c r="X7" s="18"/>
      <c r="Y7" s="18"/>
      <c r="Z7" s="27"/>
    </row>
    <row r="8" spans="2:26" ht="35.25">
      <c r="F8" s="12" t="s">
        <v>494</v>
      </c>
      <c r="G8" s="19"/>
      <c r="H8" s="19"/>
      <c r="I8" s="19"/>
      <c r="J8" s="19"/>
      <c r="K8" s="19"/>
      <c r="L8" s="19"/>
      <c r="M8" s="19"/>
      <c r="N8" s="19"/>
      <c r="O8" s="19"/>
      <c r="P8" s="19"/>
      <c r="Q8" s="19"/>
      <c r="R8" s="19"/>
      <c r="S8" s="19"/>
      <c r="T8" s="19"/>
      <c r="U8" s="19"/>
      <c r="V8" s="19"/>
      <c r="W8" s="19"/>
      <c r="X8" s="19"/>
      <c r="Y8" s="19"/>
      <c r="Z8" s="28"/>
    </row>
    <row r="9" spans="2:26">
      <c r="F9" s="13"/>
      <c r="Z9" s="29"/>
    </row>
    <row r="10" spans="2:26" ht="35.25">
      <c r="F10" s="14" t="s">
        <v>10</v>
      </c>
      <c r="G10" s="20"/>
      <c r="H10" s="20"/>
      <c r="I10" s="20"/>
      <c r="J10" s="20"/>
      <c r="K10" s="20"/>
      <c r="L10" s="20"/>
      <c r="M10" s="20"/>
      <c r="N10" s="20"/>
      <c r="O10" s="20"/>
      <c r="P10" s="20"/>
      <c r="Q10" s="20"/>
      <c r="R10" s="20"/>
      <c r="S10" s="20"/>
      <c r="T10" s="20"/>
      <c r="U10" s="20"/>
      <c r="V10" s="20"/>
      <c r="W10" s="20"/>
      <c r="X10" s="20"/>
      <c r="Y10" s="20"/>
      <c r="Z10" s="30"/>
    </row>
    <row r="11" spans="2:26">
      <c r="F11" s="15"/>
      <c r="G11" s="21"/>
      <c r="H11" s="21"/>
      <c r="I11" s="21"/>
      <c r="J11" s="21"/>
      <c r="K11" s="21"/>
      <c r="L11" s="21"/>
      <c r="M11" s="21"/>
      <c r="N11" s="21"/>
      <c r="O11" s="21"/>
      <c r="P11" s="21"/>
      <c r="Q11" s="21"/>
      <c r="R11" s="21"/>
      <c r="S11" s="21"/>
      <c r="T11" s="21"/>
      <c r="U11" s="21"/>
      <c r="V11" s="21"/>
      <c r="W11" s="21"/>
      <c r="X11" s="21"/>
      <c r="Y11" s="21"/>
      <c r="Z11" s="31"/>
    </row>
    <row r="15" spans="2:26" s="2" customFormat="1" ht="15" customHeight="1">
      <c r="B15" s="3" t="s">
        <v>269</v>
      </c>
    </row>
    <row r="16" spans="2:26" s="2" customFormat="1" ht="15" customHeight="1">
      <c r="B16" s="4" t="s">
        <v>62</v>
      </c>
      <c r="C16" s="4"/>
      <c r="D16" s="2" t="s">
        <v>257</v>
      </c>
    </row>
    <row r="17" spans="2:31" s="2" customFormat="1" ht="15" customHeight="1">
      <c r="B17" s="5"/>
      <c r="C17" s="5"/>
    </row>
    <row r="18" spans="2:31" s="2" customFormat="1" ht="15" customHeight="1">
      <c r="B18" s="4" t="s">
        <v>66</v>
      </c>
      <c r="C18" s="4"/>
      <c r="D18" s="7" t="s">
        <v>517</v>
      </c>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2:31" s="2" customFormat="1" ht="15" customHeight="1">
      <c r="B19" s="5"/>
      <c r="C19" s="5"/>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2:31" s="2" customFormat="1" ht="15" customHeight="1">
      <c r="B20" s="5"/>
      <c r="C20" s="5"/>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row>
    <row r="21" spans="2:31" s="2" customFormat="1" ht="15" customHeight="1">
      <c r="B21" s="4" t="s">
        <v>67</v>
      </c>
      <c r="C21" s="4"/>
      <c r="D21" s="2" t="s">
        <v>173</v>
      </c>
    </row>
    <row r="22" spans="2:31" s="2" customFormat="1" ht="15" customHeight="1">
      <c r="C22" s="6"/>
      <c r="D22" s="2" t="s">
        <v>518</v>
      </c>
    </row>
    <row r="23" spans="2:31" s="2" customFormat="1" ht="15" customHeight="1"/>
    <row r="24" spans="2:31" s="2" customFormat="1" ht="15" customHeight="1">
      <c r="B24" s="3" t="s">
        <v>127</v>
      </c>
    </row>
    <row r="25" spans="2:31" s="2" customFormat="1" ht="15" customHeight="1">
      <c r="B25" s="3"/>
    </row>
    <row r="26" spans="2:31" s="2" customFormat="1" ht="15" customHeight="1">
      <c r="B26" s="4" t="s">
        <v>62</v>
      </c>
      <c r="C26" s="4"/>
      <c r="D26" s="7" t="s">
        <v>519</v>
      </c>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2:31" s="2" customFormat="1" ht="15" customHeight="1">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2:31" s="2" customFormat="1" ht="15" customHeight="1">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row>
    <row r="29" spans="2:31" s="2" customFormat="1" ht="15" customHeight="1">
      <c r="B29" s="4" t="s">
        <v>66</v>
      </c>
      <c r="C29" s="4"/>
      <c r="D29" s="2" t="s">
        <v>520</v>
      </c>
    </row>
    <row r="30" spans="2:31" s="1" customFormat="1" ht="15" customHeight="1">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row>
    <row r="31" spans="2:31" s="1" customFormat="1" ht="15" customHeight="1"/>
    <row r="32" spans="2:31" s="1" customFormat="1" ht="15" customHeight="1"/>
    <row r="33" spans="6:35" s="1" customFormat="1" ht="15" customHeight="1"/>
    <row r="34" spans="6:35" s="1" customFormat="1" ht="15" customHeight="1"/>
    <row r="35" spans="6:35" s="1" customFormat="1" ht="15" customHeight="1">
      <c r="F35" s="16" t="s">
        <v>16</v>
      </c>
      <c r="G35" s="16"/>
      <c r="H35" s="16"/>
      <c r="I35" s="16"/>
      <c r="J35" s="16"/>
      <c r="K35" s="23"/>
      <c r="L35" s="23"/>
      <c r="M35" s="23"/>
      <c r="N35" s="23"/>
      <c r="O35" s="23"/>
      <c r="P35" s="23"/>
      <c r="Q35" s="23"/>
      <c r="R35" s="23"/>
      <c r="S35" s="23"/>
      <c r="T35" s="23"/>
      <c r="U35" s="23"/>
      <c r="V35" s="23"/>
      <c r="W35" s="23"/>
      <c r="X35" s="23"/>
      <c r="Y35" s="23"/>
      <c r="Z35" s="23"/>
      <c r="AA35" s="23"/>
    </row>
    <row r="36" spans="6:35" s="1" customFormat="1" ht="15" customHeight="1">
      <c r="F36" s="17"/>
      <c r="G36" s="17"/>
      <c r="H36" s="17"/>
      <c r="I36" s="17"/>
      <c r="J36" s="17"/>
      <c r="K36" s="24"/>
      <c r="L36" s="24"/>
      <c r="M36" s="24"/>
      <c r="N36" s="24"/>
      <c r="O36" s="24"/>
      <c r="P36" s="24"/>
      <c r="Q36" s="24"/>
      <c r="R36" s="24"/>
      <c r="S36" s="24"/>
      <c r="T36" s="24"/>
      <c r="U36" s="24"/>
      <c r="V36" s="24"/>
      <c r="W36" s="24"/>
      <c r="X36" s="24"/>
      <c r="Y36" s="24"/>
      <c r="Z36" s="24"/>
      <c r="AA36" s="24"/>
      <c r="AB36" s="32"/>
      <c r="AC36" s="32"/>
      <c r="AD36" s="32"/>
      <c r="AE36" s="32"/>
      <c r="AF36" s="32"/>
    </row>
    <row r="37" spans="6:35" s="1" customFormat="1" ht="15" customHeight="1">
      <c r="AB37" s="32"/>
      <c r="AC37" s="32"/>
      <c r="AD37" s="32"/>
      <c r="AE37" s="32"/>
      <c r="AF37" s="32"/>
      <c r="AI37" s="33"/>
    </row>
    <row r="38" spans="6:35" s="1" customFormat="1" ht="15" customHeight="1">
      <c r="F38" s="16" t="s">
        <v>283</v>
      </c>
      <c r="G38" s="16"/>
      <c r="H38" s="16"/>
      <c r="I38" s="16"/>
      <c r="J38" s="16"/>
      <c r="K38" s="25"/>
      <c r="L38" s="25"/>
      <c r="M38" s="25"/>
      <c r="N38" s="25"/>
      <c r="O38" s="25"/>
      <c r="P38" s="25"/>
      <c r="Q38" s="25"/>
      <c r="R38" s="25"/>
      <c r="S38" s="25"/>
      <c r="T38" s="25"/>
      <c r="U38" s="25"/>
      <c r="V38" s="25"/>
      <c r="W38" s="25"/>
      <c r="X38" s="25"/>
      <c r="Y38" s="25"/>
      <c r="Z38" s="25"/>
      <c r="AA38" s="25"/>
      <c r="AB38" s="32"/>
      <c r="AC38" s="32"/>
      <c r="AD38" s="32"/>
      <c r="AE38" s="32"/>
      <c r="AF38" s="32"/>
    </row>
    <row r="39" spans="6:35" s="1" customFormat="1" ht="15" customHeight="1">
      <c r="F39" s="17"/>
      <c r="G39" s="17"/>
      <c r="H39" s="17"/>
      <c r="I39" s="17"/>
      <c r="J39" s="17"/>
      <c r="K39" s="26"/>
      <c r="L39" s="26"/>
      <c r="M39" s="26"/>
      <c r="N39" s="26"/>
      <c r="O39" s="26"/>
      <c r="P39" s="26"/>
      <c r="Q39" s="26"/>
      <c r="R39" s="26"/>
      <c r="S39" s="26"/>
      <c r="T39" s="26"/>
      <c r="U39" s="26"/>
      <c r="V39" s="26"/>
      <c r="W39" s="26"/>
      <c r="X39" s="26"/>
      <c r="Y39" s="26"/>
      <c r="Z39" s="26"/>
      <c r="AA39" s="26"/>
      <c r="AB39" s="32"/>
      <c r="AC39" s="32"/>
      <c r="AD39" s="32"/>
      <c r="AE39" s="32"/>
      <c r="AF39" s="32"/>
    </row>
    <row r="40" spans="6:35" s="1" customFormat="1" ht="15" customHeight="1"/>
  </sheetData>
  <mergeCells count="16">
    <mergeCell ref="F6:I6"/>
    <mergeCell ref="J6:K6"/>
    <mergeCell ref="L6:O6"/>
    <mergeCell ref="F8:Z8"/>
    <mergeCell ref="F10:Z10"/>
    <mergeCell ref="B16:C16"/>
    <mergeCell ref="B18:C18"/>
    <mergeCell ref="B21:C21"/>
    <mergeCell ref="B26:C26"/>
    <mergeCell ref="B29:C29"/>
    <mergeCell ref="D18:AE19"/>
    <mergeCell ref="D26:AE27"/>
    <mergeCell ref="F35:J36"/>
    <mergeCell ref="K35:AA36"/>
    <mergeCell ref="F38:J39"/>
    <mergeCell ref="K38:AA39"/>
  </mergeCells>
  <phoneticPr fontId="19"/>
  <printOptions horizontalCentered="1"/>
  <pageMargins left="0.75" right="0.75" top="1" bottom="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AV262"/>
  <sheetViews>
    <sheetView view="pageBreakPreview" zoomScaleSheetLayoutView="100" workbookViewId="0"/>
  </sheetViews>
  <sheetFormatPr defaultRowHeight="17.25" customHeight="1"/>
  <cols>
    <col min="1" max="1" width="1.625" style="34" customWidth="1"/>
    <col min="2" max="2" width="4.625" style="34" bestFit="1" customWidth="1"/>
    <col min="3" max="6" width="2.875" style="34" customWidth="1"/>
    <col min="7" max="7" width="2.625" style="34" customWidth="1"/>
    <col min="8" max="35" width="2.875" style="34" customWidth="1"/>
    <col min="36" max="36" width="1.625" style="34" customWidth="1"/>
    <col min="37" max="37" width="2.625" style="34" customWidth="1"/>
    <col min="38" max="41" width="9" style="34" customWidth="1"/>
    <col min="42" max="42" width="7.25" style="34" customWidth="1"/>
    <col min="43" max="43" width="4.625" style="34" customWidth="1"/>
    <col min="44" max="44" width="5.25" style="34" customWidth="1"/>
    <col min="45" max="45" width="9" style="34" bestFit="1" customWidth="1"/>
    <col min="46" max="16384" width="9" style="34" customWidth="1"/>
  </cols>
  <sheetData>
    <row r="1" spans="1:44" ht="17.25" customHeight="1">
      <c r="A1" s="1"/>
      <c r="B1" s="36" t="s">
        <v>191</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L1" s="834"/>
    </row>
    <row r="2" spans="1:44" ht="17.25" customHeight="1">
      <c r="A2" s="1"/>
      <c r="B2" s="37"/>
      <c r="C2" s="37"/>
      <c r="D2" s="37"/>
      <c r="E2" s="37"/>
      <c r="F2" s="37"/>
      <c r="G2" s="37"/>
      <c r="H2" s="37"/>
      <c r="I2" s="37"/>
      <c r="J2" s="37"/>
      <c r="K2" s="37"/>
      <c r="L2" s="37"/>
      <c r="M2" s="37"/>
      <c r="N2" s="37"/>
      <c r="O2" s="37"/>
      <c r="P2" s="37"/>
      <c r="Q2" s="37"/>
      <c r="R2" s="37"/>
      <c r="S2" s="37"/>
      <c r="T2" s="37"/>
      <c r="U2" s="37"/>
      <c r="V2" s="37"/>
      <c r="W2" s="37"/>
      <c r="X2" s="37"/>
      <c r="Y2" s="37"/>
      <c r="Z2" s="659" t="s">
        <v>82</v>
      </c>
      <c r="AA2" s="659"/>
      <c r="AB2" s="674"/>
      <c r="AC2" s="80" t="s">
        <v>83</v>
      </c>
      <c r="AD2" s="674"/>
      <c r="AE2" s="80" t="s">
        <v>84</v>
      </c>
      <c r="AF2" s="727"/>
      <c r="AG2" s="80" t="s">
        <v>124</v>
      </c>
      <c r="AH2" s="80" t="s">
        <v>85</v>
      </c>
      <c r="AI2" s="80"/>
    </row>
    <row r="3" spans="1:44" ht="17.25" customHeight="1">
      <c r="A3" s="1"/>
      <c r="B3" s="38" t="s">
        <v>62</v>
      </c>
      <c r="C3" s="74" t="s">
        <v>413</v>
      </c>
      <c r="D3" s="74"/>
      <c r="E3" s="74"/>
      <c r="F3" s="74"/>
      <c r="G3" s="74"/>
      <c r="H3" s="140"/>
      <c r="I3" s="195"/>
      <c r="J3" s="195"/>
      <c r="K3" s="195"/>
      <c r="L3" s="195"/>
      <c r="M3" s="195"/>
      <c r="N3" s="195"/>
      <c r="O3" s="195"/>
      <c r="P3" s="195"/>
      <c r="Q3" s="195"/>
      <c r="R3" s="530"/>
      <c r="S3" s="550" t="s">
        <v>88</v>
      </c>
      <c r="T3" s="575"/>
      <c r="U3" s="575"/>
      <c r="V3" s="206" t="s">
        <v>78</v>
      </c>
      <c r="W3" s="623"/>
      <c r="X3" s="206" t="s">
        <v>78</v>
      </c>
      <c r="Y3" s="643"/>
      <c r="Z3" s="643"/>
      <c r="AA3" s="669" t="s">
        <v>378</v>
      </c>
      <c r="AB3" s="575"/>
      <c r="AC3" s="575"/>
      <c r="AD3" s="206" t="s">
        <v>78</v>
      </c>
      <c r="AE3" s="623"/>
      <c r="AF3" s="206" t="s">
        <v>78</v>
      </c>
      <c r="AG3" s="643"/>
      <c r="AH3" s="643"/>
      <c r="AI3" s="754"/>
      <c r="AJ3" s="818"/>
    </row>
    <row r="4" spans="1:44" ht="17.25" customHeight="1">
      <c r="A4" s="1"/>
      <c r="B4" s="39" t="s">
        <v>66</v>
      </c>
      <c r="C4" s="75" t="s">
        <v>38</v>
      </c>
      <c r="D4" s="75"/>
      <c r="E4" s="75"/>
      <c r="F4" s="75"/>
      <c r="G4" s="75"/>
      <c r="H4" s="141"/>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755"/>
      <c r="AK4" s="819" t="s">
        <v>18</v>
      </c>
      <c r="AL4" s="34" t="s">
        <v>91</v>
      </c>
    </row>
    <row r="5" spans="1:44" ht="17.25" customHeight="1">
      <c r="A5" s="1"/>
      <c r="B5" s="39" t="s">
        <v>67</v>
      </c>
      <c r="C5" s="76" t="s">
        <v>94</v>
      </c>
      <c r="D5" s="76"/>
      <c r="E5" s="76"/>
      <c r="F5" s="76"/>
      <c r="G5" s="76"/>
      <c r="H5" s="142"/>
      <c r="I5" s="197" t="s">
        <v>13</v>
      </c>
      <c r="J5" s="258"/>
      <c r="K5" s="196"/>
      <c r="L5" s="196"/>
      <c r="M5" s="196"/>
      <c r="N5" s="196"/>
      <c r="O5" s="196"/>
      <c r="P5" s="196"/>
      <c r="Q5" s="196"/>
      <c r="R5" s="197" t="s">
        <v>97</v>
      </c>
      <c r="S5" s="258"/>
      <c r="T5" s="196"/>
      <c r="U5" s="196"/>
      <c r="V5" s="196"/>
      <c r="W5" s="196"/>
      <c r="X5" s="196"/>
      <c r="Y5" s="196"/>
      <c r="Z5" s="196"/>
      <c r="AA5" s="75"/>
      <c r="AB5" s="366"/>
      <c r="AC5" s="366"/>
      <c r="AD5" s="366"/>
      <c r="AE5" s="366"/>
      <c r="AF5" s="366"/>
      <c r="AG5" s="366"/>
      <c r="AH5" s="366"/>
      <c r="AI5" s="756"/>
      <c r="AK5" s="820" t="s">
        <v>100</v>
      </c>
      <c r="AL5" s="34" t="s">
        <v>406</v>
      </c>
    </row>
    <row r="6" spans="1:44" ht="17.25" customHeight="1">
      <c r="A6" s="1"/>
      <c r="B6" s="39" t="s">
        <v>72</v>
      </c>
      <c r="C6" s="75" t="s">
        <v>99</v>
      </c>
      <c r="D6" s="75"/>
      <c r="E6" s="75"/>
      <c r="F6" s="75"/>
      <c r="G6" s="75"/>
      <c r="H6" s="141"/>
      <c r="I6" s="75" t="s">
        <v>6</v>
      </c>
      <c r="J6" s="201"/>
      <c r="K6" s="284"/>
      <c r="L6" s="284"/>
      <c r="M6" s="284"/>
      <c r="N6" s="284"/>
      <c r="O6" s="284"/>
      <c r="P6" s="284"/>
      <c r="Q6" s="284"/>
      <c r="R6" s="284"/>
      <c r="S6" s="284"/>
      <c r="T6" s="284"/>
      <c r="U6" s="75" t="s">
        <v>245</v>
      </c>
      <c r="V6" s="201"/>
      <c r="W6" s="201"/>
      <c r="X6" s="201"/>
      <c r="Y6" s="201"/>
      <c r="Z6" s="284"/>
      <c r="AA6" s="284"/>
      <c r="AB6" s="284"/>
      <c r="AC6" s="284"/>
      <c r="AD6" s="284"/>
      <c r="AE6" s="284"/>
      <c r="AF6" s="284"/>
      <c r="AG6" s="284"/>
      <c r="AH6" s="284"/>
      <c r="AI6" s="757"/>
      <c r="AK6" s="821"/>
      <c r="AL6" s="821"/>
      <c r="AM6" s="821"/>
      <c r="AN6" s="821"/>
      <c r="AO6" s="821"/>
    </row>
    <row r="7" spans="1:44" ht="17.25" customHeight="1">
      <c r="A7" s="1"/>
      <c r="B7" s="39" t="s">
        <v>4</v>
      </c>
      <c r="C7" s="75" t="s">
        <v>102</v>
      </c>
      <c r="D7" s="75"/>
      <c r="E7" s="75"/>
      <c r="F7" s="75"/>
      <c r="G7" s="75"/>
      <c r="H7" s="141"/>
      <c r="I7" s="75" t="s">
        <v>6</v>
      </c>
      <c r="J7" s="201"/>
      <c r="K7" s="285"/>
      <c r="L7" s="285"/>
      <c r="M7" s="284"/>
      <c r="N7" s="284"/>
      <c r="O7" s="284"/>
      <c r="P7" s="284"/>
      <c r="Q7" s="284"/>
      <c r="R7" s="284"/>
      <c r="S7" s="284"/>
      <c r="T7" s="284"/>
      <c r="U7" s="75" t="s">
        <v>245</v>
      </c>
      <c r="V7" s="201"/>
      <c r="W7" s="201"/>
      <c r="X7" s="201"/>
      <c r="Y7" s="201"/>
      <c r="Z7" s="284"/>
      <c r="AA7" s="284"/>
      <c r="AB7" s="284"/>
      <c r="AC7" s="284"/>
      <c r="AD7" s="284"/>
      <c r="AE7" s="284"/>
      <c r="AF7" s="284"/>
      <c r="AG7" s="284"/>
      <c r="AH7" s="284"/>
      <c r="AI7" s="757"/>
      <c r="AK7" s="822"/>
      <c r="AL7" s="822"/>
      <c r="AM7" s="822"/>
      <c r="AN7" s="822"/>
      <c r="AO7" s="822"/>
      <c r="AP7" s="822"/>
      <c r="AQ7" s="34">
        <v>0</v>
      </c>
    </row>
    <row r="8" spans="1:44" ht="17.25" customHeight="1">
      <c r="A8" s="1"/>
      <c r="B8" s="40" t="s">
        <v>74</v>
      </c>
      <c r="C8" s="77" t="s">
        <v>105</v>
      </c>
      <c r="D8" s="77"/>
      <c r="E8" s="77"/>
      <c r="F8" s="77"/>
      <c r="G8" s="77"/>
      <c r="H8" s="143" t="s">
        <v>108</v>
      </c>
      <c r="I8" s="198"/>
      <c r="J8" s="198"/>
      <c r="K8" s="264"/>
      <c r="L8" s="264"/>
      <c r="M8" s="365"/>
      <c r="N8" s="400" t="s">
        <v>83</v>
      </c>
      <c r="O8" s="445"/>
      <c r="P8" s="79" t="s">
        <v>84</v>
      </c>
      <c r="Q8" s="365"/>
      <c r="R8" s="79" t="s">
        <v>112</v>
      </c>
      <c r="S8" s="198" t="s">
        <v>514</v>
      </c>
      <c r="T8" s="198"/>
      <c r="U8" s="198"/>
      <c r="V8" s="289"/>
      <c r="W8" s="200" t="s">
        <v>108</v>
      </c>
      <c r="X8" s="77" t="s">
        <v>459</v>
      </c>
      <c r="Y8" s="77"/>
      <c r="Z8" s="77"/>
      <c r="AA8" s="77"/>
      <c r="AB8" s="200" t="s">
        <v>108</v>
      </c>
      <c r="AC8" s="77" t="s">
        <v>515</v>
      </c>
      <c r="AD8" s="77"/>
      <c r="AE8" s="77"/>
      <c r="AF8" s="77"/>
      <c r="AG8" s="77"/>
      <c r="AH8" s="79"/>
      <c r="AI8" s="115"/>
      <c r="AK8" s="823"/>
      <c r="AL8" s="823"/>
      <c r="AM8" s="823"/>
      <c r="AN8" s="823"/>
    </row>
    <row r="9" spans="1:44" ht="17.25" customHeight="1">
      <c r="A9" s="1"/>
      <c r="B9" s="41"/>
      <c r="C9" s="74" t="s">
        <v>104</v>
      </c>
      <c r="D9" s="74"/>
      <c r="E9" s="74"/>
      <c r="F9" s="74"/>
      <c r="G9" s="74"/>
      <c r="H9" s="144"/>
      <c r="I9" s="199" t="s">
        <v>114</v>
      </c>
      <c r="J9" s="199"/>
      <c r="K9" s="199"/>
      <c r="L9" s="199"/>
      <c r="M9" s="199"/>
      <c r="N9" s="199"/>
      <c r="O9" s="199"/>
      <c r="P9" s="367"/>
      <c r="Q9" s="367"/>
      <c r="R9" s="531"/>
      <c r="S9" s="206" t="s">
        <v>83</v>
      </c>
      <c r="T9" s="531"/>
      <c r="U9" s="206" t="s">
        <v>84</v>
      </c>
      <c r="V9" s="531"/>
      <c r="W9" s="206" t="s">
        <v>112</v>
      </c>
      <c r="X9" s="206" t="s">
        <v>113</v>
      </c>
      <c r="Y9" s="206"/>
      <c r="Z9" s="206"/>
      <c r="AA9" s="206"/>
      <c r="AB9" s="206"/>
      <c r="AC9" s="206"/>
      <c r="AD9" s="206"/>
      <c r="AE9" s="206"/>
      <c r="AF9" s="206"/>
      <c r="AG9" s="206"/>
      <c r="AH9" s="206"/>
      <c r="AI9" s="758"/>
    </row>
    <row r="10" spans="1:44" ht="17.25" customHeight="1">
      <c r="A10" s="1"/>
      <c r="B10" s="40" t="s">
        <v>313</v>
      </c>
      <c r="C10" s="77" t="s">
        <v>14</v>
      </c>
      <c r="D10" s="77"/>
      <c r="E10" s="77"/>
      <c r="F10" s="77"/>
      <c r="G10" s="113"/>
      <c r="H10" s="145"/>
      <c r="I10" s="200"/>
      <c r="J10" s="77" t="s">
        <v>487</v>
      </c>
      <c r="K10" s="205"/>
      <c r="L10" s="200" t="s">
        <v>108</v>
      </c>
      <c r="M10" s="77" t="s">
        <v>379</v>
      </c>
      <c r="N10" s="78"/>
      <c r="O10" s="79"/>
      <c r="P10" s="79" t="s">
        <v>63</v>
      </c>
      <c r="Q10" s="79"/>
      <c r="R10" s="79"/>
      <c r="S10" s="79"/>
      <c r="T10" s="77"/>
      <c r="U10" s="594"/>
      <c r="V10" s="608"/>
      <c r="W10" s="608"/>
      <c r="X10" s="608"/>
      <c r="Y10" s="608"/>
      <c r="Z10" s="608"/>
      <c r="AA10" s="608"/>
      <c r="AB10" s="608"/>
      <c r="AC10" s="608"/>
      <c r="AD10" s="608"/>
      <c r="AE10" s="608"/>
      <c r="AF10" s="608"/>
      <c r="AG10" s="608"/>
      <c r="AH10" s="79" t="s">
        <v>113</v>
      </c>
      <c r="AI10" s="115"/>
      <c r="AK10" s="823"/>
      <c r="AL10" s="823"/>
      <c r="AM10" s="823"/>
      <c r="AN10" s="823"/>
      <c r="AO10" s="823"/>
      <c r="AP10" s="823"/>
    </row>
    <row r="11" spans="1:44" ht="17.25" customHeight="1">
      <c r="A11" s="1"/>
      <c r="B11" s="42"/>
      <c r="C11" s="78"/>
      <c r="D11" s="78"/>
      <c r="E11" s="78"/>
      <c r="F11" s="78"/>
      <c r="G11" s="114"/>
      <c r="H11" s="48"/>
      <c r="I11" s="79" t="s">
        <v>117</v>
      </c>
      <c r="J11" s="79"/>
      <c r="K11" s="79"/>
      <c r="L11" s="79"/>
      <c r="M11" s="205"/>
      <c r="N11" s="205"/>
      <c r="O11" s="205"/>
      <c r="P11" s="205" t="s">
        <v>108</v>
      </c>
      <c r="Q11" s="205"/>
      <c r="R11" s="205"/>
      <c r="S11" s="491"/>
      <c r="T11" s="491"/>
      <c r="U11" s="478"/>
      <c r="V11" s="609" t="s">
        <v>83</v>
      </c>
      <c r="W11" s="478"/>
      <c r="X11" s="609" t="s">
        <v>22</v>
      </c>
      <c r="Y11" s="478"/>
      <c r="Z11" s="609" t="s">
        <v>112</v>
      </c>
      <c r="AA11" s="79"/>
      <c r="AB11" s="79"/>
      <c r="AC11" s="79"/>
      <c r="AD11" s="79"/>
      <c r="AE11" s="79"/>
      <c r="AF11" s="79"/>
      <c r="AG11" s="79"/>
      <c r="AH11" s="79"/>
      <c r="AI11" s="115"/>
      <c r="AL11" s="87" t="s">
        <v>351</v>
      </c>
      <c r="AM11" s="87"/>
      <c r="AN11" s="87"/>
      <c r="AO11" s="87"/>
    </row>
    <row r="12" spans="1:44" ht="17.25" customHeight="1">
      <c r="A12" s="1"/>
      <c r="B12" s="38"/>
      <c r="C12" s="74"/>
      <c r="D12" s="74"/>
      <c r="E12" s="74"/>
      <c r="F12" s="74"/>
      <c r="G12" s="74"/>
      <c r="H12" s="144"/>
      <c r="I12" s="74" t="s">
        <v>55</v>
      </c>
      <c r="J12" s="74"/>
      <c r="K12" s="74"/>
      <c r="L12" s="74"/>
      <c r="M12" s="74"/>
      <c r="N12" s="74"/>
      <c r="O12" s="74"/>
      <c r="P12" s="74"/>
      <c r="Q12" s="199"/>
      <c r="R12" s="199"/>
      <c r="S12" s="367"/>
      <c r="T12" s="367"/>
      <c r="U12" s="595"/>
      <c r="V12" s="610" t="s">
        <v>83</v>
      </c>
      <c r="W12" s="595"/>
      <c r="X12" s="610" t="s">
        <v>22</v>
      </c>
      <c r="Y12" s="595"/>
      <c r="Z12" s="610" t="s">
        <v>112</v>
      </c>
      <c r="AA12" s="206"/>
      <c r="AB12" s="206"/>
      <c r="AC12" s="206"/>
      <c r="AD12" s="206"/>
      <c r="AE12" s="206"/>
      <c r="AF12" s="79"/>
      <c r="AG12" s="206"/>
      <c r="AH12" s="206"/>
      <c r="AI12" s="758"/>
      <c r="AK12" s="824"/>
      <c r="AL12" s="87"/>
      <c r="AM12" s="87"/>
      <c r="AN12" s="87"/>
      <c r="AO12" s="87"/>
      <c r="AP12" s="824"/>
      <c r="AR12" s="34" t="s">
        <v>122</v>
      </c>
    </row>
    <row r="13" spans="1:44" ht="17.25" customHeight="1">
      <c r="A13" s="1"/>
      <c r="B13" s="40" t="s">
        <v>380</v>
      </c>
      <c r="C13" s="77" t="s">
        <v>123</v>
      </c>
      <c r="D13" s="77"/>
      <c r="E13" s="77"/>
      <c r="F13" s="77"/>
      <c r="G13" s="113"/>
      <c r="H13" s="146" t="s">
        <v>125</v>
      </c>
      <c r="I13" s="201"/>
      <c r="J13" s="201"/>
      <c r="K13" s="286">
        <f>Q13+V13+AA13</f>
        <v>0</v>
      </c>
      <c r="L13" s="326"/>
      <c r="M13" s="366" t="s">
        <v>126</v>
      </c>
      <c r="N13" s="401" t="s">
        <v>135</v>
      </c>
      <c r="O13" s="446" t="s">
        <v>41</v>
      </c>
      <c r="P13" s="446"/>
      <c r="Q13" s="196"/>
      <c r="R13" s="366" t="s">
        <v>126</v>
      </c>
      <c r="S13" s="366"/>
      <c r="T13" s="446" t="s">
        <v>136</v>
      </c>
      <c r="U13" s="446"/>
      <c r="V13" s="611"/>
      <c r="W13" s="366" t="s">
        <v>126</v>
      </c>
      <c r="X13" s="366"/>
      <c r="Y13" s="446" t="s">
        <v>140</v>
      </c>
      <c r="Z13" s="446"/>
      <c r="AA13" s="196"/>
      <c r="AB13" s="366" t="s">
        <v>126</v>
      </c>
      <c r="AC13" s="366" t="s">
        <v>113</v>
      </c>
      <c r="AD13" s="701"/>
      <c r="AE13" s="719"/>
      <c r="AF13" s="719"/>
      <c r="AG13" s="719"/>
      <c r="AH13" s="741"/>
      <c r="AI13" s="759"/>
      <c r="AK13" s="242" t="s">
        <v>329</v>
      </c>
      <c r="AL13" s="87"/>
      <c r="AM13" s="87"/>
      <c r="AN13" s="87"/>
      <c r="AO13" s="87"/>
      <c r="AP13" s="825"/>
      <c r="AR13" s="34">
        <f>ROUNDDOWN(P15/3,1)</f>
        <v>0</v>
      </c>
    </row>
    <row r="14" spans="1:44" ht="17.25" customHeight="1">
      <c r="A14" s="1"/>
      <c r="B14" s="38"/>
      <c r="C14" s="74"/>
      <c r="D14" s="74"/>
      <c r="E14" s="74"/>
      <c r="F14" s="74"/>
      <c r="G14" s="74"/>
      <c r="H14" s="146" t="s">
        <v>43</v>
      </c>
      <c r="I14" s="202"/>
      <c r="J14" s="259"/>
      <c r="K14" s="286">
        <f>Q14+V14+AA14</f>
        <v>0</v>
      </c>
      <c r="L14" s="326"/>
      <c r="M14" s="366" t="s">
        <v>126</v>
      </c>
      <c r="N14" s="401" t="s">
        <v>135</v>
      </c>
      <c r="O14" s="446" t="s">
        <v>41</v>
      </c>
      <c r="P14" s="446"/>
      <c r="Q14" s="196"/>
      <c r="R14" s="366" t="s">
        <v>126</v>
      </c>
      <c r="S14" s="366"/>
      <c r="T14" s="446" t="s">
        <v>136</v>
      </c>
      <c r="U14" s="446"/>
      <c r="V14" s="611"/>
      <c r="W14" s="366" t="s">
        <v>126</v>
      </c>
      <c r="X14" s="366"/>
      <c r="Y14" s="446" t="s">
        <v>140</v>
      </c>
      <c r="Z14" s="446"/>
      <c r="AA14" s="196"/>
      <c r="AB14" s="366" t="s">
        <v>126</v>
      </c>
      <c r="AC14" s="366" t="s">
        <v>113</v>
      </c>
      <c r="AD14" s="701"/>
      <c r="AE14" s="719"/>
      <c r="AF14" s="719"/>
      <c r="AG14" s="719"/>
      <c r="AH14" s="741"/>
      <c r="AI14" s="759"/>
      <c r="AK14" s="242" t="s">
        <v>329</v>
      </c>
      <c r="AL14" s="87" t="s">
        <v>15</v>
      </c>
      <c r="AM14" s="87"/>
      <c r="AN14" s="87"/>
      <c r="AO14" s="87"/>
      <c r="AP14" s="825"/>
      <c r="AR14" s="34">
        <f>ROUNDDOWN(T15/6,1)</f>
        <v>0</v>
      </c>
    </row>
    <row r="15" spans="1:44" ht="17.25" customHeight="1">
      <c r="A15" s="1"/>
      <c r="B15" s="40" t="s">
        <v>381</v>
      </c>
      <c r="C15" s="77" t="s">
        <v>46</v>
      </c>
      <c r="D15" s="77"/>
      <c r="E15" s="77"/>
      <c r="F15" s="77"/>
      <c r="G15" s="113"/>
      <c r="H15" s="146" t="s">
        <v>141</v>
      </c>
      <c r="I15" s="201"/>
      <c r="J15" s="201"/>
      <c r="K15" s="287">
        <f>P15+T15+W15+AA15</f>
        <v>0</v>
      </c>
      <c r="L15" s="327"/>
      <c r="M15" s="366" t="s">
        <v>126</v>
      </c>
      <c r="N15" s="401" t="s">
        <v>210</v>
      </c>
      <c r="O15" s="197" t="s">
        <v>92</v>
      </c>
      <c r="P15" s="478"/>
      <c r="Q15" s="75" t="s">
        <v>126</v>
      </c>
      <c r="R15" s="197" t="s">
        <v>129</v>
      </c>
      <c r="S15" s="202"/>
      <c r="T15" s="478"/>
      <c r="U15" s="75" t="s">
        <v>126</v>
      </c>
      <c r="V15" s="75" t="s">
        <v>60</v>
      </c>
      <c r="W15" s="478"/>
      <c r="X15" s="366" t="s">
        <v>126</v>
      </c>
      <c r="Y15" s="197" t="s">
        <v>132</v>
      </c>
      <c r="Z15" s="202"/>
      <c r="AA15" s="478"/>
      <c r="AB15" s="366" t="s">
        <v>126</v>
      </c>
      <c r="AC15" s="366" t="s">
        <v>113</v>
      </c>
      <c r="AD15" s="702" t="s">
        <v>538</v>
      </c>
      <c r="AE15" s="720"/>
      <c r="AF15" s="720"/>
      <c r="AG15" s="733"/>
      <c r="AH15" s="742">
        <f>ROUND(SUM(AR13:AR16),0)</f>
        <v>0</v>
      </c>
      <c r="AI15" s="760"/>
      <c r="AK15" s="242"/>
      <c r="AL15" s="87"/>
      <c r="AM15" s="87"/>
      <c r="AN15" s="87"/>
      <c r="AO15" s="87"/>
      <c r="AP15" s="825"/>
      <c r="AR15" s="34">
        <f>ROUNDDOWN(W15/20,1)</f>
        <v>0</v>
      </c>
    </row>
    <row r="16" spans="1:44" ht="17.25" customHeight="1">
      <c r="A16" s="1"/>
      <c r="B16" s="38"/>
      <c r="C16" s="74"/>
      <c r="D16" s="74"/>
      <c r="E16" s="74"/>
      <c r="F16" s="74"/>
      <c r="G16" s="74"/>
      <c r="H16" s="147" t="s">
        <v>146</v>
      </c>
      <c r="I16" s="203"/>
      <c r="J16" s="260"/>
      <c r="K16" s="288" t="s">
        <v>147</v>
      </c>
      <c r="L16" s="328"/>
      <c r="M16" s="326">
        <f>S16+Y16+AE16</f>
        <v>0</v>
      </c>
      <c r="N16" s="326"/>
      <c r="O16" s="366" t="s">
        <v>126</v>
      </c>
      <c r="P16" s="401" t="s">
        <v>135</v>
      </c>
      <c r="Q16" s="446" t="s">
        <v>41</v>
      </c>
      <c r="R16" s="532"/>
      <c r="S16" s="196"/>
      <c r="T16" s="196"/>
      <c r="U16" s="366" t="s">
        <v>126</v>
      </c>
      <c r="V16" s="366"/>
      <c r="W16" s="446" t="s">
        <v>136</v>
      </c>
      <c r="X16" s="532"/>
      <c r="Y16" s="196"/>
      <c r="Z16" s="196"/>
      <c r="AA16" s="366" t="s">
        <v>126</v>
      </c>
      <c r="AB16" s="366"/>
      <c r="AC16" s="446" t="s">
        <v>140</v>
      </c>
      <c r="AD16" s="532"/>
      <c r="AE16" s="196"/>
      <c r="AF16" s="196"/>
      <c r="AG16" s="366" t="s">
        <v>126</v>
      </c>
      <c r="AH16" s="366" t="s">
        <v>113</v>
      </c>
      <c r="AI16" s="761"/>
      <c r="AK16" s="825"/>
      <c r="AL16" s="825"/>
      <c r="AM16" s="825"/>
      <c r="AN16" s="825"/>
      <c r="AO16" s="825"/>
      <c r="AP16" s="825"/>
      <c r="AR16" s="34">
        <f>ROUNDDOWN(AA15/30,1)</f>
        <v>0</v>
      </c>
    </row>
    <row r="17" spans="1:44" ht="17.25" customHeight="1">
      <c r="A17" s="1"/>
      <c r="B17" s="43" t="s">
        <v>362</v>
      </c>
      <c r="C17" s="77" t="s">
        <v>101</v>
      </c>
      <c r="D17" s="77"/>
      <c r="E17" s="77"/>
      <c r="F17" s="77"/>
      <c r="G17" s="77"/>
      <c r="H17" s="148" t="s">
        <v>148</v>
      </c>
      <c r="I17" s="79"/>
      <c r="J17" s="261"/>
      <c r="K17" s="261"/>
      <c r="L17" s="261"/>
      <c r="M17" s="261"/>
      <c r="N17" s="79" t="s">
        <v>382</v>
      </c>
      <c r="O17" s="79"/>
      <c r="P17" s="79" t="s">
        <v>149</v>
      </c>
      <c r="Q17" s="79"/>
      <c r="R17" s="79"/>
      <c r="S17" s="79"/>
      <c r="T17" s="79"/>
      <c r="U17" s="262"/>
      <c r="V17" s="262"/>
      <c r="W17" s="262"/>
      <c r="X17" s="262"/>
      <c r="Y17" s="79" t="s">
        <v>382</v>
      </c>
      <c r="Z17" s="79" t="s">
        <v>113</v>
      </c>
      <c r="AA17" s="670" t="s">
        <v>139</v>
      </c>
      <c r="AB17" s="79"/>
      <c r="AC17" s="79"/>
      <c r="AD17" s="79"/>
      <c r="AE17" s="79"/>
      <c r="AF17" s="79"/>
      <c r="AG17" s="79"/>
      <c r="AH17" s="79"/>
      <c r="AI17" s="115"/>
      <c r="AQ17" s="852"/>
      <c r="AR17" s="852">
        <f>SUM(AR13:AR16)</f>
        <v>0</v>
      </c>
    </row>
    <row r="18" spans="1:44" ht="17.25" customHeight="1">
      <c r="A18" s="1"/>
      <c r="B18" s="44"/>
      <c r="C18" s="78"/>
      <c r="D18" s="78"/>
      <c r="E18" s="78"/>
      <c r="F18" s="78"/>
      <c r="G18" s="78"/>
      <c r="H18" s="148" t="s">
        <v>143</v>
      </c>
      <c r="I18" s="79"/>
      <c r="J18" s="262"/>
      <c r="K18" s="262"/>
      <c r="L18" s="262"/>
      <c r="M18" s="262"/>
      <c r="N18" s="79" t="s">
        <v>382</v>
      </c>
      <c r="O18" s="79"/>
      <c r="P18" s="263" t="s">
        <v>150</v>
      </c>
      <c r="Q18" s="263"/>
      <c r="R18" s="263"/>
      <c r="S18" s="330"/>
      <c r="T18" s="330"/>
      <c r="U18" s="330"/>
      <c r="V18" s="330"/>
      <c r="W18" s="330"/>
      <c r="X18" s="330"/>
      <c r="Y18" s="330"/>
      <c r="Z18" s="78"/>
      <c r="AA18" s="263" t="s">
        <v>383</v>
      </c>
      <c r="AB18" s="263"/>
      <c r="AC18" s="263"/>
      <c r="AD18" s="205" t="s">
        <v>83</v>
      </c>
      <c r="AE18" s="703"/>
      <c r="AF18" s="703"/>
      <c r="AG18" s="703"/>
      <c r="AH18" s="703"/>
      <c r="AI18" s="114" t="s">
        <v>151</v>
      </c>
    </row>
    <row r="19" spans="1:44" ht="17.25" customHeight="1">
      <c r="A19" s="1"/>
      <c r="B19" s="45"/>
      <c r="C19" s="74"/>
      <c r="D19" s="74"/>
      <c r="E19" s="74"/>
      <c r="F19" s="74"/>
      <c r="G19" s="74"/>
      <c r="H19" s="149" t="s">
        <v>152</v>
      </c>
      <c r="I19" s="204"/>
      <c r="J19" s="263"/>
      <c r="K19" s="263"/>
      <c r="L19" s="204"/>
      <c r="M19" s="367"/>
      <c r="N19" s="367"/>
      <c r="O19" s="447"/>
      <c r="P19" s="206" t="s">
        <v>83</v>
      </c>
      <c r="Q19" s="447"/>
      <c r="R19" s="206" t="s">
        <v>84</v>
      </c>
      <c r="S19" s="447"/>
      <c r="T19" s="206" t="s">
        <v>112</v>
      </c>
      <c r="U19" s="206"/>
      <c r="V19" s="206" t="s">
        <v>153</v>
      </c>
      <c r="W19" s="206"/>
      <c r="X19" s="206"/>
      <c r="Y19" s="367"/>
      <c r="Z19" s="367"/>
      <c r="AA19" s="447"/>
      <c r="AB19" s="206" t="s">
        <v>83</v>
      </c>
      <c r="AC19" s="206" t="s">
        <v>24</v>
      </c>
      <c r="AD19" s="367"/>
      <c r="AE19" s="367"/>
      <c r="AF19" s="447"/>
      <c r="AG19" s="206" t="s">
        <v>83</v>
      </c>
      <c r="AH19" s="206" t="s">
        <v>229</v>
      </c>
      <c r="AI19" s="758"/>
    </row>
    <row r="20" spans="1:44" ht="17.25" customHeight="1">
      <c r="A20" s="1"/>
      <c r="B20" s="46" t="s">
        <v>51</v>
      </c>
      <c r="C20" s="79" t="s">
        <v>42</v>
      </c>
      <c r="D20" s="79"/>
      <c r="E20" s="79"/>
      <c r="F20" s="79"/>
      <c r="G20" s="79"/>
      <c r="H20" s="143"/>
      <c r="I20" s="205"/>
      <c r="J20" s="264"/>
      <c r="K20" s="264"/>
      <c r="L20" s="329"/>
      <c r="M20" s="79" t="s">
        <v>154</v>
      </c>
      <c r="N20" s="79"/>
      <c r="O20" s="79"/>
      <c r="P20" s="79"/>
      <c r="Q20" s="79"/>
      <c r="R20" s="79" t="s">
        <v>156</v>
      </c>
      <c r="S20" s="79"/>
      <c r="T20" s="576"/>
      <c r="U20" s="576"/>
      <c r="V20" s="576"/>
      <c r="W20" s="576"/>
      <c r="X20" s="576"/>
      <c r="Y20" s="644"/>
      <c r="Z20" s="79" t="s">
        <v>158</v>
      </c>
      <c r="AA20" s="576"/>
      <c r="AB20" s="576"/>
      <c r="AC20" s="79" t="s">
        <v>346</v>
      </c>
      <c r="AD20" s="79"/>
      <c r="AE20" s="79"/>
      <c r="AF20" s="79"/>
      <c r="AG20" s="79"/>
      <c r="AH20" s="79"/>
      <c r="AI20" s="115"/>
    </row>
    <row r="21" spans="1:44" ht="17.25" customHeight="1">
      <c r="A21" s="1"/>
      <c r="B21" s="47"/>
      <c r="C21" s="79"/>
      <c r="D21" s="79"/>
      <c r="E21" s="79"/>
      <c r="F21" s="79"/>
      <c r="G21" s="79"/>
      <c r="H21" s="150" t="s">
        <v>164</v>
      </c>
      <c r="I21" s="78"/>
      <c r="J21" s="78"/>
      <c r="K21" s="78"/>
      <c r="L21" s="330"/>
      <c r="M21" s="330"/>
      <c r="N21" s="330"/>
      <c r="O21" s="330"/>
      <c r="P21" s="330"/>
      <c r="Q21" s="330"/>
      <c r="R21" s="330"/>
      <c r="S21" s="330"/>
      <c r="T21" s="330"/>
      <c r="U21" s="330"/>
      <c r="V21" s="330"/>
      <c r="W21" s="330"/>
      <c r="X21" s="78"/>
      <c r="Y21" s="79" t="s">
        <v>115</v>
      </c>
      <c r="Z21" s="79"/>
      <c r="AA21" s="79"/>
      <c r="AB21" s="79"/>
      <c r="AC21" s="79" t="s">
        <v>83</v>
      </c>
      <c r="AD21" s="703"/>
      <c r="AE21" s="703"/>
      <c r="AF21" s="703"/>
      <c r="AG21" s="703"/>
      <c r="AH21" s="703"/>
      <c r="AI21" s="115" t="s">
        <v>151</v>
      </c>
    </row>
    <row r="22" spans="1:44" ht="17.25" customHeight="1">
      <c r="A22" s="1"/>
      <c r="B22" s="48"/>
      <c r="C22" s="79"/>
      <c r="D22" s="79"/>
      <c r="E22" s="79"/>
      <c r="F22" s="79"/>
      <c r="G22" s="79"/>
      <c r="H22" s="151" t="s">
        <v>165</v>
      </c>
      <c r="I22" s="206"/>
      <c r="J22" s="206"/>
      <c r="K22" s="206"/>
      <c r="L22" s="206"/>
      <c r="M22" s="206"/>
      <c r="N22" s="206"/>
      <c r="O22" s="206"/>
      <c r="P22" s="206"/>
      <c r="Q22" s="206"/>
      <c r="R22" s="334"/>
      <c r="S22" s="372"/>
      <c r="T22" s="550"/>
      <c r="U22" s="596" t="s">
        <v>166</v>
      </c>
      <c r="V22" s="550"/>
      <c r="W22" s="550"/>
      <c r="X22" s="74"/>
      <c r="Y22" s="74"/>
      <c r="Z22" s="74"/>
      <c r="AA22" s="74"/>
      <c r="AB22" s="74"/>
      <c r="AC22" s="74"/>
      <c r="AD22" s="704"/>
      <c r="AE22" s="704"/>
      <c r="AF22" s="704"/>
      <c r="AG22" s="734"/>
      <c r="AH22" s="743"/>
      <c r="AI22" s="762"/>
      <c r="AK22" s="823"/>
      <c r="AL22" s="823"/>
      <c r="AM22" s="823"/>
      <c r="AN22" s="823"/>
      <c r="AO22" s="823"/>
    </row>
    <row r="23" spans="1:44" ht="28.5" customHeight="1">
      <c r="A23" s="1"/>
      <c r="B23" s="48"/>
      <c r="C23" s="79"/>
      <c r="D23" s="79"/>
      <c r="E23" s="79"/>
      <c r="F23" s="79"/>
      <c r="G23" s="79"/>
      <c r="H23" s="146" t="s">
        <v>479</v>
      </c>
      <c r="I23" s="202"/>
      <c r="J23" s="202"/>
      <c r="K23" s="259"/>
      <c r="L23" s="288" t="s">
        <v>167</v>
      </c>
      <c r="M23" s="259"/>
      <c r="N23" s="288" t="s">
        <v>169</v>
      </c>
      <c r="O23" s="202"/>
      <c r="P23" s="202"/>
      <c r="Q23" s="259"/>
      <c r="R23" s="533" t="s">
        <v>480</v>
      </c>
      <c r="S23" s="551"/>
      <c r="T23" s="551"/>
      <c r="U23" s="551"/>
      <c r="V23" s="551"/>
      <c r="W23" s="551"/>
      <c r="X23" s="551"/>
      <c r="Y23" s="551"/>
      <c r="Z23" s="551"/>
      <c r="AA23" s="551"/>
      <c r="AB23" s="551"/>
      <c r="AC23" s="551"/>
      <c r="AD23" s="551"/>
      <c r="AE23" s="551"/>
      <c r="AF23" s="551"/>
      <c r="AG23" s="551"/>
      <c r="AH23" s="551"/>
      <c r="AI23" s="763"/>
      <c r="AK23" s="84" t="s">
        <v>235</v>
      </c>
      <c r="AL23" s="84"/>
      <c r="AM23" s="84"/>
      <c r="AN23" s="84"/>
      <c r="AO23" s="84"/>
      <c r="AP23" s="84"/>
    </row>
    <row r="24" spans="1:44" ht="17.25" customHeight="1">
      <c r="A24" s="1"/>
      <c r="B24" s="48"/>
      <c r="C24" s="79"/>
      <c r="D24" s="79"/>
      <c r="E24" s="79"/>
      <c r="F24" s="79"/>
      <c r="G24" s="79"/>
      <c r="H24" s="152" t="s">
        <v>170</v>
      </c>
      <c r="I24" s="198"/>
      <c r="J24" s="198"/>
      <c r="K24" s="289"/>
      <c r="L24" s="303"/>
      <c r="M24" s="368"/>
      <c r="N24" s="402">
        <f>S24+Y24+AE24</f>
        <v>0</v>
      </c>
      <c r="O24" s="448"/>
      <c r="P24" s="448"/>
      <c r="Q24" s="79" t="s">
        <v>382</v>
      </c>
      <c r="R24" s="469" t="s">
        <v>155</v>
      </c>
      <c r="S24" s="262"/>
      <c r="T24" s="262"/>
      <c r="U24" s="79" t="s">
        <v>382</v>
      </c>
      <c r="V24" s="491"/>
      <c r="W24" s="78" t="s">
        <v>126</v>
      </c>
      <c r="X24" s="629" t="s">
        <v>174</v>
      </c>
      <c r="Y24" s="262"/>
      <c r="Z24" s="262"/>
      <c r="AA24" s="79" t="s">
        <v>382</v>
      </c>
      <c r="AB24" s="491"/>
      <c r="AC24" s="683" t="s">
        <v>126</v>
      </c>
      <c r="AD24" s="629" t="s">
        <v>175</v>
      </c>
      <c r="AE24" s="262"/>
      <c r="AF24" s="262"/>
      <c r="AG24" s="79" t="s">
        <v>382</v>
      </c>
      <c r="AH24" s="491"/>
      <c r="AI24" s="113" t="s">
        <v>126</v>
      </c>
      <c r="AK24" s="84" t="s">
        <v>527</v>
      </c>
      <c r="AL24" s="84"/>
      <c r="AM24" s="84"/>
      <c r="AN24" s="84"/>
      <c r="AO24" s="84"/>
      <c r="AP24" s="84"/>
    </row>
    <row r="25" spans="1:44" ht="17.25" customHeight="1">
      <c r="A25" s="1"/>
      <c r="B25" s="48"/>
      <c r="C25" s="79"/>
      <c r="D25" s="79"/>
      <c r="E25" s="79"/>
      <c r="F25" s="79"/>
      <c r="G25" s="79"/>
      <c r="H25" s="153"/>
      <c r="I25" s="199"/>
      <c r="J25" s="199"/>
      <c r="K25" s="290"/>
      <c r="L25" s="331"/>
      <c r="M25" s="369"/>
      <c r="N25" s="403"/>
      <c r="O25" s="449"/>
      <c r="P25" s="449"/>
      <c r="Q25" s="206"/>
      <c r="R25" s="534"/>
      <c r="S25" s="552" t="s">
        <v>135</v>
      </c>
      <c r="T25" s="577" t="str">
        <f>IF(V24="","",ROUNDDOWN(S24/V24,2))</f>
        <v/>
      </c>
      <c r="U25" s="577"/>
      <c r="V25" s="612" t="s">
        <v>113</v>
      </c>
      <c r="W25" s="74"/>
      <c r="X25" s="534"/>
      <c r="Y25" s="552" t="s">
        <v>135</v>
      </c>
      <c r="Z25" s="578" t="str">
        <f>IF(AB24="","",ROUNDDOWN(Y24/AB24,2))</f>
        <v/>
      </c>
      <c r="AA25" s="578"/>
      <c r="AB25" s="612" t="s">
        <v>113</v>
      </c>
      <c r="AC25" s="684"/>
      <c r="AD25" s="534"/>
      <c r="AE25" s="552" t="s">
        <v>135</v>
      </c>
      <c r="AF25" s="578" t="str">
        <f>IF(AH24="","",ROUNDDOWN(AE24/AH24,2))</f>
        <v/>
      </c>
      <c r="AG25" s="578"/>
      <c r="AH25" s="612" t="s">
        <v>113</v>
      </c>
      <c r="AI25" s="762"/>
      <c r="AK25" s="84"/>
      <c r="AL25" s="84"/>
      <c r="AM25" s="84"/>
      <c r="AN25" s="84"/>
      <c r="AO25" s="84"/>
      <c r="AP25" s="84"/>
    </row>
    <row r="26" spans="1:44" ht="17.25" customHeight="1">
      <c r="A26" s="1"/>
      <c r="B26" s="48"/>
      <c r="C26" s="79"/>
      <c r="D26" s="79"/>
      <c r="E26" s="79"/>
      <c r="F26" s="79"/>
      <c r="G26" s="79"/>
      <c r="H26" s="143" t="s">
        <v>176</v>
      </c>
      <c r="I26" s="205"/>
      <c r="J26" s="205"/>
      <c r="K26" s="291"/>
      <c r="L26" s="332"/>
      <c r="M26" s="370"/>
      <c r="N26" s="402">
        <f>S26+Y26+AE26</f>
        <v>0</v>
      </c>
      <c r="O26" s="448"/>
      <c r="P26" s="448"/>
      <c r="Q26" s="79" t="s">
        <v>382</v>
      </c>
      <c r="R26" s="469" t="s">
        <v>155</v>
      </c>
      <c r="S26" s="262"/>
      <c r="T26" s="262"/>
      <c r="U26" s="79" t="s">
        <v>382</v>
      </c>
      <c r="V26" s="491"/>
      <c r="W26" s="78" t="s">
        <v>126</v>
      </c>
      <c r="X26" s="469" t="s">
        <v>174</v>
      </c>
      <c r="Y26" s="262"/>
      <c r="Z26" s="262"/>
      <c r="AA26" s="79" t="s">
        <v>382</v>
      </c>
      <c r="AB26" s="491"/>
      <c r="AC26" s="683" t="s">
        <v>126</v>
      </c>
      <c r="AD26" s="469" t="s">
        <v>175</v>
      </c>
      <c r="AE26" s="262"/>
      <c r="AF26" s="262"/>
      <c r="AG26" s="79" t="s">
        <v>382</v>
      </c>
      <c r="AH26" s="491"/>
      <c r="AI26" s="114" t="s">
        <v>126</v>
      </c>
      <c r="AK26" s="84" t="s">
        <v>528</v>
      </c>
      <c r="AL26" s="84"/>
      <c r="AM26" s="84"/>
      <c r="AN26" s="84"/>
      <c r="AO26" s="84"/>
      <c r="AP26" s="84"/>
    </row>
    <row r="27" spans="1:44" ht="17.25" customHeight="1">
      <c r="A27" s="1"/>
      <c r="B27" s="48"/>
      <c r="C27" s="79"/>
      <c r="D27" s="79"/>
      <c r="E27" s="79"/>
      <c r="F27" s="79"/>
      <c r="G27" s="79"/>
      <c r="H27" s="149" t="s">
        <v>179</v>
      </c>
      <c r="I27" s="204"/>
      <c r="J27" s="204"/>
      <c r="K27" s="292"/>
      <c r="L27" s="331"/>
      <c r="M27" s="369"/>
      <c r="N27" s="403"/>
      <c r="O27" s="449"/>
      <c r="P27" s="449"/>
      <c r="Q27" s="206"/>
      <c r="R27" s="534"/>
      <c r="S27" s="552" t="s">
        <v>135</v>
      </c>
      <c r="T27" s="577" t="str">
        <f>IF(V26="","",ROUNDDOWN(S26/V26,2))</f>
        <v/>
      </c>
      <c r="U27" s="577"/>
      <c r="V27" s="612" t="s">
        <v>113</v>
      </c>
      <c r="W27" s="74"/>
      <c r="X27" s="534"/>
      <c r="Y27" s="552" t="s">
        <v>135</v>
      </c>
      <c r="Z27" s="578" t="str">
        <f>IF(AB26="","",ROUNDDOWN(Y26/AB26,2))</f>
        <v/>
      </c>
      <c r="AA27" s="578"/>
      <c r="AB27" s="612" t="s">
        <v>113</v>
      </c>
      <c r="AC27" s="684"/>
      <c r="AD27" s="534"/>
      <c r="AE27" s="552" t="s">
        <v>135</v>
      </c>
      <c r="AF27" s="578" t="str">
        <f>IF(AH26="","",ROUNDDOWN(AE26/AH26,2))</f>
        <v/>
      </c>
      <c r="AG27" s="578"/>
      <c r="AH27" s="612" t="s">
        <v>113</v>
      </c>
      <c r="AI27" s="762"/>
      <c r="AK27" s="84"/>
      <c r="AL27" s="84"/>
      <c r="AM27" s="84"/>
      <c r="AN27" s="84"/>
      <c r="AO27" s="84"/>
      <c r="AP27" s="84"/>
    </row>
    <row r="28" spans="1:44" ht="17.25" customHeight="1">
      <c r="A28" s="1"/>
      <c r="B28" s="48"/>
      <c r="C28" s="79"/>
      <c r="D28" s="79"/>
      <c r="E28" s="79"/>
      <c r="F28" s="79"/>
      <c r="G28" s="79"/>
      <c r="H28" s="143" t="s">
        <v>180</v>
      </c>
      <c r="I28" s="205"/>
      <c r="J28" s="205"/>
      <c r="K28" s="291"/>
      <c r="L28" s="332"/>
      <c r="M28" s="370"/>
      <c r="N28" s="402">
        <f>S28+Y28+AE28+S30+Y30+AE30+S32+Y32+AE32</f>
        <v>0</v>
      </c>
      <c r="O28" s="448"/>
      <c r="P28" s="448"/>
      <c r="Q28" s="79" t="s">
        <v>382</v>
      </c>
      <c r="R28" s="469" t="s">
        <v>155</v>
      </c>
      <c r="S28" s="262"/>
      <c r="T28" s="262"/>
      <c r="U28" s="79" t="s">
        <v>382</v>
      </c>
      <c r="V28" s="491"/>
      <c r="W28" s="78" t="s">
        <v>126</v>
      </c>
      <c r="X28" s="469" t="s">
        <v>174</v>
      </c>
      <c r="Y28" s="262"/>
      <c r="Z28" s="262"/>
      <c r="AA28" s="79" t="s">
        <v>382</v>
      </c>
      <c r="AB28" s="491"/>
      <c r="AC28" s="683" t="s">
        <v>126</v>
      </c>
      <c r="AD28" s="205" t="s">
        <v>175</v>
      </c>
      <c r="AE28" s="262"/>
      <c r="AF28" s="262"/>
      <c r="AG28" s="79" t="s">
        <v>382</v>
      </c>
      <c r="AH28" s="491"/>
      <c r="AI28" s="115" t="s">
        <v>126</v>
      </c>
      <c r="AK28" s="84" t="s">
        <v>529</v>
      </c>
      <c r="AL28" s="84"/>
      <c r="AM28" s="84"/>
      <c r="AN28" s="84"/>
      <c r="AO28" s="84"/>
      <c r="AP28" s="84"/>
    </row>
    <row r="29" spans="1:44" ht="17.25" customHeight="1">
      <c r="A29" s="1"/>
      <c r="B29" s="48"/>
      <c r="C29" s="79"/>
      <c r="D29" s="79"/>
      <c r="E29" s="79"/>
      <c r="F29" s="79"/>
      <c r="G29" s="79"/>
      <c r="H29" s="143" t="s">
        <v>181</v>
      </c>
      <c r="I29" s="205"/>
      <c r="J29" s="205"/>
      <c r="K29" s="291"/>
      <c r="L29" s="333"/>
      <c r="M29" s="371"/>
      <c r="N29" s="404" t="s">
        <v>40</v>
      </c>
      <c r="O29" s="450"/>
      <c r="P29" s="450"/>
      <c r="Q29" s="501"/>
      <c r="R29" s="534"/>
      <c r="S29" s="552" t="s">
        <v>135</v>
      </c>
      <c r="T29" s="577" t="str">
        <f>IF(V28="","",ROUNDDOWN(S28/V28,2))</f>
        <v/>
      </c>
      <c r="U29" s="577"/>
      <c r="V29" s="612" t="s">
        <v>113</v>
      </c>
      <c r="W29" s="74"/>
      <c r="X29" s="534"/>
      <c r="Y29" s="552" t="s">
        <v>135</v>
      </c>
      <c r="Z29" s="578" t="str">
        <f>IF(AB28="","",ROUNDDOWN(Y28/AB28,2))</f>
        <v/>
      </c>
      <c r="AA29" s="578"/>
      <c r="AB29" s="612" t="s">
        <v>113</v>
      </c>
      <c r="AC29" s="684"/>
      <c r="AD29" s="199"/>
      <c r="AE29" s="552" t="s">
        <v>135</v>
      </c>
      <c r="AF29" s="578" t="str">
        <f>IF(AH28="","",ROUNDDOWN(AE28/AH28,2))</f>
        <v/>
      </c>
      <c r="AG29" s="578"/>
      <c r="AH29" s="612" t="s">
        <v>113</v>
      </c>
      <c r="AI29" s="758"/>
      <c r="AK29" s="84"/>
      <c r="AL29" s="84" t="s">
        <v>530</v>
      </c>
      <c r="AM29" s="84"/>
      <c r="AN29" s="84"/>
      <c r="AO29" s="84"/>
      <c r="AP29" s="84"/>
    </row>
    <row r="30" spans="1:44" ht="17.25" customHeight="1">
      <c r="A30" s="1"/>
      <c r="B30" s="48"/>
      <c r="C30" s="79"/>
      <c r="D30" s="79"/>
      <c r="E30" s="79"/>
      <c r="F30" s="79"/>
      <c r="G30" s="79"/>
      <c r="H30" s="143"/>
      <c r="I30" s="205"/>
      <c r="J30" s="205"/>
      <c r="K30" s="291"/>
      <c r="L30" s="333"/>
      <c r="M30" s="371"/>
      <c r="N30" s="404"/>
      <c r="O30" s="450"/>
      <c r="P30" s="450"/>
      <c r="Q30" s="501"/>
      <c r="R30" s="469" t="s">
        <v>183</v>
      </c>
      <c r="S30" s="262"/>
      <c r="T30" s="262"/>
      <c r="U30" s="79" t="s">
        <v>382</v>
      </c>
      <c r="V30" s="491"/>
      <c r="W30" s="78" t="s">
        <v>126</v>
      </c>
      <c r="X30" s="469" t="s">
        <v>185</v>
      </c>
      <c r="Y30" s="262"/>
      <c r="Z30" s="262"/>
      <c r="AA30" s="79" t="s">
        <v>382</v>
      </c>
      <c r="AB30" s="491"/>
      <c r="AC30" s="683" t="s">
        <v>126</v>
      </c>
      <c r="AD30" s="205" t="s">
        <v>187</v>
      </c>
      <c r="AE30" s="262"/>
      <c r="AF30" s="262"/>
      <c r="AG30" s="79" t="s">
        <v>382</v>
      </c>
      <c r="AH30" s="491"/>
      <c r="AI30" s="115" t="s">
        <v>126</v>
      </c>
      <c r="AK30" s="84"/>
      <c r="AL30" s="84" t="s">
        <v>531</v>
      </c>
      <c r="AM30" s="84"/>
      <c r="AN30" s="84"/>
      <c r="AO30" s="84"/>
      <c r="AP30" s="84"/>
    </row>
    <row r="31" spans="1:44" ht="17.25" customHeight="1">
      <c r="A31" s="1"/>
      <c r="B31" s="48"/>
      <c r="C31" s="79"/>
      <c r="D31" s="79"/>
      <c r="E31" s="79"/>
      <c r="F31" s="79"/>
      <c r="G31" s="79"/>
      <c r="H31" s="143"/>
      <c r="I31" s="205"/>
      <c r="J31" s="205"/>
      <c r="K31" s="291"/>
      <c r="L31" s="333"/>
      <c r="M31" s="371"/>
      <c r="N31" s="404"/>
      <c r="O31" s="450"/>
      <c r="P31" s="450"/>
      <c r="Q31" s="501"/>
      <c r="R31" s="534"/>
      <c r="S31" s="552" t="s">
        <v>135</v>
      </c>
      <c r="T31" s="578" t="str">
        <f>IF(V30="","",ROUNDDOWN(S30/V30,2))</f>
        <v/>
      </c>
      <c r="U31" s="578"/>
      <c r="V31" s="612" t="s">
        <v>113</v>
      </c>
      <c r="W31" s="74"/>
      <c r="X31" s="534"/>
      <c r="Y31" s="552" t="s">
        <v>135</v>
      </c>
      <c r="Z31" s="578" t="str">
        <f>IF(AB30="","",ROUNDDOWN(Y30/AB30,2))</f>
        <v/>
      </c>
      <c r="AA31" s="578"/>
      <c r="AB31" s="612" t="s">
        <v>113</v>
      </c>
      <c r="AC31" s="684"/>
      <c r="AD31" s="199"/>
      <c r="AE31" s="552" t="s">
        <v>135</v>
      </c>
      <c r="AF31" s="578" t="str">
        <f>IF(AH30="","",ROUNDDOWN(AE30/AH30,2))</f>
        <v/>
      </c>
      <c r="AG31" s="578"/>
      <c r="AH31" s="612" t="s">
        <v>113</v>
      </c>
      <c r="AI31" s="758"/>
      <c r="AK31" s="84"/>
      <c r="AL31" s="84"/>
      <c r="AM31" s="84"/>
      <c r="AN31" s="84"/>
      <c r="AO31" s="84"/>
      <c r="AP31" s="84"/>
    </row>
    <row r="32" spans="1:44" ht="17.25" customHeight="1">
      <c r="A32" s="1"/>
      <c r="B32" s="48"/>
      <c r="C32" s="79"/>
      <c r="D32" s="79"/>
      <c r="E32" s="79"/>
      <c r="F32" s="79"/>
      <c r="G32" s="79"/>
      <c r="H32" s="143"/>
      <c r="I32" s="205"/>
      <c r="J32" s="205"/>
      <c r="K32" s="291"/>
      <c r="L32" s="333"/>
      <c r="M32" s="371"/>
      <c r="N32" s="404"/>
      <c r="O32" s="450"/>
      <c r="P32" s="450"/>
      <c r="Q32" s="501"/>
      <c r="R32" s="469" t="s">
        <v>160</v>
      </c>
      <c r="S32" s="262"/>
      <c r="T32" s="262"/>
      <c r="U32" s="79" t="s">
        <v>382</v>
      </c>
      <c r="V32" s="491"/>
      <c r="W32" s="78" t="s">
        <v>126</v>
      </c>
      <c r="X32" s="469" t="s">
        <v>304</v>
      </c>
      <c r="Y32" s="262"/>
      <c r="Z32" s="262"/>
      <c r="AA32" s="79" t="s">
        <v>382</v>
      </c>
      <c r="AB32" s="491"/>
      <c r="AC32" s="683" t="s">
        <v>126</v>
      </c>
      <c r="AD32" s="205" t="s">
        <v>249</v>
      </c>
      <c r="AE32" s="262"/>
      <c r="AF32" s="262"/>
      <c r="AG32" s="79" t="s">
        <v>382</v>
      </c>
      <c r="AH32" s="491"/>
      <c r="AI32" s="115" t="s">
        <v>126</v>
      </c>
      <c r="AK32" s="84"/>
      <c r="AL32" s="84"/>
      <c r="AM32" s="84"/>
      <c r="AN32" s="84"/>
      <c r="AO32" s="84"/>
      <c r="AP32" s="84"/>
    </row>
    <row r="33" spans="1:42" ht="17.25" customHeight="1">
      <c r="A33" s="1"/>
      <c r="B33" s="48"/>
      <c r="C33" s="79"/>
      <c r="D33" s="79"/>
      <c r="E33" s="79"/>
      <c r="F33" s="79"/>
      <c r="G33" s="79"/>
      <c r="H33" s="153"/>
      <c r="I33" s="199"/>
      <c r="J33" s="199"/>
      <c r="K33" s="290"/>
      <c r="L33" s="331"/>
      <c r="M33" s="369"/>
      <c r="N33" s="405"/>
      <c r="O33" s="451"/>
      <c r="P33" s="451"/>
      <c r="Q33" s="502"/>
      <c r="R33" s="534"/>
      <c r="S33" s="552" t="s">
        <v>135</v>
      </c>
      <c r="T33" s="578" t="str">
        <f>IF(V32="","",ROUNDDOWN(S32/V32,2))</f>
        <v/>
      </c>
      <c r="U33" s="578"/>
      <c r="V33" s="612" t="s">
        <v>113</v>
      </c>
      <c r="W33" s="74"/>
      <c r="X33" s="534"/>
      <c r="Y33" s="552" t="s">
        <v>135</v>
      </c>
      <c r="Z33" s="578" t="str">
        <f>IF(AB32="","",ROUNDDOWN(Y32/AB32,2))</f>
        <v/>
      </c>
      <c r="AA33" s="578"/>
      <c r="AB33" s="612" t="s">
        <v>113</v>
      </c>
      <c r="AC33" s="684"/>
      <c r="AD33" s="199"/>
      <c r="AE33" s="552" t="s">
        <v>135</v>
      </c>
      <c r="AF33" s="578" t="str">
        <f>IF(AH32="","",ROUNDDOWN(AE32/AH32,2))</f>
        <v/>
      </c>
      <c r="AG33" s="578"/>
      <c r="AH33" s="612" t="s">
        <v>113</v>
      </c>
      <c r="AI33" s="758"/>
      <c r="AK33" s="84"/>
      <c r="AL33" s="84"/>
      <c r="AM33" s="84"/>
      <c r="AN33" s="84"/>
      <c r="AO33" s="84"/>
      <c r="AP33" s="84"/>
    </row>
    <row r="34" spans="1:42" ht="17.25" customHeight="1">
      <c r="A34" s="1"/>
      <c r="B34" s="48"/>
      <c r="C34" s="79"/>
      <c r="D34" s="79"/>
      <c r="E34" s="79"/>
      <c r="F34" s="79"/>
      <c r="G34" s="79"/>
      <c r="H34" s="146" t="s">
        <v>37</v>
      </c>
      <c r="I34" s="202"/>
      <c r="J34" s="202"/>
      <c r="K34" s="259"/>
      <c r="L34" s="334"/>
      <c r="M34" s="372"/>
      <c r="N34" s="406">
        <f>S34+Y34</f>
        <v>0</v>
      </c>
      <c r="O34" s="452"/>
      <c r="P34" s="452"/>
      <c r="Q34" s="366" t="s">
        <v>382</v>
      </c>
      <c r="R34" s="288" t="s">
        <v>155</v>
      </c>
      <c r="S34" s="460"/>
      <c r="T34" s="460"/>
      <c r="U34" s="366" t="s">
        <v>382</v>
      </c>
      <c r="V34" s="202"/>
      <c r="W34" s="624"/>
      <c r="X34" s="288" t="s">
        <v>174</v>
      </c>
      <c r="Y34" s="460"/>
      <c r="Z34" s="261"/>
      <c r="AA34" s="366" t="s">
        <v>382</v>
      </c>
      <c r="AB34" s="202"/>
      <c r="AC34" s="624"/>
      <c r="AD34" s="401" t="s">
        <v>135</v>
      </c>
      <c r="AE34" s="721" t="str">
        <f>IF((K63+K65+K67+K69)=0,"",ROUNDDOWN((S34+Y34)/(K63+K65+K67+K69),2))</f>
        <v/>
      </c>
      <c r="AF34" s="721"/>
      <c r="AG34" s="366" t="s">
        <v>113</v>
      </c>
      <c r="AH34" s="202"/>
      <c r="AI34" s="756"/>
      <c r="AK34" s="84"/>
      <c r="AL34" s="84"/>
      <c r="AM34" s="84"/>
      <c r="AN34" s="84"/>
      <c r="AO34" s="84"/>
      <c r="AP34" s="84"/>
    </row>
    <row r="35" spans="1:42" ht="17.25" customHeight="1">
      <c r="A35" s="1"/>
      <c r="B35" s="48"/>
      <c r="C35" s="79"/>
      <c r="D35" s="79"/>
      <c r="E35" s="79"/>
      <c r="F35" s="79"/>
      <c r="G35" s="79"/>
      <c r="H35" s="154" t="s">
        <v>194</v>
      </c>
      <c r="I35" s="207"/>
      <c r="J35" s="207"/>
      <c r="K35" s="293"/>
      <c r="L35" s="335"/>
      <c r="M35" s="373"/>
      <c r="N35" s="407"/>
      <c r="O35" s="453"/>
      <c r="P35" s="453"/>
      <c r="Q35" s="503" t="s">
        <v>382</v>
      </c>
      <c r="R35" s="469"/>
      <c r="S35" s="553"/>
      <c r="T35" s="553"/>
      <c r="U35" s="553"/>
      <c r="V35" s="553"/>
      <c r="W35" s="553"/>
      <c r="X35" s="553"/>
      <c r="Y35" s="553"/>
      <c r="Z35" s="553"/>
      <c r="AA35" s="553"/>
      <c r="AB35" s="553"/>
      <c r="AC35" s="553"/>
      <c r="AD35" s="553"/>
      <c r="AE35" s="553"/>
      <c r="AF35" s="553"/>
      <c r="AG35" s="553"/>
      <c r="AH35" s="553"/>
      <c r="AI35" s="764"/>
      <c r="AK35" s="826" t="s">
        <v>133</v>
      </c>
      <c r="AL35" s="826"/>
      <c r="AM35" s="826"/>
      <c r="AN35" s="826"/>
      <c r="AO35" s="84"/>
      <c r="AP35" s="84"/>
    </row>
    <row r="36" spans="1:42" ht="17.25" customHeight="1">
      <c r="A36" s="1"/>
      <c r="B36" s="48"/>
      <c r="C36" s="9"/>
      <c r="D36" s="9"/>
      <c r="E36" s="9"/>
      <c r="F36" s="9"/>
      <c r="G36" s="9"/>
      <c r="H36" s="155" t="s">
        <v>161</v>
      </c>
      <c r="I36" s="208"/>
      <c r="J36" s="208"/>
      <c r="K36" s="294"/>
      <c r="L36" s="336"/>
      <c r="M36" s="374"/>
      <c r="N36" s="408"/>
      <c r="O36" s="454"/>
      <c r="P36" s="454"/>
      <c r="Q36" s="504" t="s">
        <v>382</v>
      </c>
      <c r="R36" s="469"/>
      <c r="S36" s="482" t="s">
        <v>195</v>
      </c>
      <c r="T36" s="555"/>
      <c r="U36" s="9"/>
      <c r="V36" s="613"/>
      <c r="W36" s="221"/>
      <c r="X36" s="613"/>
      <c r="Y36" s="555"/>
      <c r="Z36" s="482"/>
      <c r="AA36" s="79"/>
      <c r="AB36" s="205"/>
      <c r="AC36" s="221"/>
      <c r="AD36" s="705"/>
      <c r="AE36" s="722"/>
      <c r="AF36" s="722"/>
      <c r="AG36" s="9"/>
      <c r="AH36" s="744"/>
      <c r="AI36" s="765"/>
      <c r="AK36" s="826" t="s">
        <v>473</v>
      </c>
      <c r="AL36" s="826"/>
      <c r="AM36" s="826"/>
      <c r="AN36" s="826"/>
      <c r="AO36" s="84"/>
      <c r="AP36" s="84"/>
    </row>
    <row r="37" spans="1:42" ht="17.25" customHeight="1">
      <c r="A37" s="1"/>
      <c r="B37" s="48"/>
      <c r="C37" s="9"/>
      <c r="D37" s="9"/>
      <c r="E37" s="9"/>
      <c r="F37" s="9"/>
      <c r="G37" s="9"/>
      <c r="H37" s="156" t="s">
        <v>8</v>
      </c>
      <c r="I37" s="209"/>
      <c r="J37" s="209"/>
      <c r="K37" s="295"/>
      <c r="L37" s="336"/>
      <c r="M37" s="374"/>
      <c r="N37" s="408"/>
      <c r="O37" s="454"/>
      <c r="P37" s="454"/>
      <c r="Q37" s="505" t="s">
        <v>382</v>
      </c>
      <c r="R37" s="469"/>
      <c r="S37" s="288" t="s">
        <v>95</v>
      </c>
      <c r="T37" s="202"/>
      <c r="U37" s="259"/>
      <c r="V37" s="288" t="s">
        <v>197</v>
      </c>
      <c r="W37" s="202"/>
      <c r="X37" s="259"/>
      <c r="Y37" s="288" t="s">
        <v>198</v>
      </c>
      <c r="Z37" s="202"/>
      <c r="AA37" s="259"/>
      <c r="AB37" s="288" t="s">
        <v>201</v>
      </c>
      <c r="AC37" s="202"/>
      <c r="AD37" s="259"/>
      <c r="AE37" s="288" t="s">
        <v>202</v>
      </c>
      <c r="AF37" s="202"/>
      <c r="AG37" s="259"/>
      <c r="AH37" s="744"/>
      <c r="AI37" s="766"/>
      <c r="AK37" s="84" t="s">
        <v>80</v>
      </c>
      <c r="AL37" s="84"/>
      <c r="AM37" s="84"/>
      <c r="AN37" s="84"/>
      <c r="AO37" s="84"/>
      <c r="AP37" s="84"/>
    </row>
    <row r="38" spans="1:42" ht="17.25" customHeight="1">
      <c r="A38" s="1"/>
      <c r="B38" s="48"/>
      <c r="C38" s="9"/>
      <c r="D38" s="9"/>
      <c r="E38" s="9"/>
      <c r="F38" s="9"/>
      <c r="G38" s="9"/>
      <c r="H38" s="157" t="s">
        <v>206</v>
      </c>
      <c r="I38" s="210"/>
      <c r="J38" s="210"/>
      <c r="K38" s="296"/>
      <c r="L38" s="336"/>
      <c r="M38" s="374"/>
      <c r="N38" s="408"/>
      <c r="O38" s="454"/>
      <c r="P38" s="454"/>
      <c r="Q38" s="79" t="s">
        <v>382</v>
      </c>
      <c r="R38" s="469"/>
      <c r="S38" s="554" t="s">
        <v>204</v>
      </c>
      <c r="T38" s="203"/>
      <c r="U38" s="260"/>
      <c r="V38" s="614"/>
      <c r="W38" s="625"/>
      <c r="X38" s="630"/>
      <c r="Y38" s="614"/>
      <c r="Z38" s="625"/>
      <c r="AA38" s="630"/>
      <c r="AB38" s="614"/>
      <c r="AC38" s="625"/>
      <c r="AD38" s="630"/>
      <c r="AE38" s="614"/>
      <c r="AF38" s="625"/>
      <c r="AG38" s="630"/>
      <c r="AH38" s="744"/>
      <c r="AI38" s="766"/>
      <c r="AK38" s="84" t="s">
        <v>412</v>
      </c>
      <c r="AL38" s="84"/>
      <c r="AM38" s="84"/>
      <c r="AN38" s="84"/>
      <c r="AO38" s="84"/>
      <c r="AP38" s="84"/>
    </row>
    <row r="39" spans="1:42" ht="17.25" customHeight="1">
      <c r="A39" s="1"/>
      <c r="B39" s="48"/>
      <c r="C39" s="9"/>
      <c r="D39" s="9"/>
      <c r="E39" s="9"/>
      <c r="F39" s="9"/>
      <c r="G39" s="9"/>
      <c r="H39" s="156" t="s">
        <v>207</v>
      </c>
      <c r="I39" s="209"/>
      <c r="J39" s="209"/>
      <c r="K39" s="295"/>
      <c r="L39" s="336"/>
      <c r="M39" s="374"/>
      <c r="N39" s="408"/>
      <c r="O39" s="454"/>
      <c r="P39" s="454"/>
      <c r="Q39" s="505" t="s">
        <v>382</v>
      </c>
      <c r="R39" s="469"/>
      <c r="S39" s="555"/>
      <c r="T39" s="555"/>
      <c r="U39" s="9"/>
      <c r="V39" s="613"/>
      <c r="W39" s="613"/>
      <c r="X39" s="613"/>
      <c r="Y39" s="613"/>
      <c r="Z39" s="613"/>
      <c r="AA39" s="613"/>
      <c r="AB39" s="613"/>
      <c r="AC39" s="613"/>
      <c r="AD39" s="613"/>
      <c r="AE39" s="613"/>
      <c r="AF39" s="613"/>
      <c r="AG39" s="613"/>
      <c r="AH39" s="613"/>
      <c r="AI39" s="115"/>
      <c r="AK39" s="826"/>
      <c r="AL39" s="826"/>
      <c r="AM39" s="826"/>
      <c r="AN39" s="826"/>
      <c r="AO39" s="84"/>
      <c r="AP39" s="84"/>
    </row>
    <row r="40" spans="1:42" ht="17.25" customHeight="1">
      <c r="A40" s="1"/>
      <c r="B40" s="48"/>
      <c r="C40" s="9"/>
      <c r="D40" s="9"/>
      <c r="E40" s="9"/>
      <c r="F40" s="9"/>
      <c r="G40" s="9"/>
      <c r="H40" s="155" t="s">
        <v>209</v>
      </c>
      <c r="I40" s="208"/>
      <c r="J40" s="208"/>
      <c r="K40" s="294"/>
      <c r="L40" s="305"/>
      <c r="M40" s="375"/>
      <c r="N40" s="408"/>
      <c r="O40" s="454"/>
      <c r="P40" s="454"/>
      <c r="Q40" s="506" t="s">
        <v>382</v>
      </c>
      <c r="R40" s="469"/>
      <c r="S40" s="9" t="s">
        <v>159</v>
      </c>
      <c r="T40" s="79"/>
      <c r="U40" s="79"/>
      <c r="V40" s="79"/>
      <c r="W40" s="79"/>
      <c r="X40" s="79"/>
      <c r="Y40" s="79"/>
      <c r="Z40" s="205"/>
      <c r="AA40" s="78"/>
      <c r="AB40" s="78"/>
      <c r="AC40" s="9"/>
      <c r="AD40" s="9"/>
      <c r="AE40" s="334"/>
      <c r="AF40" s="372"/>
      <c r="AG40" s="79"/>
      <c r="AH40" s="79"/>
      <c r="AI40" s="115"/>
      <c r="AK40" s="826"/>
      <c r="AL40" s="826"/>
      <c r="AM40" s="826"/>
      <c r="AN40" s="826"/>
      <c r="AO40" s="84"/>
      <c r="AP40" s="84"/>
    </row>
    <row r="41" spans="1:42" ht="17.25" customHeight="1">
      <c r="A41" s="1"/>
      <c r="B41" s="48"/>
      <c r="C41" s="79"/>
      <c r="D41" s="79"/>
      <c r="E41" s="79"/>
      <c r="F41" s="79"/>
      <c r="G41" s="79"/>
      <c r="H41" s="156" t="s">
        <v>207</v>
      </c>
      <c r="I41" s="209"/>
      <c r="J41" s="209"/>
      <c r="K41" s="295"/>
      <c r="L41" s="336"/>
      <c r="M41" s="374"/>
      <c r="N41" s="408"/>
      <c r="O41" s="454"/>
      <c r="P41" s="454"/>
      <c r="Q41" s="505" t="s">
        <v>382</v>
      </c>
      <c r="R41" s="469"/>
      <c r="S41" s="9" t="s">
        <v>385</v>
      </c>
      <c r="T41" s="79"/>
      <c r="U41" s="79"/>
      <c r="V41" s="79"/>
      <c r="W41" s="79"/>
      <c r="X41" s="205"/>
      <c r="Y41" s="79"/>
      <c r="Z41" s="79"/>
      <c r="AA41" s="79"/>
      <c r="AB41" s="79"/>
      <c r="AC41" s="9"/>
      <c r="AD41" s="9"/>
      <c r="AE41" s="9"/>
      <c r="AF41" s="9"/>
      <c r="AG41" s="9"/>
      <c r="AH41" s="9"/>
      <c r="AI41" s="115"/>
      <c r="AK41" s="84"/>
      <c r="AL41" s="84"/>
      <c r="AM41" s="84"/>
      <c r="AN41" s="84"/>
      <c r="AO41" s="84"/>
      <c r="AP41" s="84"/>
    </row>
    <row r="42" spans="1:42" ht="17.25" customHeight="1">
      <c r="A42" s="1"/>
      <c r="B42" s="48"/>
      <c r="C42" s="79"/>
      <c r="D42" s="79"/>
      <c r="E42" s="79"/>
      <c r="F42" s="79"/>
      <c r="G42" s="79"/>
      <c r="H42" s="155" t="s">
        <v>209</v>
      </c>
      <c r="I42" s="208"/>
      <c r="J42" s="208"/>
      <c r="K42" s="294"/>
      <c r="L42" s="305"/>
      <c r="M42" s="375"/>
      <c r="N42" s="409"/>
      <c r="O42" s="455"/>
      <c r="P42" s="455"/>
      <c r="Q42" s="506" t="s">
        <v>382</v>
      </c>
      <c r="R42" s="469"/>
      <c r="S42" s="9" t="s">
        <v>212</v>
      </c>
      <c r="T42" s="79"/>
      <c r="U42" s="79"/>
      <c r="V42" s="79"/>
      <c r="W42" s="200"/>
      <c r="X42" s="9" t="s">
        <v>386</v>
      </c>
      <c r="Y42" s="9"/>
      <c r="Z42" s="9"/>
      <c r="AA42" s="200"/>
      <c r="AB42" s="9" t="s">
        <v>214</v>
      </c>
      <c r="AC42" s="79"/>
      <c r="AD42" s="9"/>
      <c r="AE42" s="200"/>
      <c r="AF42" s="9" t="s">
        <v>31</v>
      </c>
      <c r="AG42" s="79"/>
      <c r="AH42" s="79"/>
      <c r="AI42" s="115"/>
      <c r="AK42" s="827" t="s">
        <v>293</v>
      </c>
      <c r="AL42" s="84"/>
      <c r="AM42" s="84"/>
      <c r="AN42" s="84"/>
      <c r="AO42" s="84"/>
      <c r="AP42" s="84"/>
    </row>
    <row r="43" spans="1:42" ht="17.25" customHeight="1">
      <c r="A43" s="1"/>
      <c r="B43" s="48"/>
      <c r="C43" s="79"/>
      <c r="D43" s="79"/>
      <c r="E43" s="79"/>
      <c r="F43" s="79"/>
      <c r="G43" s="79"/>
      <c r="H43" s="156" t="s">
        <v>488</v>
      </c>
      <c r="I43" s="209"/>
      <c r="J43" s="209"/>
      <c r="K43" s="295"/>
      <c r="L43" s="336"/>
      <c r="M43" s="374"/>
      <c r="N43" s="408"/>
      <c r="O43" s="454"/>
      <c r="P43" s="454"/>
      <c r="Q43" s="505" t="s">
        <v>382</v>
      </c>
      <c r="R43" s="535"/>
      <c r="S43" s="205"/>
      <c r="T43" s="1"/>
      <c r="U43" s="79"/>
      <c r="V43" s="79"/>
      <c r="W43" s="200"/>
      <c r="X43" s="9" t="s">
        <v>388</v>
      </c>
      <c r="Y43" s="9"/>
      <c r="Z43" s="9"/>
      <c r="AA43" s="330"/>
      <c r="AB43" s="675"/>
      <c r="AC43" s="675"/>
      <c r="AD43" s="675"/>
      <c r="AE43" s="675"/>
      <c r="AF43" s="675"/>
      <c r="AG43" s="675"/>
      <c r="AH43" s="675"/>
      <c r="AI43" s="115" t="s">
        <v>113</v>
      </c>
      <c r="AK43" s="84"/>
      <c r="AL43" s="84"/>
      <c r="AM43" s="84"/>
      <c r="AN43" s="84"/>
      <c r="AO43" s="84"/>
      <c r="AP43" s="84"/>
    </row>
    <row r="44" spans="1:42" ht="17.25" customHeight="1">
      <c r="A44" s="1"/>
      <c r="B44" s="48"/>
      <c r="C44" s="79"/>
      <c r="D44" s="79"/>
      <c r="E44" s="79"/>
      <c r="F44" s="79"/>
      <c r="G44" s="79"/>
      <c r="H44" s="158" t="s">
        <v>218</v>
      </c>
      <c r="I44" s="211"/>
      <c r="J44" s="211"/>
      <c r="K44" s="297"/>
      <c r="L44" s="337"/>
      <c r="M44" s="376"/>
      <c r="N44" s="409"/>
      <c r="O44" s="455"/>
      <c r="P44" s="455"/>
      <c r="Q44" s="506" t="s">
        <v>382</v>
      </c>
      <c r="R44" s="535"/>
      <c r="S44" s="79"/>
      <c r="T44" s="79"/>
      <c r="U44" s="79"/>
      <c r="V44" s="79"/>
      <c r="W44" s="1"/>
      <c r="X44" s="1"/>
      <c r="Y44" s="1"/>
      <c r="Z44" s="1"/>
      <c r="AA44" s="79"/>
      <c r="AB44" s="79"/>
      <c r="AC44" s="79"/>
      <c r="AD44" s="79"/>
      <c r="AE44" s="79"/>
      <c r="AF44" s="79"/>
      <c r="AG44" s="79"/>
      <c r="AH44" s="79"/>
      <c r="AI44" s="115"/>
      <c r="AK44" s="84"/>
      <c r="AL44" s="84"/>
      <c r="AM44" s="84"/>
      <c r="AN44" s="84"/>
      <c r="AO44" s="84"/>
      <c r="AP44" s="84"/>
    </row>
    <row r="45" spans="1:42" ht="17.25" customHeight="1">
      <c r="A45" s="1"/>
      <c r="B45" s="48"/>
      <c r="C45" s="79"/>
      <c r="D45" s="79"/>
      <c r="E45" s="79"/>
      <c r="F45" s="79"/>
      <c r="G45" s="79"/>
      <c r="H45" s="156" t="s">
        <v>64</v>
      </c>
      <c r="I45" s="209"/>
      <c r="J45" s="209"/>
      <c r="K45" s="295"/>
      <c r="L45" s="336"/>
      <c r="M45" s="377"/>
      <c r="N45" s="408"/>
      <c r="O45" s="454"/>
      <c r="P45" s="454"/>
      <c r="Q45" s="505" t="s">
        <v>382</v>
      </c>
      <c r="R45" s="535"/>
      <c r="S45" s="79" t="s">
        <v>109</v>
      </c>
      <c r="T45" s="79"/>
      <c r="U45" s="79"/>
      <c r="V45" s="79"/>
      <c r="W45" s="79"/>
      <c r="X45" s="1"/>
      <c r="Y45" s="1"/>
      <c r="Z45" s="1"/>
      <c r="AA45" s="1"/>
      <c r="AB45" s="1"/>
      <c r="AC45" s="1"/>
      <c r="AD45" s="1"/>
      <c r="AE45" s="637"/>
      <c r="AF45" s="637"/>
      <c r="AG45" s="637"/>
      <c r="AH45" s="637"/>
      <c r="AI45" s="115"/>
      <c r="AK45" s="827" t="s">
        <v>339</v>
      </c>
      <c r="AL45" s="831"/>
      <c r="AM45" s="831"/>
      <c r="AN45" s="831"/>
      <c r="AO45" s="831"/>
      <c r="AP45" s="831"/>
    </row>
    <row r="46" spans="1:42" ht="17.25" customHeight="1">
      <c r="A46" s="1"/>
      <c r="B46" s="48"/>
      <c r="C46" s="79"/>
      <c r="D46" s="79"/>
      <c r="E46" s="79"/>
      <c r="F46" s="79"/>
      <c r="G46" s="79"/>
      <c r="H46" s="159" t="s">
        <v>188</v>
      </c>
      <c r="I46" s="212"/>
      <c r="J46" s="212"/>
      <c r="K46" s="298"/>
      <c r="L46" s="338"/>
      <c r="M46" s="378"/>
      <c r="N46" s="410"/>
      <c r="O46" s="456"/>
      <c r="P46" s="456"/>
      <c r="Q46" s="507" t="s">
        <v>382</v>
      </c>
      <c r="R46" s="535"/>
      <c r="S46" s="205"/>
      <c r="T46" s="205"/>
      <c r="U46" s="491"/>
      <c r="V46" s="491"/>
      <c r="W46" s="478"/>
      <c r="X46" s="79" t="s">
        <v>83</v>
      </c>
      <c r="Y46" s="478"/>
      <c r="Z46" s="79" t="s">
        <v>22</v>
      </c>
      <c r="AA46" s="478"/>
      <c r="AB46" s="79" t="s">
        <v>112</v>
      </c>
      <c r="AC46" s="79"/>
      <c r="AD46" s="79"/>
      <c r="AE46" s="79"/>
      <c r="AF46" s="79"/>
      <c r="AG46" s="79"/>
      <c r="AH46" s="1"/>
      <c r="AI46" s="115"/>
      <c r="AK46" s="84"/>
      <c r="AL46" s="84"/>
      <c r="AM46" s="84"/>
      <c r="AN46" s="84"/>
      <c r="AO46" s="84"/>
      <c r="AP46" s="84"/>
    </row>
    <row r="47" spans="1:42" ht="17.25" customHeight="1">
      <c r="A47" s="1"/>
      <c r="B47" s="48"/>
      <c r="C47" s="79"/>
      <c r="D47" s="79"/>
      <c r="E47" s="79"/>
      <c r="F47" s="79"/>
      <c r="G47" s="115"/>
      <c r="H47" s="146" t="s">
        <v>323</v>
      </c>
      <c r="I47" s="202"/>
      <c r="J47" s="202"/>
      <c r="K47" s="259"/>
      <c r="L47" s="339"/>
      <c r="M47" s="379"/>
      <c r="N47" s="406">
        <f>N24+N26+N28+SUM(N34:P46)</f>
        <v>0</v>
      </c>
      <c r="O47" s="452"/>
      <c r="P47" s="452"/>
      <c r="Q47" s="508" t="s">
        <v>382</v>
      </c>
      <c r="R47" s="535"/>
      <c r="S47" s="215" t="s">
        <v>219</v>
      </c>
      <c r="T47" s="215"/>
      <c r="U47" s="597"/>
      <c r="V47" s="597"/>
      <c r="W47" s="597"/>
      <c r="X47" s="597"/>
      <c r="Y47" s="597"/>
      <c r="Z47" s="597"/>
      <c r="AA47" s="597"/>
      <c r="AB47" s="597"/>
      <c r="AC47" s="597"/>
      <c r="AD47" s="597"/>
      <c r="AE47" s="597"/>
      <c r="AF47" s="597"/>
      <c r="AG47" s="597"/>
      <c r="AH47" s="597"/>
      <c r="AI47" s="115"/>
    </row>
    <row r="48" spans="1:42" ht="17.25" customHeight="1">
      <c r="A48" s="1"/>
      <c r="B48" s="48"/>
      <c r="C48" s="79"/>
      <c r="D48" s="79"/>
      <c r="E48" s="79"/>
      <c r="F48" s="79"/>
      <c r="G48" s="79"/>
      <c r="H48" s="143" t="s">
        <v>220</v>
      </c>
      <c r="I48" s="205"/>
      <c r="J48" s="205"/>
      <c r="K48" s="291"/>
      <c r="L48" s="340" t="s">
        <v>490</v>
      </c>
      <c r="M48" s="380"/>
      <c r="N48" s="411" t="s">
        <v>222</v>
      </c>
      <c r="O48" s="457"/>
      <c r="P48" s="479"/>
      <c r="Q48" s="509" t="s">
        <v>223</v>
      </c>
      <c r="R48" s="535"/>
      <c r="S48" s="215"/>
      <c r="T48" s="215"/>
      <c r="U48" s="597"/>
      <c r="V48" s="597"/>
      <c r="W48" s="597"/>
      <c r="X48" s="597"/>
      <c r="Y48" s="597"/>
      <c r="Z48" s="597"/>
      <c r="AA48" s="597"/>
      <c r="AB48" s="597"/>
      <c r="AC48" s="597"/>
      <c r="AD48" s="597"/>
      <c r="AE48" s="597"/>
      <c r="AF48" s="597"/>
      <c r="AG48" s="597"/>
      <c r="AH48" s="597"/>
      <c r="AI48" s="115"/>
    </row>
    <row r="49" spans="1:37" ht="17.25" customHeight="1">
      <c r="A49" s="1"/>
      <c r="B49" s="48"/>
      <c r="C49" s="79"/>
      <c r="D49" s="79"/>
      <c r="E49" s="79"/>
      <c r="F49" s="79"/>
      <c r="G49" s="79"/>
      <c r="H49" s="143"/>
      <c r="I49" s="205"/>
      <c r="J49" s="205"/>
      <c r="K49" s="291"/>
      <c r="L49" s="341"/>
      <c r="M49" s="381"/>
      <c r="N49" s="411" t="s">
        <v>225</v>
      </c>
      <c r="O49" s="457"/>
      <c r="P49" s="479"/>
      <c r="Q49" s="509" t="s">
        <v>223</v>
      </c>
      <c r="R49" s="535"/>
      <c r="S49" s="556"/>
      <c r="T49" s="556"/>
      <c r="U49" s="556"/>
      <c r="V49" s="556"/>
      <c r="W49" s="556"/>
      <c r="X49" s="556"/>
      <c r="Y49" s="556"/>
      <c r="Z49" s="556"/>
      <c r="AA49" s="556"/>
      <c r="AB49" s="556"/>
      <c r="AC49" s="79"/>
      <c r="AD49" s="79"/>
      <c r="AE49" s="79"/>
      <c r="AF49" s="79"/>
      <c r="AG49" s="79"/>
      <c r="AH49" s="745"/>
      <c r="AI49" s="115"/>
    </row>
    <row r="50" spans="1:37" ht="17.25" customHeight="1">
      <c r="A50" s="1"/>
      <c r="B50" s="48"/>
      <c r="C50" s="79"/>
      <c r="D50" s="79"/>
      <c r="E50" s="79"/>
      <c r="F50" s="79"/>
      <c r="G50" s="79"/>
      <c r="H50" s="143"/>
      <c r="I50" s="205"/>
      <c r="J50" s="205"/>
      <c r="K50" s="291"/>
      <c r="L50" s="342" t="s">
        <v>491</v>
      </c>
      <c r="M50" s="382"/>
      <c r="N50" s="412" t="s">
        <v>222</v>
      </c>
      <c r="O50" s="458"/>
      <c r="P50" s="480"/>
      <c r="Q50" s="510" t="s">
        <v>223</v>
      </c>
      <c r="R50" s="536"/>
      <c r="S50" s="78" t="s">
        <v>537</v>
      </c>
      <c r="T50" s="78"/>
      <c r="U50" s="598"/>
      <c r="V50" s="598"/>
      <c r="W50" s="598"/>
      <c r="X50" s="598"/>
      <c r="Y50" s="598"/>
      <c r="Z50" s="598"/>
      <c r="AA50" s="598"/>
      <c r="AB50" s="598"/>
      <c r="AC50" s="598"/>
      <c r="AD50" s="598"/>
      <c r="AE50" s="598"/>
      <c r="AF50" s="598"/>
      <c r="AG50" s="598"/>
      <c r="AH50" s="598"/>
      <c r="AI50" s="114"/>
    </row>
    <row r="51" spans="1:37" ht="17.25" customHeight="1">
      <c r="A51" s="1"/>
      <c r="B51" s="48"/>
      <c r="C51" s="79"/>
      <c r="D51" s="79"/>
      <c r="E51" s="79"/>
      <c r="F51" s="79"/>
      <c r="G51" s="79"/>
      <c r="H51" s="153"/>
      <c r="I51" s="199"/>
      <c r="J51" s="199"/>
      <c r="K51" s="290"/>
      <c r="L51" s="343"/>
      <c r="M51" s="383"/>
      <c r="N51" s="413" t="s">
        <v>225</v>
      </c>
      <c r="O51" s="459"/>
      <c r="P51" s="481"/>
      <c r="Q51" s="511" t="s">
        <v>223</v>
      </c>
      <c r="R51" s="535"/>
      <c r="S51" s="205"/>
      <c r="T51" s="205"/>
      <c r="U51" s="491"/>
      <c r="V51" s="491"/>
      <c r="W51" s="478"/>
      <c r="X51" s="79" t="s">
        <v>83</v>
      </c>
      <c r="Y51" s="478"/>
      <c r="Z51" s="79" t="s">
        <v>22</v>
      </c>
      <c r="AA51" s="478"/>
      <c r="AB51" s="79" t="s">
        <v>112</v>
      </c>
      <c r="AC51" s="7"/>
      <c r="AD51" s="7"/>
      <c r="AE51" s="7"/>
      <c r="AF51" s="7"/>
      <c r="AG51" s="7"/>
      <c r="AH51" s="7"/>
      <c r="AI51" s="115"/>
    </row>
    <row r="52" spans="1:37" ht="17.25" customHeight="1">
      <c r="A52" s="1"/>
      <c r="B52" s="48"/>
      <c r="C52" s="79"/>
      <c r="D52" s="79"/>
      <c r="E52" s="79"/>
      <c r="F52" s="79"/>
      <c r="G52" s="79"/>
      <c r="H52" s="147" t="s">
        <v>228</v>
      </c>
      <c r="I52" s="203"/>
      <c r="J52" s="203"/>
      <c r="K52" s="260"/>
      <c r="L52" s="344"/>
      <c r="M52" s="384"/>
      <c r="N52" s="414"/>
      <c r="O52" s="460"/>
      <c r="P52" s="482" t="s">
        <v>230</v>
      </c>
      <c r="Q52" s="79"/>
      <c r="R52" s="535"/>
      <c r="S52" s="215" t="s">
        <v>219</v>
      </c>
      <c r="T52" s="215"/>
      <c r="U52" s="597"/>
      <c r="V52" s="597"/>
      <c r="W52" s="597"/>
      <c r="X52" s="597"/>
      <c r="Y52" s="597"/>
      <c r="Z52" s="597"/>
      <c r="AA52" s="597"/>
      <c r="AB52" s="597"/>
      <c r="AC52" s="597"/>
      <c r="AD52" s="597"/>
      <c r="AE52" s="597"/>
      <c r="AF52" s="597"/>
      <c r="AG52" s="597"/>
      <c r="AH52" s="597"/>
      <c r="AI52" s="115"/>
      <c r="AJ52" s="84"/>
      <c r="AK52" s="84" t="s">
        <v>414</v>
      </c>
    </row>
    <row r="53" spans="1:37" ht="17.25" customHeight="1">
      <c r="A53" s="1"/>
      <c r="B53" s="48"/>
      <c r="C53" s="79"/>
      <c r="D53" s="79"/>
      <c r="E53" s="79"/>
      <c r="F53" s="79"/>
      <c r="G53" s="79"/>
      <c r="H53" s="146" t="s">
        <v>130</v>
      </c>
      <c r="I53" s="202"/>
      <c r="J53" s="202"/>
      <c r="K53" s="259"/>
      <c r="L53" s="345"/>
      <c r="M53" s="385"/>
      <c r="N53" s="414"/>
      <c r="O53" s="460"/>
      <c r="P53" s="483" t="s">
        <v>230</v>
      </c>
      <c r="Q53" s="508"/>
      <c r="R53" s="535"/>
      <c r="S53" s="215"/>
      <c r="T53" s="215"/>
      <c r="U53" s="597"/>
      <c r="V53" s="597"/>
      <c r="W53" s="597"/>
      <c r="X53" s="597"/>
      <c r="Y53" s="597"/>
      <c r="Z53" s="597"/>
      <c r="AA53" s="597"/>
      <c r="AB53" s="597"/>
      <c r="AC53" s="597"/>
      <c r="AD53" s="597"/>
      <c r="AE53" s="597"/>
      <c r="AF53" s="597"/>
      <c r="AG53" s="597"/>
      <c r="AH53" s="597"/>
      <c r="AI53" s="115"/>
      <c r="AJ53" s="84"/>
      <c r="AK53" s="84" t="s">
        <v>33</v>
      </c>
    </row>
    <row r="54" spans="1:37" ht="17.25" customHeight="1">
      <c r="A54" s="1"/>
      <c r="B54" s="49"/>
      <c r="C54" s="80"/>
      <c r="D54" s="80"/>
      <c r="E54" s="80"/>
      <c r="F54" s="80"/>
      <c r="G54" s="80"/>
      <c r="H54" s="160" t="s">
        <v>128</v>
      </c>
      <c r="I54" s="213"/>
      <c r="J54" s="213"/>
      <c r="K54" s="299"/>
      <c r="L54" s="346"/>
      <c r="M54" s="386"/>
      <c r="N54" s="415"/>
      <c r="O54" s="461"/>
      <c r="P54" s="484" t="s">
        <v>230</v>
      </c>
      <c r="Q54" s="512"/>
      <c r="R54" s="537"/>
      <c r="S54" s="80"/>
      <c r="T54" s="80"/>
      <c r="U54" s="80"/>
      <c r="V54" s="80"/>
      <c r="W54" s="80"/>
      <c r="X54" s="37"/>
      <c r="Y54" s="37"/>
      <c r="Z54" s="37"/>
      <c r="AA54" s="37"/>
      <c r="AB54" s="37"/>
      <c r="AC54" s="37"/>
      <c r="AD54" s="37"/>
      <c r="AE54" s="723"/>
      <c r="AF54" s="723"/>
      <c r="AG54" s="723"/>
      <c r="AH54" s="723"/>
      <c r="AI54" s="767"/>
      <c r="AJ54" s="84"/>
      <c r="AK54" s="84" t="s">
        <v>131</v>
      </c>
    </row>
    <row r="55" spans="1:37" ht="33" customHeight="1">
      <c r="A55" s="1"/>
      <c r="B55" s="50" t="s">
        <v>492</v>
      </c>
      <c r="C55" s="81" t="s">
        <v>534</v>
      </c>
      <c r="D55" s="110"/>
      <c r="E55" s="110"/>
      <c r="F55" s="110"/>
      <c r="G55" s="116"/>
      <c r="H55" s="161" t="s">
        <v>474</v>
      </c>
      <c r="I55" s="214"/>
      <c r="J55" s="214"/>
      <c r="K55" s="300" t="s">
        <v>516</v>
      </c>
      <c r="L55" s="347"/>
      <c r="M55" s="347"/>
      <c r="N55" s="300" t="s">
        <v>535</v>
      </c>
      <c r="O55" s="300"/>
      <c r="P55" s="300"/>
      <c r="Q55" s="513" t="s">
        <v>121</v>
      </c>
      <c r="R55" s="538"/>
      <c r="S55" s="557"/>
      <c r="T55" s="579" t="s">
        <v>25</v>
      </c>
      <c r="U55" s="538"/>
      <c r="V55" s="538"/>
      <c r="W55" s="626" t="s">
        <v>499</v>
      </c>
      <c r="X55" s="631"/>
      <c r="Y55" s="631"/>
      <c r="Z55" s="631"/>
      <c r="AA55" s="631"/>
      <c r="AB55" s="631"/>
      <c r="AC55" s="631"/>
      <c r="AD55" s="631"/>
      <c r="AE55" s="631"/>
      <c r="AF55" s="631"/>
      <c r="AG55" s="631"/>
      <c r="AH55" s="631"/>
      <c r="AI55" s="768"/>
      <c r="AJ55" s="84"/>
      <c r="AK55" s="476"/>
    </row>
    <row r="56" spans="1:37" ht="15" customHeight="1">
      <c r="A56" s="1"/>
      <c r="B56" s="47"/>
      <c r="C56" s="82"/>
      <c r="D56" s="82"/>
      <c r="E56" s="82"/>
      <c r="F56" s="82"/>
      <c r="G56" s="117"/>
      <c r="H56" s="162"/>
      <c r="I56" s="215"/>
      <c r="J56" s="215"/>
      <c r="K56" s="301"/>
      <c r="L56" s="301"/>
      <c r="M56" s="301"/>
      <c r="N56" s="416"/>
      <c r="O56" s="416"/>
      <c r="P56" s="416"/>
      <c r="Q56" s="514"/>
      <c r="R56" s="514"/>
      <c r="S56" s="469"/>
      <c r="T56" s="580"/>
      <c r="U56" s="514"/>
      <c r="V56" s="514"/>
      <c r="W56" s="340" t="s">
        <v>457</v>
      </c>
      <c r="X56" s="632"/>
      <c r="Y56" s="645"/>
      <c r="Z56" s="660" t="s">
        <v>458</v>
      </c>
      <c r="AA56" s="632"/>
      <c r="AB56" s="676"/>
      <c r="AC56" s="685" t="s">
        <v>443</v>
      </c>
      <c r="AD56" s="220"/>
      <c r="AE56" s="220"/>
      <c r="AF56" s="220"/>
      <c r="AG56" s="220"/>
      <c r="AH56" s="220"/>
      <c r="AI56" s="769"/>
      <c r="AJ56" s="84"/>
      <c r="AK56" s="476"/>
    </row>
    <row r="57" spans="1:37" ht="15" customHeight="1">
      <c r="A57" s="1"/>
      <c r="B57" s="47"/>
      <c r="C57" s="82"/>
      <c r="D57" s="82"/>
      <c r="E57" s="82"/>
      <c r="F57" s="82"/>
      <c r="G57" s="82"/>
      <c r="H57" s="162"/>
      <c r="I57" s="215"/>
      <c r="J57" s="215"/>
      <c r="K57" s="301"/>
      <c r="L57" s="301"/>
      <c r="M57" s="301"/>
      <c r="N57" s="416"/>
      <c r="O57" s="416"/>
      <c r="P57" s="416"/>
      <c r="Q57" s="514"/>
      <c r="R57" s="514"/>
      <c r="S57" s="469"/>
      <c r="T57" s="580"/>
      <c r="U57" s="514"/>
      <c r="V57" s="514"/>
      <c r="W57" s="340"/>
      <c r="X57" s="632"/>
      <c r="Y57" s="645"/>
      <c r="Z57" s="660"/>
      <c r="AA57" s="632"/>
      <c r="AB57" s="676"/>
      <c r="AC57" s="545"/>
      <c r="AD57" s="215"/>
      <c r="AE57" s="215"/>
      <c r="AF57" s="215"/>
      <c r="AG57" s="215"/>
      <c r="AH57" s="215"/>
      <c r="AI57" s="770"/>
      <c r="AJ57" s="84"/>
      <c r="AK57" s="828"/>
    </row>
    <row r="58" spans="1:37" ht="15" customHeight="1">
      <c r="A58" s="1"/>
      <c r="B58" s="48"/>
      <c r="C58" s="79"/>
      <c r="D58" s="79"/>
      <c r="E58" s="79"/>
      <c r="F58" s="79"/>
      <c r="G58" s="79"/>
      <c r="H58" s="163"/>
      <c r="I58" s="216"/>
      <c r="J58" s="216"/>
      <c r="K58" s="302"/>
      <c r="L58" s="302"/>
      <c r="M58" s="302"/>
      <c r="N58" s="417"/>
      <c r="O58" s="417"/>
      <c r="P58" s="417"/>
      <c r="Q58" s="515"/>
      <c r="R58" s="515"/>
      <c r="S58" s="534"/>
      <c r="T58" s="581"/>
      <c r="U58" s="515"/>
      <c r="V58" s="515"/>
      <c r="W58" s="343" t="s">
        <v>301</v>
      </c>
      <c r="X58" s="633"/>
      <c r="Y58" s="646"/>
      <c r="Z58" s="661" t="s">
        <v>29</v>
      </c>
      <c r="AA58" s="633"/>
      <c r="AB58" s="383"/>
      <c r="AC58" s="686"/>
      <c r="AD58" s="216"/>
      <c r="AE58" s="216"/>
      <c r="AF58" s="216"/>
      <c r="AG58" s="216"/>
      <c r="AH58" s="216"/>
      <c r="AI58" s="771"/>
      <c r="AJ58" s="84"/>
      <c r="AK58" s="476"/>
    </row>
    <row r="59" spans="1:37" ht="13.5" customHeight="1">
      <c r="A59" s="1"/>
      <c r="B59" s="48"/>
      <c r="C59" s="9"/>
      <c r="D59" s="9"/>
      <c r="E59" s="9"/>
      <c r="F59" s="9"/>
      <c r="G59" s="9"/>
      <c r="H59" s="152" t="s">
        <v>421</v>
      </c>
      <c r="I59" s="198"/>
      <c r="J59" s="198"/>
      <c r="K59" s="303"/>
      <c r="L59" s="264"/>
      <c r="M59" s="368"/>
      <c r="N59" s="418" t="s">
        <v>0</v>
      </c>
      <c r="O59" s="418"/>
      <c r="P59" s="418"/>
      <c r="Q59" s="516">
        <f>ROUNDDOWN(K59/3,1)</f>
        <v>0</v>
      </c>
      <c r="R59" s="539"/>
      <c r="S59" s="558"/>
      <c r="T59" s="582">
        <f>W59+Z59</f>
        <v>0</v>
      </c>
      <c r="U59" s="599"/>
      <c r="V59" s="599"/>
      <c r="W59" s="335"/>
      <c r="X59" s="634"/>
      <c r="Y59" s="647"/>
      <c r="Z59" s="634"/>
      <c r="AA59" s="634"/>
      <c r="AB59" s="634"/>
      <c r="AC59" s="335"/>
      <c r="AD59" s="634"/>
      <c r="AE59" s="634"/>
      <c r="AF59" s="634"/>
      <c r="AG59" s="634"/>
      <c r="AH59" s="634"/>
      <c r="AI59" s="772"/>
      <c r="AJ59" s="84"/>
      <c r="AK59" s="476"/>
    </row>
    <row r="60" spans="1:37" ht="13.5" customHeight="1">
      <c r="A60" s="1"/>
      <c r="B60" s="48"/>
      <c r="C60" s="9"/>
      <c r="D60" s="9"/>
      <c r="E60" s="9"/>
      <c r="F60" s="9"/>
      <c r="G60" s="9"/>
      <c r="H60" s="157"/>
      <c r="I60" s="210"/>
      <c r="J60" s="210"/>
      <c r="K60" s="304"/>
      <c r="L60" s="348"/>
      <c r="M60" s="387"/>
      <c r="N60" s="419"/>
      <c r="O60" s="419"/>
      <c r="P60" s="419"/>
      <c r="Q60" s="517"/>
      <c r="R60" s="540"/>
      <c r="S60" s="559"/>
      <c r="T60" s="582"/>
      <c r="U60" s="599"/>
      <c r="V60" s="599"/>
      <c r="W60" s="336"/>
      <c r="X60" s="377"/>
      <c r="Y60" s="648"/>
      <c r="Z60" s="377"/>
      <c r="AA60" s="377"/>
      <c r="AB60" s="377"/>
      <c r="AC60" s="336"/>
      <c r="AD60" s="377"/>
      <c r="AE60" s="377"/>
      <c r="AF60" s="377"/>
      <c r="AG60" s="377"/>
      <c r="AH60" s="377"/>
      <c r="AI60" s="773"/>
      <c r="AJ60" s="84"/>
      <c r="AK60" s="476"/>
    </row>
    <row r="61" spans="1:37" ht="13.5" customHeight="1">
      <c r="A61" s="1"/>
      <c r="B61" s="48"/>
      <c r="C61" s="9"/>
      <c r="D61" s="9"/>
      <c r="E61" s="9"/>
      <c r="F61" s="9"/>
      <c r="G61" s="9"/>
      <c r="H61" s="155" t="s">
        <v>23</v>
      </c>
      <c r="I61" s="208"/>
      <c r="J61" s="208"/>
      <c r="K61" s="305"/>
      <c r="L61" s="349"/>
      <c r="M61" s="375"/>
      <c r="N61" s="420" t="s">
        <v>442</v>
      </c>
      <c r="O61" s="462"/>
      <c r="P61" s="485"/>
      <c r="Q61" s="518">
        <f>ROUNDDOWN((K61+K63)/6,1)</f>
        <v>0</v>
      </c>
      <c r="R61" s="541"/>
      <c r="S61" s="560"/>
      <c r="T61" s="583">
        <f>W61+Z61+W63+Z63</f>
        <v>0</v>
      </c>
      <c r="U61" s="600"/>
      <c r="V61" s="615"/>
      <c r="W61" s="336"/>
      <c r="X61" s="377"/>
      <c r="Y61" s="648"/>
      <c r="Z61" s="377"/>
      <c r="AA61" s="377"/>
      <c r="AB61" s="377"/>
      <c r="AC61" s="336"/>
      <c r="AD61" s="377"/>
      <c r="AE61" s="377"/>
      <c r="AF61" s="377"/>
      <c r="AG61" s="377"/>
      <c r="AH61" s="377"/>
      <c r="AI61" s="773"/>
      <c r="AJ61" s="84"/>
      <c r="AK61" s="476"/>
    </row>
    <row r="62" spans="1:37" ht="13.5" customHeight="1">
      <c r="A62" s="1"/>
      <c r="B62" s="48"/>
      <c r="C62" s="9"/>
      <c r="D62" s="9"/>
      <c r="E62" s="9"/>
      <c r="F62" s="9"/>
      <c r="G62" s="9"/>
      <c r="H62" s="157"/>
      <c r="I62" s="210"/>
      <c r="J62" s="210"/>
      <c r="K62" s="304"/>
      <c r="L62" s="348"/>
      <c r="M62" s="387"/>
      <c r="N62" s="421"/>
      <c r="O62" s="463"/>
      <c r="P62" s="486"/>
      <c r="Q62" s="519"/>
      <c r="R62" s="542"/>
      <c r="S62" s="561"/>
      <c r="T62" s="584"/>
      <c r="U62" s="601"/>
      <c r="V62" s="616"/>
      <c r="W62" s="336"/>
      <c r="X62" s="377"/>
      <c r="Y62" s="648"/>
      <c r="Z62" s="377"/>
      <c r="AA62" s="377"/>
      <c r="AB62" s="377"/>
      <c r="AC62" s="336"/>
      <c r="AD62" s="377"/>
      <c r="AE62" s="377"/>
      <c r="AF62" s="377"/>
      <c r="AG62" s="377"/>
      <c r="AH62" s="377"/>
      <c r="AI62" s="773"/>
      <c r="AJ62" s="84"/>
      <c r="AK62" s="84"/>
    </row>
    <row r="63" spans="1:37" ht="13.5" customHeight="1">
      <c r="A63" s="1"/>
      <c r="B63" s="48"/>
      <c r="C63" s="9"/>
      <c r="D63" s="9"/>
      <c r="E63" s="9"/>
      <c r="F63" s="9"/>
      <c r="G63" s="9"/>
      <c r="H63" s="155" t="s">
        <v>422</v>
      </c>
      <c r="I63" s="208"/>
      <c r="J63" s="208"/>
      <c r="K63" s="305"/>
      <c r="L63" s="349"/>
      <c r="M63" s="375"/>
      <c r="N63" s="421"/>
      <c r="O63" s="463"/>
      <c r="P63" s="486"/>
      <c r="Q63" s="519"/>
      <c r="R63" s="542"/>
      <c r="S63" s="561"/>
      <c r="T63" s="584"/>
      <c r="U63" s="601"/>
      <c r="V63" s="616"/>
      <c r="W63" s="304"/>
      <c r="X63" s="348"/>
      <c r="Y63" s="649"/>
      <c r="Z63" s="348"/>
      <c r="AA63" s="348"/>
      <c r="AB63" s="348"/>
      <c r="AC63" s="304"/>
      <c r="AD63" s="348"/>
      <c r="AE63" s="348"/>
      <c r="AF63" s="348"/>
      <c r="AG63" s="348"/>
      <c r="AH63" s="348"/>
      <c r="AI63" s="774"/>
      <c r="AJ63" s="84"/>
      <c r="AK63" s="476"/>
    </row>
    <row r="64" spans="1:37" ht="13.5" customHeight="1">
      <c r="A64" s="1"/>
      <c r="B64" s="48"/>
      <c r="C64" s="9"/>
      <c r="D64" s="9"/>
      <c r="E64" s="9"/>
      <c r="F64" s="9"/>
      <c r="G64" s="9"/>
      <c r="H64" s="157"/>
      <c r="I64" s="210"/>
      <c r="J64" s="210"/>
      <c r="K64" s="304"/>
      <c r="L64" s="348"/>
      <c r="M64" s="387"/>
      <c r="N64" s="422"/>
      <c r="O64" s="464"/>
      <c r="P64" s="487"/>
      <c r="Q64" s="520"/>
      <c r="R64" s="543"/>
      <c r="S64" s="562"/>
      <c r="T64" s="585"/>
      <c r="U64" s="602"/>
      <c r="V64" s="617"/>
      <c r="W64" s="336"/>
      <c r="X64" s="377"/>
      <c r="Y64" s="648"/>
      <c r="Z64" s="377"/>
      <c r="AA64" s="377"/>
      <c r="AB64" s="377"/>
      <c r="AC64" s="336"/>
      <c r="AD64" s="377"/>
      <c r="AE64" s="377"/>
      <c r="AF64" s="377"/>
      <c r="AG64" s="377"/>
      <c r="AH64" s="377"/>
      <c r="AI64" s="773"/>
      <c r="AJ64" s="84"/>
      <c r="AK64" s="476"/>
    </row>
    <row r="65" spans="1:48" ht="13.5" customHeight="1">
      <c r="A65" s="1"/>
      <c r="B65" s="48"/>
      <c r="C65" s="9"/>
      <c r="D65" s="9"/>
      <c r="E65" s="9"/>
      <c r="F65" s="9"/>
      <c r="G65" s="9"/>
      <c r="H65" s="155" t="s">
        <v>233</v>
      </c>
      <c r="I65" s="208"/>
      <c r="J65" s="208"/>
      <c r="K65" s="305"/>
      <c r="L65" s="349"/>
      <c r="M65" s="375"/>
      <c r="N65" s="423" t="s">
        <v>504</v>
      </c>
      <c r="O65" s="423"/>
      <c r="P65" s="423"/>
      <c r="Q65" s="517">
        <f>ROUNDDOWN(K65/20,1)</f>
        <v>0</v>
      </c>
      <c r="R65" s="540"/>
      <c r="S65" s="559"/>
      <c r="T65" s="582">
        <f>W65+Z65</f>
        <v>0</v>
      </c>
      <c r="U65" s="599"/>
      <c r="V65" s="599"/>
      <c r="W65" s="336"/>
      <c r="X65" s="377"/>
      <c r="Y65" s="648"/>
      <c r="Z65" s="377"/>
      <c r="AA65" s="377"/>
      <c r="AB65" s="377"/>
      <c r="AC65" s="336"/>
      <c r="AD65" s="377"/>
      <c r="AE65" s="377"/>
      <c r="AF65" s="377"/>
      <c r="AG65" s="377"/>
      <c r="AH65" s="377"/>
      <c r="AI65" s="773"/>
      <c r="AJ65" s="84"/>
      <c r="AK65" s="84"/>
    </row>
    <row r="66" spans="1:48" ht="13.5" customHeight="1">
      <c r="A66" s="1"/>
      <c r="B66" s="48"/>
      <c r="C66" s="9"/>
      <c r="D66" s="9"/>
      <c r="E66" s="9"/>
      <c r="F66" s="9"/>
      <c r="G66" s="9"/>
      <c r="H66" s="157"/>
      <c r="I66" s="210"/>
      <c r="J66" s="210"/>
      <c r="K66" s="304"/>
      <c r="L66" s="348"/>
      <c r="M66" s="387"/>
      <c r="N66" s="423"/>
      <c r="O66" s="423"/>
      <c r="P66" s="423"/>
      <c r="Q66" s="517"/>
      <c r="R66" s="540"/>
      <c r="S66" s="559"/>
      <c r="T66" s="582"/>
      <c r="U66" s="599"/>
      <c r="V66" s="599"/>
      <c r="W66" s="336"/>
      <c r="X66" s="377"/>
      <c r="Y66" s="648"/>
      <c r="Z66" s="377"/>
      <c r="AA66" s="377"/>
      <c r="AB66" s="377"/>
      <c r="AC66" s="336"/>
      <c r="AD66" s="377"/>
      <c r="AE66" s="377"/>
      <c r="AF66" s="377"/>
      <c r="AG66" s="377"/>
      <c r="AH66" s="377"/>
      <c r="AI66" s="773"/>
      <c r="AJ66" s="84"/>
      <c r="AK66" s="84"/>
    </row>
    <row r="67" spans="1:48" ht="13.5" customHeight="1">
      <c r="A67" s="1"/>
      <c r="B67" s="48"/>
      <c r="C67" s="9"/>
      <c r="D67" s="9"/>
      <c r="E67" s="9"/>
      <c r="F67" s="9"/>
      <c r="G67" s="9"/>
      <c r="H67" s="155" t="s">
        <v>367</v>
      </c>
      <c r="I67" s="208"/>
      <c r="J67" s="208"/>
      <c r="K67" s="305"/>
      <c r="L67" s="349"/>
      <c r="M67" s="375"/>
      <c r="N67" s="424" t="s">
        <v>505</v>
      </c>
      <c r="O67" s="465"/>
      <c r="P67" s="488"/>
      <c r="Q67" s="518">
        <f>ROUNDDOWN((K67+K69)/30,1)</f>
        <v>0</v>
      </c>
      <c r="R67" s="541"/>
      <c r="S67" s="560"/>
      <c r="T67" s="583">
        <f>W67+Z67+W69+Z69</f>
        <v>0</v>
      </c>
      <c r="U67" s="600"/>
      <c r="V67" s="615"/>
      <c r="W67" s="336"/>
      <c r="X67" s="377"/>
      <c r="Y67" s="648"/>
      <c r="Z67" s="377"/>
      <c r="AA67" s="377"/>
      <c r="AB67" s="374"/>
      <c r="AC67" s="336"/>
      <c r="AD67" s="377"/>
      <c r="AE67" s="377"/>
      <c r="AF67" s="377"/>
      <c r="AG67" s="377"/>
      <c r="AH67" s="377"/>
      <c r="AI67" s="773"/>
      <c r="AJ67" s="84"/>
      <c r="AK67" s="84"/>
    </row>
    <row r="68" spans="1:48" ht="13.5" customHeight="1">
      <c r="A68" s="1"/>
      <c r="B68" s="48"/>
      <c r="C68" s="9"/>
      <c r="D68" s="9"/>
      <c r="E68" s="9"/>
      <c r="F68" s="9"/>
      <c r="G68" s="9"/>
      <c r="H68" s="157"/>
      <c r="I68" s="210"/>
      <c r="J68" s="210"/>
      <c r="K68" s="304"/>
      <c r="L68" s="348"/>
      <c r="M68" s="387"/>
      <c r="N68" s="425"/>
      <c r="O68" s="466"/>
      <c r="P68" s="489"/>
      <c r="Q68" s="519"/>
      <c r="R68" s="542"/>
      <c r="S68" s="561"/>
      <c r="T68" s="584"/>
      <c r="U68" s="601"/>
      <c r="V68" s="616"/>
      <c r="W68" s="336"/>
      <c r="X68" s="377"/>
      <c r="Y68" s="648"/>
      <c r="Z68" s="377"/>
      <c r="AA68" s="377"/>
      <c r="AB68" s="374"/>
      <c r="AC68" s="336"/>
      <c r="AD68" s="377"/>
      <c r="AE68" s="377"/>
      <c r="AF68" s="377"/>
      <c r="AG68" s="377"/>
      <c r="AH68" s="377"/>
      <c r="AI68" s="773"/>
      <c r="AJ68" s="84"/>
      <c r="AK68" s="84"/>
    </row>
    <row r="69" spans="1:48" ht="13.5" customHeight="1">
      <c r="A69" s="1"/>
      <c r="B69" s="48"/>
      <c r="C69" s="9"/>
      <c r="D69" s="9"/>
      <c r="E69" s="9"/>
      <c r="F69" s="9"/>
      <c r="G69" s="9"/>
      <c r="H69" s="155" t="s">
        <v>192</v>
      </c>
      <c r="I69" s="208"/>
      <c r="J69" s="208"/>
      <c r="K69" s="305"/>
      <c r="L69" s="349"/>
      <c r="M69" s="375"/>
      <c r="N69" s="425"/>
      <c r="O69" s="466"/>
      <c r="P69" s="489"/>
      <c r="Q69" s="519"/>
      <c r="R69" s="542"/>
      <c r="S69" s="561"/>
      <c r="T69" s="584"/>
      <c r="U69" s="601"/>
      <c r="V69" s="616"/>
      <c r="W69" s="304"/>
      <c r="X69" s="348"/>
      <c r="Y69" s="649"/>
      <c r="Z69" s="348"/>
      <c r="AA69" s="348"/>
      <c r="AB69" s="348"/>
      <c r="AC69" s="336"/>
      <c r="AD69" s="377"/>
      <c r="AE69" s="377"/>
      <c r="AF69" s="377"/>
      <c r="AG69" s="377"/>
      <c r="AH69" s="377"/>
      <c r="AI69" s="773"/>
      <c r="AJ69" s="84"/>
      <c r="AK69" s="84"/>
    </row>
    <row r="70" spans="1:48" ht="13.5" customHeight="1">
      <c r="A70" s="1"/>
      <c r="B70" s="48"/>
      <c r="C70" s="9"/>
      <c r="D70" s="9"/>
      <c r="E70" s="9"/>
      <c r="F70" s="9"/>
      <c r="G70" s="9"/>
      <c r="H70" s="157"/>
      <c r="I70" s="210"/>
      <c r="J70" s="210"/>
      <c r="K70" s="304"/>
      <c r="L70" s="348"/>
      <c r="M70" s="387"/>
      <c r="N70" s="426"/>
      <c r="O70" s="467"/>
      <c r="P70" s="490"/>
      <c r="Q70" s="520"/>
      <c r="R70" s="543"/>
      <c r="S70" s="562"/>
      <c r="T70" s="585"/>
      <c r="U70" s="602"/>
      <c r="V70" s="617"/>
      <c r="W70" s="336"/>
      <c r="X70" s="377"/>
      <c r="Y70" s="648"/>
      <c r="Z70" s="377"/>
      <c r="AA70" s="377"/>
      <c r="AB70" s="377"/>
      <c r="AC70" s="336"/>
      <c r="AD70" s="377"/>
      <c r="AE70" s="377"/>
      <c r="AF70" s="377"/>
      <c r="AG70" s="377"/>
      <c r="AH70" s="377"/>
      <c r="AI70" s="773"/>
      <c r="AJ70" s="84"/>
      <c r="AK70" s="84"/>
    </row>
    <row r="71" spans="1:48" ht="13.5" customHeight="1">
      <c r="A71" s="1"/>
      <c r="B71" s="48"/>
      <c r="C71" s="9"/>
      <c r="D71" s="9"/>
      <c r="E71" s="9"/>
      <c r="F71" s="9"/>
      <c r="G71" s="9"/>
      <c r="H71" s="155" t="s">
        <v>425</v>
      </c>
      <c r="I71" s="208"/>
      <c r="J71" s="208"/>
      <c r="K71" s="306"/>
      <c r="L71" s="306"/>
      <c r="M71" s="306"/>
      <c r="N71" s="427"/>
      <c r="O71" s="427"/>
      <c r="P71" s="427"/>
      <c r="Q71" s="306"/>
      <c r="R71" s="306"/>
      <c r="S71" s="563"/>
      <c r="T71" s="582">
        <f>W71+Z71</f>
        <v>0</v>
      </c>
      <c r="U71" s="599"/>
      <c r="V71" s="599"/>
      <c r="W71" s="336"/>
      <c r="X71" s="377"/>
      <c r="Y71" s="648"/>
      <c r="Z71" s="377"/>
      <c r="AA71" s="377"/>
      <c r="AB71" s="377"/>
      <c r="AC71" s="336"/>
      <c r="AD71" s="377"/>
      <c r="AE71" s="377"/>
      <c r="AF71" s="377"/>
      <c r="AG71" s="377"/>
      <c r="AH71" s="377"/>
      <c r="AI71" s="773"/>
      <c r="AJ71" s="84"/>
      <c r="AK71" s="84"/>
    </row>
    <row r="72" spans="1:48" ht="13.5" customHeight="1">
      <c r="A72" s="1"/>
      <c r="B72" s="48"/>
      <c r="C72" s="9"/>
      <c r="D72" s="9"/>
      <c r="E72" s="9"/>
      <c r="F72" s="9"/>
      <c r="G72" s="9"/>
      <c r="H72" s="153"/>
      <c r="I72" s="199"/>
      <c r="J72" s="199"/>
      <c r="K72" s="307"/>
      <c r="L72" s="307"/>
      <c r="M72" s="307"/>
      <c r="N72" s="428"/>
      <c r="O72" s="428"/>
      <c r="P72" s="428"/>
      <c r="Q72" s="307"/>
      <c r="R72" s="307"/>
      <c r="S72" s="564"/>
      <c r="T72" s="582"/>
      <c r="U72" s="599"/>
      <c r="V72" s="599"/>
      <c r="W72" s="627"/>
      <c r="X72" s="635"/>
      <c r="Y72" s="650"/>
      <c r="Z72" s="635"/>
      <c r="AA72" s="635"/>
      <c r="AB72" s="635"/>
      <c r="AC72" s="627"/>
      <c r="AD72" s="635"/>
      <c r="AE72" s="635"/>
      <c r="AF72" s="635"/>
      <c r="AG72" s="635"/>
      <c r="AH72" s="635"/>
      <c r="AI72" s="775"/>
      <c r="AJ72" s="84"/>
      <c r="AK72" s="84"/>
    </row>
    <row r="73" spans="1:48" ht="13.5" customHeight="1">
      <c r="A73" s="1"/>
      <c r="B73" s="48"/>
      <c r="C73" s="9"/>
      <c r="D73" s="9"/>
      <c r="E73" s="9"/>
      <c r="F73" s="9"/>
      <c r="G73" s="9"/>
      <c r="H73" s="152" t="s">
        <v>426</v>
      </c>
      <c r="I73" s="198"/>
      <c r="J73" s="198"/>
      <c r="K73" s="308">
        <f>SUM(K59:K70)</f>
        <v>0</v>
      </c>
      <c r="L73" s="350"/>
      <c r="M73" s="388"/>
      <c r="N73" s="429"/>
      <c r="O73" s="429"/>
      <c r="P73" s="429"/>
      <c r="Q73" s="516">
        <f>ROUND(SUM(Q59:Q70),0)</f>
        <v>0</v>
      </c>
      <c r="R73" s="539"/>
      <c r="S73" s="558"/>
      <c r="T73" s="586">
        <f>SUM(T59:T72)</f>
        <v>0</v>
      </c>
      <c r="U73" s="539"/>
      <c r="V73" s="539"/>
      <c r="W73" s="308">
        <f>SUM(W59:W72)</f>
        <v>0</v>
      </c>
      <c r="X73" s="350"/>
      <c r="Y73" s="651"/>
      <c r="Z73" s="539">
        <f>SUM(Z59:Z72)</f>
        <v>0</v>
      </c>
      <c r="AA73" s="539"/>
      <c r="AB73" s="539"/>
      <c r="AC73" s="687"/>
      <c r="AD73" s="706"/>
      <c r="AE73" s="706"/>
      <c r="AF73" s="706"/>
      <c r="AG73" s="706"/>
      <c r="AH73" s="706"/>
      <c r="AI73" s="776"/>
      <c r="AJ73" s="84"/>
      <c r="AK73" s="84"/>
    </row>
    <row r="74" spans="1:48" ht="13.5" customHeight="1">
      <c r="A74" s="1"/>
      <c r="B74" s="48"/>
      <c r="C74" s="9"/>
      <c r="D74" s="9"/>
      <c r="E74" s="9"/>
      <c r="F74" s="9"/>
      <c r="G74" s="9"/>
      <c r="H74" s="153"/>
      <c r="I74" s="199"/>
      <c r="J74" s="199"/>
      <c r="K74" s="309"/>
      <c r="L74" s="351"/>
      <c r="M74" s="389"/>
      <c r="N74" s="430"/>
      <c r="O74" s="430"/>
      <c r="P74" s="430"/>
      <c r="Q74" s="521"/>
      <c r="R74" s="544"/>
      <c r="S74" s="565"/>
      <c r="T74" s="587"/>
      <c r="U74" s="541"/>
      <c r="V74" s="541"/>
      <c r="W74" s="309"/>
      <c r="X74" s="351"/>
      <c r="Y74" s="652"/>
      <c r="Z74" s="544"/>
      <c r="AA74" s="544"/>
      <c r="AB74" s="544"/>
      <c r="AC74" s="688"/>
      <c r="AD74" s="707"/>
      <c r="AE74" s="707"/>
      <c r="AF74" s="707"/>
      <c r="AG74" s="707"/>
      <c r="AH74" s="707"/>
      <c r="AI74" s="777"/>
      <c r="AJ74" s="84"/>
      <c r="AK74" s="84"/>
    </row>
    <row r="75" spans="1:48" ht="21" customHeight="1">
      <c r="A75" s="1"/>
      <c r="B75" s="48"/>
      <c r="C75" s="9"/>
      <c r="D75" s="9"/>
      <c r="E75" s="9"/>
      <c r="F75" s="9"/>
      <c r="G75" s="9"/>
      <c r="H75" s="164"/>
      <c r="I75" s="217"/>
      <c r="J75" s="217"/>
      <c r="K75" s="217"/>
      <c r="L75" s="217"/>
      <c r="M75" s="217"/>
      <c r="N75" s="217"/>
      <c r="O75" s="217"/>
      <c r="P75" s="217"/>
      <c r="Q75" s="217"/>
      <c r="R75" s="217"/>
      <c r="S75" s="566"/>
      <c r="T75" s="588">
        <f>IF(L10="✓",T73+1,T73)</f>
        <v>0</v>
      </c>
      <c r="U75" s="603"/>
      <c r="V75" s="618"/>
      <c r="W75" s="628" t="s">
        <v>510</v>
      </c>
      <c r="X75" s="636"/>
      <c r="Y75" s="636"/>
      <c r="Z75" s="636"/>
      <c r="AA75" s="636"/>
      <c r="AB75" s="636"/>
      <c r="AC75" s="636"/>
      <c r="AD75" s="636"/>
      <c r="AE75" s="636"/>
      <c r="AF75" s="636"/>
      <c r="AG75" s="636"/>
      <c r="AH75" s="636"/>
      <c r="AI75" s="778"/>
      <c r="AJ75" s="84"/>
      <c r="AK75" s="84"/>
    </row>
    <row r="76" spans="1:48" ht="17.25" customHeight="1">
      <c r="A76" s="1"/>
      <c r="B76" s="48"/>
      <c r="C76" s="9"/>
      <c r="D76" s="9"/>
      <c r="E76" s="9"/>
      <c r="F76" s="9"/>
      <c r="G76" s="9"/>
      <c r="H76" s="150" t="s">
        <v>475</v>
      </c>
      <c r="I76" s="78" t="s">
        <v>416</v>
      </c>
      <c r="J76" s="265"/>
      <c r="K76" s="265"/>
      <c r="L76" s="265"/>
      <c r="M76" s="265"/>
      <c r="N76" s="265"/>
      <c r="O76" s="265"/>
      <c r="P76" s="265"/>
      <c r="Q76" s="265"/>
      <c r="R76" s="265"/>
      <c r="S76" s="265"/>
      <c r="T76" s="265"/>
      <c r="U76" s="265"/>
      <c r="V76" s="265"/>
      <c r="W76" s="265"/>
      <c r="X76" s="637"/>
      <c r="Y76" s="637"/>
      <c r="Z76" s="637"/>
      <c r="AA76" s="637"/>
      <c r="AB76" s="637"/>
      <c r="AC76" s="637"/>
      <c r="AD76" s="637"/>
      <c r="AE76" s="637"/>
      <c r="AF76" s="637"/>
      <c r="AG76" s="637"/>
      <c r="AH76" s="637"/>
      <c r="AI76" s="779"/>
      <c r="AJ76" s="84"/>
      <c r="AK76" s="84"/>
    </row>
    <row r="77" spans="1:48" ht="111" customHeight="1">
      <c r="A77" s="1"/>
      <c r="B77" s="48"/>
      <c r="C77" s="9"/>
      <c r="D77" s="9"/>
      <c r="E77" s="9"/>
      <c r="F77" s="9"/>
      <c r="G77" s="9"/>
      <c r="H77" s="150"/>
      <c r="I77" s="218" t="s">
        <v>489</v>
      </c>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780"/>
      <c r="AJ77" s="84"/>
      <c r="AK77" s="96" t="s">
        <v>533</v>
      </c>
      <c r="AL77" s="96"/>
      <c r="AM77" s="96"/>
      <c r="AN77" s="96"/>
      <c r="AO77" s="96"/>
      <c r="AP77" s="96"/>
      <c r="AQ77" s="96"/>
      <c r="AR77" s="96"/>
      <c r="AS77" s="96"/>
      <c r="AT77" s="96"/>
      <c r="AU77" s="96"/>
      <c r="AV77" s="96"/>
    </row>
    <row r="78" spans="1:48" ht="17.25" customHeight="1">
      <c r="A78" s="1"/>
      <c r="B78" s="48"/>
      <c r="C78" s="9"/>
      <c r="D78" s="9"/>
      <c r="E78" s="9"/>
      <c r="F78" s="9"/>
      <c r="G78" s="9"/>
      <c r="H78" s="150" t="s">
        <v>475</v>
      </c>
      <c r="I78" s="219" t="s">
        <v>476</v>
      </c>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779"/>
      <c r="AJ78" s="84"/>
      <c r="AK78" s="829"/>
      <c r="AL78" s="829"/>
      <c r="AM78" s="829"/>
      <c r="AN78" s="829"/>
      <c r="AO78" s="829"/>
      <c r="AP78" s="829"/>
      <c r="AQ78" s="829"/>
      <c r="AR78" s="829"/>
      <c r="AS78" s="829"/>
      <c r="AT78" s="829"/>
      <c r="AU78" s="829"/>
      <c r="AV78" s="829"/>
    </row>
    <row r="79" spans="1:48" ht="83.25" customHeight="1">
      <c r="A79" s="1"/>
      <c r="B79" s="48"/>
      <c r="C79" s="9"/>
      <c r="D79" s="9"/>
      <c r="E79" s="9"/>
      <c r="F79" s="9"/>
      <c r="G79" s="9"/>
      <c r="H79" s="150"/>
      <c r="I79" s="218" t="s">
        <v>477</v>
      </c>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780"/>
      <c r="AJ79" s="84"/>
      <c r="AK79" s="829"/>
      <c r="AL79" s="829"/>
      <c r="AM79" s="829"/>
      <c r="AN79" s="829"/>
      <c r="AO79" s="829"/>
      <c r="AP79" s="829"/>
      <c r="AQ79" s="829"/>
      <c r="AR79" s="829"/>
      <c r="AS79" s="829"/>
      <c r="AT79" s="829"/>
      <c r="AU79" s="829"/>
      <c r="AV79" s="829"/>
    </row>
    <row r="80" spans="1:48" ht="15" customHeight="1">
      <c r="A80" s="1"/>
      <c r="B80" s="48"/>
      <c r="C80" s="9"/>
      <c r="D80" s="9"/>
      <c r="E80" s="9"/>
      <c r="F80" s="9"/>
      <c r="G80" s="9"/>
      <c r="H80" s="165" t="s">
        <v>495</v>
      </c>
      <c r="I80" s="220"/>
      <c r="J80" s="220"/>
      <c r="K80" s="220"/>
      <c r="L80" s="220"/>
      <c r="M80" s="220"/>
      <c r="N80" s="220"/>
      <c r="O80" s="468" t="s">
        <v>536</v>
      </c>
      <c r="P80" s="198"/>
      <c r="Q80" s="289"/>
      <c r="R80" s="468" t="s">
        <v>90</v>
      </c>
      <c r="S80" s="220"/>
      <c r="T80" s="220"/>
      <c r="U80" s="220"/>
      <c r="V80" s="220"/>
      <c r="W80" s="220"/>
      <c r="X80" s="220"/>
      <c r="Y80" s="220"/>
      <c r="Z80" s="220"/>
      <c r="AA80" s="220"/>
      <c r="AB80" s="220"/>
      <c r="AC80" s="689"/>
      <c r="AD80" s="637"/>
      <c r="AE80" s="637"/>
      <c r="AF80" s="637"/>
      <c r="AG80" s="637"/>
      <c r="AH80" s="637"/>
      <c r="AI80" s="779"/>
      <c r="AJ80" s="84"/>
      <c r="AK80" s="84"/>
    </row>
    <row r="81" spans="1:43" ht="15" customHeight="1">
      <c r="A81" s="1"/>
      <c r="B81" s="48"/>
      <c r="C81" s="9"/>
      <c r="D81" s="9"/>
      <c r="E81" s="9"/>
      <c r="F81" s="9"/>
      <c r="G81" s="9"/>
      <c r="H81" s="162"/>
      <c r="I81" s="215"/>
      <c r="J81" s="215"/>
      <c r="K81" s="215"/>
      <c r="L81" s="215"/>
      <c r="M81" s="215"/>
      <c r="N81" s="215"/>
      <c r="O81" s="469"/>
      <c r="P81" s="205"/>
      <c r="Q81" s="291"/>
      <c r="R81" s="545"/>
      <c r="S81" s="215"/>
      <c r="T81" s="215"/>
      <c r="U81" s="215"/>
      <c r="V81" s="215"/>
      <c r="W81" s="215"/>
      <c r="X81" s="215"/>
      <c r="Y81" s="215"/>
      <c r="Z81" s="215"/>
      <c r="AA81" s="215"/>
      <c r="AB81" s="215"/>
      <c r="AC81" s="690"/>
      <c r="AD81" s="708"/>
      <c r="AE81" s="708"/>
      <c r="AF81" s="708"/>
      <c r="AG81" s="708"/>
      <c r="AH81" s="708"/>
      <c r="AI81" s="779"/>
      <c r="AJ81" s="84"/>
      <c r="AK81" s="84"/>
    </row>
    <row r="82" spans="1:43" ht="19.5" customHeight="1">
      <c r="A82" s="1"/>
      <c r="B82" s="48"/>
      <c r="C82" s="9"/>
      <c r="D82" s="9"/>
      <c r="E82" s="9"/>
      <c r="F82" s="9"/>
      <c r="G82" s="9"/>
      <c r="H82" s="162"/>
      <c r="I82" s="215"/>
      <c r="J82" s="215"/>
      <c r="K82" s="215"/>
      <c r="L82" s="215"/>
      <c r="M82" s="215"/>
      <c r="N82" s="215"/>
      <c r="O82" s="469"/>
      <c r="P82" s="205"/>
      <c r="Q82" s="291"/>
      <c r="R82" s="545"/>
      <c r="S82" s="215"/>
      <c r="T82" s="215"/>
      <c r="U82" s="215"/>
      <c r="V82" s="215"/>
      <c r="W82" s="215"/>
      <c r="X82" s="215"/>
      <c r="Y82" s="215"/>
      <c r="Z82" s="215"/>
      <c r="AA82" s="215"/>
      <c r="AB82" s="215"/>
      <c r="AC82" s="690"/>
      <c r="AD82" s="708"/>
      <c r="AE82" s="708"/>
      <c r="AF82" s="708"/>
      <c r="AG82" s="708"/>
      <c r="AH82" s="708"/>
      <c r="AI82" s="779"/>
      <c r="AJ82" s="84"/>
      <c r="AK82" s="84"/>
      <c r="AL82" s="34" t="s">
        <v>456</v>
      </c>
    </row>
    <row r="83" spans="1:43" ht="13.5" customHeight="1">
      <c r="A83" s="1"/>
      <c r="B83" s="48"/>
      <c r="C83" s="9"/>
      <c r="D83" s="9"/>
      <c r="E83" s="9"/>
      <c r="F83" s="9"/>
      <c r="G83" s="9"/>
      <c r="H83" s="154" t="s">
        <v>468</v>
      </c>
      <c r="I83" s="207"/>
      <c r="J83" s="207"/>
      <c r="K83" s="207"/>
      <c r="L83" s="207"/>
      <c r="M83" s="207"/>
      <c r="N83" s="207"/>
      <c r="O83" s="303"/>
      <c r="P83" s="264"/>
      <c r="Q83" s="368"/>
      <c r="R83" s="264"/>
      <c r="S83" s="264"/>
      <c r="T83" s="264"/>
      <c r="U83" s="264"/>
      <c r="V83" s="264"/>
      <c r="W83" s="264"/>
      <c r="X83" s="264"/>
      <c r="Y83" s="264"/>
      <c r="Z83" s="264"/>
      <c r="AA83" s="264"/>
      <c r="AB83" s="264"/>
      <c r="AC83" s="368"/>
      <c r="AD83" s="708"/>
      <c r="AE83" s="708"/>
      <c r="AF83" s="708"/>
      <c r="AG83" s="708"/>
      <c r="AH83" s="708"/>
      <c r="AI83" s="779"/>
      <c r="AJ83" s="84"/>
      <c r="AK83" s="84"/>
      <c r="AL83" s="835" t="s">
        <v>264</v>
      </c>
      <c r="AM83" s="835"/>
    </row>
    <row r="84" spans="1:43" ht="13.5" customHeight="1">
      <c r="A84" s="1"/>
      <c r="B84" s="48"/>
      <c r="C84" s="9"/>
      <c r="D84" s="9"/>
      <c r="E84" s="9"/>
      <c r="F84" s="9"/>
      <c r="G84" s="9"/>
      <c r="H84" s="156"/>
      <c r="I84" s="209"/>
      <c r="J84" s="209"/>
      <c r="K84" s="209"/>
      <c r="L84" s="209"/>
      <c r="M84" s="209"/>
      <c r="N84" s="209"/>
      <c r="O84" s="304"/>
      <c r="P84" s="348"/>
      <c r="Q84" s="387"/>
      <c r="R84" s="348"/>
      <c r="S84" s="348"/>
      <c r="T84" s="348"/>
      <c r="U84" s="348"/>
      <c r="V84" s="348"/>
      <c r="W84" s="348"/>
      <c r="X84" s="348"/>
      <c r="Y84" s="348"/>
      <c r="Z84" s="348"/>
      <c r="AA84" s="348"/>
      <c r="AB84" s="348"/>
      <c r="AC84" s="387"/>
      <c r="AD84" s="708"/>
      <c r="AE84" s="708"/>
      <c r="AF84" s="708"/>
      <c r="AG84" s="708"/>
      <c r="AH84" s="708"/>
      <c r="AI84" s="779"/>
      <c r="AJ84" s="84"/>
      <c r="AK84" s="84"/>
      <c r="AL84" s="835" t="s">
        <v>455</v>
      </c>
      <c r="AM84" s="835"/>
    </row>
    <row r="85" spans="1:43" ht="13.5" customHeight="1">
      <c r="A85" s="1"/>
      <c r="B85" s="48"/>
      <c r="C85" s="9"/>
      <c r="D85" s="9"/>
      <c r="E85" s="9"/>
      <c r="F85" s="9"/>
      <c r="G85" s="9"/>
      <c r="H85" s="156" t="s">
        <v>292</v>
      </c>
      <c r="I85" s="209"/>
      <c r="J85" s="209"/>
      <c r="K85" s="209"/>
      <c r="L85" s="209"/>
      <c r="M85" s="209"/>
      <c r="N85" s="209"/>
      <c r="O85" s="305"/>
      <c r="P85" s="349"/>
      <c r="Q85" s="375"/>
      <c r="R85" s="349"/>
      <c r="S85" s="349"/>
      <c r="T85" s="349"/>
      <c r="U85" s="349"/>
      <c r="V85" s="349"/>
      <c r="W85" s="349"/>
      <c r="X85" s="349"/>
      <c r="Y85" s="349"/>
      <c r="Z85" s="349"/>
      <c r="AA85" s="349"/>
      <c r="AB85" s="349"/>
      <c r="AC85" s="375"/>
      <c r="AD85" s="708"/>
      <c r="AE85" s="708"/>
      <c r="AF85" s="708"/>
      <c r="AG85" s="708"/>
      <c r="AH85" s="708"/>
      <c r="AI85" s="779"/>
      <c r="AJ85" s="84"/>
      <c r="AK85" s="84"/>
      <c r="AL85" s="835"/>
      <c r="AM85" s="835"/>
    </row>
    <row r="86" spans="1:43" ht="13.5" customHeight="1">
      <c r="A86" s="1"/>
      <c r="B86" s="48"/>
      <c r="C86" s="9"/>
      <c r="D86" s="9"/>
      <c r="E86" s="9"/>
      <c r="F86" s="9"/>
      <c r="G86" s="9"/>
      <c r="H86" s="156"/>
      <c r="I86" s="209"/>
      <c r="J86" s="209"/>
      <c r="K86" s="209"/>
      <c r="L86" s="209"/>
      <c r="M86" s="209"/>
      <c r="N86" s="209"/>
      <c r="O86" s="304"/>
      <c r="P86" s="348"/>
      <c r="Q86" s="387"/>
      <c r="R86" s="348"/>
      <c r="S86" s="348"/>
      <c r="T86" s="348"/>
      <c r="U86" s="348"/>
      <c r="V86" s="348"/>
      <c r="W86" s="348"/>
      <c r="X86" s="348"/>
      <c r="Y86" s="348"/>
      <c r="Z86" s="348"/>
      <c r="AA86" s="348"/>
      <c r="AB86" s="348"/>
      <c r="AC86" s="387"/>
      <c r="AD86" s="708"/>
      <c r="AE86" s="708"/>
      <c r="AF86" s="708"/>
      <c r="AG86" s="708"/>
      <c r="AH86" s="708"/>
      <c r="AI86" s="779"/>
      <c r="AJ86" s="84"/>
      <c r="AK86" s="84"/>
      <c r="AL86" s="835" t="s">
        <v>211</v>
      </c>
      <c r="AM86" s="835"/>
    </row>
    <row r="87" spans="1:43" ht="13.5" customHeight="1">
      <c r="A87" s="1"/>
      <c r="B87" s="48"/>
      <c r="C87" s="9"/>
      <c r="D87" s="9"/>
      <c r="E87" s="9"/>
      <c r="F87" s="9"/>
      <c r="G87" s="9"/>
      <c r="H87" s="156" t="s">
        <v>53</v>
      </c>
      <c r="I87" s="209"/>
      <c r="J87" s="209"/>
      <c r="K87" s="209"/>
      <c r="L87" s="209"/>
      <c r="M87" s="209"/>
      <c r="N87" s="209"/>
      <c r="O87" s="305"/>
      <c r="P87" s="349"/>
      <c r="Q87" s="375"/>
      <c r="R87" s="349"/>
      <c r="S87" s="349"/>
      <c r="T87" s="349"/>
      <c r="U87" s="349"/>
      <c r="V87" s="349"/>
      <c r="W87" s="349"/>
      <c r="X87" s="349"/>
      <c r="Y87" s="349"/>
      <c r="Z87" s="349"/>
      <c r="AA87" s="349"/>
      <c r="AB87" s="349"/>
      <c r="AC87" s="375"/>
      <c r="AD87" s="708"/>
      <c r="AE87" s="708"/>
      <c r="AF87" s="708"/>
      <c r="AG87" s="708"/>
      <c r="AH87" s="708"/>
      <c r="AI87" s="779"/>
      <c r="AJ87" s="84"/>
      <c r="AK87" s="84"/>
      <c r="AL87" s="835"/>
      <c r="AM87" s="835"/>
    </row>
    <row r="88" spans="1:43" ht="13.5" customHeight="1">
      <c r="A88" s="1"/>
      <c r="B88" s="48"/>
      <c r="C88" s="9"/>
      <c r="D88" s="9"/>
      <c r="E88" s="9"/>
      <c r="F88" s="78"/>
      <c r="G88" s="114"/>
      <c r="H88" s="155"/>
      <c r="I88" s="208"/>
      <c r="J88" s="208"/>
      <c r="K88" s="208"/>
      <c r="L88" s="208"/>
      <c r="M88" s="208"/>
      <c r="N88" s="208"/>
      <c r="O88" s="332"/>
      <c r="P88" s="491"/>
      <c r="Q88" s="370"/>
      <c r="R88" s="491"/>
      <c r="S88" s="491"/>
      <c r="T88" s="491"/>
      <c r="U88" s="491"/>
      <c r="V88" s="491"/>
      <c r="W88" s="491"/>
      <c r="X88" s="491"/>
      <c r="Y88" s="491"/>
      <c r="Z88" s="491"/>
      <c r="AA88" s="491"/>
      <c r="AB88" s="491"/>
      <c r="AC88" s="370"/>
      <c r="AD88" s="709"/>
      <c r="AE88" s="709"/>
      <c r="AF88" s="709"/>
      <c r="AG88" s="709"/>
      <c r="AH88" s="709"/>
      <c r="AI88" s="779"/>
      <c r="AJ88" s="84"/>
      <c r="AK88" s="84"/>
      <c r="AN88" s="835"/>
      <c r="AO88" s="835"/>
      <c r="AP88" s="835"/>
      <c r="AQ88" s="835"/>
    </row>
    <row r="89" spans="1:43" ht="13.5" customHeight="1">
      <c r="A89" s="1"/>
      <c r="B89" s="48"/>
      <c r="C89" s="9"/>
      <c r="D89" s="9"/>
      <c r="E89" s="9"/>
      <c r="F89" s="9"/>
      <c r="G89" s="9"/>
      <c r="H89" s="154" t="s">
        <v>426</v>
      </c>
      <c r="I89" s="207"/>
      <c r="J89" s="207"/>
      <c r="K89" s="207"/>
      <c r="L89" s="207"/>
      <c r="M89" s="207"/>
      <c r="N89" s="207"/>
      <c r="O89" s="470">
        <f>O83+O85+O87</f>
        <v>0</v>
      </c>
      <c r="P89" s="492"/>
      <c r="Q89" s="522"/>
      <c r="R89" s="546"/>
      <c r="S89" s="567"/>
      <c r="T89" s="567"/>
      <c r="U89" s="567"/>
      <c r="V89" s="567"/>
      <c r="W89" s="567"/>
      <c r="X89" s="567"/>
      <c r="Y89" s="567"/>
      <c r="Z89" s="567"/>
      <c r="AA89" s="567"/>
      <c r="AB89" s="567"/>
      <c r="AC89" s="691"/>
      <c r="AD89" s="556"/>
      <c r="AE89" s="637"/>
      <c r="AF89" s="637"/>
      <c r="AG89" s="637"/>
      <c r="AH89" s="637"/>
      <c r="AI89" s="115"/>
      <c r="AJ89" s="84"/>
      <c r="AK89" s="84"/>
      <c r="AN89" s="835"/>
      <c r="AO89" s="835"/>
      <c r="AP89" s="835"/>
      <c r="AQ89" s="835"/>
    </row>
    <row r="90" spans="1:43" ht="13.5" customHeight="1">
      <c r="A90" s="1"/>
      <c r="B90" s="48"/>
      <c r="C90" s="9"/>
      <c r="D90" s="9"/>
      <c r="E90" s="9"/>
      <c r="F90" s="9"/>
      <c r="G90" s="9"/>
      <c r="H90" s="159"/>
      <c r="I90" s="212"/>
      <c r="J90" s="212"/>
      <c r="K90" s="212"/>
      <c r="L90" s="212"/>
      <c r="M90" s="212"/>
      <c r="N90" s="212"/>
      <c r="O90" s="471"/>
      <c r="P90" s="493"/>
      <c r="Q90" s="523"/>
      <c r="R90" s="547"/>
      <c r="S90" s="568"/>
      <c r="T90" s="568"/>
      <c r="U90" s="568"/>
      <c r="V90" s="568"/>
      <c r="W90" s="568"/>
      <c r="X90" s="568"/>
      <c r="Y90" s="568"/>
      <c r="Z90" s="568"/>
      <c r="AA90" s="568"/>
      <c r="AB90" s="568"/>
      <c r="AC90" s="692"/>
      <c r="AD90" s="556"/>
      <c r="AE90" s="637"/>
      <c r="AF90" s="637"/>
      <c r="AG90" s="637"/>
      <c r="AH90" s="637"/>
      <c r="AI90" s="115"/>
      <c r="AJ90" s="84"/>
      <c r="AK90" s="84"/>
      <c r="AN90" s="835"/>
      <c r="AO90" s="835"/>
      <c r="AP90" s="835"/>
      <c r="AQ90" s="835"/>
    </row>
    <row r="91" spans="1:43" ht="20.25" customHeight="1">
      <c r="A91" s="1"/>
      <c r="B91" s="48"/>
      <c r="C91" s="9"/>
      <c r="D91" s="9"/>
      <c r="E91" s="9"/>
      <c r="F91" s="9"/>
      <c r="G91" s="9"/>
      <c r="H91" s="150" t="s">
        <v>475</v>
      </c>
      <c r="I91" s="221" t="s">
        <v>497</v>
      </c>
      <c r="J91" s="221"/>
      <c r="K91" s="221"/>
      <c r="L91" s="221"/>
      <c r="M91" s="221"/>
      <c r="N91" s="221"/>
      <c r="O91" s="221"/>
      <c r="P91" s="221"/>
      <c r="Q91" s="221"/>
      <c r="R91" s="221"/>
      <c r="S91" s="221"/>
      <c r="T91" s="221"/>
      <c r="U91" s="221"/>
      <c r="V91" s="221"/>
      <c r="W91" s="221"/>
      <c r="X91" s="221"/>
      <c r="Y91" s="78"/>
      <c r="Z91" s="78"/>
      <c r="AA91" s="78"/>
      <c r="AB91" s="78"/>
      <c r="AC91" s="78"/>
      <c r="AD91" s="78"/>
      <c r="AE91" s="78"/>
      <c r="AF91" s="78"/>
      <c r="AG91" s="78"/>
      <c r="AH91" s="78"/>
      <c r="AI91" s="114"/>
      <c r="AJ91" s="84"/>
      <c r="AK91" s="84"/>
      <c r="AN91" s="835"/>
      <c r="AO91" s="835"/>
      <c r="AP91" s="835"/>
      <c r="AQ91" s="835"/>
    </row>
    <row r="92" spans="1:43" ht="18" customHeight="1">
      <c r="A92" s="1"/>
      <c r="B92" s="48"/>
      <c r="C92" s="9"/>
      <c r="D92" s="9"/>
      <c r="E92" s="9"/>
      <c r="F92" s="9"/>
      <c r="G92" s="9"/>
      <c r="H92" s="150"/>
      <c r="I92" s="222" t="s">
        <v>468</v>
      </c>
      <c r="J92" s="267" t="s">
        <v>469</v>
      </c>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781"/>
      <c r="AJ92" s="84"/>
      <c r="AK92" s="84" t="s">
        <v>481</v>
      </c>
      <c r="AN92" s="835"/>
      <c r="AO92" s="835"/>
      <c r="AP92" s="835"/>
      <c r="AQ92" s="835"/>
    </row>
    <row r="93" spans="1:43" ht="29.25" customHeight="1">
      <c r="A93" s="1"/>
      <c r="B93" s="48"/>
      <c r="C93" s="9"/>
      <c r="D93" s="9"/>
      <c r="E93" s="9"/>
      <c r="F93" s="9"/>
      <c r="G93" s="9"/>
      <c r="H93" s="150"/>
      <c r="I93" s="223"/>
      <c r="J93" s="268" t="s">
        <v>478</v>
      </c>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782"/>
      <c r="AJ93" s="84"/>
      <c r="AK93" s="84"/>
      <c r="AN93" s="835"/>
      <c r="AO93" s="835"/>
      <c r="AP93" s="835"/>
      <c r="AQ93" s="835"/>
    </row>
    <row r="94" spans="1:43" ht="18" customHeight="1">
      <c r="A94" s="1"/>
      <c r="B94" s="48"/>
      <c r="C94" s="9"/>
      <c r="D94" s="9"/>
      <c r="E94" s="9"/>
      <c r="F94" s="9"/>
      <c r="G94" s="9"/>
      <c r="H94" s="150"/>
      <c r="I94" s="222" t="s">
        <v>292</v>
      </c>
      <c r="J94" s="267" t="s">
        <v>470</v>
      </c>
      <c r="K94" s="310"/>
      <c r="L94" s="310"/>
      <c r="M94" s="310"/>
      <c r="N94" s="310"/>
      <c r="O94" s="310"/>
      <c r="P94" s="310"/>
      <c r="Q94" s="310"/>
      <c r="R94" s="310"/>
      <c r="S94" s="310"/>
      <c r="T94" s="310"/>
      <c r="U94" s="310"/>
      <c r="V94" s="310"/>
      <c r="W94" s="310"/>
      <c r="X94" s="310"/>
      <c r="Y94" s="310"/>
      <c r="Z94" s="310"/>
      <c r="AA94" s="310"/>
      <c r="AB94" s="310"/>
      <c r="AC94" s="310"/>
      <c r="AD94" s="310"/>
      <c r="AE94" s="310"/>
      <c r="AF94" s="310"/>
      <c r="AG94" s="310"/>
      <c r="AH94" s="310"/>
      <c r="AI94" s="781"/>
      <c r="AJ94" s="84"/>
      <c r="AK94" s="84" t="s">
        <v>481</v>
      </c>
    </row>
    <row r="95" spans="1:43" ht="15" customHeight="1">
      <c r="A95" s="1"/>
      <c r="B95" s="48"/>
      <c r="C95" s="9"/>
      <c r="D95" s="9"/>
      <c r="E95" s="9"/>
      <c r="F95" s="9"/>
      <c r="G95" s="9"/>
      <c r="H95" s="150"/>
      <c r="I95" s="223"/>
      <c r="J95" s="269" t="s">
        <v>370</v>
      </c>
      <c r="K95" s="312"/>
      <c r="L95" s="312"/>
      <c r="M95" s="312"/>
      <c r="N95" s="312"/>
      <c r="O95" s="312"/>
      <c r="P95" s="312"/>
      <c r="Q95" s="312"/>
      <c r="R95" s="312"/>
      <c r="S95" s="312"/>
      <c r="T95" s="312"/>
      <c r="U95" s="312"/>
      <c r="V95" s="312"/>
      <c r="W95" s="312"/>
      <c r="X95" s="312"/>
      <c r="Y95" s="312"/>
      <c r="Z95" s="312"/>
      <c r="AA95" s="312"/>
      <c r="AB95" s="312"/>
      <c r="AC95" s="312"/>
      <c r="AD95" s="312"/>
      <c r="AE95" s="312"/>
      <c r="AF95" s="312"/>
      <c r="AG95" s="312"/>
      <c r="AH95" s="312"/>
      <c r="AI95" s="783"/>
      <c r="AJ95" s="84"/>
      <c r="AK95" s="84"/>
    </row>
    <row r="96" spans="1:43" ht="18" customHeight="1">
      <c r="A96" s="1"/>
      <c r="B96" s="48"/>
      <c r="C96" s="9"/>
      <c r="D96" s="9"/>
      <c r="E96" s="9"/>
      <c r="F96" s="9"/>
      <c r="G96" s="9"/>
      <c r="H96" s="150"/>
      <c r="I96" s="222" t="s">
        <v>53</v>
      </c>
      <c r="J96" s="267" t="s">
        <v>471</v>
      </c>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781"/>
      <c r="AJ96" s="84"/>
      <c r="AK96" s="84"/>
    </row>
    <row r="97" spans="1:42" ht="79.5" customHeight="1">
      <c r="A97" s="1"/>
      <c r="B97" s="48"/>
      <c r="C97" s="9"/>
      <c r="D97" s="9"/>
      <c r="E97" s="9"/>
      <c r="F97" s="9"/>
      <c r="G97" s="9"/>
      <c r="H97" s="150"/>
      <c r="I97" s="223"/>
      <c r="J97" s="268" t="s">
        <v>341</v>
      </c>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782"/>
      <c r="AJ97" s="84"/>
      <c r="AK97" s="84"/>
    </row>
    <row r="98" spans="1:42" ht="20.25" customHeight="1">
      <c r="A98" s="1"/>
      <c r="B98" s="48"/>
      <c r="C98" s="9"/>
      <c r="D98" s="9"/>
      <c r="E98" s="9"/>
      <c r="F98" s="9"/>
      <c r="G98" s="9"/>
      <c r="H98" s="150" t="s">
        <v>475</v>
      </c>
      <c r="I98" s="221" t="s">
        <v>436</v>
      </c>
      <c r="J98" s="221"/>
      <c r="K98" s="221"/>
      <c r="L98" s="221"/>
      <c r="M98" s="221"/>
      <c r="N98" s="221"/>
      <c r="O98" s="221"/>
      <c r="P98" s="221"/>
      <c r="Q98" s="221"/>
      <c r="R98" s="221"/>
      <c r="S98" s="221"/>
      <c r="T98" s="221"/>
      <c r="U98" s="221"/>
      <c r="V98" s="221"/>
      <c r="W98" s="221"/>
      <c r="X98" s="221"/>
      <c r="Y98" s="221"/>
      <c r="Z98" s="221"/>
      <c r="AA98" s="221"/>
      <c r="AB98" s="221"/>
      <c r="AC98" s="221"/>
      <c r="AD98" s="221"/>
      <c r="AE98" s="221"/>
      <c r="AF98" s="221"/>
      <c r="AG98" s="221"/>
      <c r="AH98" s="221"/>
      <c r="AI98" s="114"/>
      <c r="AJ98" s="84"/>
      <c r="AK98" s="84"/>
    </row>
    <row r="99" spans="1:42" ht="39" customHeight="1">
      <c r="B99" s="51"/>
      <c r="C99" s="84"/>
      <c r="D99" s="84"/>
      <c r="E99" s="84"/>
      <c r="F99" s="84"/>
      <c r="G99" s="84"/>
      <c r="H99" s="166"/>
      <c r="I99" s="224"/>
      <c r="J99" s="270"/>
      <c r="K99" s="270"/>
      <c r="L99" s="270"/>
      <c r="M99" s="270"/>
      <c r="N99" s="270"/>
      <c r="O99" s="270"/>
      <c r="P99" s="270"/>
      <c r="Q99" s="270"/>
      <c r="R99" s="270"/>
      <c r="S99" s="270"/>
      <c r="T99" s="270"/>
      <c r="U99" s="270"/>
      <c r="V99" s="270"/>
      <c r="W99" s="270"/>
      <c r="X99" s="270"/>
      <c r="Y99" s="270"/>
      <c r="Z99" s="270"/>
      <c r="AA99" s="270"/>
      <c r="AB99" s="270"/>
      <c r="AC99" s="270"/>
      <c r="AD99" s="270"/>
      <c r="AE99" s="270"/>
      <c r="AF99" s="270"/>
      <c r="AG99" s="270"/>
      <c r="AH99" s="189"/>
      <c r="AI99" s="784"/>
      <c r="AJ99" s="84"/>
      <c r="AK99" s="84"/>
    </row>
    <row r="100" spans="1:42" ht="17.25" customHeight="1">
      <c r="B100" s="51"/>
      <c r="C100" s="83"/>
      <c r="D100" s="83"/>
      <c r="E100" s="83"/>
      <c r="F100" s="83"/>
      <c r="G100" s="83"/>
      <c r="H100" s="166"/>
      <c r="I100" s="225" t="s">
        <v>289</v>
      </c>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784"/>
      <c r="AJ100" s="84"/>
      <c r="AK100" s="84"/>
    </row>
    <row r="101" spans="1:42" ht="17.25" customHeight="1">
      <c r="B101" s="52"/>
      <c r="C101" s="85"/>
      <c r="D101" s="85"/>
      <c r="E101" s="85"/>
      <c r="F101" s="85"/>
      <c r="G101" s="85"/>
      <c r="H101" s="167"/>
      <c r="I101" s="226"/>
      <c r="J101" s="226"/>
      <c r="K101" s="226" t="s">
        <v>472</v>
      </c>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785"/>
      <c r="AJ101" s="84"/>
      <c r="AK101" s="84"/>
    </row>
    <row r="102" spans="1:42" ht="17.25" customHeight="1">
      <c r="B102" s="53" t="s">
        <v>320</v>
      </c>
      <c r="C102" s="86" t="s">
        <v>366</v>
      </c>
      <c r="D102" s="86"/>
      <c r="E102" s="86"/>
      <c r="F102" s="86"/>
      <c r="G102" s="118"/>
      <c r="H102" s="168" t="s">
        <v>111</v>
      </c>
      <c r="I102" s="227"/>
      <c r="J102" s="227" t="s">
        <v>281</v>
      </c>
      <c r="K102" s="227"/>
      <c r="L102" s="227"/>
      <c r="M102" s="227"/>
      <c r="N102" s="227"/>
      <c r="O102" s="227"/>
      <c r="P102" s="227"/>
      <c r="Q102" s="227"/>
      <c r="R102" s="227"/>
      <c r="S102" s="227"/>
      <c r="T102" s="227"/>
      <c r="U102" s="227"/>
      <c r="V102" s="227"/>
      <c r="W102" s="227"/>
      <c r="X102" s="227"/>
      <c r="Y102" s="227"/>
      <c r="Z102" s="227"/>
      <c r="AA102" s="227"/>
      <c r="AB102" s="227"/>
      <c r="AC102" s="227"/>
      <c r="AD102" s="227"/>
      <c r="AE102" s="589"/>
      <c r="AF102" s="589"/>
      <c r="AG102" s="589"/>
      <c r="AH102" s="589"/>
      <c r="AI102" s="786"/>
      <c r="AK102" s="84"/>
      <c r="AL102" s="84" t="s">
        <v>441</v>
      </c>
    </row>
    <row r="103" spans="1:42" ht="17.25" customHeight="1">
      <c r="B103" s="54"/>
      <c r="C103" s="87"/>
      <c r="D103" s="87"/>
      <c r="E103" s="87"/>
      <c r="F103" s="87"/>
      <c r="G103" s="119"/>
      <c r="H103" s="169" t="s">
        <v>244</v>
      </c>
      <c r="I103" s="228" t="s">
        <v>356</v>
      </c>
      <c r="J103" s="228"/>
      <c r="K103" s="228"/>
      <c r="L103" s="228"/>
      <c r="M103" s="390" t="s">
        <v>193</v>
      </c>
      <c r="N103" s="431"/>
      <c r="O103" s="431" t="s">
        <v>333</v>
      </c>
      <c r="P103" s="431"/>
      <c r="Q103" s="431" t="s">
        <v>420</v>
      </c>
      <c r="R103" s="431"/>
      <c r="S103" s="431" t="s">
        <v>45</v>
      </c>
      <c r="T103" s="431"/>
      <c r="U103" s="431" t="s">
        <v>430</v>
      </c>
      <c r="V103" s="431"/>
      <c r="W103" s="431" t="s">
        <v>431</v>
      </c>
      <c r="X103" s="638"/>
      <c r="Y103" s="653" t="s">
        <v>426</v>
      </c>
      <c r="Z103" s="653"/>
      <c r="AA103" s="653" t="s">
        <v>61</v>
      </c>
      <c r="AB103" s="677"/>
      <c r="AC103" s="87"/>
      <c r="AD103" s="710"/>
      <c r="AE103" s="710"/>
      <c r="AF103" s="728" t="s">
        <v>3</v>
      </c>
      <c r="AG103" s="735"/>
      <c r="AH103" s="746"/>
      <c r="AI103" s="787"/>
      <c r="AK103" s="84"/>
      <c r="AL103" s="836" t="s">
        <v>193</v>
      </c>
      <c r="AM103" s="840" t="s">
        <v>435</v>
      </c>
      <c r="AN103" s="844" t="s">
        <v>45</v>
      </c>
      <c r="AO103" s="845" t="s">
        <v>312</v>
      </c>
      <c r="AP103" s="849" t="s">
        <v>5</v>
      </c>
    </row>
    <row r="104" spans="1:42" ht="17.25" customHeight="1">
      <c r="B104" s="55"/>
      <c r="C104" s="83"/>
      <c r="D104" s="88"/>
      <c r="E104" s="88"/>
      <c r="F104" s="88"/>
      <c r="G104" s="88"/>
      <c r="H104" s="170"/>
      <c r="I104" s="229" t="s">
        <v>429</v>
      </c>
      <c r="J104" s="229"/>
      <c r="K104" s="229"/>
      <c r="L104" s="229"/>
      <c r="M104" s="391"/>
      <c r="N104" s="432"/>
      <c r="O104" s="432"/>
      <c r="P104" s="432"/>
      <c r="Q104" s="432"/>
      <c r="R104" s="432"/>
      <c r="S104" s="432"/>
      <c r="T104" s="432"/>
      <c r="U104" s="432"/>
      <c r="V104" s="432"/>
      <c r="W104" s="432"/>
      <c r="X104" s="639"/>
      <c r="Y104" s="654">
        <f t="shared" ref="Y104:Y110" si="0">SUM(M104:W104)</f>
        <v>0</v>
      </c>
      <c r="Z104" s="654"/>
      <c r="AA104" s="654">
        <f>Y104</f>
        <v>0</v>
      </c>
      <c r="AB104" s="678"/>
      <c r="AC104" s="607"/>
      <c r="AD104" s="711"/>
      <c r="AE104" s="711"/>
      <c r="AF104" s="729">
        <f t="shared" ref="AF104:AF110" si="1">ROUND(AP104,0)</f>
        <v>0</v>
      </c>
      <c r="AG104" s="736"/>
      <c r="AH104" s="747"/>
      <c r="AI104" s="787"/>
      <c r="AK104" s="84"/>
      <c r="AL104" s="837">
        <f>ROUNDDOWN((SUM(M104))/3,1)</f>
        <v>0</v>
      </c>
      <c r="AM104" s="841">
        <f>ROUNDDOWN((SUM(O104:R104))/6,1)</f>
        <v>0</v>
      </c>
      <c r="AN104" s="841">
        <f>ROUNDDOWN((SUM(S104))/20,1)</f>
        <v>0</v>
      </c>
      <c r="AO104" s="846">
        <f>ROUNDDOWN((SUM(U104:X104))/30,1)</f>
        <v>0</v>
      </c>
      <c r="AP104" s="850">
        <f t="shared" ref="AP104:AP110" si="2">SUM(AL104:AO104)</f>
        <v>0</v>
      </c>
    </row>
    <row r="105" spans="1:42" ht="17.25" customHeight="1">
      <c r="B105" s="55"/>
      <c r="C105" s="88"/>
      <c r="D105" s="87"/>
      <c r="E105" s="87"/>
      <c r="F105" s="87"/>
      <c r="G105" s="119"/>
      <c r="H105" s="170"/>
      <c r="I105" s="229" t="s">
        <v>116</v>
      </c>
      <c r="J105" s="229"/>
      <c r="K105" s="229"/>
      <c r="L105" s="229"/>
      <c r="M105" s="391"/>
      <c r="N105" s="432"/>
      <c r="O105" s="432"/>
      <c r="P105" s="432"/>
      <c r="Q105" s="432"/>
      <c r="R105" s="432"/>
      <c r="S105" s="432"/>
      <c r="T105" s="432"/>
      <c r="U105" s="432"/>
      <c r="V105" s="432"/>
      <c r="W105" s="432"/>
      <c r="X105" s="639"/>
      <c r="Y105" s="654">
        <f t="shared" si="0"/>
        <v>0</v>
      </c>
      <c r="Z105" s="654"/>
      <c r="AA105" s="654">
        <f t="shared" ref="AA105:AA110" si="3">AA104+Y105</f>
        <v>0</v>
      </c>
      <c r="AB105" s="678"/>
      <c r="AC105" s="83"/>
      <c r="AD105" s="711"/>
      <c r="AE105" s="711"/>
      <c r="AF105" s="729">
        <f t="shared" si="1"/>
        <v>0</v>
      </c>
      <c r="AG105" s="736"/>
      <c r="AH105" s="747"/>
      <c r="AI105" s="787"/>
      <c r="AK105" s="84"/>
      <c r="AL105" s="837">
        <f>ROUNDDOWN((SUM(M104:M105))/3,1)</f>
        <v>0</v>
      </c>
      <c r="AM105" s="841">
        <f>ROUNDDOWN((SUM(O104:R105))/6,1)</f>
        <v>0</v>
      </c>
      <c r="AN105" s="841">
        <f>ROUNDDOWN((SUM(S104:T105))/20,1)</f>
        <v>0</v>
      </c>
      <c r="AO105" s="846">
        <f>ROUNDDOWN((SUM(U104:X105))/30,1)</f>
        <v>0</v>
      </c>
      <c r="AP105" s="850">
        <f t="shared" si="2"/>
        <v>0</v>
      </c>
    </row>
    <row r="106" spans="1:42" ht="17.25" customHeight="1">
      <c r="B106" s="55"/>
      <c r="C106" s="87"/>
      <c r="D106" s="87"/>
      <c r="E106" s="87"/>
      <c r="F106" s="87"/>
      <c r="G106" s="119"/>
      <c r="H106" s="170"/>
      <c r="I106" s="229" t="s">
        <v>432</v>
      </c>
      <c r="J106" s="229"/>
      <c r="K106" s="229"/>
      <c r="L106" s="229"/>
      <c r="M106" s="391"/>
      <c r="N106" s="432"/>
      <c r="O106" s="432"/>
      <c r="P106" s="432"/>
      <c r="Q106" s="432"/>
      <c r="R106" s="432"/>
      <c r="S106" s="432"/>
      <c r="T106" s="432"/>
      <c r="U106" s="432"/>
      <c r="V106" s="432"/>
      <c r="W106" s="432"/>
      <c r="X106" s="639"/>
      <c r="Y106" s="654">
        <f t="shared" si="0"/>
        <v>0</v>
      </c>
      <c r="Z106" s="654"/>
      <c r="AA106" s="654">
        <f t="shared" si="3"/>
        <v>0</v>
      </c>
      <c r="AB106" s="678"/>
      <c r="AC106" s="83"/>
      <c r="AD106" s="711"/>
      <c r="AE106" s="711"/>
      <c r="AF106" s="729">
        <f t="shared" si="1"/>
        <v>0</v>
      </c>
      <c r="AG106" s="736"/>
      <c r="AH106" s="747"/>
      <c r="AI106" s="787"/>
      <c r="AK106" s="84"/>
      <c r="AL106" s="837">
        <f>ROUNDDOWN((SUM(M104:N106))/3,1)</f>
        <v>0</v>
      </c>
      <c r="AM106" s="841">
        <f>ROUNDDOWN((SUM(O104:R106))/6,1)</f>
        <v>0</v>
      </c>
      <c r="AN106" s="841">
        <f>ROUNDDOWN((SUM(S104:T106))/20,1)</f>
        <v>0</v>
      </c>
      <c r="AO106" s="846">
        <f>ROUNDDOWN((SUM(U104:X106))/30,1)</f>
        <v>0</v>
      </c>
      <c r="AP106" s="850">
        <f t="shared" si="2"/>
        <v>0</v>
      </c>
    </row>
    <row r="107" spans="1:42" ht="17.25" customHeight="1">
      <c r="B107" s="55"/>
      <c r="C107" s="87"/>
      <c r="D107" s="87"/>
      <c r="E107" s="87"/>
      <c r="F107" s="87"/>
      <c r="G107" s="119"/>
      <c r="H107" s="170"/>
      <c r="I107" s="229" t="s">
        <v>433</v>
      </c>
      <c r="J107" s="229"/>
      <c r="K107" s="229"/>
      <c r="L107" s="229"/>
      <c r="M107" s="391"/>
      <c r="N107" s="432"/>
      <c r="O107" s="432"/>
      <c r="P107" s="432"/>
      <c r="Q107" s="432"/>
      <c r="R107" s="432"/>
      <c r="S107" s="432"/>
      <c r="T107" s="432"/>
      <c r="U107" s="432"/>
      <c r="V107" s="432"/>
      <c r="W107" s="432"/>
      <c r="X107" s="639"/>
      <c r="Y107" s="654">
        <f t="shared" si="0"/>
        <v>0</v>
      </c>
      <c r="Z107" s="654"/>
      <c r="AA107" s="654">
        <f t="shared" si="3"/>
        <v>0</v>
      </c>
      <c r="AB107" s="678"/>
      <c r="AC107" s="83"/>
      <c r="AD107" s="711"/>
      <c r="AE107" s="711"/>
      <c r="AF107" s="729">
        <f t="shared" si="1"/>
        <v>0</v>
      </c>
      <c r="AG107" s="736"/>
      <c r="AH107" s="747"/>
      <c r="AI107" s="787"/>
      <c r="AK107" s="84"/>
      <c r="AL107" s="837">
        <f>ROUNDDOWN((SUM(M104:N107))/3,1)</f>
        <v>0</v>
      </c>
      <c r="AM107" s="841">
        <f>ROUNDDOWN((SUM(O104:R107))/6,1)</f>
        <v>0</v>
      </c>
      <c r="AN107" s="841">
        <f>ROUNDDOWN((SUM(S104:T107))/20,1)</f>
        <v>0</v>
      </c>
      <c r="AO107" s="846">
        <f>ROUNDDOWN((SUM(U104:X107))/30,1)</f>
        <v>0</v>
      </c>
      <c r="AP107" s="850">
        <f t="shared" si="2"/>
        <v>0</v>
      </c>
    </row>
    <row r="108" spans="1:42" ht="17.25" customHeight="1">
      <c r="B108" s="55"/>
      <c r="C108" s="87"/>
      <c r="D108" s="87"/>
      <c r="E108" s="87"/>
      <c r="F108" s="87"/>
      <c r="G108" s="119"/>
      <c r="H108" s="170"/>
      <c r="I108" s="229" t="s">
        <v>44</v>
      </c>
      <c r="J108" s="229"/>
      <c r="K108" s="229"/>
      <c r="L108" s="229"/>
      <c r="M108" s="391"/>
      <c r="N108" s="432"/>
      <c r="O108" s="432"/>
      <c r="P108" s="432"/>
      <c r="Q108" s="432"/>
      <c r="R108" s="432"/>
      <c r="S108" s="432"/>
      <c r="T108" s="432"/>
      <c r="U108" s="432"/>
      <c r="V108" s="432"/>
      <c r="W108" s="432"/>
      <c r="X108" s="639"/>
      <c r="Y108" s="654">
        <f t="shared" si="0"/>
        <v>0</v>
      </c>
      <c r="Z108" s="654"/>
      <c r="AA108" s="654">
        <f t="shared" si="3"/>
        <v>0</v>
      </c>
      <c r="AB108" s="678"/>
      <c r="AC108" s="83"/>
      <c r="AD108" s="711"/>
      <c r="AE108" s="711"/>
      <c r="AF108" s="729">
        <f t="shared" si="1"/>
        <v>0</v>
      </c>
      <c r="AG108" s="736"/>
      <c r="AH108" s="747"/>
      <c r="AI108" s="787"/>
      <c r="AK108" s="84"/>
      <c r="AL108" s="837">
        <f>ROUNDDOWN((SUM(M104:N108))/3,1)</f>
        <v>0</v>
      </c>
      <c r="AM108" s="841">
        <f>ROUNDDOWN((SUM(O104:R108))/6,1)</f>
        <v>0</v>
      </c>
      <c r="AN108" s="841">
        <f>ROUNDDOWN((SUM(S104:T108))/20,1)</f>
        <v>0</v>
      </c>
      <c r="AO108" s="846">
        <f>ROUNDDOWN((SUM(U104:X108))/30,1)</f>
        <v>0</v>
      </c>
      <c r="AP108" s="850">
        <f t="shared" si="2"/>
        <v>0</v>
      </c>
    </row>
    <row r="109" spans="1:42" ht="17.25" customHeight="1">
      <c r="B109" s="55"/>
      <c r="C109" s="87"/>
      <c r="D109" s="87"/>
      <c r="E109" s="87"/>
      <c r="F109" s="87"/>
      <c r="G109" s="119"/>
      <c r="H109" s="170"/>
      <c r="I109" s="229" t="s">
        <v>434</v>
      </c>
      <c r="J109" s="229"/>
      <c r="K109" s="229"/>
      <c r="L109" s="229"/>
      <c r="M109" s="391"/>
      <c r="N109" s="432"/>
      <c r="O109" s="432"/>
      <c r="P109" s="432"/>
      <c r="Q109" s="432"/>
      <c r="R109" s="432"/>
      <c r="S109" s="432"/>
      <c r="T109" s="432"/>
      <c r="U109" s="432"/>
      <c r="V109" s="432"/>
      <c r="W109" s="432"/>
      <c r="X109" s="639"/>
      <c r="Y109" s="654">
        <f t="shared" si="0"/>
        <v>0</v>
      </c>
      <c r="Z109" s="654"/>
      <c r="AA109" s="654">
        <f t="shared" si="3"/>
        <v>0</v>
      </c>
      <c r="AB109" s="678"/>
      <c r="AC109" s="83"/>
      <c r="AD109" s="711"/>
      <c r="AE109" s="711"/>
      <c r="AF109" s="729">
        <f t="shared" si="1"/>
        <v>0</v>
      </c>
      <c r="AG109" s="736"/>
      <c r="AH109" s="747"/>
      <c r="AI109" s="787"/>
      <c r="AL109" s="837">
        <f>ROUNDDOWN((SUM(M104:N109))/3,1)</f>
        <v>0</v>
      </c>
      <c r="AM109" s="841">
        <f>ROUNDDOWN((SUM(O104:R109))/6,1)</f>
        <v>0</v>
      </c>
      <c r="AN109" s="841">
        <f>ROUNDDOWN((SUM(S104:T109))/20,1)</f>
        <v>0</v>
      </c>
      <c r="AO109" s="846">
        <f>ROUNDDOWN((SUM(U104:X109))/30,1)</f>
        <v>0</v>
      </c>
      <c r="AP109" s="850">
        <f t="shared" si="2"/>
        <v>0</v>
      </c>
    </row>
    <row r="110" spans="1:42" ht="17.25" customHeight="1">
      <c r="B110" s="55"/>
      <c r="C110" s="87"/>
      <c r="D110" s="87"/>
      <c r="E110" s="87"/>
      <c r="F110" s="87"/>
      <c r="G110" s="119"/>
      <c r="H110" s="170"/>
      <c r="I110" s="229" t="s">
        <v>290</v>
      </c>
      <c r="J110" s="229"/>
      <c r="K110" s="229"/>
      <c r="L110" s="229"/>
      <c r="M110" s="391"/>
      <c r="N110" s="432"/>
      <c r="O110" s="432"/>
      <c r="P110" s="432"/>
      <c r="Q110" s="432"/>
      <c r="R110" s="432"/>
      <c r="S110" s="432"/>
      <c r="T110" s="432"/>
      <c r="U110" s="432"/>
      <c r="V110" s="432"/>
      <c r="W110" s="432"/>
      <c r="X110" s="639"/>
      <c r="Y110" s="654">
        <f t="shared" si="0"/>
        <v>0</v>
      </c>
      <c r="Z110" s="654"/>
      <c r="AA110" s="654">
        <f t="shared" si="3"/>
        <v>0</v>
      </c>
      <c r="AB110" s="678"/>
      <c r="AC110" s="83"/>
      <c r="AD110" s="711"/>
      <c r="AE110" s="711"/>
      <c r="AF110" s="730">
        <f t="shared" si="1"/>
        <v>0</v>
      </c>
      <c r="AG110" s="737"/>
      <c r="AH110" s="748"/>
      <c r="AI110" s="787"/>
      <c r="AL110" s="837">
        <f>ROUNDDOWN((SUM(M104:N110))/3,1)</f>
        <v>0</v>
      </c>
      <c r="AM110" s="841">
        <f>ROUNDDOWN((SUM(O104:R110))/6,1)</f>
        <v>0</v>
      </c>
      <c r="AN110" s="841">
        <f>ROUNDDOWN((SUM(S104:T110))/20,1)</f>
        <v>0</v>
      </c>
      <c r="AO110" s="846">
        <f>ROUNDDOWN((SUM(U104:X110))/30,1)</f>
        <v>0</v>
      </c>
      <c r="AP110" s="850">
        <f t="shared" si="2"/>
        <v>0</v>
      </c>
    </row>
    <row r="111" spans="1:42" ht="17.25" customHeight="1">
      <c r="B111" s="55"/>
      <c r="C111" s="87"/>
      <c r="D111" s="87"/>
      <c r="E111" s="87"/>
      <c r="F111" s="87"/>
      <c r="G111" s="119"/>
      <c r="H111" s="170"/>
      <c r="I111" s="230" t="s">
        <v>426</v>
      </c>
      <c r="J111" s="271"/>
      <c r="K111" s="271"/>
      <c r="L111" s="352"/>
      <c r="M111" s="392">
        <f>SUM(M104:N110)</f>
        <v>0</v>
      </c>
      <c r="N111" s="433"/>
      <c r="O111" s="433">
        <f>SUM(O104:P110)</f>
        <v>0</v>
      </c>
      <c r="P111" s="433"/>
      <c r="Q111" s="433">
        <f>SUM(Q104:R110)</f>
        <v>0</v>
      </c>
      <c r="R111" s="433"/>
      <c r="S111" s="433">
        <f>SUM(S104:T110)</f>
        <v>0</v>
      </c>
      <c r="T111" s="433"/>
      <c r="U111" s="433">
        <f>SUM(U104:V110)</f>
        <v>0</v>
      </c>
      <c r="V111" s="433"/>
      <c r="W111" s="433">
        <f>SUM(W104:X110)</f>
        <v>0</v>
      </c>
      <c r="X111" s="640"/>
      <c r="Y111" s="433">
        <f>SUM(Y104:Z110)</f>
        <v>0</v>
      </c>
      <c r="Z111" s="640"/>
      <c r="AA111" s="671"/>
      <c r="AB111" s="679"/>
      <c r="AC111" s="693" t="s">
        <v>203</v>
      </c>
      <c r="AD111" s="711"/>
      <c r="AE111" s="711"/>
      <c r="AF111" s="711"/>
      <c r="AG111" s="711"/>
      <c r="AH111" s="711"/>
      <c r="AI111" s="787"/>
      <c r="AL111" s="84"/>
      <c r="AM111" s="84"/>
      <c r="AN111" s="84"/>
      <c r="AO111" s="84"/>
      <c r="AP111" s="851"/>
    </row>
    <row r="112" spans="1:42" ht="17.25" customHeight="1">
      <c r="B112" s="55"/>
      <c r="C112" s="87"/>
      <c r="D112" s="87"/>
      <c r="E112" s="87"/>
      <c r="F112" s="87"/>
      <c r="G112" s="119"/>
      <c r="H112" s="170"/>
      <c r="I112" s="228" t="s">
        <v>120</v>
      </c>
      <c r="J112" s="228"/>
      <c r="K112" s="228"/>
      <c r="L112" s="228"/>
      <c r="M112" s="390" t="s">
        <v>193</v>
      </c>
      <c r="N112" s="431"/>
      <c r="O112" s="431" t="s">
        <v>333</v>
      </c>
      <c r="P112" s="431"/>
      <c r="Q112" s="431" t="s">
        <v>420</v>
      </c>
      <c r="R112" s="431"/>
      <c r="S112" s="431" t="s">
        <v>45</v>
      </c>
      <c r="T112" s="431"/>
      <c r="U112" s="431" t="s">
        <v>430</v>
      </c>
      <c r="V112" s="431"/>
      <c r="W112" s="431" t="s">
        <v>431</v>
      </c>
      <c r="X112" s="638"/>
      <c r="Y112" s="653" t="s">
        <v>426</v>
      </c>
      <c r="Z112" s="653"/>
      <c r="AA112" s="653" t="s">
        <v>61</v>
      </c>
      <c r="AB112" s="677"/>
      <c r="AC112" s="694"/>
      <c r="AD112" s="712"/>
      <c r="AE112" s="710"/>
      <c r="AF112" s="728" t="s">
        <v>3</v>
      </c>
      <c r="AG112" s="735"/>
      <c r="AH112" s="746"/>
      <c r="AI112" s="787"/>
      <c r="AL112" s="84"/>
      <c r="AM112" s="84"/>
      <c r="AN112" s="84"/>
      <c r="AO112" s="84"/>
      <c r="AP112" s="851"/>
    </row>
    <row r="113" spans="2:42" ht="17.25" customHeight="1">
      <c r="B113" s="55"/>
      <c r="C113" s="87"/>
      <c r="D113" s="87"/>
      <c r="E113" s="87"/>
      <c r="F113" s="87"/>
      <c r="G113" s="119"/>
      <c r="H113" s="170"/>
      <c r="I113" s="229" t="s">
        <v>172</v>
      </c>
      <c r="J113" s="229"/>
      <c r="K113" s="229"/>
      <c r="L113" s="229"/>
      <c r="M113" s="391"/>
      <c r="N113" s="432"/>
      <c r="O113" s="432"/>
      <c r="P113" s="432"/>
      <c r="Q113" s="432"/>
      <c r="R113" s="432"/>
      <c r="S113" s="432"/>
      <c r="T113" s="432"/>
      <c r="U113" s="432"/>
      <c r="V113" s="432"/>
      <c r="W113" s="432"/>
      <c r="X113" s="639"/>
      <c r="Y113" s="654">
        <f t="shared" ref="Y113:Y122" si="4">SUM(M113:W113)</f>
        <v>0</v>
      </c>
      <c r="Z113" s="654"/>
      <c r="AA113" s="654">
        <f>Y113</f>
        <v>0</v>
      </c>
      <c r="AB113" s="678"/>
      <c r="AC113" s="694"/>
      <c r="AD113" s="712"/>
      <c r="AE113" s="710"/>
      <c r="AF113" s="729">
        <f t="shared" ref="AF113:AF122" si="5">ROUND(AP113,0)</f>
        <v>0</v>
      </c>
      <c r="AG113" s="736"/>
      <c r="AH113" s="747"/>
      <c r="AI113" s="787"/>
      <c r="AL113" s="838">
        <f>ROUNDDOWN(M111/3,1)</f>
        <v>0</v>
      </c>
      <c r="AM113" s="842">
        <f>ROUNDDOWN(($O$111+$Q$111)/6,1)</f>
        <v>0</v>
      </c>
      <c r="AN113" s="842">
        <f>ROUNDDOWN(S111/20,1)</f>
        <v>0</v>
      </c>
      <c r="AO113" s="847">
        <f>ROUNDDOWN(($U$111+$W$111)/30,1)</f>
        <v>0</v>
      </c>
      <c r="AP113" s="850">
        <f t="shared" ref="AP113:AP122" si="6">SUM(AL113:AO113)</f>
        <v>0</v>
      </c>
    </row>
    <row r="114" spans="2:42" ht="17.25" customHeight="1">
      <c r="B114" s="55"/>
      <c r="C114" s="83"/>
      <c r="D114" s="88"/>
      <c r="E114" s="88"/>
      <c r="F114" s="88"/>
      <c r="G114" s="88"/>
      <c r="H114" s="170"/>
      <c r="I114" s="229" t="s">
        <v>326</v>
      </c>
      <c r="J114" s="229"/>
      <c r="K114" s="229"/>
      <c r="L114" s="229"/>
      <c r="M114" s="391"/>
      <c r="N114" s="432"/>
      <c r="O114" s="432"/>
      <c r="P114" s="432"/>
      <c r="Q114" s="432"/>
      <c r="R114" s="432"/>
      <c r="S114" s="432"/>
      <c r="T114" s="432"/>
      <c r="U114" s="432"/>
      <c r="V114" s="432"/>
      <c r="W114" s="432"/>
      <c r="X114" s="639"/>
      <c r="Y114" s="654">
        <f t="shared" si="4"/>
        <v>0</v>
      </c>
      <c r="Z114" s="654"/>
      <c r="AA114" s="654">
        <f t="shared" ref="AA114:AA122" si="7">AA113+Y114</f>
        <v>0</v>
      </c>
      <c r="AB114" s="678"/>
      <c r="AC114" s="694"/>
      <c r="AD114" s="713"/>
      <c r="AE114" s="711"/>
      <c r="AF114" s="729">
        <f t="shared" si="5"/>
        <v>0</v>
      </c>
      <c r="AG114" s="736"/>
      <c r="AH114" s="747"/>
      <c r="AI114" s="787"/>
      <c r="AL114" s="838">
        <f>ROUNDDOWN(((($M$111))-M113)/3,1)</f>
        <v>0</v>
      </c>
      <c r="AM114" s="842">
        <f>ROUNDDOWN((($O$111+$Q$111)-(SUM(O113:R113)))/6,1)</f>
        <v>0</v>
      </c>
      <c r="AN114" s="842">
        <f>ROUNDDOWN(($S$111-S113)/20,1)</f>
        <v>0</v>
      </c>
      <c r="AO114" s="847">
        <f>ROUNDDOWN((($U$111+$W$111)-(SUM(U113:X113)))/30,1)</f>
        <v>0</v>
      </c>
      <c r="AP114" s="850">
        <f t="shared" si="6"/>
        <v>0</v>
      </c>
    </row>
    <row r="115" spans="2:42" ht="17.25" customHeight="1">
      <c r="B115" s="55"/>
      <c r="C115" s="83"/>
      <c r="D115" s="88"/>
      <c r="E115" s="88"/>
      <c r="F115" s="88"/>
      <c r="G115" s="88"/>
      <c r="H115" s="170"/>
      <c r="I115" s="231" t="s">
        <v>423</v>
      </c>
      <c r="J115" s="229"/>
      <c r="K115" s="229"/>
      <c r="L115" s="229"/>
      <c r="M115" s="391"/>
      <c r="N115" s="432"/>
      <c r="O115" s="432"/>
      <c r="P115" s="432"/>
      <c r="Q115" s="432"/>
      <c r="R115" s="432"/>
      <c r="S115" s="432"/>
      <c r="T115" s="432"/>
      <c r="U115" s="432"/>
      <c r="V115" s="432"/>
      <c r="W115" s="432"/>
      <c r="X115" s="639"/>
      <c r="Y115" s="654">
        <f t="shared" si="4"/>
        <v>0</v>
      </c>
      <c r="Z115" s="654"/>
      <c r="AA115" s="654">
        <f t="shared" si="7"/>
        <v>0</v>
      </c>
      <c r="AB115" s="678"/>
      <c r="AC115" s="694"/>
      <c r="AD115" s="713"/>
      <c r="AE115" s="711"/>
      <c r="AF115" s="729">
        <f t="shared" si="5"/>
        <v>0</v>
      </c>
      <c r="AG115" s="736"/>
      <c r="AH115" s="747"/>
      <c r="AI115" s="787"/>
      <c r="AL115" s="838">
        <f>ROUNDDOWN((($M$111)-SUM($M$113:N114))/3,1)</f>
        <v>0</v>
      </c>
      <c r="AM115" s="842">
        <f>ROUNDDOWN((($O$111+$Q$111)-(SUM($O$113:R114)))/6,1)</f>
        <v>0</v>
      </c>
      <c r="AN115" s="842">
        <f>ROUNDDOWN(($S$111-($S$113+S114))/20,1)</f>
        <v>0</v>
      </c>
      <c r="AO115" s="847">
        <f>ROUNDDOWN((($U$111+$W$111)-(SUM($U$113:X114)))/30,1)</f>
        <v>0</v>
      </c>
      <c r="AP115" s="850">
        <f t="shared" si="6"/>
        <v>0</v>
      </c>
    </row>
    <row r="116" spans="2:42" ht="17.25" customHeight="1">
      <c r="B116" s="55"/>
      <c r="C116" s="83"/>
      <c r="D116" s="88"/>
      <c r="E116" s="88"/>
      <c r="F116" s="88"/>
      <c r="G116" s="88"/>
      <c r="H116" s="170"/>
      <c r="I116" s="229" t="s">
        <v>224</v>
      </c>
      <c r="J116" s="229"/>
      <c r="K116" s="229"/>
      <c r="L116" s="229"/>
      <c r="M116" s="391"/>
      <c r="N116" s="432"/>
      <c r="O116" s="432"/>
      <c r="P116" s="432"/>
      <c r="Q116" s="432"/>
      <c r="R116" s="432"/>
      <c r="S116" s="432"/>
      <c r="T116" s="432"/>
      <c r="U116" s="432"/>
      <c r="V116" s="432"/>
      <c r="W116" s="432"/>
      <c r="X116" s="639"/>
      <c r="Y116" s="654">
        <f t="shared" si="4"/>
        <v>0</v>
      </c>
      <c r="Z116" s="654"/>
      <c r="AA116" s="654">
        <f t="shared" si="7"/>
        <v>0</v>
      </c>
      <c r="AB116" s="678"/>
      <c r="AC116" s="694"/>
      <c r="AD116" s="713"/>
      <c r="AE116" s="711"/>
      <c r="AF116" s="729">
        <f t="shared" si="5"/>
        <v>0</v>
      </c>
      <c r="AG116" s="736"/>
      <c r="AH116" s="747"/>
      <c r="AI116" s="787"/>
      <c r="AL116" s="838">
        <f>ROUNDDOWN((($M$111)-SUM($M$113:N115))/3,1)</f>
        <v>0</v>
      </c>
      <c r="AM116" s="842">
        <f>ROUNDDOWN((($O$111+$Q$111)-(SUM($O$113:R115)))/6,1)</f>
        <v>0</v>
      </c>
      <c r="AN116" s="842">
        <f>ROUNDDOWN(($S$111-(SUM($S$113:T115)))/20,1)</f>
        <v>0</v>
      </c>
      <c r="AO116" s="847">
        <f>ROUNDDOWN((($U$111+$W$111)-(SUM($U$113:X115)))/30,1)</f>
        <v>0</v>
      </c>
      <c r="AP116" s="850">
        <f t="shared" si="6"/>
        <v>0</v>
      </c>
    </row>
    <row r="117" spans="2:42" ht="17.25" customHeight="1">
      <c r="B117" s="55"/>
      <c r="C117" s="83"/>
      <c r="D117" s="88"/>
      <c r="E117" s="88"/>
      <c r="F117" s="88"/>
      <c r="G117" s="88"/>
      <c r="H117" s="170"/>
      <c r="I117" s="229" t="s">
        <v>213</v>
      </c>
      <c r="J117" s="229"/>
      <c r="K117" s="229"/>
      <c r="L117" s="229"/>
      <c r="M117" s="391"/>
      <c r="N117" s="432"/>
      <c r="O117" s="432"/>
      <c r="P117" s="432"/>
      <c r="Q117" s="432"/>
      <c r="R117" s="432"/>
      <c r="S117" s="432"/>
      <c r="T117" s="432"/>
      <c r="U117" s="432"/>
      <c r="V117" s="432"/>
      <c r="W117" s="432"/>
      <c r="X117" s="639"/>
      <c r="Y117" s="654">
        <f t="shared" si="4"/>
        <v>0</v>
      </c>
      <c r="Z117" s="654"/>
      <c r="AA117" s="654">
        <f t="shared" si="7"/>
        <v>0</v>
      </c>
      <c r="AB117" s="678"/>
      <c r="AC117" s="695" t="str">
        <f>IF(Y111=Y123,"一致OK","不一致エラー")</f>
        <v>一致OK</v>
      </c>
      <c r="AD117" s="714"/>
      <c r="AE117" s="711"/>
      <c r="AF117" s="729">
        <f t="shared" si="5"/>
        <v>0</v>
      </c>
      <c r="AG117" s="736"/>
      <c r="AH117" s="747"/>
      <c r="AI117" s="787"/>
      <c r="AL117" s="838">
        <f>ROUNDDOWN((($M$111)-SUM($M$113:N116))/3,1)</f>
        <v>0</v>
      </c>
      <c r="AM117" s="842">
        <f>ROUNDDOWN((($O$111+$Q$111)-(SUM($O$113:R116)))/6,1)</f>
        <v>0</v>
      </c>
      <c r="AN117" s="842">
        <f>ROUNDDOWN(($S$111-(SUM($S$113:T116)))/20,1)</f>
        <v>0</v>
      </c>
      <c r="AO117" s="847">
        <f>ROUNDDOWN((($U$111+$W$111)-(SUM($U$113:X116)))/30,1)</f>
        <v>0</v>
      </c>
      <c r="AP117" s="850">
        <f t="shared" si="6"/>
        <v>0</v>
      </c>
    </row>
    <row r="118" spans="2:42" ht="17.25" customHeight="1">
      <c r="B118" s="55"/>
      <c r="C118" s="83"/>
      <c r="D118" s="88"/>
      <c r="E118" s="88"/>
      <c r="F118" s="88"/>
      <c r="G118" s="88"/>
      <c r="H118" s="170"/>
      <c r="I118" s="229" t="s">
        <v>437</v>
      </c>
      <c r="J118" s="229"/>
      <c r="K118" s="229"/>
      <c r="L118" s="229"/>
      <c r="M118" s="391"/>
      <c r="N118" s="432"/>
      <c r="O118" s="432"/>
      <c r="P118" s="432"/>
      <c r="Q118" s="432"/>
      <c r="R118" s="432"/>
      <c r="S118" s="432"/>
      <c r="T118" s="432"/>
      <c r="U118" s="432"/>
      <c r="V118" s="432"/>
      <c r="W118" s="432"/>
      <c r="X118" s="639"/>
      <c r="Y118" s="654">
        <f t="shared" si="4"/>
        <v>0</v>
      </c>
      <c r="Z118" s="654"/>
      <c r="AA118" s="654">
        <f t="shared" si="7"/>
        <v>0</v>
      </c>
      <c r="AB118" s="678"/>
      <c r="AC118" s="696"/>
      <c r="AD118" s="715"/>
      <c r="AE118" s="711"/>
      <c r="AF118" s="729">
        <f t="shared" si="5"/>
        <v>0</v>
      </c>
      <c r="AG118" s="736"/>
      <c r="AH118" s="747"/>
      <c r="AI118" s="787"/>
      <c r="AL118" s="838">
        <f>ROUNDDOWN((($M$111)-SUM($M$113:N117))/3,1)</f>
        <v>0</v>
      </c>
      <c r="AM118" s="842">
        <f>ROUNDDOWN((($O$111+$Q$111)-(SUM($O$113:R117)))/6,1)</f>
        <v>0</v>
      </c>
      <c r="AN118" s="842">
        <f>ROUNDDOWN(($S$111-(SUM($S$113:T117)))/20,1)</f>
        <v>0</v>
      </c>
      <c r="AO118" s="847">
        <f>ROUNDDOWN((($U$111+$W$111)-(SUM($U$113:X117)))/30,1)</f>
        <v>0</v>
      </c>
      <c r="AP118" s="850">
        <f t="shared" si="6"/>
        <v>0</v>
      </c>
    </row>
    <row r="119" spans="2:42" ht="17.25" customHeight="1">
      <c r="B119" s="55"/>
      <c r="C119" s="83"/>
      <c r="D119" s="88"/>
      <c r="E119" s="88"/>
      <c r="F119" s="88"/>
      <c r="G119" s="88"/>
      <c r="H119" s="170"/>
      <c r="I119" s="229" t="s">
        <v>200</v>
      </c>
      <c r="J119" s="229"/>
      <c r="K119" s="229"/>
      <c r="L119" s="229"/>
      <c r="M119" s="391"/>
      <c r="N119" s="432"/>
      <c r="O119" s="432"/>
      <c r="P119" s="432"/>
      <c r="Q119" s="432"/>
      <c r="R119" s="432"/>
      <c r="S119" s="432"/>
      <c r="T119" s="432"/>
      <c r="U119" s="432"/>
      <c r="V119" s="432"/>
      <c r="W119" s="432"/>
      <c r="X119" s="639"/>
      <c r="Y119" s="654">
        <f t="shared" si="4"/>
        <v>0</v>
      </c>
      <c r="Z119" s="654"/>
      <c r="AA119" s="654">
        <f t="shared" si="7"/>
        <v>0</v>
      </c>
      <c r="AB119" s="678"/>
      <c r="AC119" s="694"/>
      <c r="AD119" s="713"/>
      <c r="AE119" s="711"/>
      <c r="AF119" s="729">
        <f t="shared" si="5"/>
        <v>0</v>
      </c>
      <c r="AG119" s="736"/>
      <c r="AH119" s="747"/>
      <c r="AI119" s="787"/>
      <c r="AL119" s="838">
        <f>ROUNDDOWN((($M$111)-SUM($M$113:N118))/3,1)</f>
        <v>0</v>
      </c>
      <c r="AM119" s="842">
        <f>ROUNDDOWN((($O$111+$Q$111)-(SUM($O$113:R118)))/6,1)</f>
        <v>0</v>
      </c>
      <c r="AN119" s="842">
        <f>ROUNDDOWN(($S$111-(SUM($S$113:T118)))/20,1)</f>
        <v>0</v>
      </c>
      <c r="AO119" s="847">
        <f>ROUNDDOWN((($U$111+$W$111)-(SUM($U$113:X118)))/30,1)</f>
        <v>0</v>
      </c>
      <c r="AP119" s="850">
        <f t="shared" si="6"/>
        <v>0</v>
      </c>
    </row>
    <row r="120" spans="2:42" ht="17.25" customHeight="1">
      <c r="B120" s="55"/>
      <c r="C120" s="83"/>
      <c r="D120" s="88"/>
      <c r="E120" s="88"/>
      <c r="F120" s="88"/>
      <c r="G120" s="88"/>
      <c r="H120" s="170"/>
      <c r="I120" s="231" t="s">
        <v>438</v>
      </c>
      <c r="J120" s="229"/>
      <c r="K120" s="229"/>
      <c r="L120" s="229"/>
      <c r="M120" s="391"/>
      <c r="N120" s="432"/>
      <c r="O120" s="432"/>
      <c r="P120" s="432"/>
      <c r="Q120" s="432"/>
      <c r="R120" s="432"/>
      <c r="S120" s="432"/>
      <c r="T120" s="432"/>
      <c r="U120" s="432"/>
      <c r="V120" s="432"/>
      <c r="W120" s="432"/>
      <c r="X120" s="639"/>
      <c r="Y120" s="654">
        <f t="shared" si="4"/>
        <v>0</v>
      </c>
      <c r="Z120" s="654"/>
      <c r="AA120" s="654">
        <f t="shared" si="7"/>
        <v>0</v>
      </c>
      <c r="AB120" s="678"/>
      <c r="AC120" s="694"/>
      <c r="AD120" s="713"/>
      <c r="AE120" s="711"/>
      <c r="AF120" s="729">
        <f t="shared" si="5"/>
        <v>0</v>
      </c>
      <c r="AG120" s="736"/>
      <c r="AH120" s="747"/>
      <c r="AI120" s="787"/>
      <c r="AL120" s="838">
        <f>ROUNDDOWN((($M$111)-SUM($M$113:N119))/3,1)</f>
        <v>0</v>
      </c>
      <c r="AM120" s="842">
        <f>ROUNDDOWN((($O$111+$Q$111)-(SUM($O$113:R119)))/6,1)</f>
        <v>0</v>
      </c>
      <c r="AN120" s="842">
        <f>ROUNDDOWN(($S$111-(SUM($S$113:T119)))/20,1)</f>
        <v>0</v>
      </c>
      <c r="AO120" s="847">
        <f>ROUNDDOWN((($U$111+$W$111)-(SUM($U$113:X119)))/30,1)</f>
        <v>0</v>
      </c>
      <c r="AP120" s="850">
        <f t="shared" si="6"/>
        <v>0</v>
      </c>
    </row>
    <row r="121" spans="2:42" ht="17.25" customHeight="1">
      <c r="B121" s="55"/>
      <c r="C121" s="83"/>
      <c r="D121" s="88"/>
      <c r="E121" s="88"/>
      <c r="F121" s="88"/>
      <c r="G121" s="88"/>
      <c r="H121" s="170"/>
      <c r="I121" s="229" t="s">
        <v>439</v>
      </c>
      <c r="J121" s="229"/>
      <c r="K121" s="229"/>
      <c r="L121" s="229"/>
      <c r="M121" s="391"/>
      <c r="N121" s="432"/>
      <c r="O121" s="432"/>
      <c r="P121" s="432"/>
      <c r="Q121" s="432"/>
      <c r="R121" s="432"/>
      <c r="S121" s="432"/>
      <c r="T121" s="432"/>
      <c r="U121" s="432"/>
      <c r="V121" s="432"/>
      <c r="W121" s="432"/>
      <c r="X121" s="639"/>
      <c r="Y121" s="654">
        <f t="shared" si="4"/>
        <v>0</v>
      </c>
      <c r="Z121" s="654"/>
      <c r="AA121" s="654">
        <f t="shared" si="7"/>
        <v>0</v>
      </c>
      <c r="AB121" s="678"/>
      <c r="AC121" s="694"/>
      <c r="AD121" s="713"/>
      <c r="AE121" s="711"/>
      <c r="AF121" s="729">
        <f t="shared" si="5"/>
        <v>0</v>
      </c>
      <c r="AG121" s="736"/>
      <c r="AH121" s="747"/>
      <c r="AI121" s="787"/>
      <c r="AL121" s="838">
        <f>ROUNDDOWN((($M$111)-SUM($M$113:N120))/3,1)</f>
        <v>0</v>
      </c>
      <c r="AM121" s="842">
        <f>ROUNDDOWN((($O$111+$Q$111)-(SUM($O$113:R120)))/6,1)</f>
        <v>0</v>
      </c>
      <c r="AN121" s="842">
        <f>ROUNDDOWN(($S$111-(SUM($S$113:T120)))/20,1)</f>
        <v>0</v>
      </c>
      <c r="AO121" s="847">
        <f>ROUNDDOWN((($U$111+$W$111)-(SUM($U$113:X120)))/30,1)</f>
        <v>0</v>
      </c>
      <c r="AP121" s="850">
        <f t="shared" si="6"/>
        <v>0</v>
      </c>
    </row>
    <row r="122" spans="2:42" ht="17.25" customHeight="1">
      <c r="B122" s="55"/>
      <c r="C122" s="83"/>
      <c r="D122" s="88"/>
      <c r="E122" s="88"/>
      <c r="F122" s="88"/>
      <c r="G122" s="88"/>
      <c r="H122" s="170"/>
      <c r="I122" s="232" t="s">
        <v>374</v>
      </c>
      <c r="J122" s="232"/>
      <c r="K122" s="232"/>
      <c r="L122" s="232"/>
      <c r="M122" s="393"/>
      <c r="N122" s="434"/>
      <c r="O122" s="434"/>
      <c r="P122" s="434"/>
      <c r="Q122" s="434"/>
      <c r="R122" s="434"/>
      <c r="S122" s="434"/>
      <c r="T122" s="434"/>
      <c r="U122" s="434"/>
      <c r="V122" s="434"/>
      <c r="W122" s="434"/>
      <c r="X122" s="641"/>
      <c r="Y122" s="655">
        <f t="shared" si="4"/>
        <v>0</v>
      </c>
      <c r="Z122" s="655"/>
      <c r="AA122" s="655">
        <f t="shared" si="7"/>
        <v>0</v>
      </c>
      <c r="AB122" s="680"/>
      <c r="AC122" s="694"/>
      <c r="AD122" s="713"/>
      <c r="AE122" s="711"/>
      <c r="AF122" s="730">
        <f t="shared" si="5"/>
        <v>0</v>
      </c>
      <c r="AG122" s="737"/>
      <c r="AH122" s="748"/>
      <c r="AI122" s="787"/>
      <c r="AL122" s="838">
        <f>ROUNDDOWN((($M$111)-SUM($M$113:N121))/3,1)</f>
        <v>0</v>
      </c>
      <c r="AM122" s="842">
        <f>ROUNDDOWN((($O$111+$Q$111)-(SUM($O$113:R121)))/6,1)</f>
        <v>0</v>
      </c>
      <c r="AN122" s="842">
        <f>ROUNDDOWN(($S$111-(SUM($S$113:T121)))/20,1)</f>
        <v>0</v>
      </c>
      <c r="AO122" s="847">
        <f>ROUNDDOWN((($U$111+$W$111)-(SUM($U$113:X121)))/30,1)</f>
        <v>0</v>
      </c>
      <c r="AP122" s="850">
        <f t="shared" si="6"/>
        <v>0</v>
      </c>
    </row>
    <row r="123" spans="2:42" ht="17.25" customHeight="1">
      <c r="B123" s="55"/>
      <c r="C123" s="83"/>
      <c r="D123" s="88"/>
      <c r="E123" s="88"/>
      <c r="F123" s="88"/>
      <c r="G123" s="88"/>
      <c r="H123" s="171"/>
      <c r="I123" s="233" t="s">
        <v>426</v>
      </c>
      <c r="J123" s="272"/>
      <c r="K123" s="272"/>
      <c r="L123" s="353"/>
      <c r="M123" s="394">
        <f>SUM(M113:N122)</f>
        <v>0</v>
      </c>
      <c r="N123" s="435"/>
      <c r="O123" s="435">
        <f>SUM(O113:P122)</f>
        <v>0</v>
      </c>
      <c r="P123" s="435"/>
      <c r="Q123" s="435">
        <f>SUM(Q113:R122)</f>
        <v>0</v>
      </c>
      <c r="R123" s="435"/>
      <c r="S123" s="435">
        <f>SUM(S113:T122)</f>
        <v>0</v>
      </c>
      <c r="T123" s="435"/>
      <c r="U123" s="435">
        <f>SUM(U113:V122)</f>
        <v>0</v>
      </c>
      <c r="V123" s="435"/>
      <c r="W123" s="435">
        <f>SUM(W113:X122)</f>
        <v>0</v>
      </c>
      <c r="X123" s="642"/>
      <c r="Y123" s="656">
        <f>SUM(Y113:Z122)</f>
        <v>0</v>
      </c>
      <c r="Z123" s="662"/>
      <c r="AA123" s="671"/>
      <c r="AB123" s="679"/>
      <c r="AC123" s="697" t="s">
        <v>203</v>
      </c>
      <c r="AD123" s="711"/>
      <c r="AE123" s="711"/>
      <c r="AF123" s="711"/>
      <c r="AG123" s="711"/>
      <c r="AH123" s="711"/>
      <c r="AI123" s="787"/>
    </row>
    <row r="124" spans="2:42" ht="17.25" customHeight="1">
      <c r="B124" s="55"/>
      <c r="C124" s="84"/>
      <c r="H124" s="51"/>
      <c r="J124" s="84"/>
      <c r="AD124" s="88"/>
      <c r="AE124" s="607"/>
      <c r="AG124" s="724"/>
      <c r="AH124" s="724"/>
      <c r="AI124" s="787"/>
    </row>
    <row r="125" spans="2:42" ht="17.25" customHeight="1">
      <c r="B125" s="55"/>
      <c r="C125" s="84"/>
      <c r="H125" s="51"/>
      <c r="J125" s="84"/>
      <c r="AE125" s="724"/>
      <c r="AG125" s="724"/>
      <c r="AH125" s="724"/>
      <c r="AI125" s="787"/>
    </row>
    <row r="126" spans="2:42" ht="17.25" customHeight="1">
      <c r="B126" s="55"/>
      <c r="C126" s="84"/>
      <c r="H126" s="172" t="s">
        <v>36</v>
      </c>
      <c r="I126" s="228" t="s">
        <v>356</v>
      </c>
      <c r="J126" s="228"/>
      <c r="K126" s="228"/>
      <c r="L126" s="228"/>
      <c r="M126" s="390" t="s">
        <v>193</v>
      </c>
      <c r="N126" s="431"/>
      <c r="O126" s="431" t="s">
        <v>333</v>
      </c>
      <c r="P126" s="431"/>
      <c r="Q126" s="431" t="s">
        <v>420</v>
      </c>
      <c r="R126" s="431"/>
      <c r="S126" s="431" t="s">
        <v>45</v>
      </c>
      <c r="T126" s="431"/>
      <c r="U126" s="431" t="s">
        <v>430</v>
      </c>
      <c r="V126" s="431"/>
      <c r="W126" s="431" t="s">
        <v>431</v>
      </c>
      <c r="X126" s="638"/>
      <c r="Y126" s="653" t="s">
        <v>426</v>
      </c>
      <c r="Z126" s="653"/>
      <c r="AA126" s="653" t="s">
        <v>61</v>
      </c>
      <c r="AB126" s="677"/>
      <c r="AC126" s="255"/>
      <c r="AD126" s="710"/>
      <c r="AE126" s="710"/>
      <c r="AF126" s="728" t="s">
        <v>3</v>
      </c>
      <c r="AG126" s="735"/>
      <c r="AH126" s="746"/>
      <c r="AI126" s="787"/>
      <c r="AL126" s="836" t="s">
        <v>193</v>
      </c>
      <c r="AM126" s="840" t="s">
        <v>435</v>
      </c>
      <c r="AN126" s="844" t="s">
        <v>45</v>
      </c>
      <c r="AO126" s="845" t="s">
        <v>312</v>
      </c>
      <c r="AP126" s="849" t="s">
        <v>5</v>
      </c>
    </row>
    <row r="127" spans="2:42" ht="17.25" customHeight="1">
      <c r="B127" s="55"/>
      <c r="C127" s="84"/>
      <c r="H127" s="173"/>
      <c r="I127" s="229" t="s">
        <v>429</v>
      </c>
      <c r="J127" s="229"/>
      <c r="K127" s="229"/>
      <c r="L127" s="229"/>
      <c r="M127" s="391"/>
      <c r="N127" s="432"/>
      <c r="O127" s="432"/>
      <c r="P127" s="432"/>
      <c r="Q127" s="432"/>
      <c r="R127" s="432"/>
      <c r="S127" s="432"/>
      <c r="T127" s="432"/>
      <c r="U127" s="432"/>
      <c r="V127" s="432"/>
      <c r="W127" s="432"/>
      <c r="X127" s="639"/>
      <c r="Y127" s="654">
        <f t="shared" ref="Y127:Y133" si="8">SUM(M127:W127)</f>
        <v>0</v>
      </c>
      <c r="Z127" s="654"/>
      <c r="AA127" s="654">
        <f>Y127</f>
        <v>0</v>
      </c>
      <c r="AB127" s="678"/>
      <c r="AC127" s="83"/>
      <c r="AD127" s="711"/>
      <c r="AE127" s="711"/>
      <c r="AF127" s="729">
        <f t="shared" ref="AF127:AF133" si="9">ROUND(AP127,0)</f>
        <v>0</v>
      </c>
      <c r="AG127" s="736"/>
      <c r="AH127" s="747"/>
      <c r="AI127" s="787"/>
      <c r="AL127" s="837">
        <f>ROUNDDOWN((SUM(M127))/3,1)</f>
        <v>0</v>
      </c>
      <c r="AM127" s="841">
        <f>ROUNDDOWN((SUM(O127:R127))/6,1)</f>
        <v>0</v>
      </c>
      <c r="AN127" s="841">
        <f>ROUNDDOWN((SUM(S127))/20,1)</f>
        <v>0</v>
      </c>
      <c r="AO127" s="846">
        <f>ROUNDDOWN((SUM(U127:X127))/30,1)</f>
        <v>0</v>
      </c>
      <c r="AP127" s="850">
        <f t="shared" ref="AP127:AP133" si="10">SUM(AL127:AO127)</f>
        <v>0</v>
      </c>
    </row>
    <row r="128" spans="2:42" ht="17.25" customHeight="1">
      <c r="B128" s="55"/>
      <c r="C128" s="84"/>
      <c r="H128" s="173"/>
      <c r="I128" s="229" t="s">
        <v>116</v>
      </c>
      <c r="J128" s="229"/>
      <c r="K128" s="229"/>
      <c r="L128" s="229"/>
      <c r="M128" s="391"/>
      <c r="N128" s="432"/>
      <c r="O128" s="432"/>
      <c r="P128" s="432"/>
      <c r="Q128" s="432"/>
      <c r="R128" s="432"/>
      <c r="S128" s="432"/>
      <c r="T128" s="432"/>
      <c r="U128" s="432"/>
      <c r="V128" s="432"/>
      <c r="W128" s="432"/>
      <c r="X128" s="639"/>
      <c r="Y128" s="654">
        <f t="shared" si="8"/>
        <v>0</v>
      </c>
      <c r="Z128" s="654"/>
      <c r="AA128" s="654">
        <f t="shared" ref="AA128:AA133" si="11">AA127+Y128</f>
        <v>0</v>
      </c>
      <c r="AB128" s="678"/>
      <c r="AC128" s="83"/>
      <c r="AD128" s="711"/>
      <c r="AE128" s="711"/>
      <c r="AF128" s="729">
        <f t="shared" si="9"/>
        <v>0</v>
      </c>
      <c r="AG128" s="736"/>
      <c r="AH128" s="747"/>
      <c r="AI128" s="787"/>
      <c r="AL128" s="837">
        <f>ROUNDDOWN((SUM(M127:M128))/3,1)</f>
        <v>0</v>
      </c>
      <c r="AM128" s="841">
        <f>ROUNDDOWN((SUM(O127:R128))/6,1)</f>
        <v>0</v>
      </c>
      <c r="AN128" s="841">
        <f>ROUNDDOWN((SUM(S127:T128))/20,1)</f>
        <v>0</v>
      </c>
      <c r="AO128" s="846">
        <f>ROUNDDOWN((SUM(U127:X128))/30,1)</f>
        <v>0</v>
      </c>
      <c r="AP128" s="850">
        <f t="shared" si="10"/>
        <v>0</v>
      </c>
    </row>
    <row r="129" spans="2:42" ht="17.25" customHeight="1">
      <c r="B129" s="55"/>
      <c r="C129" s="84"/>
      <c r="H129" s="173"/>
      <c r="I129" s="229" t="s">
        <v>432</v>
      </c>
      <c r="J129" s="229"/>
      <c r="K129" s="229"/>
      <c r="L129" s="229"/>
      <c r="M129" s="391"/>
      <c r="N129" s="432"/>
      <c r="O129" s="432"/>
      <c r="P129" s="432"/>
      <c r="Q129" s="432"/>
      <c r="R129" s="432"/>
      <c r="S129" s="432"/>
      <c r="T129" s="432"/>
      <c r="U129" s="432"/>
      <c r="V129" s="432"/>
      <c r="W129" s="432"/>
      <c r="X129" s="639"/>
      <c r="Y129" s="654">
        <f t="shared" si="8"/>
        <v>0</v>
      </c>
      <c r="Z129" s="654"/>
      <c r="AA129" s="654">
        <f t="shared" si="11"/>
        <v>0</v>
      </c>
      <c r="AB129" s="678"/>
      <c r="AC129" s="83"/>
      <c r="AD129" s="711"/>
      <c r="AE129" s="711"/>
      <c r="AF129" s="729">
        <f t="shared" si="9"/>
        <v>0</v>
      </c>
      <c r="AG129" s="736"/>
      <c r="AH129" s="747"/>
      <c r="AI129" s="787"/>
      <c r="AL129" s="837">
        <f>ROUNDDOWN((SUM(M127:N129))/3,1)</f>
        <v>0</v>
      </c>
      <c r="AM129" s="841">
        <f>ROUNDDOWN((SUM(O127:R129))/6,1)</f>
        <v>0</v>
      </c>
      <c r="AN129" s="841">
        <f>ROUNDDOWN((SUM(S127:T129))/20,1)</f>
        <v>0</v>
      </c>
      <c r="AO129" s="846">
        <f>ROUNDDOWN((SUM(U127:X129))/30,1)</f>
        <v>0</v>
      </c>
      <c r="AP129" s="850">
        <f t="shared" si="10"/>
        <v>0</v>
      </c>
    </row>
    <row r="130" spans="2:42" ht="17.25" customHeight="1">
      <c r="B130" s="55"/>
      <c r="C130" s="84"/>
      <c r="H130" s="173"/>
      <c r="I130" s="229" t="s">
        <v>433</v>
      </c>
      <c r="J130" s="229"/>
      <c r="K130" s="229"/>
      <c r="L130" s="229"/>
      <c r="M130" s="391"/>
      <c r="N130" s="432"/>
      <c r="O130" s="432"/>
      <c r="P130" s="432"/>
      <c r="Q130" s="432"/>
      <c r="R130" s="432"/>
      <c r="S130" s="432"/>
      <c r="T130" s="432"/>
      <c r="U130" s="432"/>
      <c r="V130" s="432"/>
      <c r="W130" s="432"/>
      <c r="X130" s="639"/>
      <c r="Y130" s="654">
        <f t="shared" si="8"/>
        <v>0</v>
      </c>
      <c r="Z130" s="654"/>
      <c r="AA130" s="654">
        <f t="shared" si="11"/>
        <v>0</v>
      </c>
      <c r="AB130" s="678"/>
      <c r="AC130" s="83"/>
      <c r="AD130" s="711"/>
      <c r="AE130" s="711"/>
      <c r="AF130" s="729">
        <f t="shared" si="9"/>
        <v>0</v>
      </c>
      <c r="AG130" s="736"/>
      <c r="AH130" s="747"/>
      <c r="AI130" s="787"/>
      <c r="AL130" s="837">
        <f>ROUNDDOWN((SUM(M127:N130))/3,1)</f>
        <v>0</v>
      </c>
      <c r="AM130" s="841">
        <f>ROUNDDOWN((SUM(O127:R130))/6,1)</f>
        <v>0</v>
      </c>
      <c r="AN130" s="841">
        <f>ROUNDDOWN((SUM(S127:T130))/20,1)</f>
        <v>0</v>
      </c>
      <c r="AO130" s="846">
        <f>ROUNDDOWN((SUM(U127:X130))/30,1)</f>
        <v>0</v>
      </c>
      <c r="AP130" s="850">
        <f t="shared" si="10"/>
        <v>0</v>
      </c>
    </row>
    <row r="131" spans="2:42" ht="17.25" customHeight="1">
      <c r="B131" s="55"/>
      <c r="C131" s="84"/>
      <c r="H131" s="173"/>
      <c r="I131" s="229" t="s">
        <v>44</v>
      </c>
      <c r="J131" s="229"/>
      <c r="K131" s="229"/>
      <c r="L131" s="229"/>
      <c r="M131" s="391"/>
      <c r="N131" s="432"/>
      <c r="O131" s="432"/>
      <c r="P131" s="432"/>
      <c r="Q131" s="432"/>
      <c r="R131" s="432"/>
      <c r="S131" s="432"/>
      <c r="T131" s="432"/>
      <c r="U131" s="432"/>
      <c r="V131" s="432"/>
      <c r="W131" s="432"/>
      <c r="X131" s="639"/>
      <c r="Y131" s="654">
        <f t="shared" si="8"/>
        <v>0</v>
      </c>
      <c r="Z131" s="654"/>
      <c r="AA131" s="654">
        <f t="shared" si="11"/>
        <v>0</v>
      </c>
      <c r="AB131" s="678"/>
      <c r="AC131" s="83"/>
      <c r="AD131" s="711"/>
      <c r="AE131" s="711"/>
      <c r="AF131" s="729">
        <f t="shared" si="9"/>
        <v>0</v>
      </c>
      <c r="AG131" s="736"/>
      <c r="AH131" s="747"/>
      <c r="AI131" s="787"/>
      <c r="AL131" s="837">
        <f>ROUNDDOWN((SUM(M127:N131))/3,1)</f>
        <v>0</v>
      </c>
      <c r="AM131" s="841">
        <f>ROUNDDOWN((SUM(O127:R131))/6,1)</f>
        <v>0</v>
      </c>
      <c r="AN131" s="841">
        <f>ROUNDDOWN((SUM(S127:T131))/20,1)</f>
        <v>0</v>
      </c>
      <c r="AO131" s="846">
        <f>ROUNDDOWN((SUM(U127:X131))/30,1)</f>
        <v>0</v>
      </c>
      <c r="AP131" s="850">
        <f t="shared" si="10"/>
        <v>0</v>
      </c>
    </row>
    <row r="132" spans="2:42" ht="17.25" customHeight="1">
      <c r="B132" s="55"/>
      <c r="C132" s="84"/>
      <c r="H132" s="173"/>
      <c r="I132" s="229" t="s">
        <v>434</v>
      </c>
      <c r="J132" s="229"/>
      <c r="K132" s="229"/>
      <c r="L132" s="229"/>
      <c r="M132" s="391"/>
      <c r="N132" s="432"/>
      <c r="O132" s="432"/>
      <c r="P132" s="432"/>
      <c r="Q132" s="432"/>
      <c r="R132" s="432"/>
      <c r="S132" s="432"/>
      <c r="T132" s="432"/>
      <c r="U132" s="432"/>
      <c r="V132" s="432"/>
      <c r="W132" s="432"/>
      <c r="X132" s="639"/>
      <c r="Y132" s="654">
        <f t="shared" si="8"/>
        <v>0</v>
      </c>
      <c r="Z132" s="654"/>
      <c r="AA132" s="654">
        <f t="shared" si="11"/>
        <v>0</v>
      </c>
      <c r="AB132" s="678"/>
      <c r="AC132" s="83"/>
      <c r="AD132" s="711"/>
      <c r="AE132" s="711"/>
      <c r="AF132" s="729">
        <f t="shared" si="9"/>
        <v>0</v>
      </c>
      <c r="AG132" s="736"/>
      <c r="AH132" s="747"/>
      <c r="AI132" s="787"/>
      <c r="AL132" s="837">
        <f>ROUNDDOWN((SUM(M127:N132))/3,1)</f>
        <v>0</v>
      </c>
      <c r="AM132" s="841">
        <f>ROUNDDOWN((SUM(O127:R132))/6,1)</f>
        <v>0</v>
      </c>
      <c r="AN132" s="841">
        <f>ROUNDDOWN((SUM(S127:T132))/20,1)</f>
        <v>0</v>
      </c>
      <c r="AO132" s="846">
        <f>ROUNDDOWN((SUM(U127:X132))/30,1)</f>
        <v>0</v>
      </c>
      <c r="AP132" s="850">
        <f t="shared" si="10"/>
        <v>0</v>
      </c>
    </row>
    <row r="133" spans="2:42" ht="17.25" customHeight="1">
      <c r="B133" s="55"/>
      <c r="C133" s="84"/>
      <c r="H133" s="173"/>
      <c r="I133" s="229" t="s">
        <v>290</v>
      </c>
      <c r="J133" s="229"/>
      <c r="K133" s="229"/>
      <c r="L133" s="229"/>
      <c r="M133" s="391"/>
      <c r="N133" s="432"/>
      <c r="O133" s="432"/>
      <c r="P133" s="432"/>
      <c r="Q133" s="432"/>
      <c r="R133" s="432"/>
      <c r="S133" s="432"/>
      <c r="T133" s="432"/>
      <c r="U133" s="432"/>
      <c r="V133" s="432"/>
      <c r="W133" s="432"/>
      <c r="X133" s="639"/>
      <c r="Y133" s="654">
        <f t="shared" si="8"/>
        <v>0</v>
      </c>
      <c r="Z133" s="654"/>
      <c r="AA133" s="654">
        <f t="shared" si="11"/>
        <v>0</v>
      </c>
      <c r="AB133" s="678"/>
      <c r="AC133" s="83"/>
      <c r="AD133" s="711"/>
      <c r="AE133" s="711"/>
      <c r="AF133" s="730">
        <f t="shared" si="9"/>
        <v>0</v>
      </c>
      <c r="AG133" s="737"/>
      <c r="AH133" s="748"/>
      <c r="AI133" s="787"/>
      <c r="AL133" s="837">
        <f>ROUNDDOWN((SUM(M127:N133))/3,1)</f>
        <v>0</v>
      </c>
      <c r="AM133" s="841">
        <f>ROUNDDOWN((SUM(O127:R133))/6,1)</f>
        <v>0</v>
      </c>
      <c r="AN133" s="841">
        <f>ROUNDDOWN((SUM(S127:T133))/20,1)</f>
        <v>0</v>
      </c>
      <c r="AO133" s="846">
        <f>ROUNDDOWN((SUM(U127:X133))/30,1)</f>
        <v>0</v>
      </c>
      <c r="AP133" s="850">
        <f t="shared" si="10"/>
        <v>0</v>
      </c>
    </row>
    <row r="134" spans="2:42" ht="17.25" customHeight="1">
      <c r="B134" s="55"/>
      <c r="C134" s="84"/>
      <c r="H134" s="173"/>
      <c r="I134" s="230" t="s">
        <v>426</v>
      </c>
      <c r="J134" s="271"/>
      <c r="K134" s="271"/>
      <c r="L134" s="352"/>
      <c r="M134" s="392">
        <f>SUM(M127:N133)</f>
        <v>0</v>
      </c>
      <c r="N134" s="433"/>
      <c r="O134" s="433">
        <f>SUM(O127:P133)</f>
        <v>0</v>
      </c>
      <c r="P134" s="433"/>
      <c r="Q134" s="433">
        <f>SUM(Q127:R133)</f>
        <v>0</v>
      </c>
      <c r="R134" s="433"/>
      <c r="S134" s="433">
        <f>SUM(S127:T133)</f>
        <v>0</v>
      </c>
      <c r="T134" s="433"/>
      <c r="U134" s="433">
        <f>SUM(U127:V133)</f>
        <v>0</v>
      </c>
      <c r="V134" s="433"/>
      <c r="W134" s="433">
        <f>SUM(W127:X133)</f>
        <v>0</v>
      </c>
      <c r="X134" s="640"/>
      <c r="Y134" s="433">
        <f>SUM(Y127:Z133)</f>
        <v>0</v>
      </c>
      <c r="Z134" s="640"/>
      <c r="AA134" s="671"/>
      <c r="AB134" s="679"/>
      <c r="AC134" s="693" t="s">
        <v>203</v>
      </c>
      <c r="AD134" s="711"/>
      <c r="AE134" s="711"/>
      <c r="AF134" s="711"/>
      <c r="AG134" s="711"/>
      <c r="AH134" s="711"/>
      <c r="AI134" s="787"/>
    </row>
    <row r="135" spans="2:42" ht="17.25" customHeight="1">
      <c r="B135" s="55"/>
      <c r="C135" s="84"/>
      <c r="H135" s="173"/>
      <c r="I135" s="228" t="s">
        <v>120</v>
      </c>
      <c r="J135" s="228"/>
      <c r="K135" s="228"/>
      <c r="L135" s="228"/>
      <c r="M135" s="390" t="s">
        <v>193</v>
      </c>
      <c r="N135" s="431"/>
      <c r="O135" s="431" t="s">
        <v>333</v>
      </c>
      <c r="P135" s="431"/>
      <c r="Q135" s="431" t="s">
        <v>420</v>
      </c>
      <c r="R135" s="431"/>
      <c r="S135" s="431" t="s">
        <v>45</v>
      </c>
      <c r="T135" s="431"/>
      <c r="U135" s="431" t="s">
        <v>430</v>
      </c>
      <c r="V135" s="431"/>
      <c r="W135" s="431" t="s">
        <v>431</v>
      </c>
      <c r="X135" s="638"/>
      <c r="Y135" s="653" t="s">
        <v>426</v>
      </c>
      <c r="Z135" s="653"/>
      <c r="AA135" s="653" t="s">
        <v>61</v>
      </c>
      <c r="AB135" s="677"/>
      <c r="AC135" s="694"/>
      <c r="AD135" s="712"/>
      <c r="AE135" s="710"/>
      <c r="AF135" s="728" t="s">
        <v>3</v>
      </c>
      <c r="AG135" s="735"/>
      <c r="AH135" s="746"/>
      <c r="AI135" s="787"/>
    </row>
    <row r="136" spans="2:42" ht="17.25" customHeight="1">
      <c r="B136" s="55"/>
      <c r="C136" s="84"/>
      <c r="H136" s="173"/>
      <c r="I136" s="229" t="s">
        <v>172</v>
      </c>
      <c r="J136" s="229"/>
      <c r="K136" s="229"/>
      <c r="L136" s="229"/>
      <c r="M136" s="391"/>
      <c r="N136" s="432"/>
      <c r="O136" s="432"/>
      <c r="P136" s="432"/>
      <c r="Q136" s="432"/>
      <c r="R136" s="432"/>
      <c r="S136" s="432"/>
      <c r="T136" s="432"/>
      <c r="U136" s="432"/>
      <c r="V136" s="432"/>
      <c r="W136" s="432"/>
      <c r="X136" s="639"/>
      <c r="Y136" s="654">
        <f t="shared" ref="Y136:Y145" si="12">SUM(M136:W136)</f>
        <v>0</v>
      </c>
      <c r="Z136" s="654"/>
      <c r="AA136" s="654">
        <f>Y136</f>
        <v>0</v>
      </c>
      <c r="AB136" s="678"/>
      <c r="AC136" s="694"/>
      <c r="AD136" s="712"/>
      <c r="AE136" s="725"/>
      <c r="AF136" s="729">
        <f t="shared" ref="AF136:AF145" si="13">ROUND(AP136,0)</f>
        <v>0</v>
      </c>
      <c r="AG136" s="736"/>
      <c r="AH136" s="747"/>
      <c r="AI136" s="787"/>
      <c r="AL136" s="839">
        <f>ROUNDDOWN(M134/3,1)</f>
        <v>0</v>
      </c>
      <c r="AM136" s="843">
        <f>ROUNDDOWN(SUM(O134:R134)/6,1)</f>
        <v>0</v>
      </c>
      <c r="AN136" s="843">
        <f>ROUNDDOWN(S134/20,1)</f>
        <v>0</v>
      </c>
      <c r="AO136" s="843">
        <f>ROUNDDOWN(SUM(U134:X134)/30,1)</f>
        <v>0</v>
      </c>
      <c r="AP136" s="850">
        <f t="shared" ref="AP136:AP145" si="14">SUM(AL136:AO136)</f>
        <v>0</v>
      </c>
    </row>
    <row r="137" spans="2:42" ht="17.25" customHeight="1">
      <c r="B137" s="55"/>
      <c r="C137" s="83"/>
      <c r="D137" s="88"/>
      <c r="E137" s="88"/>
      <c r="F137" s="88"/>
      <c r="G137" s="88"/>
      <c r="H137" s="173"/>
      <c r="I137" s="229" t="s">
        <v>326</v>
      </c>
      <c r="J137" s="229"/>
      <c r="K137" s="229"/>
      <c r="L137" s="229"/>
      <c r="M137" s="391"/>
      <c r="N137" s="432"/>
      <c r="O137" s="432"/>
      <c r="P137" s="432"/>
      <c r="Q137" s="432"/>
      <c r="R137" s="432"/>
      <c r="S137" s="432"/>
      <c r="T137" s="432"/>
      <c r="U137" s="432"/>
      <c r="V137" s="432"/>
      <c r="W137" s="432"/>
      <c r="X137" s="639"/>
      <c r="Y137" s="654">
        <f t="shared" si="12"/>
        <v>0</v>
      </c>
      <c r="Z137" s="654"/>
      <c r="AA137" s="654">
        <f t="shared" ref="AA137:AA145" si="15">AA136+Y137</f>
        <v>0</v>
      </c>
      <c r="AB137" s="678"/>
      <c r="AC137" s="694"/>
      <c r="AD137" s="713"/>
      <c r="AE137" s="711"/>
      <c r="AF137" s="729">
        <f t="shared" si="13"/>
        <v>0</v>
      </c>
      <c r="AG137" s="736"/>
      <c r="AH137" s="747"/>
      <c r="AI137" s="787"/>
      <c r="AL137" s="839">
        <f>ROUNDDOWN(((($M$134))-M136)/3,1)</f>
        <v>0</v>
      </c>
      <c r="AM137" s="843">
        <f>ROUNDDOWN((($O$134+$Q$134)-(SUM($O$136:R136)))/6,1)</f>
        <v>0</v>
      </c>
      <c r="AN137" s="843">
        <f>ROUNDDOWN(((($S$134))-S136)/20,1)</f>
        <v>0</v>
      </c>
      <c r="AO137" s="848">
        <f>ROUNDDOWN((SUM($U$134:$X$134)-(SUM($U$136:X136)))/30,1)</f>
        <v>0</v>
      </c>
      <c r="AP137" s="850">
        <f t="shared" si="14"/>
        <v>0</v>
      </c>
    </row>
    <row r="138" spans="2:42" ht="17.25" customHeight="1">
      <c r="B138" s="55"/>
      <c r="C138" s="84"/>
      <c r="H138" s="173"/>
      <c r="I138" s="231" t="s">
        <v>423</v>
      </c>
      <c r="J138" s="229"/>
      <c r="K138" s="229"/>
      <c r="L138" s="229"/>
      <c r="M138" s="391"/>
      <c r="N138" s="432"/>
      <c r="O138" s="432"/>
      <c r="P138" s="432"/>
      <c r="Q138" s="432"/>
      <c r="R138" s="432"/>
      <c r="S138" s="432"/>
      <c r="T138" s="432"/>
      <c r="U138" s="432"/>
      <c r="V138" s="432"/>
      <c r="W138" s="432"/>
      <c r="X138" s="639"/>
      <c r="Y138" s="654">
        <f t="shared" si="12"/>
        <v>0</v>
      </c>
      <c r="Z138" s="654"/>
      <c r="AA138" s="654">
        <f t="shared" si="15"/>
        <v>0</v>
      </c>
      <c r="AB138" s="678"/>
      <c r="AC138" s="694"/>
      <c r="AD138" s="713"/>
      <c r="AE138" s="711"/>
      <c r="AF138" s="729">
        <f t="shared" si="13"/>
        <v>0</v>
      </c>
      <c r="AG138" s="736"/>
      <c r="AH138" s="747"/>
      <c r="AI138" s="787"/>
      <c r="AL138" s="839">
        <f>ROUNDDOWN((($M$134)-SUM($M$136:N137))/3,1)</f>
        <v>0</v>
      </c>
      <c r="AM138" s="843">
        <f>ROUNDDOWN((($O$134+$Q$134)-(SUM($O$136:R137)))/6,1)</f>
        <v>0</v>
      </c>
      <c r="AN138" s="843">
        <f>ROUNDDOWN(($S$134-SUM($S$136:S137))/20,1)</f>
        <v>0</v>
      </c>
      <c r="AO138" s="848">
        <f>ROUNDDOWN((SUM($U$134:$X$134)-(SUM($U$136:X137)))/30,1)</f>
        <v>0</v>
      </c>
      <c r="AP138" s="850">
        <f t="shared" si="14"/>
        <v>0</v>
      </c>
    </row>
    <row r="139" spans="2:42" ht="17.25" customHeight="1">
      <c r="B139" s="55"/>
      <c r="C139" s="84"/>
      <c r="H139" s="173"/>
      <c r="I139" s="229" t="s">
        <v>224</v>
      </c>
      <c r="J139" s="229"/>
      <c r="K139" s="229"/>
      <c r="L139" s="229"/>
      <c r="M139" s="391"/>
      <c r="N139" s="432"/>
      <c r="O139" s="432"/>
      <c r="P139" s="432"/>
      <c r="Q139" s="432"/>
      <c r="R139" s="432"/>
      <c r="S139" s="432"/>
      <c r="T139" s="432"/>
      <c r="U139" s="432"/>
      <c r="V139" s="432"/>
      <c r="W139" s="432"/>
      <c r="X139" s="639"/>
      <c r="Y139" s="654">
        <f t="shared" si="12"/>
        <v>0</v>
      </c>
      <c r="Z139" s="654"/>
      <c r="AA139" s="654">
        <f t="shared" si="15"/>
        <v>0</v>
      </c>
      <c r="AB139" s="678"/>
      <c r="AC139" s="694"/>
      <c r="AD139" s="713"/>
      <c r="AE139" s="711"/>
      <c r="AF139" s="729">
        <f t="shared" si="13"/>
        <v>0</v>
      </c>
      <c r="AG139" s="736"/>
      <c r="AH139" s="747"/>
      <c r="AI139" s="787"/>
      <c r="AL139" s="839">
        <f>ROUNDDOWN((($M$134)-SUM($M$136:N138))/3,1)</f>
        <v>0</v>
      </c>
      <c r="AM139" s="843">
        <f>ROUNDDOWN((($O$134+$Q$134)-(SUM($O$136:R138)))/6,1)</f>
        <v>0</v>
      </c>
      <c r="AN139" s="843">
        <f>ROUNDDOWN(($S$134-SUM($S$136:S138))/20,1)</f>
        <v>0</v>
      </c>
      <c r="AO139" s="848">
        <f>ROUNDDOWN((SUM($U$134:$X$134)-(SUM($U$136:X138)))/30,1)</f>
        <v>0</v>
      </c>
      <c r="AP139" s="850">
        <f t="shared" si="14"/>
        <v>0</v>
      </c>
    </row>
    <row r="140" spans="2:42" ht="17.25" customHeight="1">
      <c r="B140" s="55"/>
      <c r="C140" s="84"/>
      <c r="H140" s="173"/>
      <c r="I140" s="229" t="s">
        <v>213</v>
      </c>
      <c r="J140" s="229"/>
      <c r="K140" s="229"/>
      <c r="L140" s="229"/>
      <c r="M140" s="391"/>
      <c r="N140" s="432"/>
      <c r="O140" s="432"/>
      <c r="P140" s="432"/>
      <c r="Q140" s="432"/>
      <c r="R140" s="432"/>
      <c r="S140" s="432"/>
      <c r="T140" s="432"/>
      <c r="U140" s="432"/>
      <c r="V140" s="432"/>
      <c r="W140" s="432"/>
      <c r="X140" s="639"/>
      <c r="Y140" s="654">
        <f t="shared" si="12"/>
        <v>0</v>
      </c>
      <c r="Z140" s="654"/>
      <c r="AA140" s="654">
        <f t="shared" si="15"/>
        <v>0</v>
      </c>
      <c r="AB140" s="678"/>
      <c r="AC140" s="698" t="str">
        <f>IF(Y134=Y146,"一致OK","不一致エラー")</f>
        <v>一致OK</v>
      </c>
      <c r="AD140" s="713"/>
      <c r="AE140" s="711"/>
      <c r="AF140" s="729">
        <f t="shared" si="13"/>
        <v>0</v>
      </c>
      <c r="AG140" s="736"/>
      <c r="AH140" s="747"/>
      <c r="AI140" s="787"/>
      <c r="AL140" s="839">
        <f>ROUNDDOWN((($M$134)-SUM($M$136:N139))/3,1)</f>
        <v>0</v>
      </c>
      <c r="AM140" s="843">
        <f>ROUNDDOWN((($O$134+$Q$134)-(SUM($O$136:R139)))/6,1)</f>
        <v>0</v>
      </c>
      <c r="AN140" s="843">
        <f>ROUNDDOWN(($S$134-SUM($S$136:S139))/20,1)</f>
        <v>0</v>
      </c>
      <c r="AO140" s="848">
        <f>ROUNDDOWN((SUM($U$134:$X$134)-(SUM($U$136:X139)))/30,1)</f>
        <v>0</v>
      </c>
      <c r="AP140" s="850">
        <f t="shared" si="14"/>
        <v>0</v>
      </c>
    </row>
    <row r="141" spans="2:42" ht="17.25" customHeight="1">
      <c r="B141" s="55"/>
      <c r="C141" s="84"/>
      <c r="H141" s="173"/>
      <c r="I141" s="229" t="s">
        <v>437</v>
      </c>
      <c r="J141" s="229"/>
      <c r="K141" s="229"/>
      <c r="L141" s="229"/>
      <c r="M141" s="391"/>
      <c r="N141" s="432"/>
      <c r="O141" s="432"/>
      <c r="P141" s="432"/>
      <c r="Q141" s="432"/>
      <c r="R141" s="432"/>
      <c r="S141" s="432"/>
      <c r="T141" s="432"/>
      <c r="U141" s="432"/>
      <c r="V141" s="432"/>
      <c r="W141" s="432"/>
      <c r="X141" s="639"/>
      <c r="Y141" s="654">
        <f t="shared" si="12"/>
        <v>0</v>
      </c>
      <c r="Z141" s="654"/>
      <c r="AA141" s="654">
        <f t="shared" si="15"/>
        <v>0</v>
      </c>
      <c r="AB141" s="678"/>
      <c r="AC141" s="696"/>
      <c r="AD141" s="716"/>
      <c r="AE141" s="711"/>
      <c r="AF141" s="729">
        <f t="shared" si="13"/>
        <v>0</v>
      </c>
      <c r="AG141" s="736"/>
      <c r="AH141" s="747"/>
      <c r="AI141" s="787"/>
      <c r="AL141" s="839">
        <f>ROUNDDOWN((($M$134)-SUM($M$136:N140))/3,1)</f>
        <v>0</v>
      </c>
      <c r="AM141" s="843">
        <f>ROUNDDOWN((($O$134+$Q$134)-(SUM($O$136:R140)))/6,1)</f>
        <v>0</v>
      </c>
      <c r="AN141" s="843">
        <f>ROUNDDOWN(($S$134-SUM($S$136:S140))/20,1)</f>
        <v>0</v>
      </c>
      <c r="AO141" s="848">
        <f>ROUNDDOWN((SUM($U$134:$X$134)-(SUM($U$136:X140)))/30,1)</f>
        <v>0</v>
      </c>
      <c r="AP141" s="850">
        <f t="shared" si="14"/>
        <v>0</v>
      </c>
    </row>
    <row r="142" spans="2:42" ht="17.25" customHeight="1">
      <c r="B142" s="55"/>
      <c r="C142" s="84"/>
      <c r="H142" s="173"/>
      <c r="I142" s="229" t="s">
        <v>200</v>
      </c>
      <c r="J142" s="229"/>
      <c r="K142" s="229"/>
      <c r="L142" s="229"/>
      <c r="M142" s="391"/>
      <c r="N142" s="432"/>
      <c r="O142" s="432"/>
      <c r="P142" s="432"/>
      <c r="Q142" s="432"/>
      <c r="R142" s="432"/>
      <c r="S142" s="432"/>
      <c r="T142" s="432"/>
      <c r="U142" s="432"/>
      <c r="V142" s="432"/>
      <c r="W142" s="432"/>
      <c r="X142" s="639"/>
      <c r="Y142" s="654">
        <f t="shared" si="12"/>
        <v>0</v>
      </c>
      <c r="Z142" s="654"/>
      <c r="AA142" s="654">
        <f t="shared" si="15"/>
        <v>0</v>
      </c>
      <c r="AB142" s="678"/>
      <c r="AC142" s="694"/>
      <c r="AD142" s="713"/>
      <c r="AE142" s="711"/>
      <c r="AF142" s="729">
        <f t="shared" si="13"/>
        <v>0</v>
      </c>
      <c r="AG142" s="736"/>
      <c r="AH142" s="747"/>
      <c r="AI142" s="787"/>
      <c r="AL142" s="839">
        <f>ROUNDDOWN((($M$134)-SUM($M$136:N141))/3,1)</f>
        <v>0</v>
      </c>
      <c r="AM142" s="843">
        <f>ROUNDDOWN((($O$134+$Q$134)-(SUM($O$136:R141)))/6,1)</f>
        <v>0</v>
      </c>
      <c r="AN142" s="843">
        <f>ROUNDDOWN(($S$134-SUM($S$136:S141))/20,1)</f>
        <v>0</v>
      </c>
      <c r="AO142" s="848">
        <f>ROUNDDOWN((SUM($U$134:$X$134)-(SUM($U$136:X141)))/30,1)</f>
        <v>0</v>
      </c>
      <c r="AP142" s="850">
        <f t="shared" si="14"/>
        <v>0</v>
      </c>
    </row>
    <row r="143" spans="2:42" ht="17.25" customHeight="1">
      <c r="B143" s="55"/>
      <c r="C143" s="84"/>
      <c r="H143" s="173"/>
      <c r="I143" s="231" t="s">
        <v>438</v>
      </c>
      <c r="J143" s="229"/>
      <c r="K143" s="229"/>
      <c r="L143" s="229"/>
      <c r="M143" s="391"/>
      <c r="N143" s="432"/>
      <c r="O143" s="432"/>
      <c r="P143" s="432"/>
      <c r="Q143" s="432"/>
      <c r="R143" s="432"/>
      <c r="S143" s="432"/>
      <c r="T143" s="432"/>
      <c r="U143" s="432"/>
      <c r="V143" s="432"/>
      <c r="W143" s="432"/>
      <c r="X143" s="639"/>
      <c r="Y143" s="654">
        <f t="shared" si="12"/>
        <v>0</v>
      </c>
      <c r="Z143" s="654"/>
      <c r="AA143" s="654">
        <f t="shared" si="15"/>
        <v>0</v>
      </c>
      <c r="AB143" s="678"/>
      <c r="AC143" s="694"/>
      <c r="AD143" s="713"/>
      <c r="AE143" s="711"/>
      <c r="AF143" s="729">
        <f t="shared" si="13"/>
        <v>0</v>
      </c>
      <c r="AG143" s="736"/>
      <c r="AH143" s="747"/>
      <c r="AI143" s="787"/>
      <c r="AL143" s="839">
        <f>ROUNDDOWN((($M$134)-SUM($M$136:N142))/3,1)</f>
        <v>0</v>
      </c>
      <c r="AM143" s="843">
        <f>ROUNDDOWN((($O$134+$Q$134)-(SUM($O$136:R142)))/6,1)</f>
        <v>0</v>
      </c>
      <c r="AN143" s="843">
        <f>ROUNDDOWN(($S$134-SUM($S$136:S142))/20,1)</f>
        <v>0</v>
      </c>
      <c r="AO143" s="848">
        <f>ROUNDDOWN((SUM($U$134:$X$134)-(SUM($U$136:X142)))/30,1)</f>
        <v>0</v>
      </c>
      <c r="AP143" s="850">
        <f t="shared" si="14"/>
        <v>0</v>
      </c>
    </row>
    <row r="144" spans="2:42" ht="17.25" customHeight="1">
      <c r="B144" s="55"/>
      <c r="C144" s="84"/>
      <c r="H144" s="173"/>
      <c r="I144" s="229" t="s">
        <v>439</v>
      </c>
      <c r="J144" s="229"/>
      <c r="K144" s="229"/>
      <c r="L144" s="229"/>
      <c r="M144" s="391"/>
      <c r="N144" s="432"/>
      <c r="O144" s="432"/>
      <c r="P144" s="432"/>
      <c r="Q144" s="432"/>
      <c r="R144" s="432"/>
      <c r="S144" s="432"/>
      <c r="T144" s="432"/>
      <c r="U144" s="432"/>
      <c r="V144" s="432"/>
      <c r="W144" s="432"/>
      <c r="X144" s="639"/>
      <c r="Y144" s="654">
        <f t="shared" si="12"/>
        <v>0</v>
      </c>
      <c r="Z144" s="654"/>
      <c r="AA144" s="654">
        <f t="shared" si="15"/>
        <v>0</v>
      </c>
      <c r="AB144" s="678"/>
      <c r="AC144" s="694"/>
      <c r="AD144" s="713"/>
      <c r="AE144" s="711"/>
      <c r="AF144" s="729">
        <f t="shared" si="13"/>
        <v>0</v>
      </c>
      <c r="AG144" s="736"/>
      <c r="AH144" s="747"/>
      <c r="AI144" s="787"/>
      <c r="AL144" s="839">
        <f>ROUNDDOWN((($M$134)-SUM($M$136:N143))/3,1)</f>
        <v>0</v>
      </c>
      <c r="AM144" s="843">
        <f>ROUNDDOWN((($O$134+$Q$134)-(SUM($O$136:R143)))/6,1)</f>
        <v>0</v>
      </c>
      <c r="AN144" s="843">
        <f>ROUNDDOWN(($S$134-SUM($S$136:S143))/20,1)</f>
        <v>0</v>
      </c>
      <c r="AO144" s="848">
        <f>ROUNDDOWN((SUM($U$134:$X$134)-(SUM($U$136:X143)))/30,1)</f>
        <v>0</v>
      </c>
      <c r="AP144" s="850">
        <f t="shared" si="14"/>
        <v>0</v>
      </c>
    </row>
    <row r="145" spans="2:42" ht="17.25" customHeight="1">
      <c r="B145" s="55"/>
      <c r="C145" s="84"/>
      <c r="H145" s="173"/>
      <c r="I145" s="232" t="s">
        <v>374</v>
      </c>
      <c r="J145" s="232"/>
      <c r="K145" s="232"/>
      <c r="L145" s="232"/>
      <c r="M145" s="393"/>
      <c r="N145" s="434"/>
      <c r="O145" s="434"/>
      <c r="P145" s="434"/>
      <c r="Q145" s="434"/>
      <c r="R145" s="434"/>
      <c r="S145" s="434"/>
      <c r="T145" s="434"/>
      <c r="U145" s="434"/>
      <c r="V145" s="434"/>
      <c r="W145" s="434"/>
      <c r="X145" s="641"/>
      <c r="Y145" s="655">
        <f t="shared" si="12"/>
        <v>0</v>
      </c>
      <c r="Z145" s="655"/>
      <c r="AA145" s="655">
        <f t="shared" si="15"/>
        <v>0</v>
      </c>
      <c r="AB145" s="680"/>
      <c r="AC145" s="694"/>
      <c r="AD145" s="713"/>
      <c r="AE145" s="711"/>
      <c r="AF145" s="730">
        <f t="shared" si="13"/>
        <v>0</v>
      </c>
      <c r="AG145" s="737"/>
      <c r="AH145" s="748"/>
      <c r="AI145" s="787"/>
      <c r="AL145" s="839">
        <f>ROUNDDOWN((($M$134)-SUM($M$136:N144))/3,1)</f>
        <v>0</v>
      </c>
      <c r="AM145" s="843">
        <f>ROUNDDOWN((($O$134+$Q$134)-(SUM($O$136:R144)))/6,1)</f>
        <v>0</v>
      </c>
      <c r="AN145" s="843">
        <f>ROUNDDOWN(($S$134-SUM($S$136:S144))/20,1)</f>
        <v>0</v>
      </c>
      <c r="AO145" s="848">
        <f>ROUNDDOWN((SUM($U$134:$X$134)-(SUM($U$136:X144)))/30,1)</f>
        <v>0</v>
      </c>
      <c r="AP145" s="850">
        <f t="shared" si="14"/>
        <v>0</v>
      </c>
    </row>
    <row r="146" spans="2:42" ht="17.25" customHeight="1">
      <c r="B146" s="55"/>
      <c r="C146" s="84"/>
      <c r="H146" s="174"/>
      <c r="I146" s="233" t="s">
        <v>426</v>
      </c>
      <c r="J146" s="272"/>
      <c r="K146" s="272"/>
      <c r="L146" s="353"/>
      <c r="M146" s="394">
        <f>SUM(M136:N145)</f>
        <v>0</v>
      </c>
      <c r="N146" s="435"/>
      <c r="O146" s="435">
        <f>SUM(O136:P145)</f>
        <v>0</v>
      </c>
      <c r="P146" s="435"/>
      <c r="Q146" s="435">
        <f>SUM(Q136:R145)</f>
        <v>0</v>
      </c>
      <c r="R146" s="435"/>
      <c r="S146" s="435">
        <f>SUM(S136:T145)</f>
        <v>0</v>
      </c>
      <c r="T146" s="435"/>
      <c r="U146" s="435">
        <f>SUM(U136:V145)</f>
        <v>0</v>
      </c>
      <c r="V146" s="435"/>
      <c r="W146" s="435">
        <f>SUM(W136:X145)</f>
        <v>0</v>
      </c>
      <c r="X146" s="642"/>
      <c r="Y146" s="656">
        <f>SUM(Y136:Z145)</f>
        <v>0</v>
      </c>
      <c r="Z146" s="662"/>
      <c r="AA146" s="672"/>
      <c r="AB146" s="681"/>
      <c r="AC146" s="697" t="s">
        <v>203</v>
      </c>
      <c r="AD146" s="711"/>
      <c r="AE146" s="711"/>
      <c r="AF146" s="711"/>
      <c r="AG146" s="711"/>
      <c r="AH146" s="711"/>
      <c r="AI146" s="787"/>
    </row>
    <row r="147" spans="2:42" ht="17.25" customHeight="1">
      <c r="B147" s="56"/>
      <c r="C147" s="89"/>
      <c r="D147" s="89"/>
      <c r="E147" s="89"/>
      <c r="F147" s="89"/>
      <c r="G147" s="120"/>
      <c r="H147" s="175"/>
      <c r="I147" s="175"/>
      <c r="J147" s="175"/>
      <c r="K147" s="175"/>
      <c r="L147" s="175"/>
      <c r="M147" s="175"/>
      <c r="N147" s="175"/>
      <c r="O147" s="89"/>
      <c r="P147" s="89"/>
      <c r="Q147" s="89"/>
      <c r="R147" s="89"/>
      <c r="S147" s="89"/>
      <c r="T147" s="89"/>
      <c r="U147" s="473"/>
      <c r="V147" s="473"/>
      <c r="W147" s="473"/>
      <c r="X147" s="473"/>
      <c r="Y147" s="473"/>
      <c r="Z147" s="473"/>
      <c r="AA147" s="473"/>
      <c r="AB147" s="473"/>
      <c r="AC147" s="175"/>
      <c r="AD147" s="175"/>
      <c r="AE147" s="175"/>
      <c r="AF147" s="175"/>
      <c r="AG147" s="89"/>
      <c r="AH147" s="89"/>
      <c r="AI147" s="120"/>
    </row>
    <row r="148" spans="2:42" ht="17.25" customHeight="1">
      <c r="B148" s="57" t="s">
        <v>493</v>
      </c>
      <c r="C148" s="90" t="s">
        <v>460</v>
      </c>
      <c r="D148" s="90"/>
      <c r="E148" s="90"/>
      <c r="F148" s="90"/>
      <c r="G148" s="121"/>
      <c r="H148" s="176" t="s">
        <v>79</v>
      </c>
      <c r="I148" s="234"/>
      <c r="J148" s="273"/>
      <c r="K148" s="273"/>
      <c r="L148" s="273"/>
      <c r="M148" s="273"/>
      <c r="N148" s="273"/>
      <c r="O148" s="273"/>
      <c r="P148" s="273"/>
      <c r="Q148" s="273"/>
      <c r="R148" s="273"/>
      <c r="S148" s="273"/>
      <c r="T148" s="273"/>
      <c r="U148" s="273"/>
      <c r="V148" s="273"/>
      <c r="W148" s="273"/>
      <c r="X148" s="273"/>
      <c r="Y148" s="273"/>
      <c r="Z148" s="273"/>
      <c r="AA148" s="273"/>
      <c r="AB148" s="273"/>
      <c r="AC148" s="273"/>
      <c r="AD148" s="273"/>
      <c r="AE148" s="273"/>
      <c r="AF148" s="273"/>
      <c r="AG148" s="273"/>
      <c r="AH148" s="273"/>
      <c r="AI148" s="788"/>
    </row>
    <row r="149" spans="2:42" ht="17.25" customHeight="1">
      <c r="B149" s="58"/>
      <c r="C149" s="87"/>
      <c r="D149" s="87"/>
      <c r="E149" s="87"/>
      <c r="F149" s="87"/>
      <c r="G149" s="119"/>
      <c r="H149" s="177"/>
      <c r="I149" s="235"/>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789"/>
    </row>
    <row r="150" spans="2:42" ht="17.25" customHeight="1">
      <c r="B150" s="58"/>
      <c r="C150" s="87"/>
      <c r="D150" s="87"/>
      <c r="E150" s="87"/>
      <c r="F150" s="87"/>
      <c r="G150" s="119"/>
      <c r="H150" s="178"/>
      <c r="I150" s="236"/>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790"/>
    </row>
    <row r="151" spans="2:42" ht="17.25" customHeight="1">
      <c r="B151" s="59"/>
      <c r="C151" s="91"/>
      <c r="D151" s="91"/>
      <c r="E151" s="91"/>
      <c r="F151" s="91"/>
      <c r="G151" s="122"/>
      <c r="H151" s="176" t="s">
        <v>461</v>
      </c>
      <c r="I151" s="237"/>
      <c r="J151" s="273"/>
      <c r="K151" s="273"/>
      <c r="L151" s="273"/>
      <c r="M151" s="273"/>
      <c r="N151" s="273"/>
      <c r="O151" s="273"/>
      <c r="P151" s="273"/>
      <c r="Q151" s="273"/>
      <c r="R151" s="273"/>
      <c r="S151" s="273"/>
      <c r="T151" s="273"/>
      <c r="U151" s="273"/>
      <c r="V151" s="273"/>
      <c r="W151" s="273"/>
      <c r="X151" s="273"/>
      <c r="Y151" s="273"/>
      <c r="Z151" s="273"/>
      <c r="AA151" s="273"/>
      <c r="AB151" s="273"/>
      <c r="AC151" s="273"/>
      <c r="AD151" s="273"/>
      <c r="AE151" s="273"/>
      <c r="AF151" s="273"/>
      <c r="AG151" s="273"/>
      <c r="AH151" s="273"/>
      <c r="AI151" s="788"/>
    </row>
    <row r="152" spans="2:42" ht="17.25" customHeight="1">
      <c r="B152" s="59"/>
      <c r="G152" s="35"/>
      <c r="H152" s="177"/>
      <c r="I152" s="238"/>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789"/>
    </row>
    <row r="153" spans="2:42" ht="17.25" customHeight="1">
      <c r="B153" s="59"/>
      <c r="G153" s="35"/>
      <c r="H153" s="178"/>
      <c r="I153" s="236"/>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790"/>
    </row>
    <row r="154" spans="2:42" ht="17.25" customHeight="1">
      <c r="B154" s="60"/>
      <c r="C154" s="92"/>
      <c r="D154" s="92"/>
      <c r="E154" s="92"/>
      <c r="F154" s="92"/>
      <c r="G154" s="123"/>
      <c r="H154" s="179"/>
      <c r="I154" s="179"/>
      <c r="J154" s="179"/>
      <c r="K154" s="179"/>
      <c r="L154" s="179"/>
      <c r="M154" s="179"/>
      <c r="N154" s="179"/>
      <c r="O154" s="92"/>
      <c r="P154" s="92"/>
      <c r="Q154" s="92"/>
      <c r="R154" s="92"/>
      <c r="S154" s="92"/>
      <c r="T154" s="92"/>
      <c r="U154" s="604"/>
      <c r="V154" s="604"/>
      <c r="W154" s="604"/>
      <c r="X154" s="604"/>
      <c r="Y154" s="604"/>
      <c r="Z154" s="604"/>
      <c r="AA154" s="604"/>
      <c r="AB154" s="604"/>
      <c r="AC154" s="179"/>
      <c r="AD154" s="179"/>
      <c r="AE154" s="179"/>
      <c r="AF154" s="179"/>
      <c r="AG154" s="92"/>
      <c r="AH154" s="92"/>
      <c r="AI154" s="123"/>
    </row>
    <row r="155" spans="2:42" ht="17.25" customHeight="1">
      <c r="B155" s="61" t="s">
        <v>247</v>
      </c>
      <c r="C155" s="86" t="s">
        <v>178</v>
      </c>
      <c r="D155" s="86"/>
      <c r="E155" s="86"/>
      <c r="F155" s="86"/>
      <c r="G155" s="118"/>
      <c r="H155" s="180"/>
      <c r="I155" s="227" t="s">
        <v>137</v>
      </c>
      <c r="J155" s="277"/>
      <c r="K155" s="313"/>
      <c r="L155" s="354"/>
      <c r="M155" s="354"/>
      <c r="N155" s="354"/>
      <c r="O155" s="354"/>
      <c r="P155" s="354"/>
      <c r="Q155" s="354"/>
      <c r="R155" s="354"/>
      <c r="S155" s="354"/>
      <c r="T155" s="589"/>
      <c r="U155" s="227" t="s">
        <v>454</v>
      </c>
      <c r="V155" s="227"/>
      <c r="W155" s="313"/>
      <c r="X155" s="227"/>
      <c r="Y155" s="227"/>
      <c r="Z155" s="663"/>
      <c r="AA155" s="673"/>
      <c r="AB155" s="277"/>
      <c r="AC155" s="277"/>
      <c r="AD155" s="277"/>
      <c r="AE155" s="277"/>
      <c r="AF155" s="277"/>
      <c r="AG155" s="571" t="s">
        <v>157</v>
      </c>
      <c r="AH155" s="571"/>
      <c r="AI155" s="791"/>
    </row>
    <row r="156" spans="2:42" ht="17.25" customHeight="1">
      <c r="B156" s="58"/>
      <c r="C156" s="87"/>
      <c r="D156" s="87"/>
      <c r="E156" s="87"/>
      <c r="F156" s="87"/>
      <c r="G156" s="119"/>
      <c r="H156" s="181"/>
      <c r="I156" s="83" t="s">
        <v>450</v>
      </c>
      <c r="J156" s="88"/>
      <c r="K156" s="314"/>
      <c r="L156" s="355"/>
      <c r="M156" s="355"/>
      <c r="N156" s="436" t="s">
        <v>93</v>
      </c>
      <c r="P156" s="355"/>
      <c r="Q156" s="355"/>
      <c r="R156" s="88"/>
      <c r="S156" s="569"/>
      <c r="T156" s="590"/>
      <c r="U156" s="83" t="s">
        <v>454</v>
      </c>
      <c r="V156" s="88"/>
      <c r="W156" s="88"/>
      <c r="X156" s="361"/>
      <c r="Y156" s="361"/>
      <c r="Z156" s="224"/>
      <c r="AA156" s="189"/>
      <c r="AB156" s="436" t="s">
        <v>500</v>
      </c>
      <c r="AC156" s="83"/>
      <c r="AD156" s="88"/>
      <c r="AE156" s="88"/>
      <c r="AF156" s="88"/>
      <c r="AG156" s="88"/>
      <c r="AH156" s="749"/>
      <c r="AI156" s="792" t="s">
        <v>501</v>
      </c>
    </row>
    <row r="157" spans="2:42" ht="17.25" customHeight="1">
      <c r="B157" s="58"/>
      <c r="C157" s="87"/>
      <c r="D157" s="87"/>
      <c r="E157" s="87"/>
      <c r="F157" s="87"/>
      <c r="G157" s="119"/>
      <c r="H157" s="181"/>
      <c r="I157" s="83" t="s">
        <v>236</v>
      </c>
      <c r="J157" s="88"/>
      <c r="K157" s="314"/>
      <c r="L157" s="355"/>
      <c r="M157" s="355"/>
      <c r="N157" s="436" t="s">
        <v>453</v>
      </c>
      <c r="P157" s="355"/>
      <c r="Q157" s="355"/>
      <c r="R157" s="88"/>
      <c r="S157" s="569"/>
      <c r="T157" s="590"/>
      <c r="U157" s="83" t="s">
        <v>162</v>
      </c>
      <c r="V157" s="88"/>
      <c r="W157" s="88"/>
      <c r="X157" s="361"/>
      <c r="Y157" s="361"/>
      <c r="Z157" s="224"/>
      <c r="AA157" s="189"/>
      <c r="AB157" s="436" t="s">
        <v>500</v>
      </c>
      <c r="AC157" s="83"/>
      <c r="AD157" s="88"/>
      <c r="AE157" s="88"/>
      <c r="AF157" s="88"/>
      <c r="AG157" s="88"/>
      <c r="AH157" s="749"/>
      <c r="AI157" s="792" t="s">
        <v>501</v>
      </c>
    </row>
    <row r="158" spans="2:42" ht="17.25" customHeight="1">
      <c r="B158" s="58"/>
      <c r="C158" s="87"/>
      <c r="D158" s="87"/>
      <c r="E158" s="87"/>
      <c r="F158" s="87"/>
      <c r="G158" s="119"/>
      <c r="H158" s="182"/>
      <c r="I158" s="83" t="s">
        <v>451</v>
      </c>
      <c r="J158" s="88"/>
      <c r="K158" s="314"/>
      <c r="L158" s="355"/>
      <c r="M158" s="355"/>
      <c r="N158" s="355"/>
      <c r="O158" s="355"/>
      <c r="P158" s="355"/>
      <c r="Q158" s="355"/>
      <c r="R158" s="355"/>
      <c r="S158" s="355"/>
      <c r="T158" s="88"/>
      <c r="U158" s="83" t="s">
        <v>454</v>
      </c>
      <c r="V158" s="83"/>
      <c r="W158" s="83"/>
      <c r="X158" s="361"/>
      <c r="Y158" s="361"/>
      <c r="Z158" s="224"/>
      <c r="AA158" s="189"/>
      <c r="AB158" s="436" t="s">
        <v>500</v>
      </c>
      <c r="AC158" s="88"/>
      <c r="AD158" s="88"/>
      <c r="AE158" s="83"/>
      <c r="AF158" s="83"/>
      <c r="AG158" s="83"/>
      <c r="AH158" s="749"/>
      <c r="AI158" s="792" t="s">
        <v>501</v>
      </c>
    </row>
    <row r="159" spans="2:42" ht="17.25" customHeight="1">
      <c r="B159" s="62"/>
      <c r="C159" s="93"/>
      <c r="D159" s="93"/>
      <c r="E159" s="93"/>
      <c r="F159" s="93"/>
      <c r="G159" s="124"/>
      <c r="H159" s="182"/>
      <c r="I159" s="94" t="s">
        <v>452</v>
      </c>
      <c r="J159" s="89"/>
      <c r="K159" s="315"/>
      <c r="L159" s="356"/>
      <c r="M159" s="356"/>
      <c r="N159" s="437"/>
      <c r="O159" s="437"/>
      <c r="P159" s="437"/>
      <c r="Q159" s="437"/>
      <c r="R159" s="437"/>
      <c r="S159" s="437"/>
      <c r="T159" s="94" t="s">
        <v>113</v>
      </c>
      <c r="U159" s="94" t="s">
        <v>454</v>
      </c>
      <c r="V159" s="94"/>
      <c r="W159" s="94"/>
      <c r="X159" s="94"/>
      <c r="Y159" s="175"/>
      <c r="Z159" s="224"/>
      <c r="AA159" s="189"/>
      <c r="AB159" s="682" t="s">
        <v>500</v>
      </c>
      <c r="AC159" s="89"/>
      <c r="AD159" s="89"/>
      <c r="AE159" s="94"/>
      <c r="AF159" s="94"/>
      <c r="AG159" s="94"/>
      <c r="AH159" s="750"/>
      <c r="AI159" s="793" t="s">
        <v>501</v>
      </c>
    </row>
    <row r="160" spans="2:42" ht="17.25" customHeight="1">
      <c r="B160" s="57" t="s">
        <v>424</v>
      </c>
      <c r="C160" s="87" t="s">
        <v>482</v>
      </c>
      <c r="D160" s="87"/>
      <c r="E160" s="87"/>
      <c r="F160" s="87"/>
      <c r="G160" s="119"/>
      <c r="H160" s="183" t="s">
        <v>250</v>
      </c>
      <c r="I160" s="239"/>
      <c r="J160" s="239"/>
      <c r="K160" s="239"/>
      <c r="L160" s="239"/>
      <c r="M160" s="239"/>
      <c r="N160" s="239"/>
      <c r="O160" s="239"/>
      <c r="P160" s="494"/>
      <c r="Q160" s="316" t="s">
        <v>252</v>
      </c>
      <c r="R160" s="248"/>
      <c r="S160" s="248"/>
      <c r="T160" s="248"/>
      <c r="U160" s="248"/>
      <c r="V160" s="248"/>
      <c r="W160" s="248"/>
      <c r="X160" s="248"/>
      <c r="Y160" s="357"/>
      <c r="Z160" s="664"/>
      <c r="AA160" s="242"/>
      <c r="AB160" s="242"/>
      <c r="AC160" s="242"/>
      <c r="AD160" s="242"/>
      <c r="AE160" s="242"/>
      <c r="AF160" s="242"/>
      <c r="AG160" s="242"/>
      <c r="AH160" s="242"/>
      <c r="AI160" s="794"/>
    </row>
    <row r="161" spans="2:41" ht="17.25" customHeight="1">
      <c r="B161" s="58"/>
      <c r="C161" s="87"/>
      <c r="D161" s="87"/>
      <c r="E161" s="87"/>
      <c r="F161" s="87"/>
      <c r="G161" s="119"/>
      <c r="H161" s="184"/>
      <c r="I161" s="240"/>
      <c r="J161" s="240"/>
      <c r="K161" s="240"/>
      <c r="L161" s="240"/>
      <c r="M161" s="395"/>
      <c r="N161" s="395"/>
      <c r="O161" s="472" t="s">
        <v>126</v>
      </c>
      <c r="P161" s="495"/>
      <c r="Q161" s="524"/>
      <c r="R161" s="240"/>
      <c r="S161" s="240"/>
      <c r="T161" s="240"/>
      <c r="U161" s="240"/>
      <c r="V161" s="395"/>
      <c r="W161" s="395"/>
      <c r="X161" s="472" t="s">
        <v>126</v>
      </c>
      <c r="Y161" s="495"/>
      <c r="Z161" s="665"/>
      <c r="AA161" s="242"/>
      <c r="AB161" s="242"/>
      <c r="AC161" s="242"/>
      <c r="AD161" s="242"/>
      <c r="AE161" s="242"/>
      <c r="AF161" s="242"/>
      <c r="AG161" s="242"/>
      <c r="AH161" s="242"/>
      <c r="AI161" s="795"/>
    </row>
    <row r="162" spans="2:41" ht="17.25" customHeight="1">
      <c r="B162" s="59"/>
      <c r="C162" s="83"/>
      <c r="G162" s="35"/>
      <c r="H162" s="185"/>
      <c r="I162" s="241"/>
      <c r="J162" s="241"/>
      <c r="K162" s="241"/>
      <c r="L162" s="241"/>
      <c r="M162" s="396"/>
      <c r="N162" s="396"/>
      <c r="O162" s="473"/>
      <c r="P162" s="496"/>
      <c r="Q162" s="525"/>
      <c r="R162" s="241"/>
      <c r="S162" s="241"/>
      <c r="T162" s="241"/>
      <c r="U162" s="241"/>
      <c r="V162" s="396"/>
      <c r="W162" s="396"/>
      <c r="X162" s="473"/>
      <c r="Y162" s="496"/>
      <c r="Z162" s="525"/>
      <c r="AA162" s="241"/>
      <c r="AB162" s="241"/>
      <c r="AC162" s="241"/>
      <c r="AD162" s="241"/>
      <c r="AE162" s="241"/>
      <c r="AF162" s="241"/>
      <c r="AG162" s="241"/>
      <c r="AH162" s="241"/>
      <c r="AI162" s="796"/>
      <c r="AJ162" s="72"/>
    </row>
    <row r="163" spans="2:41" ht="17.25" customHeight="1">
      <c r="B163" s="59"/>
      <c r="C163" s="84"/>
      <c r="D163" s="72"/>
      <c r="E163" s="72"/>
      <c r="F163" s="72"/>
      <c r="G163" s="72"/>
      <c r="H163" s="166" t="s">
        <v>68</v>
      </c>
      <c r="I163" s="242"/>
      <c r="J163" s="242"/>
      <c r="K163" s="242"/>
      <c r="L163" s="242"/>
      <c r="M163" s="318"/>
      <c r="N163" s="318"/>
      <c r="O163" s="318"/>
      <c r="P163" s="318"/>
      <c r="Q163" s="242"/>
      <c r="R163" s="242"/>
      <c r="S163" s="242"/>
      <c r="T163" s="242"/>
      <c r="U163" s="242"/>
      <c r="V163" s="318"/>
      <c r="W163" s="318"/>
      <c r="X163" s="318"/>
      <c r="Y163" s="318"/>
      <c r="Z163" s="242"/>
      <c r="AA163" s="242"/>
      <c r="AB163" s="242"/>
      <c r="AC163" s="242"/>
      <c r="AD163" s="242"/>
      <c r="AE163" s="242"/>
      <c r="AF163" s="318"/>
      <c r="AG163" s="318"/>
      <c r="AH163" s="751"/>
      <c r="AI163" s="797"/>
      <c r="AJ163" s="72"/>
    </row>
    <row r="164" spans="2:41" ht="17.25" customHeight="1">
      <c r="B164" s="59"/>
      <c r="C164" s="84"/>
      <c r="D164" s="72"/>
      <c r="E164" s="72"/>
      <c r="F164" s="72"/>
      <c r="G164" s="72"/>
      <c r="H164" s="186"/>
      <c r="I164" s="181"/>
      <c r="J164" s="225" t="s">
        <v>65</v>
      </c>
      <c r="K164" s="242"/>
      <c r="L164" s="255" t="s">
        <v>364</v>
      </c>
      <c r="M164" s="255"/>
      <c r="N164" s="255"/>
      <c r="O164" s="255"/>
      <c r="P164" s="255"/>
      <c r="Q164" s="255"/>
      <c r="R164" s="255"/>
      <c r="S164" s="255"/>
      <c r="T164" s="255"/>
      <c r="U164" s="255"/>
      <c r="V164" s="255"/>
      <c r="W164" s="255"/>
      <c r="X164" s="255"/>
      <c r="Y164" s="255"/>
      <c r="Z164" s="255"/>
      <c r="AA164" s="255"/>
      <c r="AB164" s="255"/>
      <c r="AC164" s="255"/>
      <c r="AD164" s="255"/>
      <c r="AE164" s="255"/>
      <c r="AF164" s="255"/>
      <c r="AG164" s="255"/>
      <c r="AH164" s="255"/>
      <c r="AI164" s="798"/>
      <c r="AJ164" s="72"/>
    </row>
    <row r="165" spans="2:41" ht="17.25" customHeight="1">
      <c r="B165" s="59"/>
      <c r="C165" s="84"/>
      <c r="D165" s="72"/>
      <c r="E165" s="72"/>
      <c r="F165" s="72"/>
      <c r="G165" s="72"/>
      <c r="H165" s="186"/>
      <c r="I165" s="181"/>
      <c r="J165" s="225" t="s">
        <v>390</v>
      </c>
      <c r="K165" s="242"/>
      <c r="L165" s="242" t="s">
        <v>135</v>
      </c>
      <c r="M165" s="323"/>
      <c r="N165" s="323"/>
      <c r="O165" s="323"/>
      <c r="P165" s="323"/>
      <c r="Q165" s="323"/>
      <c r="R165" s="323"/>
      <c r="S165" s="323"/>
      <c r="T165" s="323"/>
      <c r="U165" s="323"/>
      <c r="V165" s="323"/>
      <c r="W165" s="323"/>
      <c r="X165" s="323"/>
      <c r="Y165" s="323"/>
      <c r="Z165" s="323"/>
      <c r="AA165" s="323"/>
      <c r="AB165" s="323"/>
      <c r="AC165" s="323"/>
      <c r="AD165" s="323"/>
      <c r="AE165" s="323"/>
      <c r="AF165" s="323"/>
      <c r="AG165" s="323"/>
      <c r="AH165" s="323"/>
      <c r="AI165" s="799" t="s">
        <v>113</v>
      </c>
      <c r="AJ165" s="72"/>
    </row>
    <row r="166" spans="2:41" ht="17.25" customHeight="1">
      <c r="B166" s="56"/>
      <c r="C166" s="94"/>
      <c r="D166" s="89"/>
      <c r="E166" s="89"/>
      <c r="F166" s="89"/>
      <c r="G166" s="89"/>
      <c r="H166" s="185"/>
      <c r="I166" s="241"/>
      <c r="J166" s="241"/>
      <c r="K166" s="241"/>
      <c r="L166" s="241"/>
      <c r="M166" s="397"/>
      <c r="N166" s="397"/>
      <c r="O166" s="397"/>
      <c r="P166" s="397"/>
      <c r="Q166" s="397"/>
      <c r="R166" s="397"/>
      <c r="S166" s="397"/>
      <c r="T166" s="397"/>
      <c r="U166" s="397"/>
      <c r="V166" s="397"/>
      <c r="W166" s="397"/>
      <c r="X166" s="397"/>
      <c r="Y166" s="397"/>
      <c r="Z166" s="397"/>
      <c r="AA166" s="397"/>
      <c r="AB166" s="397"/>
      <c r="AC166" s="397"/>
      <c r="AD166" s="397"/>
      <c r="AE166" s="397"/>
      <c r="AF166" s="397"/>
      <c r="AG166" s="397"/>
      <c r="AH166" s="397"/>
      <c r="AI166" s="800"/>
      <c r="AJ166" s="72"/>
    </row>
    <row r="167" spans="2:41" ht="17.25" customHeight="1">
      <c r="B167" s="58" t="s">
        <v>215</v>
      </c>
      <c r="C167" s="83" t="s">
        <v>255</v>
      </c>
      <c r="H167" s="51" t="s">
        <v>111</v>
      </c>
      <c r="I167" s="88"/>
      <c r="J167" s="83" t="s">
        <v>503</v>
      </c>
      <c r="K167" s="88"/>
      <c r="L167" s="88"/>
      <c r="M167" s="88"/>
      <c r="N167" s="88"/>
      <c r="O167" s="88"/>
      <c r="P167" s="88"/>
      <c r="Q167" s="88"/>
      <c r="R167" s="88"/>
      <c r="S167" s="83" t="s">
        <v>48</v>
      </c>
      <c r="T167" s="83"/>
      <c r="U167" s="88"/>
      <c r="V167" s="619"/>
      <c r="W167" s="83" t="s">
        <v>258</v>
      </c>
      <c r="X167" s="619"/>
      <c r="Y167" s="83" t="s">
        <v>259</v>
      </c>
      <c r="Z167" s="83" t="s">
        <v>24</v>
      </c>
      <c r="AA167" s="619"/>
      <c r="AB167" s="83" t="s">
        <v>258</v>
      </c>
      <c r="AC167" s="619"/>
      <c r="AD167" s="83" t="s">
        <v>259</v>
      </c>
      <c r="AE167" s="88"/>
      <c r="AF167" s="88"/>
      <c r="AG167" s="738">
        <f>TIME(AA167,AC167,0)-TIME(V167,X167,0)</f>
        <v>0</v>
      </c>
      <c r="AH167" s="738"/>
      <c r="AI167" s="801"/>
      <c r="AJ167" s="59"/>
    </row>
    <row r="168" spans="2:41" ht="17.25" customHeight="1">
      <c r="B168" s="59"/>
      <c r="H168" s="51"/>
      <c r="I168" s="83" t="s">
        <v>365</v>
      </c>
      <c r="J168" s="84" t="s">
        <v>387</v>
      </c>
      <c r="S168" s="83" t="s">
        <v>36</v>
      </c>
      <c r="V168" s="619"/>
      <c r="W168" s="83" t="s">
        <v>258</v>
      </c>
      <c r="X168" s="619"/>
      <c r="Y168" s="83" t="s">
        <v>259</v>
      </c>
      <c r="Z168" s="83" t="s">
        <v>24</v>
      </c>
      <c r="AA168" s="619"/>
      <c r="AB168" s="83" t="s">
        <v>258</v>
      </c>
      <c r="AC168" s="619"/>
      <c r="AD168" s="83" t="s">
        <v>259</v>
      </c>
      <c r="AE168" s="83"/>
      <c r="AF168" s="83"/>
      <c r="AG168" s="739">
        <f>TIME(AA168,AC168,0)-TIME(V168,X168,0)</f>
        <v>0</v>
      </c>
      <c r="AH168" s="739"/>
      <c r="AI168" s="802"/>
    </row>
    <row r="169" spans="2:41" ht="17.25" customHeight="1">
      <c r="B169" s="59"/>
      <c r="H169" s="51" t="s">
        <v>262</v>
      </c>
      <c r="J169" s="83" t="s">
        <v>19</v>
      </c>
      <c r="N169" s="436"/>
      <c r="S169" s="83"/>
      <c r="T169" s="83"/>
      <c r="W169" s="83"/>
      <c r="Y169" s="83"/>
      <c r="Z169" s="83"/>
      <c r="AB169" s="83"/>
      <c r="AD169" s="83"/>
      <c r="AE169" s="83"/>
      <c r="AF169" s="83"/>
      <c r="AI169" s="35"/>
    </row>
    <row r="170" spans="2:41" ht="17.25" customHeight="1">
      <c r="B170" s="59"/>
      <c r="H170" s="59"/>
      <c r="K170" s="316" t="s">
        <v>26</v>
      </c>
      <c r="L170" s="357"/>
      <c r="M170" s="316" t="s">
        <v>265</v>
      </c>
      <c r="N170" s="248"/>
      <c r="O170" s="248"/>
      <c r="P170" s="248"/>
      <c r="Q170" s="248"/>
      <c r="R170" s="248"/>
      <c r="S170" s="248"/>
      <c r="T170" s="248"/>
      <c r="U170" s="357"/>
      <c r="V170" s="605" t="s">
        <v>267</v>
      </c>
      <c r="W170" s="620"/>
      <c r="X170" s="620"/>
      <c r="Y170" s="620"/>
      <c r="Z170" s="620"/>
      <c r="AA170" s="620"/>
      <c r="AB170" s="620"/>
      <c r="AC170" s="620"/>
      <c r="AD170" s="620"/>
      <c r="AE170" s="620"/>
      <c r="AF170" s="620"/>
      <c r="AG170" s="740"/>
      <c r="AH170" s="752"/>
      <c r="AI170" s="803"/>
    </row>
    <row r="171" spans="2:41" ht="17.25" customHeight="1">
      <c r="B171" s="59"/>
      <c r="H171" s="59"/>
      <c r="K171" s="316" t="s">
        <v>244</v>
      </c>
      <c r="L171" s="357"/>
      <c r="M171" s="396"/>
      <c r="N171" s="239" t="s">
        <v>258</v>
      </c>
      <c r="O171" s="396"/>
      <c r="P171" s="239" t="s">
        <v>259</v>
      </c>
      <c r="Q171" s="239" t="s">
        <v>24</v>
      </c>
      <c r="R171" s="396"/>
      <c r="S171" s="239" t="s">
        <v>258</v>
      </c>
      <c r="T171" s="396"/>
      <c r="U171" s="494" t="s">
        <v>259</v>
      </c>
      <c r="V171" s="316" t="s">
        <v>49</v>
      </c>
      <c r="W171" s="248"/>
      <c r="X171" s="357"/>
      <c r="Y171" s="657"/>
      <c r="Z171" s="104" t="s">
        <v>258</v>
      </c>
      <c r="AA171" s="657"/>
      <c r="AB171" s="104" t="s">
        <v>259</v>
      </c>
      <c r="AC171" s="104" t="s">
        <v>24</v>
      </c>
      <c r="AD171" s="657"/>
      <c r="AE171" s="104" t="s">
        <v>258</v>
      </c>
      <c r="AF171" s="657"/>
      <c r="AG171" s="104" t="s">
        <v>259</v>
      </c>
      <c r="AH171" s="250"/>
      <c r="AI171" s="35"/>
    </row>
    <row r="172" spans="2:41" ht="17.25" customHeight="1">
      <c r="B172" s="59"/>
      <c r="H172" s="59"/>
      <c r="K172" s="316"/>
      <c r="L172" s="357"/>
      <c r="M172" s="270"/>
      <c r="N172" s="248"/>
      <c r="O172" s="270"/>
      <c r="P172" s="248"/>
      <c r="Q172" s="248"/>
      <c r="R172" s="270"/>
      <c r="S172" s="248"/>
      <c r="T172" s="270"/>
      <c r="U172" s="357"/>
      <c r="V172" s="316" t="s">
        <v>268</v>
      </c>
      <c r="W172" s="248"/>
      <c r="X172" s="357"/>
      <c r="Y172" s="657"/>
      <c r="Z172" s="104" t="s">
        <v>258</v>
      </c>
      <c r="AA172" s="657"/>
      <c r="AB172" s="104" t="s">
        <v>259</v>
      </c>
      <c r="AC172" s="104" t="s">
        <v>24</v>
      </c>
      <c r="AD172" s="657"/>
      <c r="AE172" s="104" t="s">
        <v>258</v>
      </c>
      <c r="AF172" s="657"/>
      <c r="AG172" s="104" t="s">
        <v>259</v>
      </c>
      <c r="AH172" s="250"/>
      <c r="AI172" s="35"/>
    </row>
    <row r="173" spans="2:41" ht="17.25" customHeight="1">
      <c r="B173" s="59"/>
      <c r="H173" s="59"/>
      <c r="K173" s="317" t="s">
        <v>36</v>
      </c>
      <c r="L173" s="358"/>
      <c r="M173" s="270"/>
      <c r="N173" s="248" t="s">
        <v>258</v>
      </c>
      <c r="O173" s="270"/>
      <c r="P173" s="248" t="s">
        <v>259</v>
      </c>
      <c r="Q173" s="248" t="s">
        <v>24</v>
      </c>
      <c r="R173" s="270"/>
      <c r="S173" s="248" t="s">
        <v>258</v>
      </c>
      <c r="T173" s="270"/>
      <c r="U173" s="357" t="s">
        <v>259</v>
      </c>
      <c r="V173" s="316" t="s">
        <v>49</v>
      </c>
      <c r="W173" s="248"/>
      <c r="X173" s="357"/>
      <c r="Y173" s="657"/>
      <c r="Z173" s="104" t="s">
        <v>258</v>
      </c>
      <c r="AA173" s="657"/>
      <c r="AB173" s="104" t="s">
        <v>259</v>
      </c>
      <c r="AC173" s="104" t="s">
        <v>24</v>
      </c>
      <c r="AD173" s="657"/>
      <c r="AE173" s="104" t="s">
        <v>258</v>
      </c>
      <c r="AF173" s="657"/>
      <c r="AG173" s="104" t="s">
        <v>259</v>
      </c>
      <c r="AH173" s="250"/>
      <c r="AI173" s="35"/>
    </row>
    <row r="174" spans="2:41" ht="17.25" customHeight="1">
      <c r="B174" s="59"/>
      <c r="H174" s="59"/>
      <c r="K174" s="317"/>
      <c r="L174" s="358"/>
      <c r="M174" s="270"/>
      <c r="N174" s="248"/>
      <c r="O174" s="270"/>
      <c r="P174" s="248"/>
      <c r="Q174" s="248"/>
      <c r="R174" s="270"/>
      <c r="S174" s="248"/>
      <c r="T174" s="270"/>
      <c r="U174" s="357"/>
      <c r="V174" s="316" t="s">
        <v>268</v>
      </c>
      <c r="W174" s="248"/>
      <c r="X174" s="357"/>
      <c r="Y174" s="657"/>
      <c r="Z174" s="104" t="s">
        <v>258</v>
      </c>
      <c r="AA174" s="657"/>
      <c r="AB174" s="104" t="s">
        <v>259</v>
      </c>
      <c r="AC174" s="104" t="s">
        <v>24</v>
      </c>
      <c r="AD174" s="657"/>
      <c r="AE174" s="104" t="s">
        <v>258</v>
      </c>
      <c r="AF174" s="657"/>
      <c r="AG174" s="104" t="s">
        <v>259</v>
      </c>
      <c r="AH174" s="250"/>
      <c r="AI174" s="35"/>
    </row>
    <row r="175" spans="2:41" s="34" customFormat="1" ht="17.25" customHeight="1">
      <c r="B175" s="59"/>
      <c r="C175" s="72"/>
      <c r="D175" s="72"/>
      <c r="E175" s="72"/>
      <c r="F175" s="72"/>
      <c r="G175" s="72"/>
      <c r="H175" s="59"/>
      <c r="I175" s="72"/>
      <c r="J175" s="72"/>
      <c r="K175" s="318"/>
      <c r="L175" s="318"/>
      <c r="M175" s="318"/>
      <c r="N175" s="438"/>
      <c r="O175" s="318"/>
      <c r="P175" s="438"/>
      <c r="Q175" s="438"/>
      <c r="R175" s="318"/>
      <c r="S175" s="438"/>
      <c r="T175" s="318"/>
      <c r="U175" s="438"/>
      <c r="V175" s="438"/>
      <c r="W175" s="438"/>
      <c r="X175" s="438"/>
      <c r="Y175" s="72"/>
      <c r="Z175" s="83"/>
      <c r="AA175" s="72"/>
      <c r="AB175" s="83"/>
      <c r="AC175" s="83"/>
      <c r="AD175" s="72"/>
      <c r="AE175" s="83"/>
      <c r="AF175" s="83"/>
      <c r="AG175" s="72"/>
      <c r="AH175" s="83"/>
      <c r="AI175" s="35"/>
      <c r="AJ175" s="72"/>
      <c r="AL175" s="825"/>
      <c r="AM175" s="825"/>
      <c r="AN175" s="825"/>
      <c r="AO175" s="825"/>
    </row>
    <row r="176" spans="2:41" s="34" customFormat="1" ht="17.25" customHeight="1">
      <c r="B176" s="59"/>
      <c r="C176" s="72"/>
      <c r="D176" s="72"/>
      <c r="E176" s="72"/>
      <c r="F176" s="72"/>
      <c r="G176" s="72"/>
      <c r="H176" s="51" t="s">
        <v>389</v>
      </c>
      <c r="I176" s="72"/>
      <c r="J176" s="83" t="s">
        <v>270</v>
      </c>
      <c r="K176" s="72"/>
      <c r="L176" s="72"/>
      <c r="M176" s="72"/>
      <c r="N176" s="72"/>
      <c r="O176" s="83"/>
      <c r="P176" s="83"/>
      <c r="Q176" s="72"/>
      <c r="R176" s="83"/>
      <c r="S176" s="72"/>
      <c r="T176" s="72"/>
      <c r="U176" s="83"/>
      <c r="V176" s="72"/>
      <c r="W176" s="83"/>
      <c r="X176" s="83"/>
      <c r="Y176" s="72"/>
      <c r="Z176" s="83"/>
      <c r="AA176" s="72"/>
      <c r="AB176" s="83"/>
      <c r="AC176" s="72"/>
      <c r="AD176" s="83"/>
      <c r="AE176" s="72"/>
      <c r="AF176" s="72"/>
      <c r="AG176" s="72"/>
      <c r="AH176" s="72"/>
      <c r="AI176" s="35"/>
      <c r="AJ176" s="72"/>
      <c r="AK176" s="91"/>
      <c r="AL176" s="825"/>
      <c r="AM176" s="825"/>
      <c r="AN176" s="825"/>
      <c r="AO176" s="825"/>
    </row>
    <row r="177" spans="1:41" s="34" customFormat="1" ht="17.25" customHeight="1">
      <c r="A177" s="35"/>
      <c r="B177" s="59"/>
      <c r="D177" s="72"/>
      <c r="E177" s="72"/>
      <c r="F177" s="72"/>
      <c r="G177" s="72"/>
      <c r="H177" s="59"/>
      <c r="I177" s="72"/>
      <c r="J177" s="72"/>
      <c r="K177" s="316" t="s">
        <v>265</v>
      </c>
      <c r="L177" s="248"/>
      <c r="M177" s="248"/>
      <c r="N177" s="248"/>
      <c r="O177" s="248"/>
      <c r="P177" s="248"/>
      <c r="Q177" s="248"/>
      <c r="R177" s="248"/>
      <c r="S177" s="248"/>
      <c r="T177" s="357"/>
      <c r="U177" s="605" t="s">
        <v>267</v>
      </c>
      <c r="V177" s="620"/>
      <c r="W177" s="620"/>
      <c r="X177" s="620"/>
      <c r="Y177" s="620"/>
      <c r="Z177" s="620"/>
      <c r="AA177" s="620"/>
      <c r="AB177" s="620"/>
      <c r="AC177" s="620"/>
      <c r="AD177" s="620"/>
      <c r="AE177" s="620"/>
      <c r="AF177" s="620"/>
      <c r="AG177" s="620"/>
      <c r="AH177" s="753"/>
      <c r="AI177" s="803"/>
      <c r="AJ177" s="72"/>
      <c r="AK177" s="91"/>
      <c r="AL177" s="825"/>
      <c r="AM177" s="825"/>
      <c r="AN177" s="825"/>
      <c r="AO177" s="825"/>
    </row>
    <row r="178" spans="1:41" s="34" customFormat="1" ht="17.25" customHeight="1">
      <c r="A178" s="35"/>
      <c r="B178" s="59"/>
      <c r="C178" s="72"/>
      <c r="D178" s="72"/>
      <c r="E178" s="72"/>
      <c r="F178" s="72"/>
      <c r="G178" s="72"/>
      <c r="H178" s="59"/>
      <c r="I178" s="72"/>
      <c r="J178" s="72"/>
      <c r="K178" s="319" t="s">
        <v>271</v>
      </c>
      <c r="L178" s="359"/>
      <c r="M178" s="239" t="s">
        <v>258</v>
      </c>
      <c r="N178" s="396"/>
      <c r="O178" s="239" t="s">
        <v>259</v>
      </c>
      <c r="P178" s="239" t="s">
        <v>24</v>
      </c>
      <c r="Q178" s="396"/>
      <c r="R178" s="239" t="s">
        <v>258</v>
      </c>
      <c r="S178" s="395"/>
      <c r="T178" s="494" t="s">
        <v>259</v>
      </c>
      <c r="U178" s="230" t="s">
        <v>49</v>
      </c>
      <c r="V178" s="271"/>
      <c r="W178" s="352"/>
      <c r="X178" s="317" t="s">
        <v>271</v>
      </c>
      <c r="Y178" s="657"/>
      <c r="Z178" s="104" t="s">
        <v>258</v>
      </c>
      <c r="AA178" s="657"/>
      <c r="AB178" s="104" t="s">
        <v>259</v>
      </c>
      <c r="AC178" s="104" t="s">
        <v>24</v>
      </c>
      <c r="AD178" s="657"/>
      <c r="AE178" s="104" t="s">
        <v>258</v>
      </c>
      <c r="AF178" s="657"/>
      <c r="AG178" s="104" t="s">
        <v>259</v>
      </c>
      <c r="AH178" s="250"/>
      <c r="AI178" s="35"/>
      <c r="AJ178" s="72"/>
      <c r="AK178" s="91"/>
      <c r="AL178" s="825"/>
      <c r="AM178" s="825"/>
      <c r="AN178" s="825"/>
      <c r="AO178" s="825"/>
    </row>
    <row r="179" spans="1:41" s="34" customFormat="1" ht="17.25" customHeight="1">
      <c r="A179" s="35"/>
      <c r="B179" s="59"/>
      <c r="D179" s="72"/>
      <c r="E179" s="72"/>
      <c r="F179" s="72"/>
      <c r="G179" s="72"/>
      <c r="H179" s="59"/>
      <c r="I179" s="72"/>
      <c r="J179" s="72"/>
      <c r="K179" s="320"/>
      <c r="L179" s="224"/>
      <c r="M179" s="248"/>
      <c r="N179" s="270"/>
      <c r="O179" s="248"/>
      <c r="P179" s="248"/>
      <c r="Q179" s="270"/>
      <c r="R179" s="248"/>
      <c r="S179" s="396"/>
      <c r="T179" s="357"/>
      <c r="U179" s="606"/>
      <c r="V179" s="239"/>
      <c r="W179" s="494"/>
      <c r="X179" s="317" t="s">
        <v>274</v>
      </c>
      <c r="Y179" s="657"/>
      <c r="Z179" s="104" t="s">
        <v>258</v>
      </c>
      <c r="AA179" s="657"/>
      <c r="AB179" s="104" t="s">
        <v>259</v>
      </c>
      <c r="AC179" s="104" t="s">
        <v>24</v>
      </c>
      <c r="AD179" s="657"/>
      <c r="AE179" s="104" t="s">
        <v>258</v>
      </c>
      <c r="AF179" s="657"/>
      <c r="AG179" s="104" t="s">
        <v>259</v>
      </c>
      <c r="AH179" s="250"/>
      <c r="AI179" s="35"/>
      <c r="AJ179" s="72"/>
      <c r="AK179" s="91"/>
      <c r="AL179" s="825"/>
      <c r="AM179" s="825"/>
      <c r="AN179" s="825"/>
      <c r="AO179" s="825"/>
    </row>
    <row r="180" spans="1:41" ht="17.25" customHeight="1">
      <c r="B180" s="59"/>
      <c r="H180" s="59"/>
      <c r="K180" s="319" t="s">
        <v>274</v>
      </c>
      <c r="L180" s="224"/>
      <c r="M180" s="248" t="s">
        <v>258</v>
      </c>
      <c r="N180" s="270"/>
      <c r="O180" s="248" t="s">
        <v>259</v>
      </c>
      <c r="P180" s="248" t="s">
        <v>24</v>
      </c>
      <c r="Q180" s="270"/>
      <c r="R180" s="248" t="s">
        <v>258</v>
      </c>
      <c r="S180" s="270"/>
      <c r="T180" s="352" t="s">
        <v>259</v>
      </c>
      <c r="U180" s="230" t="s">
        <v>268</v>
      </c>
      <c r="V180" s="271"/>
      <c r="W180" s="352"/>
      <c r="X180" s="317" t="s">
        <v>271</v>
      </c>
      <c r="Y180" s="657"/>
      <c r="Z180" s="104" t="s">
        <v>258</v>
      </c>
      <c r="AA180" s="657"/>
      <c r="AB180" s="104" t="s">
        <v>259</v>
      </c>
      <c r="AC180" s="104" t="s">
        <v>24</v>
      </c>
      <c r="AD180" s="657"/>
      <c r="AE180" s="104" t="s">
        <v>258</v>
      </c>
      <c r="AF180" s="657"/>
      <c r="AG180" s="104" t="s">
        <v>259</v>
      </c>
      <c r="AH180" s="250"/>
      <c r="AI180" s="35"/>
    </row>
    <row r="181" spans="1:41" ht="17.25" customHeight="1">
      <c r="B181" s="59"/>
      <c r="H181" s="59"/>
      <c r="K181" s="320"/>
      <c r="L181" s="224"/>
      <c r="M181" s="248"/>
      <c r="N181" s="270"/>
      <c r="O181" s="248"/>
      <c r="P181" s="248"/>
      <c r="Q181" s="270"/>
      <c r="R181" s="248"/>
      <c r="S181" s="270"/>
      <c r="T181" s="494"/>
      <c r="U181" s="606"/>
      <c r="V181" s="239"/>
      <c r="W181" s="494"/>
      <c r="X181" s="317" t="s">
        <v>274</v>
      </c>
      <c r="Y181" s="657"/>
      <c r="Z181" s="104" t="s">
        <v>258</v>
      </c>
      <c r="AA181" s="657"/>
      <c r="AB181" s="104" t="s">
        <v>259</v>
      </c>
      <c r="AC181" s="104" t="s">
        <v>24</v>
      </c>
      <c r="AD181" s="657"/>
      <c r="AE181" s="104" t="s">
        <v>258</v>
      </c>
      <c r="AF181" s="657"/>
      <c r="AG181" s="104" t="s">
        <v>259</v>
      </c>
      <c r="AH181" s="250"/>
      <c r="AI181" s="35"/>
    </row>
    <row r="182" spans="1:41" ht="17.25" customHeight="1">
      <c r="B182" s="59"/>
      <c r="H182" s="51" t="s">
        <v>107</v>
      </c>
      <c r="I182" s="84"/>
      <c r="J182" s="84" t="s">
        <v>462</v>
      </c>
      <c r="K182" s="321"/>
      <c r="L182" s="360"/>
      <c r="M182" s="360"/>
      <c r="N182" s="360"/>
      <c r="O182" s="360"/>
      <c r="P182" s="360"/>
      <c r="Q182" s="360"/>
      <c r="R182" s="548"/>
      <c r="S182" s="570"/>
      <c r="T182" s="104" t="s">
        <v>258</v>
      </c>
      <c r="U182" s="270"/>
      <c r="V182" s="270"/>
      <c r="W182" s="104" t="s">
        <v>259</v>
      </c>
      <c r="X182" s="281" t="s">
        <v>24</v>
      </c>
      <c r="Y182" s="270"/>
      <c r="Z182" s="270"/>
      <c r="AA182" s="104" t="s">
        <v>463</v>
      </c>
      <c r="AB182" s="270"/>
      <c r="AC182" s="270"/>
      <c r="AD182" s="717" t="s">
        <v>259</v>
      </c>
      <c r="AE182" s="726"/>
      <c r="AF182" s="731" t="s">
        <v>251</v>
      </c>
      <c r="AG182" s="731"/>
      <c r="AH182" s="731"/>
      <c r="AI182" s="804"/>
    </row>
    <row r="183" spans="1:41" ht="17.25" customHeight="1">
      <c r="B183" s="59"/>
      <c r="H183" s="51" t="s">
        <v>310</v>
      </c>
      <c r="I183" s="84"/>
      <c r="J183" s="84" t="s">
        <v>77</v>
      </c>
      <c r="K183" s="321"/>
      <c r="L183" s="360"/>
      <c r="M183" s="360"/>
      <c r="N183" s="360"/>
      <c r="O183" s="360"/>
      <c r="P183" s="360"/>
      <c r="Q183" s="360"/>
      <c r="R183" s="548"/>
      <c r="S183" s="570"/>
      <c r="T183" s="104" t="s">
        <v>258</v>
      </c>
      <c r="U183" s="270"/>
      <c r="V183" s="270"/>
      <c r="W183" s="104" t="s">
        <v>259</v>
      </c>
      <c r="X183" s="281" t="s">
        <v>24</v>
      </c>
      <c r="Y183" s="270"/>
      <c r="Z183" s="270"/>
      <c r="AA183" s="104" t="s">
        <v>463</v>
      </c>
      <c r="AB183" s="270"/>
      <c r="AC183" s="270"/>
      <c r="AD183" s="717" t="s">
        <v>259</v>
      </c>
      <c r="AE183" s="250"/>
      <c r="AF183" s="731"/>
      <c r="AG183" s="731"/>
      <c r="AH183" s="731"/>
      <c r="AI183" s="804"/>
    </row>
    <row r="184" spans="1:41" ht="17.25" customHeight="1">
      <c r="B184" s="59"/>
      <c r="H184" s="51" t="s">
        <v>182</v>
      </c>
      <c r="J184" s="83" t="s">
        <v>275</v>
      </c>
      <c r="O184" s="181" t="s">
        <v>108</v>
      </c>
      <c r="P184" s="497" t="s">
        <v>390</v>
      </c>
      <c r="Q184" s="181"/>
      <c r="R184" s="497" t="s">
        <v>65</v>
      </c>
      <c r="S184" s="83" t="s">
        <v>277</v>
      </c>
      <c r="U184" s="325"/>
      <c r="V184" s="83" t="s">
        <v>22</v>
      </c>
      <c r="W184" s="325"/>
      <c r="X184" s="83" t="s">
        <v>112</v>
      </c>
      <c r="Y184" s="83" t="s">
        <v>24</v>
      </c>
      <c r="Z184" s="325"/>
      <c r="AA184" s="83" t="s">
        <v>22</v>
      </c>
      <c r="AB184" s="325"/>
      <c r="AC184" s="83" t="s">
        <v>278</v>
      </c>
      <c r="AI184" s="35"/>
    </row>
    <row r="185" spans="1:41" ht="17.25" customHeight="1">
      <c r="B185" s="59"/>
      <c r="H185" s="51" t="s">
        <v>196</v>
      </c>
      <c r="J185" s="83" t="s">
        <v>168</v>
      </c>
      <c r="S185" s="83" t="s">
        <v>277</v>
      </c>
      <c r="U185" s="325"/>
      <c r="V185" s="83" t="s">
        <v>22</v>
      </c>
      <c r="W185" s="325"/>
      <c r="X185" s="83" t="s">
        <v>112</v>
      </c>
      <c r="Y185" s="83" t="s">
        <v>24</v>
      </c>
      <c r="Z185" s="325"/>
      <c r="AA185" s="83" t="s">
        <v>22</v>
      </c>
      <c r="AB185" s="325"/>
      <c r="AC185" s="83" t="s">
        <v>278</v>
      </c>
      <c r="AI185" s="35"/>
    </row>
    <row r="186" spans="1:41" ht="17.25" customHeight="1">
      <c r="B186" s="59"/>
      <c r="H186" s="51" t="s">
        <v>291</v>
      </c>
      <c r="J186" s="83" t="s">
        <v>532</v>
      </c>
      <c r="O186" s="83"/>
      <c r="S186" s="83"/>
      <c r="V186" s="83"/>
      <c r="X186" s="83"/>
      <c r="Y186" s="83"/>
      <c r="AA186" s="83"/>
      <c r="AC186" s="83"/>
      <c r="AI186" s="35"/>
    </row>
    <row r="187" spans="1:41" ht="17.25" customHeight="1">
      <c r="B187" s="59"/>
      <c r="H187" s="51" t="s">
        <v>307</v>
      </c>
      <c r="J187" s="83" t="s">
        <v>391</v>
      </c>
      <c r="S187" s="83"/>
      <c r="T187" s="88"/>
      <c r="U187" s="88"/>
      <c r="V187" s="83"/>
      <c r="W187" s="88"/>
      <c r="X187" s="83"/>
      <c r="Y187" s="83"/>
      <c r="Z187" s="88"/>
      <c r="AA187" s="83"/>
      <c r="AB187" s="88"/>
      <c r="AC187" s="83"/>
      <c r="AD187" s="88"/>
      <c r="AE187" s="88"/>
      <c r="AF187" s="88"/>
      <c r="AG187" s="88"/>
      <c r="AH187" s="88"/>
      <c r="AI187" s="35"/>
    </row>
    <row r="188" spans="1:41" ht="17.25" customHeight="1">
      <c r="B188" s="59"/>
      <c r="H188" s="51"/>
      <c r="J188" s="83" t="s">
        <v>392</v>
      </c>
      <c r="O188" s="181" t="s">
        <v>108</v>
      </c>
      <c r="P188" s="497" t="s">
        <v>390</v>
      </c>
      <c r="Q188" s="181"/>
      <c r="R188" s="497" t="s">
        <v>65</v>
      </c>
      <c r="S188" s="83" t="s">
        <v>277</v>
      </c>
      <c r="T188" s="88"/>
      <c r="U188" s="325"/>
      <c r="V188" s="83" t="s">
        <v>22</v>
      </c>
      <c r="W188" s="325"/>
      <c r="X188" s="83" t="s">
        <v>112</v>
      </c>
      <c r="Y188" s="83" t="s">
        <v>24</v>
      </c>
      <c r="Z188" s="325"/>
      <c r="AA188" s="83" t="s">
        <v>22</v>
      </c>
      <c r="AB188" s="325"/>
      <c r="AC188" s="83" t="s">
        <v>278</v>
      </c>
      <c r="AD188" s="88"/>
      <c r="AE188" s="88"/>
      <c r="AF188" s="88"/>
      <c r="AG188" s="88"/>
      <c r="AH188" s="88"/>
      <c r="AI188" s="35"/>
    </row>
    <row r="189" spans="1:41" ht="17.25" customHeight="1">
      <c r="B189" s="59"/>
      <c r="H189" s="51"/>
      <c r="J189" s="83" t="s">
        <v>393</v>
      </c>
      <c r="O189" s="181" t="s">
        <v>108</v>
      </c>
      <c r="P189" s="497" t="s">
        <v>390</v>
      </c>
      <c r="Q189" s="181"/>
      <c r="R189" s="497" t="s">
        <v>65</v>
      </c>
      <c r="S189" s="83" t="s">
        <v>277</v>
      </c>
      <c r="T189" s="88"/>
      <c r="U189" s="325"/>
      <c r="V189" s="83" t="s">
        <v>22</v>
      </c>
      <c r="W189" s="325"/>
      <c r="X189" s="83" t="s">
        <v>112</v>
      </c>
      <c r="Y189" s="83" t="s">
        <v>24</v>
      </c>
      <c r="Z189" s="325"/>
      <c r="AA189" s="83" t="s">
        <v>22</v>
      </c>
      <c r="AB189" s="325"/>
      <c r="AC189" s="83" t="s">
        <v>278</v>
      </c>
      <c r="AD189" s="88"/>
      <c r="AE189" s="88"/>
      <c r="AF189" s="88"/>
      <c r="AG189" s="88"/>
      <c r="AH189" s="88"/>
      <c r="AI189" s="35"/>
    </row>
    <row r="190" spans="1:41" ht="17.25" customHeight="1">
      <c r="B190" s="59"/>
      <c r="H190" s="51"/>
      <c r="J190" s="83" t="s">
        <v>394</v>
      </c>
      <c r="O190" s="181" t="s">
        <v>108</v>
      </c>
      <c r="P190" s="497" t="s">
        <v>390</v>
      </c>
      <c r="Q190" s="181"/>
      <c r="R190" s="497" t="s">
        <v>65</v>
      </c>
      <c r="S190" s="83" t="s">
        <v>277</v>
      </c>
      <c r="T190" s="88"/>
      <c r="U190" s="325"/>
      <c r="V190" s="83" t="s">
        <v>22</v>
      </c>
      <c r="W190" s="325"/>
      <c r="X190" s="83" t="s">
        <v>112</v>
      </c>
      <c r="Y190" s="83" t="s">
        <v>24</v>
      </c>
      <c r="Z190" s="325"/>
      <c r="AA190" s="83" t="s">
        <v>22</v>
      </c>
      <c r="AB190" s="325"/>
      <c r="AC190" s="83" t="s">
        <v>278</v>
      </c>
      <c r="AD190" s="88"/>
      <c r="AE190" s="88"/>
      <c r="AF190" s="88"/>
      <c r="AG190" s="88"/>
      <c r="AH190" s="88"/>
      <c r="AI190" s="35"/>
    </row>
    <row r="191" spans="1:41" ht="17.25" customHeight="1">
      <c r="B191" s="59"/>
      <c r="H191" s="51"/>
      <c r="J191" s="83" t="s">
        <v>216</v>
      </c>
      <c r="O191" s="181" t="s">
        <v>108</v>
      </c>
      <c r="P191" s="497" t="s">
        <v>390</v>
      </c>
      <c r="Q191" s="181"/>
      <c r="R191" s="497" t="s">
        <v>65</v>
      </c>
      <c r="S191" s="83" t="s">
        <v>277</v>
      </c>
      <c r="T191" s="88"/>
      <c r="U191" s="325"/>
      <c r="V191" s="83" t="s">
        <v>22</v>
      </c>
      <c r="W191" s="325"/>
      <c r="X191" s="83" t="s">
        <v>112</v>
      </c>
      <c r="Y191" s="83" t="s">
        <v>24</v>
      </c>
      <c r="Z191" s="325"/>
      <c r="AA191" s="83" t="s">
        <v>22</v>
      </c>
      <c r="AB191" s="325"/>
      <c r="AC191" s="83" t="s">
        <v>278</v>
      </c>
      <c r="AD191" s="718" t="s">
        <v>395</v>
      </c>
      <c r="AE191" s="718"/>
      <c r="AF191" s="718"/>
      <c r="AG191" s="718"/>
      <c r="AH191" s="718"/>
      <c r="AI191" s="805"/>
    </row>
    <row r="192" spans="1:41" ht="17.25" customHeight="1">
      <c r="B192" s="56"/>
      <c r="C192" s="89"/>
      <c r="D192" s="89"/>
      <c r="E192" s="89"/>
      <c r="F192" s="89"/>
      <c r="G192" s="89"/>
      <c r="H192" s="56"/>
      <c r="I192" s="89"/>
      <c r="J192" s="89"/>
      <c r="K192" s="89"/>
      <c r="L192" s="89"/>
      <c r="M192" s="89"/>
      <c r="N192" s="89"/>
      <c r="O192" s="89"/>
      <c r="P192" s="89"/>
      <c r="Q192" s="89"/>
      <c r="R192" s="397"/>
      <c r="S192" s="397"/>
      <c r="T192" s="397"/>
      <c r="U192" s="397"/>
      <c r="V192" s="397"/>
      <c r="W192" s="397"/>
      <c r="X192" s="397"/>
      <c r="Y192" s="397"/>
      <c r="Z192" s="397"/>
      <c r="AA192" s="397"/>
      <c r="AB192" s="397"/>
      <c r="AC192" s="397"/>
      <c r="AD192" s="397"/>
      <c r="AE192" s="397"/>
      <c r="AF192" s="397"/>
      <c r="AG192" s="397"/>
      <c r="AH192" s="397"/>
      <c r="AI192" s="120"/>
    </row>
    <row r="193" spans="2:35" ht="17.25" customHeight="1">
      <c r="B193" s="63" t="s">
        <v>400</v>
      </c>
      <c r="C193" s="95" t="s">
        <v>464</v>
      </c>
      <c r="D193" s="95"/>
      <c r="E193" s="95"/>
      <c r="F193" s="95"/>
      <c r="G193" s="125"/>
      <c r="H193" s="59"/>
      <c r="I193" s="84" t="s">
        <v>465</v>
      </c>
      <c r="J193" s="84"/>
      <c r="K193" s="84"/>
      <c r="L193" s="84"/>
      <c r="M193" s="84"/>
      <c r="N193" s="84"/>
      <c r="O193" s="181" t="s">
        <v>108</v>
      </c>
      <c r="P193" s="497" t="s">
        <v>390</v>
      </c>
      <c r="Q193" s="181"/>
      <c r="R193" s="497" t="s">
        <v>65</v>
      </c>
      <c r="S193" s="225"/>
      <c r="T193" s="591" t="s">
        <v>525</v>
      </c>
      <c r="U193" s="591"/>
      <c r="V193" s="591"/>
      <c r="W193" s="591"/>
      <c r="X193" s="591"/>
      <c r="Y193" s="591"/>
      <c r="Z193" s="591"/>
      <c r="AA193" s="591"/>
      <c r="AB193" s="591"/>
      <c r="AC193" s="591"/>
      <c r="AD193" s="591"/>
      <c r="AE193" s="591"/>
      <c r="AF193" s="591"/>
      <c r="AG193" s="591"/>
      <c r="AH193" s="591"/>
      <c r="AI193" s="806"/>
    </row>
    <row r="194" spans="2:35" ht="17.25" customHeight="1">
      <c r="B194" s="64"/>
      <c r="C194" s="96"/>
      <c r="D194" s="96"/>
      <c r="E194" s="96"/>
      <c r="F194" s="96"/>
      <c r="G194" s="126"/>
      <c r="H194" s="59"/>
      <c r="I194" s="84"/>
      <c r="J194" s="84"/>
      <c r="K194" s="84"/>
      <c r="L194" s="84"/>
      <c r="M194" s="84"/>
      <c r="N194" s="84"/>
      <c r="O194" s="438" t="s">
        <v>238</v>
      </c>
      <c r="P194" s="438"/>
      <c r="Q194" s="181"/>
      <c r="R194" s="321" t="s">
        <v>467</v>
      </c>
      <c r="S194" s="225"/>
      <c r="T194" s="592"/>
      <c r="U194" s="592"/>
      <c r="V194" s="592"/>
      <c r="W194" s="592"/>
      <c r="X194" s="592"/>
      <c r="Y194" s="592"/>
      <c r="Z194" s="592"/>
      <c r="AA194" s="592"/>
      <c r="AB194" s="592"/>
      <c r="AC194" s="592"/>
      <c r="AD194" s="592"/>
      <c r="AE194" s="592"/>
      <c r="AF194" s="592"/>
      <c r="AG194" s="592"/>
      <c r="AH194" s="592"/>
      <c r="AI194" s="807"/>
    </row>
    <row r="195" spans="2:35" ht="17.25" customHeight="1">
      <c r="B195" s="59"/>
      <c r="C195" s="96"/>
      <c r="D195" s="96"/>
      <c r="E195" s="96"/>
      <c r="F195" s="96"/>
      <c r="G195" s="126"/>
      <c r="H195" s="59"/>
      <c r="R195" s="549"/>
      <c r="S195" s="225"/>
      <c r="T195" s="225"/>
      <c r="U195" s="225"/>
      <c r="V195" s="225"/>
      <c r="W195" s="225"/>
      <c r="X195" s="225"/>
      <c r="Y195" s="225"/>
      <c r="Z195" s="225"/>
      <c r="AA195" s="225"/>
      <c r="AB195" s="225"/>
      <c r="AC195" s="225"/>
      <c r="AD195" s="225"/>
      <c r="AE195" s="225"/>
      <c r="AF195" s="225"/>
      <c r="AG195" s="225"/>
      <c r="AH195" s="225"/>
      <c r="AI195" s="35"/>
    </row>
    <row r="196" spans="2:35" ht="17.25" customHeight="1">
      <c r="B196" s="59"/>
      <c r="C196" s="98"/>
      <c r="D196" s="98"/>
      <c r="E196" s="98"/>
      <c r="F196" s="98"/>
      <c r="G196" s="127"/>
      <c r="H196" s="59"/>
      <c r="J196" s="84" t="s">
        <v>86</v>
      </c>
      <c r="R196" s="549"/>
      <c r="S196" s="549"/>
      <c r="T196" s="549"/>
      <c r="U196" s="549"/>
      <c r="V196" s="549"/>
      <c r="W196" s="549"/>
      <c r="X196" s="549"/>
      <c r="Y196" s="549"/>
      <c r="Z196" s="549"/>
      <c r="AA196" s="549"/>
      <c r="AB196" s="549"/>
      <c r="AC196" s="549"/>
      <c r="AD196" s="549"/>
      <c r="AE196" s="549"/>
      <c r="AF196" s="549"/>
      <c r="AG196" s="549"/>
      <c r="AH196" s="549"/>
      <c r="AI196" s="35"/>
    </row>
    <row r="197" spans="2:35" ht="17.25" customHeight="1">
      <c r="B197" s="59"/>
      <c r="C197" s="98"/>
      <c r="D197" s="98"/>
      <c r="E197" s="98"/>
      <c r="F197" s="98"/>
      <c r="G197" s="127"/>
      <c r="H197" s="59"/>
      <c r="I197" s="243">
        <v>1</v>
      </c>
      <c r="J197" s="278"/>
      <c r="K197" s="322"/>
      <c r="L197" s="322"/>
      <c r="M197" s="322"/>
      <c r="N197" s="322"/>
      <c r="O197" s="322"/>
      <c r="P197" s="322"/>
      <c r="Q197" s="322"/>
      <c r="R197" s="322"/>
      <c r="S197" s="322"/>
      <c r="T197" s="322"/>
      <c r="U197" s="322"/>
      <c r="V197" s="322"/>
      <c r="W197" s="322"/>
      <c r="X197" s="322"/>
      <c r="Y197" s="322"/>
      <c r="Z197" s="322"/>
      <c r="AA197" s="322"/>
      <c r="AB197" s="322"/>
      <c r="AC197" s="322"/>
      <c r="AD197" s="322"/>
      <c r="AE197" s="322"/>
      <c r="AF197" s="322"/>
      <c r="AG197" s="322"/>
      <c r="AH197" s="322"/>
      <c r="AI197" s="808"/>
    </row>
    <row r="198" spans="2:35" ht="17.25" customHeight="1">
      <c r="B198" s="59"/>
      <c r="C198" s="98"/>
      <c r="D198" s="98"/>
      <c r="E198" s="98"/>
      <c r="F198" s="98"/>
      <c r="G198" s="127"/>
      <c r="H198" s="59"/>
      <c r="I198" s="244"/>
      <c r="J198" s="279"/>
      <c r="K198" s="323"/>
      <c r="L198" s="323"/>
      <c r="M198" s="323"/>
      <c r="N198" s="323"/>
      <c r="O198" s="323"/>
      <c r="P198" s="323"/>
      <c r="Q198" s="323"/>
      <c r="R198" s="323"/>
      <c r="S198" s="323"/>
      <c r="T198" s="323"/>
      <c r="U198" s="323"/>
      <c r="V198" s="323"/>
      <c r="W198" s="323"/>
      <c r="X198" s="323"/>
      <c r="Y198" s="323"/>
      <c r="Z198" s="323"/>
      <c r="AA198" s="323"/>
      <c r="AB198" s="323"/>
      <c r="AC198" s="323"/>
      <c r="AD198" s="323"/>
      <c r="AE198" s="323"/>
      <c r="AF198" s="323"/>
      <c r="AG198" s="323"/>
      <c r="AH198" s="323"/>
      <c r="AI198" s="809"/>
    </row>
    <row r="199" spans="2:35" ht="17.25" customHeight="1">
      <c r="B199" s="59"/>
      <c r="C199" s="98"/>
      <c r="D199" s="98"/>
      <c r="E199" s="98"/>
      <c r="F199" s="98"/>
      <c r="G199" s="127"/>
      <c r="H199" s="59"/>
      <c r="I199" s="245"/>
      <c r="J199" s="280"/>
      <c r="K199" s="324"/>
      <c r="L199" s="324"/>
      <c r="M199" s="324"/>
      <c r="N199" s="324"/>
      <c r="O199" s="324"/>
      <c r="P199" s="324"/>
      <c r="Q199" s="324"/>
      <c r="R199" s="324"/>
      <c r="S199" s="324"/>
      <c r="T199" s="324"/>
      <c r="U199" s="324"/>
      <c r="V199" s="324"/>
      <c r="W199" s="324"/>
      <c r="X199" s="324"/>
      <c r="Y199" s="324"/>
      <c r="Z199" s="324"/>
      <c r="AA199" s="324"/>
      <c r="AB199" s="324"/>
      <c r="AC199" s="324"/>
      <c r="AD199" s="324"/>
      <c r="AE199" s="324"/>
      <c r="AF199" s="324"/>
      <c r="AG199" s="324"/>
      <c r="AH199" s="324"/>
      <c r="AI199" s="810"/>
    </row>
    <row r="200" spans="2:35" ht="17.25" customHeight="1">
      <c r="B200" s="59"/>
      <c r="C200" s="98"/>
      <c r="D200" s="98"/>
      <c r="E200" s="98"/>
      <c r="F200" s="98"/>
      <c r="G200" s="127"/>
      <c r="H200" s="59"/>
      <c r="I200" s="243">
        <v>2</v>
      </c>
      <c r="J200" s="278"/>
      <c r="K200" s="322"/>
      <c r="L200" s="322"/>
      <c r="M200" s="322"/>
      <c r="N200" s="322"/>
      <c r="O200" s="322"/>
      <c r="P200" s="322"/>
      <c r="Q200" s="322"/>
      <c r="R200" s="322"/>
      <c r="S200" s="322"/>
      <c r="T200" s="322"/>
      <c r="U200" s="322"/>
      <c r="V200" s="322"/>
      <c r="W200" s="322"/>
      <c r="X200" s="322"/>
      <c r="Y200" s="322"/>
      <c r="Z200" s="322"/>
      <c r="AA200" s="322"/>
      <c r="AB200" s="322"/>
      <c r="AC200" s="322"/>
      <c r="AD200" s="322"/>
      <c r="AE200" s="322"/>
      <c r="AF200" s="322"/>
      <c r="AG200" s="322"/>
      <c r="AH200" s="322"/>
      <c r="AI200" s="808"/>
    </row>
    <row r="201" spans="2:35" ht="17.25" customHeight="1">
      <c r="B201" s="59"/>
      <c r="C201" s="97"/>
      <c r="D201" s="97"/>
      <c r="E201" s="97"/>
      <c r="F201" s="97"/>
      <c r="G201" s="127"/>
      <c r="H201" s="59"/>
      <c r="I201" s="244"/>
      <c r="J201" s="279"/>
      <c r="K201" s="323"/>
      <c r="L201" s="323"/>
      <c r="M201" s="323"/>
      <c r="N201" s="323"/>
      <c r="O201" s="323"/>
      <c r="P201" s="323"/>
      <c r="Q201" s="323"/>
      <c r="R201" s="323"/>
      <c r="S201" s="323"/>
      <c r="T201" s="323"/>
      <c r="U201" s="323"/>
      <c r="V201" s="323"/>
      <c r="W201" s="323"/>
      <c r="X201" s="323"/>
      <c r="Y201" s="323"/>
      <c r="Z201" s="323"/>
      <c r="AA201" s="323"/>
      <c r="AB201" s="323"/>
      <c r="AC201" s="323"/>
      <c r="AD201" s="323"/>
      <c r="AE201" s="323"/>
      <c r="AF201" s="323"/>
      <c r="AG201" s="323"/>
      <c r="AH201" s="323"/>
      <c r="AI201" s="809"/>
    </row>
    <row r="202" spans="2:35" ht="17.25" customHeight="1">
      <c r="B202" s="59"/>
      <c r="C202" s="100"/>
      <c r="D202" s="100"/>
      <c r="E202" s="100"/>
      <c r="F202" s="100"/>
      <c r="G202" s="100"/>
      <c r="H202" s="59"/>
      <c r="I202" s="245"/>
      <c r="J202" s="280"/>
      <c r="K202" s="324"/>
      <c r="L202" s="324"/>
      <c r="M202" s="324"/>
      <c r="N202" s="324"/>
      <c r="O202" s="324"/>
      <c r="P202" s="324"/>
      <c r="Q202" s="324"/>
      <c r="R202" s="324"/>
      <c r="S202" s="324"/>
      <c r="T202" s="324"/>
      <c r="U202" s="324"/>
      <c r="V202" s="324"/>
      <c r="W202" s="324"/>
      <c r="X202" s="324"/>
      <c r="Y202" s="324"/>
      <c r="Z202" s="324"/>
      <c r="AA202" s="324"/>
      <c r="AB202" s="324"/>
      <c r="AC202" s="324"/>
      <c r="AD202" s="324"/>
      <c r="AE202" s="324"/>
      <c r="AF202" s="324"/>
      <c r="AG202" s="324"/>
      <c r="AH202" s="324"/>
      <c r="AI202" s="810"/>
    </row>
    <row r="203" spans="2:35" ht="17.25" customHeight="1">
      <c r="B203" s="59"/>
      <c r="C203" s="100"/>
      <c r="D203" s="100"/>
      <c r="E203" s="100"/>
      <c r="F203" s="100"/>
      <c r="G203" s="128"/>
      <c r="H203" s="59"/>
      <c r="I203" s="243">
        <v>3</v>
      </c>
      <c r="J203" s="278"/>
      <c r="K203" s="322"/>
      <c r="L203" s="322"/>
      <c r="M203" s="322"/>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808"/>
    </row>
    <row r="204" spans="2:35" ht="17.25" customHeight="1">
      <c r="B204" s="59"/>
      <c r="C204" s="99"/>
      <c r="D204" s="99"/>
      <c r="E204" s="99"/>
      <c r="F204" s="99"/>
      <c r="G204" s="128"/>
      <c r="H204" s="59"/>
      <c r="I204" s="244"/>
      <c r="J204" s="279"/>
      <c r="K204" s="323"/>
      <c r="L204" s="323"/>
      <c r="M204" s="323"/>
      <c r="N204" s="323"/>
      <c r="O204" s="323"/>
      <c r="P204" s="323"/>
      <c r="Q204" s="323"/>
      <c r="R204" s="323"/>
      <c r="S204" s="323"/>
      <c r="T204" s="323"/>
      <c r="U204" s="323"/>
      <c r="V204" s="323"/>
      <c r="W204" s="323"/>
      <c r="X204" s="323"/>
      <c r="Y204" s="323"/>
      <c r="Z204" s="323"/>
      <c r="AA204" s="323"/>
      <c r="AB204" s="323"/>
      <c r="AC204" s="323"/>
      <c r="AD204" s="323"/>
      <c r="AE204" s="323"/>
      <c r="AF204" s="323"/>
      <c r="AG204" s="323"/>
      <c r="AH204" s="323"/>
      <c r="AI204" s="809"/>
    </row>
    <row r="205" spans="2:35" ht="17.25" customHeight="1">
      <c r="B205" s="59"/>
      <c r="C205" s="100"/>
      <c r="D205" s="100"/>
      <c r="E205" s="100"/>
      <c r="F205" s="100"/>
      <c r="G205" s="100"/>
      <c r="H205" s="59"/>
      <c r="I205" s="245"/>
      <c r="J205" s="280"/>
      <c r="K205" s="324"/>
      <c r="L205" s="324"/>
      <c r="M205" s="324"/>
      <c r="N205" s="324"/>
      <c r="O205" s="324"/>
      <c r="P205" s="324"/>
      <c r="Q205" s="324"/>
      <c r="R205" s="324"/>
      <c r="S205" s="324"/>
      <c r="T205" s="324"/>
      <c r="U205" s="324"/>
      <c r="V205" s="324"/>
      <c r="W205" s="324"/>
      <c r="X205" s="324"/>
      <c r="Y205" s="324"/>
      <c r="Z205" s="324"/>
      <c r="AA205" s="324"/>
      <c r="AB205" s="324"/>
      <c r="AC205" s="324"/>
      <c r="AD205" s="324"/>
      <c r="AE205" s="324"/>
      <c r="AF205" s="324"/>
      <c r="AG205" s="324"/>
      <c r="AH205" s="324"/>
      <c r="AI205" s="810"/>
    </row>
    <row r="206" spans="2:35" ht="17.25" customHeight="1">
      <c r="B206" s="59"/>
      <c r="C206" s="100"/>
      <c r="D206" s="100"/>
      <c r="E206" s="100"/>
      <c r="F206" s="100"/>
      <c r="G206" s="100"/>
      <c r="H206" s="59"/>
      <c r="R206" s="549"/>
      <c r="S206" s="225"/>
      <c r="T206" s="225"/>
      <c r="U206" s="225"/>
      <c r="V206" s="225"/>
      <c r="W206" s="225"/>
      <c r="X206" s="225"/>
      <c r="Y206" s="225"/>
      <c r="Z206" s="225"/>
      <c r="AA206" s="225"/>
      <c r="AB206" s="225"/>
      <c r="AC206" s="225"/>
      <c r="AD206" s="225"/>
      <c r="AE206" s="225"/>
      <c r="AF206" s="225"/>
      <c r="AG206" s="225"/>
      <c r="AH206" s="225"/>
      <c r="AI206" s="35"/>
    </row>
    <row r="207" spans="2:35" ht="17.25" customHeight="1">
      <c r="B207" s="59"/>
      <c r="H207" s="59"/>
      <c r="I207" s="84" t="s">
        <v>466</v>
      </c>
      <c r="O207" s="181" t="s">
        <v>108</v>
      </c>
      <c r="P207" s="497" t="s">
        <v>390</v>
      </c>
      <c r="Q207" s="181"/>
      <c r="R207" s="497" t="s">
        <v>65</v>
      </c>
      <c r="S207" s="225"/>
      <c r="T207" s="225"/>
      <c r="U207" s="225"/>
      <c r="V207" s="225"/>
      <c r="W207" s="225"/>
      <c r="X207" s="225"/>
      <c r="Y207" s="225"/>
      <c r="Z207" s="225"/>
      <c r="AA207" s="225"/>
      <c r="AB207" s="225"/>
      <c r="AC207" s="225"/>
      <c r="AD207" s="225"/>
      <c r="AE207" s="225"/>
      <c r="AF207" s="225"/>
      <c r="AG207" s="225"/>
      <c r="AH207" s="225"/>
      <c r="AI207" s="35"/>
    </row>
    <row r="208" spans="2:35" ht="17.25" customHeight="1">
      <c r="B208" s="60"/>
      <c r="C208" s="92"/>
      <c r="D208" s="92"/>
      <c r="E208" s="92"/>
      <c r="F208" s="92"/>
      <c r="G208" s="92"/>
      <c r="H208" s="60"/>
      <c r="I208" s="92"/>
      <c r="J208" s="92"/>
      <c r="K208" s="92"/>
      <c r="L208" s="92"/>
      <c r="M208" s="92"/>
      <c r="N208" s="92"/>
      <c r="O208" s="92"/>
      <c r="P208" s="92"/>
      <c r="Q208" s="92"/>
      <c r="R208" s="226"/>
      <c r="S208" s="226"/>
      <c r="T208" s="226"/>
      <c r="U208" s="226"/>
      <c r="V208" s="226"/>
      <c r="W208" s="226"/>
      <c r="X208" s="226"/>
      <c r="Y208" s="226"/>
      <c r="Z208" s="226"/>
      <c r="AA208" s="226"/>
      <c r="AB208" s="226"/>
      <c r="AC208" s="226"/>
      <c r="AD208" s="226"/>
      <c r="AE208" s="226"/>
      <c r="AF208" s="226"/>
      <c r="AG208" s="226"/>
      <c r="AH208" s="226"/>
      <c r="AI208" s="123"/>
    </row>
    <row r="209" spans="2:37" ht="17.25" customHeight="1">
      <c r="B209" s="65" t="s">
        <v>314</v>
      </c>
      <c r="C209" s="101" t="s">
        <v>287</v>
      </c>
      <c r="D209" s="111"/>
      <c r="E209" s="111"/>
      <c r="F209" s="111"/>
      <c r="G209" s="129"/>
      <c r="H209" s="168" t="s">
        <v>303</v>
      </c>
      <c r="I209" s="227"/>
      <c r="J209" s="227"/>
      <c r="K209" s="227"/>
      <c r="L209" s="227"/>
      <c r="M209" s="227"/>
      <c r="N209" s="227"/>
      <c r="O209" s="227"/>
      <c r="P209" s="227"/>
      <c r="Q209" s="227"/>
      <c r="R209" s="227"/>
      <c r="S209" s="571"/>
      <c r="T209" s="571"/>
      <c r="U209" s="227"/>
      <c r="V209" s="227"/>
      <c r="W209" s="227"/>
      <c r="X209" s="227"/>
      <c r="Y209" s="227"/>
      <c r="Z209" s="227"/>
      <c r="AA209" s="227"/>
      <c r="AB209" s="227"/>
      <c r="AC209" s="227"/>
      <c r="AD209" s="227"/>
      <c r="AE209" s="571"/>
      <c r="AF209" s="571"/>
      <c r="AG209" s="227"/>
      <c r="AH209" s="227"/>
      <c r="AI209" s="811"/>
      <c r="AK209" s="84" t="s">
        <v>415</v>
      </c>
    </row>
    <row r="210" spans="2:37" ht="17.25" customHeight="1">
      <c r="B210" s="59"/>
      <c r="C210" s="102"/>
      <c r="D210" s="102"/>
      <c r="E210" s="102"/>
      <c r="F210" s="102"/>
      <c r="G210" s="130"/>
      <c r="H210" s="51" t="s">
        <v>58</v>
      </c>
      <c r="I210" s="83"/>
      <c r="J210" s="83"/>
      <c r="K210" s="325"/>
      <c r="L210" s="83" t="s">
        <v>84</v>
      </c>
      <c r="M210" s="325"/>
      <c r="N210" s="83" t="s">
        <v>112</v>
      </c>
      <c r="O210" s="83" t="s">
        <v>523</v>
      </c>
      <c r="P210" s="83"/>
      <c r="Q210" s="83"/>
      <c r="R210" s="83"/>
      <c r="S210" s="225"/>
      <c r="T210" s="499"/>
      <c r="U210" s="83" t="s">
        <v>73</v>
      </c>
      <c r="V210" s="83"/>
      <c r="W210" s="325"/>
      <c r="X210" s="83" t="s">
        <v>84</v>
      </c>
      <c r="Y210" s="325"/>
      <c r="Z210" s="83" t="s">
        <v>112</v>
      </c>
      <c r="AA210" s="83" t="s">
        <v>524</v>
      </c>
      <c r="AB210" s="83"/>
      <c r="AC210" s="83"/>
      <c r="AD210" s="83"/>
      <c r="AE210" s="225"/>
      <c r="AF210" s="499"/>
      <c r="AG210" s="83" t="s">
        <v>73</v>
      </c>
      <c r="AH210" s="83"/>
      <c r="AI210" s="803"/>
    </row>
    <row r="211" spans="2:37" ht="17.25" customHeight="1">
      <c r="B211" s="59"/>
      <c r="C211" s="83"/>
      <c r="D211" s="83"/>
      <c r="E211" s="83"/>
      <c r="F211" s="83"/>
      <c r="G211" s="83"/>
      <c r="H211" s="51" t="s">
        <v>398</v>
      </c>
      <c r="I211" s="84"/>
      <c r="J211" s="84"/>
      <c r="K211" s="325"/>
      <c r="L211" s="84" t="s">
        <v>84</v>
      </c>
      <c r="M211" s="325"/>
      <c r="N211" s="84" t="s">
        <v>112</v>
      </c>
      <c r="O211" s="84" t="s">
        <v>524</v>
      </c>
      <c r="P211" s="84"/>
      <c r="Q211" s="84"/>
      <c r="R211" s="84"/>
      <c r="S211" s="225"/>
      <c r="T211" s="499"/>
      <c r="U211" s="84" t="s">
        <v>73</v>
      </c>
      <c r="V211" s="84"/>
      <c r="W211" s="325"/>
      <c r="X211" s="84" t="s">
        <v>84</v>
      </c>
      <c r="Y211" s="325"/>
      <c r="Z211" s="84" t="s">
        <v>112</v>
      </c>
      <c r="AA211" s="84" t="s">
        <v>524</v>
      </c>
      <c r="AB211" s="84"/>
      <c r="AC211" s="84"/>
      <c r="AD211" s="84"/>
      <c r="AE211" s="225"/>
      <c r="AF211" s="499"/>
      <c r="AG211" s="84" t="s">
        <v>73</v>
      </c>
      <c r="AH211" s="84"/>
      <c r="AI211" s="803"/>
    </row>
    <row r="212" spans="2:37" ht="17.25" customHeight="1">
      <c r="B212" s="55"/>
      <c r="C212" s="83"/>
      <c r="D212" s="83"/>
      <c r="E212" s="83"/>
      <c r="F212" s="83"/>
      <c r="G212" s="83"/>
      <c r="H212" s="51" t="s">
        <v>502</v>
      </c>
      <c r="I212" s="84"/>
      <c r="J212" s="84"/>
      <c r="K212" s="84"/>
      <c r="L212" s="84"/>
      <c r="M212" s="84"/>
      <c r="N212" s="84"/>
      <c r="O212" s="84"/>
      <c r="P212" s="84"/>
      <c r="Q212" s="325"/>
      <c r="R212" s="84" t="s">
        <v>84</v>
      </c>
      <c r="S212" s="325"/>
      <c r="T212" s="84" t="s">
        <v>112</v>
      </c>
      <c r="U212" s="438" t="s">
        <v>24</v>
      </c>
      <c r="V212" s="438"/>
      <c r="W212" s="325"/>
      <c r="X212" s="84" t="s">
        <v>84</v>
      </c>
      <c r="Y212" s="325"/>
      <c r="Z212" s="84" t="s">
        <v>112</v>
      </c>
      <c r="AA212" s="84"/>
      <c r="AB212" s="84" t="s">
        <v>256</v>
      </c>
      <c r="AC212" s="84"/>
      <c r="AD212" s="84"/>
      <c r="AE212" s="84"/>
      <c r="AF212" s="572"/>
      <c r="AG212" s="84" t="s">
        <v>126</v>
      </c>
      <c r="AH212" s="84"/>
      <c r="AI212" s="803"/>
      <c r="AK212" s="84" t="s">
        <v>47</v>
      </c>
    </row>
    <row r="213" spans="2:37" ht="17.25" customHeight="1">
      <c r="B213" s="55"/>
      <c r="C213" s="83"/>
      <c r="D213" s="83"/>
      <c r="E213" s="83"/>
      <c r="F213" s="83"/>
      <c r="G213" s="83"/>
      <c r="H213" s="51" t="s">
        <v>498</v>
      </c>
      <c r="I213" s="84"/>
      <c r="J213" s="84"/>
      <c r="K213" s="84"/>
      <c r="L213" s="84"/>
      <c r="M213" s="84"/>
      <c r="N213" s="84"/>
      <c r="O213" s="84"/>
      <c r="P213" s="84" t="s">
        <v>305</v>
      </c>
      <c r="Q213" s="84"/>
      <c r="R213" s="84"/>
      <c r="S213" s="572"/>
      <c r="T213" s="84" t="s">
        <v>126</v>
      </c>
      <c r="U213" s="607" t="s">
        <v>135</v>
      </c>
      <c r="V213" s="225" t="s">
        <v>308</v>
      </c>
      <c r="W213" s="84"/>
      <c r="X213" s="84"/>
      <c r="Y213" s="84"/>
      <c r="Z213" s="84"/>
      <c r="AA213" s="84"/>
      <c r="AB213" s="84"/>
      <c r="AC213" s="84"/>
      <c r="AD213" s="84"/>
      <c r="AE213" s="84"/>
      <c r="AF213" s="572"/>
      <c r="AG213" s="84" t="s">
        <v>126</v>
      </c>
      <c r="AH213" s="84" t="s">
        <v>113</v>
      </c>
      <c r="AI213" s="803"/>
    </row>
    <row r="214" spans="2:37" ht="17.25" customHeight="1">
      <c r="B214" s="66" t="s">
        <v>30</v>
      </c>
      <c r="C214" s="103" t="s">
        <v>190</v>
      </c>
      <c r="D214" s="112"/>
      <c r="E214" s="112"/>
      <c r="F214" s="112"/>
      <c r="G214" s="131"/>
      <c r="H214" s="187" t="s">
        <v>232</v>
      </c>
      <c r="I214" s="246"/>
      <c r="J214" s="246"/>
      <c r="K214" s="246"/>
      <c r="L214" s="246"/>
      <c r="M214" s="246"/>
      <c r="N214" s="439"/>
      <c r="O214" s="439"/>
      <c r="P214" s="251" t="s">
        <v>284</v>
      </c>
      <c r="Q214" s="246"/>
      <c r="R214" s="246"/>
      <c r="S214" s="246"/>
      <c r="T214" s="246"/>
      <c r="U214" s="251" t="s">
        <v>309</v>
      </c>
      <c r="V214" s="246"/>
      <c r="W214" s="246"/>
      <c r="X214" s="246"/>
      <c r="Y214" s="246"/>
      <c r="Z214" s="246"/>
      <c r="AA214" s="246"/>
      <c r="AB214" s="246"/>
      <c r="AC214" s="439"/>
      <c r="AD214" s="439"/>
      <c r="AE214" s="251" t="s">
        <v>284</v>
      </c>
      <c r="AF214" s="246"/>
      <c r="AG214" s="246"/>
      <c r="AH214" s="246"/>
      <c r="AI214" s="812"/>
    </row>
    <row r="215" spans="2:37" ht="17.25" customHeight="1">
      <c r="B215" s="55"/>
      <c r="C215" s="102"/>
      <c r="D215" s="102"/>
      <c r="E215" s="102"/>
      <c r="F215" s="102"/>
      <c r="G215" s="130"/>
      <c r="H215" s="51" t="s">
        <v>50</v>
      </c>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35"/>
    </row>
    <row r="216" spans="2:37" ht="17.25" customHeight="1">
      <c r="B216" s="56"/>
      <c r="C216" s="94"/>
      <c r="D216" s="94"/>
      <c r="E216" s="94"/>
      <c r="F216" s="94"/>
      <c r="G216" s="94"/>
      <c r="H216" s="56"/>
      <c r="I216" s="247"/>
      <c r="J216" s="247"/>
      <c r="K216" s="94" t="s">
        <v>284</v>
      </c>
      <c r="L216" s="89"/>
      <c r="M216" s="94" t="s">
        <v>221</v>
      </c>
      <c r="N216" s="89"/>
      <c r="O216" s="89"/>
      <c r="P216" s="89"/>
      <c r="Q216" s="89"/>
      <c r="R216" s="247"/>
      <c r="S216" s="247"/>
      <c r="T216" s="247"/>
      <c r="U216" s="247"/>
      <c r="V216" s="247"/>
      <c r="W216" s="247"/>
      <c r="X216" s="247"/>
      <c r="Y216" s="247"/>
      <c r="Z216" s="247"/>
      <c r="AA216" s="247"/>
      <c r="AB216" s="247"/>
      <c r="AC216" s="247"/>
      <c r="AD216" s="247"/>
      <c r="AE216" s="247"/>
      <c r="AF216" s="247"/>
      <c r="AG216" s="247"/>
      <c r="AH216" s="397" t="s">
        <v>113</v>
      </c>
      <c r="AI216" s="120"/>
    </row>
    <row r="217" spans="2:37" ht="17.25" customHeight="1">
      <c r="B217" s="67" t="s">
        <v>399</v>
      </c>
      <c r="C217" s="94" t="s">
        <v>446</v>
      </c>
      <c r="D217" s="94"/>
      <c r="E217" s="94"/>
      <c r="F217" s="94"/>
      <c r="G217" s="132"/>
      <c r="H217" s="188"/>
      <c r="I217" s="94" t="s">
        <v>447</v>
      </c>
      <c r="J217" s="89"/>
      <c r="K217" s="89"/>
      <c r="L217" s="89"/>
      <c r="M217" s="398"/>
      <c r="N217" s="94" t="s">
        <v>223</v>
      </c>
      <c r="O217" s="89"/>
      <c r="P217" s="498"/>
      <c r="Q217" s="94" t="s">
        <v>448</v>
      </c>
      <c r="R217" s="89"/>
      <c r="S217" s="89"/>
      <c r="T217" s="89"/>
      <c r="U217" s="89"/>
      <c r="V217" s="498"/>
      <c r="W217" s="94" t="s">
        <v>163</v>
      </c>
      <c r="X217" s="89"/>
      <c r="Y217" s="89"/>
      <c r="Z217" s="89"/>
      <c r="AA217" s="89"/>
      <c r="AB217" s="89"/>
      <c r="AC217" s="498"/>
      <c r="AD217" s="94" t="s">
        <v>69</v>
      </c>
      <c r="AE217" s="89"/>
      <c r="AF217" s="89"/>
      <c r="AG217" s="89"/>
      <c r="AH217" s="89"/>
      <c r="AI217" s="120"/>
    </row>
    <row r="218" spans="2:37" ht="17.25" customHeight="1">
      <c r="B218" s="68" t="s">
        <v>402</v>
      </c>
      <c r="C218" s="104" t="s">
        <v>315</v>
      </c>
      <c r="D218" s="104"/>
      <c r="E218" s="104"/>
      <c r="F218" s="104"/>
      <c r="G218" s="132"/>
      <c r="H218" s="189"/>
      <c r="I218" s="104" t="s">
        <v>401</v>
      </c>
      <c r="J218" s="281"/>
      <c r="K218" s="281"/>
      <c r="L218" s="281"/>
      <c r="M218" s="181"/>
      <c r="N218" s="104" t="s">
        <v>368</v>
      </c>
      <c r="O218" s="281"/>
      <c r="P218" s="89"/>
      <c r="Q218" s="281"/>
      <c r="R218" s="181"/>
      <c r="S218" s="104" t="s">
        <v>332</v>
      </c>
      <c r="T218" s="281"/>
      <c r="U218" s="281"/>
      <c r="V218" s="89"/>
      <c r="W218" s="181"/>
      <c r="X218" s="104" t="s">
        <v>12</v>
      </c>
      <c r="Y218" s="281"/>
      <c r="Z218" s="281"/>
      <c r="AA218" s="281"/>
      <c r="AB218" s="281"/>
      <c r="AC218" s="181"/>
      <c r="AD218" s="104" t="s">
        <v>217</v>
      </c>
      <c r="AE218" s="281"/>
      <c r="AF218" s="281"/>
      <c r="AG218" s="281"/>
      <c r="AH218" s="281"/>
      <c r="AI218" s="813"/>
    </row>
    <row r="219" spans="2:37" ht="17.25" customHeight="1">
      <c r="B219" s="68" t="s">
        <v>444</v>
      </c>
      <c r="C219" s="104" t="s">
        <v>9</v>
      </c>
      <c r="D219" s="104"/>
      <c r="E219" s="104"/>
      <c r="F219" s="104"/>
      <c r="G219" s="104"/>
      <c r="H219" s="190" t="s">
        <v>97</v>
      </c>
      <c r="I219" s="241"/>
      <c r="J219" s="247"/>
      <c r="K219" s="247"/>
      <c r="L219" s="247"/>
      <c r="M219" s="247"/>
      <c r="N219" s="247"/>
      <c r="O219" s="247"/>
      <c r="P219" s="499"/>
      <c r="Q219" s="499"/>
      <c r="R219" s="247"/>
      <c r="S219" s="573"/>
      <c r="T219" s="316" t="s">
        <v>373</v>
      </c>
      <c r="U219" s="248"/>
      <c r="V219" s="248"/>
      <c r="W219" s="248"/>
      <c r="X219" s="248"/>
      <c r="Y219" s="248"/>
      <c r="Z219" s="248"/>
      <c r="AA219" s="224"/>
      <c r="AB219" s="270"/>
      <c r="AC219" s="657"/>
      <c r="AD219" s="94" t="s">
        <v>83</v>
      </c>
      <c r="AE219" s="657"/>
      <c r="AF219" s="104" t="s">
        <v>84</v>
      </c>
      <c r="AG219" s="657"/>
      <c r="AH219" s="104" t="s">
        <v>112</v>
      </c>
      <c r="AI219" s="813"/>
      <c r="AK219" s="84" t="s">
        <v>237</v>
      </c>
    </row>
    <row r="220" spans="2:37" ht="17.25" customHeight="1">
      <c r="B220" s="66" t="s">
        <v>56</v>
      </c>
      <c r="C220" s="103" t="s">
        <v>294</v>
      </c>
      <c r="D220" s="112"/>
      <c r="E220" s="112"/>
      <c r="F220" s="112"/>
      <c r="G220" s="131"/>
      <c r="H220" s="191" t="s">
        <v>317</v>
      </c>
      <c r="I220" s="248"/>
      <c r="J220" s="248"/>
      <c r="K220" s="248"/>
      <c r="L220" s="357"/>
      <c r="M220" s="316" t="s">
        <v>322</v>
      </c>
      <c r="N220" s="248"/>
      <c r="O220" s="248"/>
      <c r="P220" s="248"/>
      <c r="Q220" s="248"/>
      <c r="R220" s="248"/>
      <c r="S220" s="248"/>
      <c r="T220" s="248"/>
      <c r="U220" s="248"/>
      <c r="V220" s="248"/>
      <c r="W220" s="357"/>
      <c r="X220" s="316" t="s">
        <v>261</v>
      </c>
      <c r="Y220" s="248"/>
      <c r="Z220" s="248"/>
      <c r="AA220" s="248"/>
      <c r="AB220" s="248"/>
      <c r="AC220" s="248"/>
      <c r="AD220" s="248"/>
      <c r="AE220" s="248"/>
      <c r="AF220" s="248"/>
      <c r="AG220" s="248"/>
      <c r="AH220" s="248"/>
      <c r="AI220" s="814"/>
    </row>
    <row r="221" spans="2:37" ht="17.25" customHeight="1">
      <c r="B221" s="59"/>
      <c r="C221" s="102"/>
      <c r="D221" s="102"/>
      <c r="E221" s="102"/>
      <c r="F221" s="102"/>
      <c r="G221" s="130"/>
      <c r="H221" s="191" t="s">
        <v>324</v>
      </c>
      <c r="I221" s="248"/>
      <c r="J221" s="248"/>
      <c r="K221" s="248"/>
      <c r="L221" s="357"/>
      <c r="M221" s="399"/>
      <c r="N221" s="281"/>
      <c r="O221" s="281"/>
      <c r="P221" s="500" t="s">
        <v>325</v>
      </c>
      <c r="Q221" s="270"/>
      <c r="R221" s="270"/>
      <c r="S221" s="270"/>
      <c r="T221" s="500" t="s">
        <v>98</v>
      </c>
      <c r="U221" s="281"/>
      <c r="V221" s="281"/>
      <c r="W221" s="281"/>
      <c r="X221" s="399"/>
      <c r="Y221" s="281"/>
      <c r="Z221" s="281"/>
      <c r="AA221" s="500" t="s">
        <v>325</v>
      </c>
      <c r="AB221" s="270"/>
      <c r="AC221" s="270"/>
      <c r="AD221" s="270"/>
      <c r="AE221" s="500" t="s">
        <v>98</v>
      </c>
      <c r="AF221" s="732"/>
      <c r="AG221" s="281"/>
      <c r="AH221" s="281"/>
      <c r="AI221" s="813"/>
      <c r="AJ221" s="72"/>
    </row>
    <row r="222" spans="2:37" ht="17.25" customHeight="1">
      <c r="B222" s="59"/>
      <c r="C222" s="83"/>
      <c r="D222" s="83"/>
      <c r="E222" s="83"/>
      <c r="F222" s="83"/>
      <c r="G222" s="83"/>
      <c r="H222" s="191" t="s">
        <v>246</v>
      </c>
      <c r="I222" s="248"/>
      <c r="J222" s="248"/>
      <c r="K222" s="248"/>
      <c r="L222" s="357"/>
      <c r="M222" s="399"/>
      <c r="N222" s="281"/>
      <c r="O222" s="281"/>
      <c r="P222" s="500" t="s">
        <v>325</v>
      </c>
      <c r="Q222" s="270"/>
      <c r="R222" s="270"/>
      <c r="S222" s="270"/>
      <c r="T222" s="500" t="s">
        <v>98</v>
      </c>
      <c r="U222" s="281"/>
      <c r="V222" s="281"/>
      <c r="W222" s="281"/>
      <c r="X222" s="399"/>
      <c r="Y222" s="281"/>
      <c r="Z222" s="281"/>
      <c r="AA222" s="500" t="s">
        <v>325</v>
      </c>
      <c r="AB222" s="270"/>
      <c r="AC222" s="270"/>
      <c r="AD222" s="270"/>
      <c r="AE222" s="500" t="s">
        <v>98</v>
      </c>
      <c r="AF222" s="732"/>
      <c r="AG222" s="281"/>
      <c r="AH222" s="281"/>
      <c r="AI222" s="813"/>
      <c r="AJ222" s="72"/>
    </row>
    <row r="223" spans="2:37" ht="17.25" customHeight="1">
      <c r="B223" s="59"/>
      <c r="C223" s="83"/>
      <c r="D223" s="83"/>
      <c r="E223" s="83"/>
      <c r="F223" s="83"/>
      <c r="G223" s="83"/>
      <c r="H223" s="191" t="s">
        <v>52</v>
      </c>
      <c r="I223" s="248"/>
      <c r="J223" s="248"/>
      <c r="K223" s="248"/>
      <c r="L223" s="357"/>
      <c r="M223" s="399"/>
      <c r="N223" s="281"/>
      <c r="O223" s="281"/>
      <c r="P223" s="500" t="s">
        <v>325</v>
      </c>
      <c r="Q223" s="270"/>
      <c r="R223" s="270"/>
      <c r="S223" s="270"/>
      <c r="T223" s="500" t="s">
        <v>98</v>
      </c>
      <c r="U223" s="281"/>
      <c r="V223" s="281"/>
      <c r="W223" s="281"/>
      <c r="X223" s="399"/>
      <c r="Y223" s="281"/>
      <c r="Z223" s="281"/>
      <c r="AA223" s="500" t="s">
        <v>325</v>
      </c>
      <c r="AB223" s="270"/>
      <c r="AC223" s="270"/>
      <c r="AD223" s="270"/>
      <c r="AE223" s="500" t="s">
        <v>98</v>
      </c>
      <c r="AF223" s="732"/>
      <c r="AG223" s="281"/>
      <c r="AH223" s="281"/>
      <c r="AI223" s="813"/>
      <c r="AJ223" s="72"/>
    </row>
    <row r="224" spans="2:37" ht="17.25" customHeight="1">
      <c r="B224" s="59"/>
      <c r="C224" s="83"/>
      <c r="D224" s="83"/>
      <c r="E224" s="83"/>
      <c r="F224" s="83"/>
      <c r="G224" s="83"/>
      <c r="H224" s="191" t="s">
        <v>240</v>
      </c>
      <c r="I224" s="248"/>
      <c r="J224" s="248"/>
      <c r="K224" s="248"/>
      <c r="L224" s="357"/>
      <c r="M224" s="399"/>
      <c r="N224" s="281"/>
      <c r="O224" s="281"/>
      <c r="P224" s="500" t="s">
        <v>325</v>
      </c>
      <c r="Q224" s="270"/>
      <c r="R224" s="270"/>
      <c r="S224" s="270"/>
      <c r="T224" s="500" t="s">
        <v>98</v>
      </c>
      <c r="U224" s="281"/>
      <c r="V224" s="281"/>
      <c r="W224" s="281"/>
      <c r="X224" s="399"/>
      <c r="Y224" s="281"/>
      <c r="Z224" s="281"/>
      <c r="AA224" s="500" t="s">
        <v>325</v>
      </c>
      <c r="AB224" s="270"/>
      <c r="AC224" s="270"/>
      <c r="AD224" s="270"/>
      <c r="AE224" s="500" t="s">
        <v>98</v>
      </c>
      <c r="AF224" s="732"/>
      <c r="AG224" s="281"/>
      <c r="AH224" s="281"/>
      <c r="AI224" s="813"/>
      <c r="AJ224" s="72"/>
    </row>
    <row r="225" spans="2:43" ht="17.25" customHeight="1">
      <c r="B225" s="59"/>
      <c r="C225" s="83"/>
      <c r="D225" s="83"/>
      <c r="E225" s="83"/>
      <c r="F225" s="83"/>
      <c r="G225" s="83"/>
      <c r="H225" s="191" t="s">
        <v>89</v>
      </c>
      <c r="I225" s="248"/>
      <c r="J225" s="248"/>
      <c r="K225" s="248"/>
      <c r="L225" s="357"/>
      <c r="M225" s="399"/>
      <c r="N225" s="281"/>
      <c r="O225" s="281"/>
      <c r="P225" s="500" t="s">
        <v>325</v>
      </c>
      <c r="Q225" s="270"/>
      <c r="R225" s="270"/>
      <c r="S225" s="270"/>
      <c r="T225" s="500" t="s">
        <v>98</v>
      </c>
      <c r="U225" s="281"/>
      <c r="V225" s="281"/>
      <c r="W225" s="281"/>
      <c r="X225" s="399"/>
      <c r="Y225" s="281"/>
      <c r="Z225" s="281"/>
      <c r="AA225" s="500" t="s">
        <v>325</v>
      </c>
      <c r="AB225" s="270"/>
      <c r="AC225" s="270"/>
      <c r="AD225" s="270"/>
      <c r="AE225" s="500" t="s">
        <v>98</v>
      </c>
      <c r="AF225" s="732"/>
      <c r="AG225" s="281"/>
      <c r="AH225" s="281"/>
      <c r="AI225" s="813"/>
    </row>
    <row r="226" spans="2:43" ht="17.25" customHeight="1">
      <c r="B226" s="56"/>
      <c r="C226" s="94"/>
      <c r="D226" s="94"/>
      <c r="E226" s="94"/>
      <c r="F226" s="94"/>
      <c r="G226" s="133"/>
      <c r="H226" s="191" t="s">
        <v>142</v>
      </c>
      <c r="I226" s="248"/>
      <c r="J226" s="248"/>
      <c r="K226" s="248"/>
      <c r="L226" s="357"/>
      <c r="M226" s="399"/>
      <c r="N226" s="281"/>
      <c r="O226" s="281"/>
      <c r="P226" s="500" t="s">
        <v>84</v>
      </c>
      <c r="Q226" s="270"/>
      <c r="R226" s="270"/>
      <c r="S226" s="270"/>
      <c r="T226" s="500" t="s">
        <v>98</v>
      </c>
      <c r="U226" s="281"/>
      <c r="V226" s="281"/>
      <c r="W226" s="281"/>
      <c r="X226" s="399"/>
      <c r="Y226" s="281"/>
      <c r="Z226" s="281"/>
      <c r="AA226" s="500" t="s">
        <v>84</v>
      </c>
      <c r="AB226" s="270"/>
      <c r="AC226" s="270"/>
      <c r="AD226" s="270"/>
      <c r="AE226" s="500" t="s">
        <v>98</v>
      </c>
      <c r="AF226" s="732"/>
      <c r="AG226" s="281"/>
      <c r="AH226" s="281"/>
      <c r="AI226" s="813"/>
      <c r="AK226" s="84"/>
      <c r="AL226" s="84"/>
      <c r="AM226" s="84"/>
      <c r="AN226" s="84"/>
      <c r="AO226" s="84"/>
      <c r="AP226" s="84"/>
      <c r="AQ226" s="84"/>
    </row>
    <row r="227" spans="2:43" ht="17.25" customHeight="1">
      <c r="B227" s="66" t="s">
        <v>81</v>
      </c>
      <c r="C227" s="103" t="s">
        <v>177</v>
      </c>
      <c r="D227" s="103"/>
      <c r="E227" s="103"/>
      <c r="F227" s="103"/>
      <c r="G227" s="134"/>
      <c r="H227" s="189"/>
      <c r="I227" s="249" t="s">
        <v>286</v>
      </c>
      <c r="J227" s="240"/>
      <c r="K227" s="240"/>
      <c r="L227" s="240"/>
      <c r="M227" s="240"/>
      <c r="N227" s="181"/>
      <c r="O227" s="251" t="s">
        <v>403</v>
      </c>
      <c r="P227" s="246"/>
      <c r="Q227" s="246"/>
      <c r="R227" s="246"/>
      <c r="S227" s="181"/>
      <c r="T227" s="251" t="s">
        <v>328</v>
      </c>
      <c r="U227" s="246"/>
      <c r="V227" s="246"/>
      <c r="W227" s="246"/>
      <c r="X227" s="246"/>
      <c r="Y227" s="181"/>
      <c r="Z227" s="251" t="s">
        <v>330</v>
      </c>
      <c r="AA227" s="246"/>
      <c r="AB227" s="246"/>
      <c r="AC227" s="246"/>
      <c r="AD227" s="181"/>
      <c r="AE227" s="251" t="s">
        <v>295</v>
      </c>
      <c r="AF227" s="246"/>
      <c r="AG227" s="246"/>
      <c r="AH227" s="246"/>
      <c r="AI227" s="812"/>
      <c r="AK227" s="830" t="s">
        <v>419</v>
      </c>
      <c r="AL227" s="84"/>
      <c r="AM227" s="84"/>
      <c r="AN227" s="84"/>
      <c r="AO227" s="84"/>
      <c r="AP227" s="84"/>
      <c r="AQ227" s="84"/>
    </row>
    <row r="228" spans="2:43" ht="17.25" customHeight="1">
      <c r="B228" s="55"/>
      <c r="C228" s="91"/>
      <c r="D228" s="91"/>
      <c r="E228" s="91"/>
      <c r="F228" s="91"/>
      <c r="G228" s="122"/>
      <c r="H228" s="189"/>
      <c r="I228" s="225" t="s">
        <v>331</v>
      </c>
      <c r="J228" s="242"/>
      <c r="K228" s="242"/>
      <c r="L228" s="242"/>
      <c r="M228" s="242"/>
      <c r="N228" s="181"/>
      <c r="O228" s="84" t="s">
        <v>418</v>
      </c>
      <c r="T228" s="181"/>
      <c r="U228" s="84" t="s">
        <v>404</v>
      </c>
      <c r="Y228" s="658"/>
      <c r="Z228" s="181"/>
      <c r="AA228" s="84" t="s">
        <v>405</v>
      </c>
      <c r="AE228" s="181"/>
      <c r="AF228" s="84" t="s">
        <v>280</v>
      </c>
      <c r="AI228" s="35"/>
      <c r="AK228" s="84"/>
      <c r="AL228" s="84"/>
      <c r="AM228" s="84"/>
      <c r="AN228" s="84"/>
      <c r="AO228" s="84"/>
      <c r="AP228" s="84"/>
      <c r="AQ228" s="84"/>
    </row>
    <row r="229" spans="2:43" ht="17.25" customHeight="1">
      <c r="B229" s="69"/>
      <c r="C229" s="91"/>
      <c r="D229" s="91"/>
      <c r="E229" s="91"/>
      <c r="F229" s="91"/>
      <c r="G229" s="122"/>
      <c r="H229" s="189"/>
      <c r="I229" s="250" t="s">
        <v>28</v>
      </c>
      <c r="S229" s="574"/>
      <c r="T229" s="181"/>
      <c r="U229" s="250" t="s">
        <v>138</v>
      </c>
      <c r="Y229" s="574"/>
      <c r="Z229" s="181"/>
      <c r="AA229" s="250" t="s">
        <v>407</v>
      </c>
      <c r="AE229" s="181"/>
      <c r="AF229" s="83" t="s">
        <v>59</v>
      </c>
      <c r="AI229" s="35"/>
      <c r="AK229" s="84"/>
      <c r="AL229" s="84"/>
      <c r="AM229" s="84"/>
      <c r="AN229" s="84"/>
      <c r="AO229" s="84"/>
      <c r="AP229" s="84"/>
      <c r="AQ229" s="84"/>
    </row>
    <row r="230" spans="2:43" ht="17.25" customHeight="1">
      <c r="B230" s="55"/>
      <c r="C230" s="87"/>
      <c r="D230" s="87"/>
      <c r="E230" s="87"/>
      <c r="F230" s="87"/>
      <c r="G230" s="119"/>
      <c r="H230" s="189"/>
      <c r="I230" s="225" t="s">
        <v>205</v>
      </c>
      <c r="J230" s="242"/>
      <c r="K230" s="242"/>
      <c r="L230" s="242"/>
      <c r="M230" s="242"/>
      <c r="N230" s="440"/>
      <c r="R230" s="181"/>
      <c r="S230" s="84" t="s">
        <v>248</v>
      </c>
      <c r="W230" s="181"/>
      <c r="X230" s="84" t="s">
        <v>199</v>
      </c>
      <c r="AC230" s="181"/>
      <c r="AD230" s="84" t="s">
        <v>254</v>
      </c>
      <c r="AI230" s="35"/>
    </row>
    <row r="231" spans="2:43" ht="17.25" customHeight="1">
      <c r="B231" s="55"/>
      <c r="C231" s="87"/>
      <c r="D231" s="87"/>
      <c r="E231" s="87"/>
      <c r="F231" s="87"/>
      <c r="G231" s="119"/>
      <c r="H231" s="189"/>
      <c r="I231" s="225" t="s">
        <v>335</v>
      </c>
      <c r="J231" s="242"/>
      <c r="K231" s="242"/>
      <c r="L231" s="242"/>
      <c r="M231" s="242"/>
      <c r="N231" s="242"/>
      <c r="O231" s="242"/>
      <c r="P231" s="242"/>
      <c r="Q231" s="181"/>
      <c r="R231" s="84" t="s">
        <v>337</v>
      </c>
      <c r="AA231" s="181"/>
      <c r="AB231" s="84" t="s">
        <v>338</v>
      </c>
      <c r="AF231" s="440"/>
      <c r="AI231" s="35"/>
    </row>
    <row r="232" spans="2:43" ht="17.25" customHeight="1">
      <c r="B232" s="70"/>
      <c r="C232" s="93"/>
      <c r="D232" s="93"/>
      <c r="E232" s="93"/>
      <c r="F232" s="93"/>
      <c r="G232" s="124"/>
      <c r="H232" s="189"/>
      <c r="I232" s="94" t="s">
        <v>522</v>
      </c>
      <c r="J232" s="89"/>
      <c r="K232" s="89"/>
      <c r="L232" s="89"/>
      <c r="M232" s="89"/>
      <c r="N232" s="89"/>
      <c r="O232" s="89"/>
      <c r="Q232" s="89"/>
      <c r="R232" s="89"/>
      <c r="S232" s="89"/>
      <c r="T232" s="89"/>
      <c r="U232" s="89"/>
      <c r="V232" s="181"/>
      <c r="W232" s="94" t="s">
        <v>340</v>
      </c>
      <c r="X232" s="89"/>
      <c r="Y232" s="89"/>
      <c r="Z232" s="89"/>
      <c r="AA232" s="89"/>
      <c r="AB232" s="89"/>
      <c r="AC232" s="89"/>
      <c r="AD232" s="89"/>
      <c r="AE232" s="89"/>
      <c r="AF232" s="89"/>
      <c r="AG232" s="89"/>
      <c r="AH232" s="89"/>
      <c r="AI232" s="120"/>
    </row>
    <row r="233" spans="2:43" ht="17.25" customHeight="1">
      <c r="B233" s="71" t="s">
        <v>449</v>
      </c>
      <c r="C233" s="103" t="s">
        <v>300</v>
      </c>
      <c r="D233" s="103"/>
      <c r="E233" s="103"/>
      <c r="F233" s="103"/>
      <c r="G233" s="134"/>
      <c r="H233" s="189"/>
      <c r="I233" s="84" t="s">
        <v>243</v>
      </c>
      <c r="P233" s="181"/>
      <c r="Q233" s="84" t="s">
        <v>408</v>
      </c>
      <c r="T233" s="181"/>
      <c r="U233" s="84" t="s">
        <v>279</v>
      </c>
      <c r="AA233" s="181"/>
      <c r="AB233" s="84" t="s">
        <v>263</v>
      </c>
      <c r="AI233" s="35"/>
    </row>
    <row r="234" spans="2:43" s="34" customFormat="1" ht="17.25" customHeight="1">
      <c r="B234" s="69"/>
      <c r="C234" s="91"/>
      <c r="D234" s="91"/>
      <c r="E234" s="91"/>
      <c r="F234" s="91"/>
      <c r="G234" s="122"/>
      <c r="H234" s="189"/>
      <c r="I234" s="84" t="s">
        <v>189</v>
      </c>
      <c r="J234" s="72"/>
      <c r="K234" s="72"/>
      <c r="L234" s="72"/>
      <c r="M234" s="72"/>
      <c r="N234" s="72"/>
      <c r="O234" s="72"/>
      <c r="P234" s="181"/>
      <c r="Q234" s="84" t="s">
        <v>409</v>
      </c>
      <c r="R234" s="72"/>
      <c r="S234" s="72"/>
      <c r="T234" s="181"/>
      <c r="U234" s="84" t="s">
        <v>396</v>
      </c>
      <c r="V234" s="72"/>
      <c r="W234" s="72"/>
      <c r="X234" s="72"/>
      <c r="Y234" s="181"/>
      <c r="Z234" s="84" t="s">
        <v>70</v>
      </c>
      <c r="AA234" s="72"/>
      <c r="AB234" s="72"/>
      <c r="AC234" s="72"/>
      <c r="AD234" s="72"/>
      <c r="AE234" s="72"/>
      <c r="AF234" s="72"/>
      <c r="AG234" s="72"/>
      <c r="AH234" s="72"/>
      <c r="AI234" s="35"/>
      <c r="AJ234" s="72"/>
    </row>
    <row r="235" spans="2:43" s="34" customFormat="1" ht="17.25" customHeight="1">
      <c r="B235" s="70"/>
      <c r="C235" s="105"/>
      <c r="D235" s="105"/>
      <c r="E235" s="105"/>
      <c r="F235" s="105"/>
      <c r="G235" s="135"/>
      <c r="H235" s="189" t="s">
        <v>108</v>
      </c>
      <c r="I235" s="94" t="s">
        <v>342</v>
      </c>
      <c r="J235" s="89"/>
      <c r="K235" s="89"/>
      <c r="L235" s="89"/>
      <c r="M235" s="89"/>
      <c r="N235" s="89"/>
      <c r="O235" s="72"/>
      <c r="P235" s="89"/>
      <c r="Q235" s="89"/>
      <c r="R235" s="181" t="s">
        <v>108</v>
      </c>
      <c r="S235" s="94" t="s">
        <v>343</v>
      </c>
      <c r="T235" s="89"/>
      <c r="U235" s="89"/>
      <c r="V235" s="72"/>
      <c r="W235" s="89"/>
      <c r="X235" s="89"/>
      <c r="Y235" s="89"/>
      <c r="Z235" s="89"/>
      <c r="AA235" s="89"/>
      <c r="AB235" s="89"/>
      <c r="AC235" s="181" t="s">
        <v>108</v>
      </c>
      <c r="AD235" s="94" t="s">
        <v>302</v>
      </c>
      <c r="AE235" s="89"/>
      <c r="AF235" s="89"/>
      <c r="AG235" s="89"/>
      <c r="AH235" s="89"/>
      <c r="AI235" s="120"/>
      <c r="AJ235" s="72"/>
    </row>
    <row r="236" spans="2:43" s="34" customFormat="1" ht="17.25" customHeight="1">
      <c r="B236" s="66" t="s">
        <v>484</v>
      </c>
      <c r="C236" s="106" t="s">
        <v>521</v>
      </c>
      <c r="D236" s="106"/>
      <c r="E236" s="106"/>
      <c r="F236" s="106"/>
      <c r="G236" s="136"/>
      <c r="H236" s="189"/>
      <c r="I236" s="251" t="s">
        <v>298</v>
      </c>
      <c r="J236" s="246"/>
      <c r="K236" s="246"/>
      <c r="L236" s="246"/>
      <c r="M236" s="246"/>
      <c r="N236" s="441" t="s">
        <v>135</v>
      </c>
      <c r="O236" s="395"/>
      <c r="P236" s="395"/>
      <c r="Q236" s="526"/>
      <c r="R236" s="251" t="s">
        <v>83</v>
      </c>
      <c r="S236" s="526"/>
      <c r="T236" s="251" t="s">
        <v>84</v>
      </c>
      <c r="U236" s="325"/>
      <c r="V236" s="251" t="s">
        <v>184</v>
      </c>
      <c r="W236" s="246"/>
      <c r="X236" s="246"/>
      <c r="Y236" s="271"/>
      <c r="Z236" s="246"/>
      <c r="AA236" s="246"/>
      <c r="AB236" s="246"/>
      <c r="AC236" s="246"/>
      <c r="AD236" s="72"/>
      <c r="AE236" s="246"/>
      <c r="AF236" s="246"/>
      <c r="AG236" s="246"/>
      <c r="AH236" s="246"/>
      <c r="AI236" s="812"/>
      <c r="AJ236" s="72"/>
      <c r="AK236" s="827" t="s">
        <v>234</v>
      </c>
      <c r="AL236" s="833"/>
      <c r="AM236" s="833"/>
    </row>
    <row r="237" spans="2:43" s="34" customFormat="1" ht="17.25" customHeight="1">
      <c r="B237" s="55"/>
      <c r="C237" s="107"/>
      <c r="D237" s="107"/>
      <c r="E237" s="107"/>
      <c r="F237" s="107"/>
      <c r="G237" s="137"/>
      <c r="H237" s="189"/>
      <c r="I237" s="84" t="s">
        <v>75</v>
      </c>
      <c r="J237" s="72"/>
      <c r="K237" s="72"/>
      <c r="L237" s="361"/>
      <c r="M237" s="361"/>
      <c r="N237" s="361" t="s">
        <v>135</v>
      </c>
      <c r="O237" s="474"/>
      <c r="P237" s="474"/>
      <c r="Q237" s="325"/>
      <c r="R237" s="84" t="s">
        <v>83</v>
      </c>
      <c r="S237" s="325"/>
      <c r="T237" s="84" t="s">
        <v>84</v>
      </c>
      <c r="U237" s="325"/>
      <c r="V237" s="84" t="s">
        <v>306</v>
      </c>
      <c r="W237" s="72"/>
      <c r="X237" s="438"/>
      <c r="Y237" s="72"/>
      <c r="Z237" s="72"/>
      <c r="AA237" s="72"/>
      <c r="AB237" s="72"/>
      <c r="AC237" s="72"/>
      <c r="AD237" s="72"/>
      <c r="AE237" s="72"/>
      <c r="AF237" s="72"/>
      <c r="AG237" s="72"/>
      <c r="AH237" s="72"/>
      <c r="AI237" s="35"/>
      <c r="AJ237" s="72"/>
      <c r="AK237" s="831" t="s">
        <v>226</v>
      </c>
      <c r="AL237" s="833"/>
      <c r="AM237" s="833"/>
    </row>
    <row r="238" spans="2:43" ht="17.25" customHeight="1">
      <c r="B238" s="55"/>
      <c r="C238" s="107"/>
      <c r="D238" s="107"/>
      <c r="E238" s="107"/>
      <c r="F238" s="107"/>
      <c r="G238" s="137"/>
      <c r="H238" s="189"/>
      <c r="I238" s="84" t="s">
        <v>410</v>
      </c>
      <c r="L238" s="361"/>
      <c r="M238" s="361"/>
      <c r="N238" s="361" t="s">
        <v>135</v>
      </c>
      <c r="O238" s="474"/>
      <c r="P238" s="474"/>
      <c r="Q238" s="325"/>
      <c r="R238" s="84" t="s">
        <v>83</v>
      </c>
      <c r="S238" s="325"/>
      <c r="T238" s="84" t="s">
        <v>84</v>
      </c>
      <c r="U238" s="325"/>
      <c r="V238" s="84" t="s">
        <v>336</v>
      </c>
      <c r="X238" s="438"/>
      <c r="AI238" s="35"/>
      <c r="AK238" s="831" t="s">
        <v>427</v>
      </c>
      <c r="AL238" s="833"/>
      <c r="AM238" s="833"/>
    </row>
    <row r="239" spans="2:43" ht="17.25" customHeight="1">
      <c r="B239" s="59"/>
      <c r="C239" s="107"/>
      <c r="D239" s="107"/>
      <c r="E239" s="107"/>
      <c r="F239" s="107"/>
      <c r="G239" s="137"/>
      <c r="H239" s="189"/>
      <c r="I239" s="84" t="s">
        <v>411</v>
      </c>
      <c r="J239" s="72"/>
      <c r="K239" s="72"/>
      <c r="L239" s="72"/>
      <c r="M239" s="72"/>
      <c r="N239" s="361" t="s">
        <v>135</v>
      </c>
      <c r="O239" s="474"/>
      <c r="P239" s="474"/>
      <c r="Q239" s="325"/>
      <c r="R239" s="84" t="s">
        <v>83</v>
      </c>
      <c r="S239" s="325"/>
      <c r="T239" s="84" t="s">
        <v>84</v>
      </c>
      <c r="U239" s="325"/>
      <c r="V239" s="84" t="s">
        <v>336</v>
      </c>
      <c r="W239" s="72"/>
      <c r="X239" s="72"/>
      <c r="Y239" s="474"/>
      <c r="Z239" s="474"/>
      <c r="AA239" s="325"/>
      <c r="AB239" s="84" t="s">
        <v>83</v>
      </c>
      <c r="AC239" s="325"/>
      <c r="AD239" s="84" t="s">
        <v>84</v>
      </c>
      <c r="AE239" s="325"/>
      <c r="AF239" s="84" t="s">
        <v>184</v>
      </c>
      <c r="AH239" s="72"/>
      <c r="AI239" s="35"/>
      <c r="AJ239" s="72"/>
      <c r="AK239" s="84" t="s">
        <v>110</v>
      </c>
    </row>
    <row r="240" spans="2:43" ht="24" customHeight="1">
      <c r="B240" s="55"/>
      <c r="C240" s="107"/>
      <c r="D240" s="107"/>
      <c r="E240" s="107"/>
      <c r="F240" s="107"/>
      <c r="G240" s="137"/>
      <c r="H240" s="189"/>
      <c r="I240" s="252" t="s">
        <v>186</v>
      </c>
      <c r="J240" s="282"/>
      <c r="K240" s="282"/>
      <c r="L240" s="282"/>
      <c r="M240" s="282"/>
      <c r="N240" s="361" t="s">
        <v>135</v>
      </c>
      <c r="O240" s="474"/>
      <c r="P240" s="474"/>
      <c r="Q240" s="325"/>
      <c r="R240" s="84" t="s">
        <v>83</v>
      </c>
      <c r="S240" s="325"/>
      <c r="T240" s="84" t="s">
        <v>84</v>
      </c>
      <c r="U240" s="325"/>
      <c r="V240" s="84" t="s">
        <v>336</v>
      </c>
      <c r="X240" s="438"/>
      <c r="Y240" s="474"/>
      <c r="Z240" s="474"/>
      <c r="AA240" s="325"/>
      <c r="AB240" s="84" t="s">
        <v>83</v>
      </c>
      <c r="AC240" s="325"/>
      <c r="AD240" s="84" t="s">
        <v>84</v>
      </c>
      <c r="AE240" s="325"/>
      <c r="AF240" s="84" t="s">
        <v>184</v>
      </c>
      <c r="AI240" s="35"/>
      <c r="AK240" s="831" t="s">
        <v>428</v>
      </c>
      <c r="AL240" s="833"/>
      <c r="AM240" s="833"/>
    </row>
    <row r="241" spans="2:40" ht="24" customHeight="1">
      <c r="B241" s="56"/>
      <c r="C241" s="108"/>
      <c r="D241" s="108"/>
      <c r="E241" s="108"/>
      <c r="F241" s="108"/>
      <c r="G241" s="138"/>
      <c r="H241" s="189"/>
      <c r="I241" s="253" t="s">
        <v>316</v>
      </c>
      <c r="J241" s="283"/>
      <c r="K241" s="283"/>
      <c r="L241" s="283"/>
      <c r="M241" s="283"/>
      <c r="N241" s="175" t="s">
        <v>135</v>
      </c>
      <c r="O241" s="396"/>
      <c r="P241" s="396"/>
      <c r="Q241" s="437"/>
      <c r="R241" s="94" t="s">
        <v>83</v>
      </c>
      <c r="S241" s="437"/>
      <c r="T241" s="94" t="s">
        <v>84</v>
      </c>
      <c r="U241" s="437"/>
      <c r="V241" s="94" t="s">
        <v>336</v>
      </c>
      <c r="W241" s="89"/>
      <c r="X241" s="89"/>
      <c r="Y241" s="396"/>
      <c r="Z241" s="396"/>
      <c r="AA241" s="437"/>
      <c r="AB241" s="94" t="s">
        <v>83</v>
      </c>
      <c r="AC241" s="437"/>
      <c r="AD241" s="94" t="s">
        <v>84</v>
      </c>
      <c r="AE241" s="437"/>
      <c r="AF241" s="94" t="s">
        <v>184</v>
      </c>
      <c r="AG241" s="89"/>
      <c r="AH241" s="89"/>
      <c r="AI241" s="120"/>
      <c r="AK241" s="831" t="s">
        <v>397</v>
      </c>
    </row>
    <row r="242" spans="2:40" ht="17.25" customHeight="1">
      <c r="B242" s="71" t="s">
        <v>353</v>
      </c>
      <c r="C242" s="103" t="s">
        <v>227</v>
      </c>
      <c r="D242" s="103"/>
      <c r="E242" s="103"/>
      <c r="F242" s="103"/>
      <c r="G242" s="134"/>
      <c r="H242" s="192" t="s">
        <v>344</v>
      </c>
      <c r="I242" s="254"/>
      <c r="J242" s="254"/>
      <c r="K242" s="254"/>
      <c r="L242" s="362" t="s">
        <v>171</v>
      </c>
      <c r="M242" s="362"/>
      <c r="N242" s="442"/>
      <c r="O242" s="475" t="s">
        <v>73</v>
      </c>
      <c r="P242" s="475"/>
      <c r="Q242" s="527" t="s">
        <v>321</v>
      </c>
      <c r="R242" s="527"/>
      <c r="S242" s="572"/>
      <c r="T242" s="593" t="s">
        <v>73</v>
      </c>
      <c r="U242" s="593"/>
      <c r="V242" s="254" t="s">
        <v>345</v>
      </c>
      <c r="W242" s="254"/>
      <c r="X242" s="254"/>
      <c r="Y242" s="254"/>
      <c r="Z242" s="666" t="s">
        <v>171</v>
      </c>
      <c r="AA242" s="666"/>
      <c r="AB242" s="442"/>
      <c r="AC242" s="475"/>
      <c r="AE242" s="362" t="s">
        <v>321</v>
      </c>
      <c r="AF242" s="362"/>
      <c r="AG242" s="572"/>
      <c r="AH242" s="593" t="s">
        <v>73</v>
      </c>
      <c r="AI242" s="815"/>
    </row>
    <row r="243" spans="2:40" ht="17.25" customHeight="1">
      <c r="B243" s="59"/>
      <c r="C243" s="91"/>
      <c r="D243" s="91"/>
      <c r="E243" s="91"/>
      <c r="F243" s="91"/>
      <c r="G243" s="122"/>
      <c r="H243" s="192" t="s">
        <v>76</v>
      </c>
      <c r="I243" s="255"/>
      <c r="J243" s="255"/>
      <c r="K243" s="255"/>
      <c r="L243" s="363" t="s">
        <v>171</v>
      </c>
      <c r="M243" s="363"/>
      <c r="N243" s="442"/>
      <c r="O243" s="475" t="s">
        <v>73</v>
      </c>
      <c r="P243" s="475"/>
      <c r="Q243" s="528" t="s">
        <v>321</v>
      </c>
      <c r="R243" s="528"/>
      <c r="S243" s="572"/>
      <c r="T243" s="476" t="s">
        <v>73</v>
      </c>
      <c r="U243" s="476"/>
      <c r="V243" s="255" t="s">
        <v>348</v>
      </c>
      <c r="W243" s="255"/>
      <c r="X243" s="255"/>
      <c r="Y243" s="255"/>
      <c r="Z243" s="667" t="s">
        <v>171</v>
      </c>
      <c r="AA243" s="667"/>
      <c r="AB243" s="442"/>
      <c r="AC243" s="475"/>
      <c r="AE243" s="363" t="s">
        <v>321</v>
      </c>
      <c r="AF243" s="363"/>
      <c r="AG243" s="572"/>
      <c r="AH243" s="476" t="s">
        <v>73</v>
      </c>
      <c r="AI243" s="816"/>
    </row>
    <row r="244" spans="2:40" ht="17.25" customHeight="1">
      <c r="B244" s="59"/>
      <c r="C244" s="91"/>
      <c r="D244" s="91"/>
      <c r="E244" s="91"/>
      <c r="F244" s="91"/>
      <c r="G244" s="122"/>
      <c r="H244" s="193" t="s">
        <v>349</v>
      </c>
      <c r="I244" s="256"/>
      <c r="J244" s="256"/>
      <c r="K244" s="256"/>
      <c r="L244" s="363" t="s">
        <v>171</v>
      </c>
      <c r="M244" s="363"/>
      <c r="N244" s="443"/>
      <c r="O244" s="476" t="s">
        <v>73</v>
      </c>
      <c r="P244" s="476"/>
      <c r="Q244" s="528" t="s">
        <v>321</v>
      </c>
      <c r="R244" s="528"/>
      <c r="S244" s="443"/>
      <c r="T244" s="476" t="s">
        <v>73</v>
      </c>
      <c r="U244" s="476"/>
      <c r="V244" s="621" t="s">
        <v>311</v>
      </c>
      <c r="W244" s="621"/>
      <c r="X244" s="621"/>
      <c r="Y244" s="621"/>
      <c r="Z244" s="667" t="s">
        <v>171</v>
      </c>
      <c r="AA244" s="667"/>
      <c r="AB244" s="443"/>
      <c r="AC244" s="700"/>
      <c r="AE244" s="363" t="s">
        <v>321</v>
      </c>
      <c r="AF244" s="363"/>
      <c r="AG244" s="443"/>
      <c r="AH244" s="476" t="s">
        <v>73</v>
      </c>
      <c r="AI244" s="816"/>
    </row>
    <row r="245" spans="2:40" ht="17.25" customHeight="1">
      <c r="B245" s="60"/>
      <c r="C245" s="109"/>
      <c r="D245" s="109"/>
      <c r="E245" s="109"/>
      <c r="F245" s="109"/>
      <c r="G245" s="139"/>
      <c r="H245" s="194"/>
      <c r="I245" s="257"/>
      <c r="J245" s="257"/>
      <c r="K245" s="257"/>
      <c r="L245" s="364"/>
      <c r="M245" s="364"/>
      <c r="N245" s="444"/>
      <c r="O245" s="477"/>
      <c r="P245" s="477"/>
      <c r="Q245" s="529"/>
      <c r="R245" s="529"/>
      <c r="S245" s="444"/>
      <c r="T245" s="477"/>
      <c r="U245" s="477"/>
      <c r="V245" s="622"/>
      <c r="W245" s="622"/>
      <c r="X245" s="622"/>
      <c r="Y245" s="622"/>
      <c r="Z245" s="668"/>
      <c r="AA245" s="668"/>
      <c r="AB245" s="444"/>
      <c r="AC245" s="699"/>
      <c r="AD245" s="92"/>
      <c r="AE245" s="364"/>
      <c r="AF245" s="364"/>
      <c r="AG245" s="444"/>
      <c r="AH245" s="477"/>
      <c r="AI245" s="817"/>
    </row>
    <row r="246" spans="2:40" ht="17.25" customHeight="1"/>
    <row r="247" spans="2:40" ht="17.25" customHeight="1">
      <c r="AK247" s="830"/>
      <c r="AL247" s="832"/>
      <c r="AM247" s="832"/>
      <c r="AN247" s="832"/>
    </row>
    <row r="248" spans="2:40" ht="17.25" customHeight="1">
      <c r="AK248" s="832"/>
      <c r="AL248" s="832"/>
      <c r="AM248" s="832"/>
      <c r="AN248" s="832"/>
    </row>
    <row r="249" spans="2:40" ht="17.25" customHeight="1">
      <c r="AK249" s="832"/>
      <c r="AL249" s="832"/>
      <c r="AM249" s="832"/>
      <c r="AN249" s="832"/>
    </row>
    <row r="250" spans="2:40" ht="17.25" customHeight="1">
      <c r="AK250" s="832"/>
      <c r="AL250" s="832"/>
      <c r="AM250" s="832"/>
      <c r="AN250" s="832"/>
    </row>
    <row r="251" spans="2:40" ht="17.25" customHeight="1">
      <c r="AK251" s="833"/>
      <c r="AL251" s="833"/>
      <c r="AM251" s="833"/>
    </row>
    <row r="252" spans="2:40" s="34" customFormat="1" ht="17.25" customHeight="1">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c r="AB252" s="72"/>
      <c r="AC252" s="72"/>
      <c r="AD252" s="72"/>
      <c r="AE252" s="72"/>
      <c r="AF252" s="72"/>
      <c r="AG252" s="72"/>
      <c r="AH252" s="72"/>
      <c r="AI252" s="72"/>
      <c r="AJ252" s="72"/>
    </row>
    <row r="253" spans="2:40" ht="17.25" customHeight="1">
      <c r="AK253" s="833"/>
      <c r="AL253" s="833"/>
      <c r="AM253" s="833"/>
    </row>
    <row r="254" spans="2:40" ht="17.25" customHeight="1">
      <c r="AK254" s="833"/>
      <c r="AL254" s="833"/>
      <c r="AM254" s="833"/>
    </row>
    <row r="255" spans="2:40" ht="17.25" customHeight="1"/>
    <row r="256" spans="2:40" ht="17.25" customHeight="1">
      <c r="AK256" s="827"/>
      <c r="AL256" s="833"/>
      <c r="AM256" s="833"/>
    </row>
    <row r="257" spans="37:40" ht="17.25" customHeight="1">
      <c r="AK257" s="831"/>
      <c r="AL257" s="833"/>
      <c r="AM257" s="833"/>
    </row>
    <row r="258" spans="37:40" ht="17.25" customHeight="1">
      <c r="AK258" s="831"/>
      <c r="AL258" s="833"/>
      <c r="AM258" s="833"/>
    </row>
    <row r="259" spans="37:40" ht="17.25" customHeight="1">
      <c r="AK259" s="84"/>
    </row>
    <row r="260" spans="37:40" ht="17.25" customHeight="1">
      <c r="AK260" s="831"/>
      <c r="AL260" s="833"/>
      <c r="AM260" s="833"/>
    </row>
    <row r="261" spans="37:40" ht="17.25" customHeight="1">
      <c r="AK261" s="831"/>
    </row>
    <row r="262" spans="37:40" ht="17.25" customHeight="1">
      <c r="AK262" s="833"/>
      <c r="AL262" s="833"/>
      <c r="AM262" s="833"/>
      <c r="AN262" s="833"/>
    </row>
  </sheetData>
  <mergeCells count="908">
    <mergeCell ref="B1:AI1"/>
    <mergeCell ref="Z2:AA2"/>
    <mergeCell ref="C3:G3"/>
    <mergeCell ref="I3:Q3"/>
    <mergeCell ref="T3:U3"/>
    <mergeCell ref="Y3:Z3"/>
    <mergeCell ref="AB3:AC3"/>
    <mergeCell ref="AG3:AH3"/>
    <mergeCell ref="C4:G4"/>
    <mergeCell ref="I4:AH4"/>
    <mergeCell ref="C5:G5"/>
    <mergeCell ref="K5:Q5"/>
    <mergeCell ref="T5:Z5"/>
    <mergeCell ref="C6:G6"/>
    <mergeCell ref="K6:T6"/>
    <mergeCell ref="Z6:AI6"/>
    <mergeCell ref="C7:G7"/>
    <mergeCell ref="K7:T7"/>
    <mergeCell ref="Z7:AI7"/>
    <mergeCell ref="AK7:AP7"/>
    <mergeCell ref="C8:G8"/>
    <mergeCell ref="I8:J8"/>
    <mergeCell ref="K8:L8"/>
    <mergeCell ref="S8:V8"/>
    <mergeCell ref="C9:G9"/>
    <mergeCell ref="I9:O9"/>
    <mergeCell ref="P9:Q9"/>
    <mergeCell ref="V10:AG10"/>
    <mergeCell ref="M11:N11"/>
    <mergeCell ref="Q11:R11"/>
    <mergeCell ref="S11:T11"/>
    <mergeCell ref="I12:P12"/>
    <mergeCell ref="Q12:R12"/>
    <mergeCell ref="S12:T12"/>
    <mergeCell ref="C13:G13"/>
    <mergeCell ref="H13:J13"/>
    <mergeCell ref="K13:L13"/>
    <mergeCell ref="O13:P13"/>
    <mergeCell ref="T13:U13"/>
    <mergeCell ref="Y13:Z13"/>
    <mergeCell ref="AD13:AG13"/>
    <mergeCell ref="AH13:AI13"/>
    <mergeCell ref="H14:J14"/>
    <mergeCell ref="K14:L14"/>
    <mergeCell ref="O14:P14"/>
    <mergeCell ref="T14:U14"/>
    <mergeCell ref="Y14:Z14"/>
    <mergeCell ref="AD14:AG14"/>
    <mergeCell ref="AH14:AI14"/>
    <mergeCell ref="C15:G15"/>
    <mergeCell ref="H15:J15"/>
    <mergeCell ref="K15:L15"/>
    <mergeCell ref="AD15:AG15"/>
    <mergeCell ref="AH15:AI15"/>
    <mergeCell ref="H16:J16"/>
    <mergeCell ref="K16:L16"/>
    <mergeCell ref="M16:N16"/>
    <mergeCell ref="Q16:R16"/>
    <mergeCell ref="S16:T16"/>
    <mergeCell ref="W16:X16"/>
    <mergeCell ref="Y16:Z16"/>
    <mergeCell ref="AC16:AD16"/>
    <mergeCell ref="AE16:AF16"/>
    <mergeCell ref="J17:M17"/>
    <mergeCell ref="U17:X17"/>
    <mergeCell ref="J18:M18"/>
    <mergeCell ref="P18:R18"/>
    <mergeCell ref="S18:Y18"/>
    <mergeCell ref="AA18:AC18"/>
    <mergeCell ref="AE18:AH18"/>
    <mergeCell ref="H19:L19"/>
    <mergeCell ref="M19:N19"/>
    <mergeCell ref="Y19:Z19"/>
    <mergeCell ref="AD19:AE19"/>
    <mergeCell ref="H20:I20"/>
    <mergeCell ref="J20:K20"/>
    <mergeCell ref="T20:Y20"/>
    <mergeCell ref="AA20:AB20"/>
    <mergeCell ref="L21:W21"/>
    <mergeCell ref="AD21:AH21"/>
    <mergeCell ref="R22:S22"/>
    <mergeCell ref="AG22:AH22"/>
    <mergeCell ref="H23:K23"/>
    <mergeCell ref="L23:M23"/>
    <mergeCell ref="N23:Q23"/>
    <mergeCell ref="R23:AI23"/>
    <mergeCell ref="H24:K24"/>
    <mergeCell ref="L24:M24"/>
    <mergeCell ref="N24:P24"/>
    <mergeCell ref="S24:T24"/>
    <mergeCell ref="Y24:Z24"/>
    <mergeCell ref="AE24:AF24"/>
    <mergeCell ref="T25:U25"/>
    <mergeCell ref="Z25:AA25"/>
    <mergeCell ref="AF25:AG25"/>
    <mergeCell ref="H26:K26"/>
    <mergeCell ref="L26:M26"/>
    <mergeCell ref="N26:P26"/>
    <mergeCell ref="S26:T26"/>
    <mergeCell ref="Y26:Z26"/>
    <mergeCell ref="AE26:AF26"/>
    <mergeCell ref="H27:K27"/>
    <mergeCell ref="T27:U27"/>
    <mergeCell ref="Z27:AA27"/>
    <mergeCell ref="AF27:AG27"/>
    <mergeCell ref="H28:K28"/>
    <mergeCell ref="L28:M28"/>
    <mergeCell ref="N28:P28"/>
    <mergeCell ref="S28:T28"/>
    <mergeCell ref="Y28:Z28"/>
    <mergeCell ref="AE28:AF28"/>
    <mergeCell ref="H29:K29"/>
    <mergeCell ref="T29:U29"/>
    <mergeCell ref="Z29:AA29"/>
    <mergeCell ref="AF29:AG29"/>
    <mergeCell ref="S30:T30"/>
    <mergeCell ref="Y30:Z30"/>
    <mergeCell ref="AE30:AF30"/>
    <mergeCell ref="T31:U31"/>
    <mergeCell ref="Z31:AA31"/>
    <mergeCell ref="AF31:AG31"/>
    <mergeCell ref="S32:T32"/>
    <mergeCell ref="Y32:Z32"/>
    <mergeCell ref="AE32:AF32"/>
    <mergeCell ref="T33:U33"/>
    <mergeCell ref="Z33:AA33"/>
    <mergeCell ref="AF33:AG33"/>
    <mergeCell ref="H34:K34"/>
    <mergeCell ref="L34:M34"/>
    <mergeCell ref="N34:P34"/>
    <mergeCell ref="S34:T34"/>
    <mergeCell ref="Y34:Z34"/>
    <mergeCell ref="AE34:AF34"/>
    <mergeCell ref="H35:K35"/>
    <mergeCell ref="L35:M35"/>
    <mergeCell ref="N35:P35"/>
    <mergeCell ref="H36:K36"/>
    <mergeCell ref="L36:M36"/>
    <mergeCell ref="N36:P36"/>
    <mergeCell ref="H37:K37"/>
    <mergeCell ref="L37:M37"/>
    <mergeCell ref="N37:P37"/>
    <mergeCell ref="S37:U37"/>
    <mergeCell ref="V37:X37"/>
    <mergeCell ref="Y37:AA37"/>
    <mergeCell ref="AB37:AD37"/>
    <mergeCell ref="AE37:AG37"/>
    <mergeCell ref="H38:K38"/>
    <mergeCell ref="L38:M38"/>
    <mergeCell ref="N38:P38"/>
    <mergeCell ref="S38:U38"/>
    <mergeCell ref="V38:X38"/>
    <mergeCell ref="Y38:AA38"/>
    <mergeCell ref="AB38:AD38"/>
    <mergeCell ref="AE38:AG38"/>
    <mergeCell ref="H39:K39"/>
    <mergeCell ref="L39:M39"/>
    <mergeCell ref="N39:P39"/>
    <mergeCell ref="H40:K40"/>
    <mergeCell ref="L40:M40"/>
    <mergeCell ref="N40:P40"/>
    <mergeCell ref="AE40:AF40"/>
    <mergeCell ref="H41:K41"/>
    <mergeCell ref="L41:M41"/>
    <mergeCell ref="N41:P41"/>
    <mergeCell ref="H42:K42"/>
    <mergeCell ref="L42:M42"/>
    <mergeCell ref="N42:P42"/>
    <mergeCell ref="H43:K43"/>
    <mergeCell ref="L43:M43"/>
    <mergeCell ref="N43:P43"/>
    <mergeCell ref="AA43:AH43"/>
    <mergeCell ref="H44:K44"/>
    <mergeCell ref="L44:M44"/>
    <mergeCell ref="N44:P44"/>
    <mergeCell ref="H45:K45"/>
    <mergeCell ref="L45:M45"/>
    <mergeCell ref="N45:P45"/>
    <mergeCell ref="H46:K46"/>
    <mergeCell ref="L46:M46"/>
    <mergeCell ref="N46:P46"/>
    <mergeCell ref="S46:T46"/>
    <mergeCell ref="U46:V46"/>
    <mergeCell ref="H47:K47"/>
    <mergeCell ref="L47:M47"/>
    <mergeCell ref="N47:P47"/>
    <mergeCell ref="S51:T51"/>
    <mergeCell ref="U51:V51"/>
    <mergeCell ref="H52:K52"/>
    <mergeCell ref="L52:M52"/>
    <mergeCell ref="N52:O52"/>
    <mergeCell ref="H53:K53"/>
    <mergeCell ref="L53:M53"/>
    <mergeCell ref="N53:O53"/>
    <mergeCell ref="H54:K54"/>
    <mergeCell ref="L54:M54"/>
    <mergeCell ref="N54:O54"/>
    <mergeCell ref="C55:G55"/>
    <mergeCell ref="W55:AI55"/>
    <mergeCell ref="W58:Y58"/>
    <mergeCell ref="Z58:AB58"/>
    <mergeCell ref="H75:S75"/>
    <mergeCell ref="T75:V75"/>
    <mergeCell ref="W75:AI75"/>
    <mergeCell ref="I77:AI77"/>
    <mergeCell ref="AK77:AV77"/>
    <mergeCell ref="I79:AI79"/>
    <mergeCell ref="J93:AI93"/>
    <mergeCell ref="J95:AI95"/>
    <mergeCell ref="J97:AI97"/>
    <mergeCell ref="I99:AH99"/>
    <mergeCell ref="I103:L103"/>
    <mergeCell ref="M103:N103"/>
    <mergeCell ref="O103:P103"/>
    <mergeCell ref="Q103:R103"/>
    <mergeCell ref="S103:T103"/>
    <mergeCell ref="U103:V103"/>
    <mergeCell ref="W103:X103"/>
    <mergeCell ref="Y103:Z103"/>
    <mergeCell ref="AA103:AB103"/>
    <mergeCell ref="AF103:AH103"/>
    <mergeCell ref="I104:L104"/>
    <mergeCell ref="M104:N104"/>
    <mergeCell ref="O104:P104"/>
    <mergeCell ref="Q104:R104"/>
    <mergeCell ref="S104:T104"/>
    <mergeCell ref="U104:V104"/>
    <mergeCell ref="W104:X104"/>
    <mergeCell ref="Y104:Z104"/>
    <mergeCell ref="AA104:AB104"/>
    <mergeCell ref="AF104:AH104"/>
    <mergeCell ref="I105:L105"/>
    <mergeCell ref="M105:N105"/>
    <mergeCell ref="O105:P105"/>
    <mergeCell ref="Q105:R105"/>
    <mergeCell ref="S105:T105"/>
    <mergeCell ref="U105:V105"/>
    <mergeCell ref="W105:X105"/>
    <mergeCell ref="Y105:Z105"/>
    <mergeCell ref="AA105:AB105"/>
    <mergeCell ref="AF105:AH105"/>
    <mergeCell ref="I106:L106"/>
    <mergeCell ref="M106:N106"/>
    <mergeCell ref="O106:P106"/>
    <mergeCell ref="Q106:R106"/>
    <mergeCell ref="S106:T106"/>
    <mergeCell ref="U106:V106"/>
    <mergeCell ref="W106:X106"/>
    <mergeCell ref="Y106:Z106"/>
    <mergeCell ref="AA106:AB106"/>
    <mergeCell ref="AF106:AH106"/>
    <mergeCell ref="I107:L107"/>
    <mergeCell ref="M107:N107"/>
    <mergeCell ref="O107:P107"/>
    <mergeCell ref="Q107:R107"/>
    <mergeCell ref="S107:T107"/>
    <mergeCell ref="U107:V107"/>
    <mergeCell ref="W107:X107"/>
    <mergeCell ref="Y107:Z107"/>
    <mergeCell ref="AA107:AB107"/>
    <mergeCell ref="AF107:AH107"/>
    <mergeCell ref="I108:L108"/>
    <mergeCell ref="M108:N108"/>
    <mergeCell ref="O108:P108"/>
    <mergeCell ref="Q108:R108"/>
    <mergeCell ref="S108:T108"/>
    <mergeCell ref="U108:V108"/>
    <mergeCell ref="W108:X108"/>
    <mergeCell ref="Y108:Z108"/>
    <mergeCell ref="AA108:AB108"/>
    <mergeCell ref="AF108:AH108"/>
    <mergeCell ref="I109:L109"/>
    <mergeCell ref="M109:N109"/>
    <mergeCell ref="O109:P109"/>
    <mergeCell ref="Q109:R109"/>
    <mergeCell ref="S109:T109"/>
    <mergeCell ref="U109:V109"/>
    <mergeCell ref="W109:X109"/>
    <mergeCell ref="Y109:Z109"/>
    <mergeCell ref="AA109:AB109"/>
    <mergeCell ref="AF109:AH109"/>
    <mergeCell ref="I110:L110"/>
    <mergeCell ref="M110:N110"/>
    <mergeCell ref="O110:P110"/>
    <mergeCell ref="Q110:R110"/>
    <mergeCell ref="S110:T110"/>
    <mergeCell ref="U110:V110"/>
    <mergeCell ref="W110:X110"/>
    <mergeCell ref="Y110:Z110"/>
    <mergeCell ref="AA110:AB110"/>
    <mergeCell ref="AF110:AH110"/>
    <mergeCell ref="I111:L111"/>
    <mergeCell ref="M111:N111"/>
    <mergeCell ref="O111:P111"/>
    <mergeCell ref="Q111:R111"/>
    <mergeCell ref="S111:T111"/>
    <mergeCell ref="U111:V111"/>
    <mergeCell ref="W111:X111"/>
    <mergeCell ref="Y111:Z111"/>
    <mergeCell ref="AA111:AB111"/>
    <mergeCell ref="AF111:AH111"/>
    <mergeCell ref="I112:L112"/>
    <mergeCell ref="M112:N112"/>
    <mergeCell ref="O112:P112"/>
    <mergeCell ref="Q112:R112"/>
    <mergeCell ref="S112:T112"/>
    <mergeCell ref="U112:V112"/>
    <mergeCell ref="W112:X112"/>
    <mergeCell ref="Y112:Z112"/>
    <mergeCell ref="AA112:AB112"/>
    <mergeCell ref="AF112:AH112"/>
    <mergeCell ref="I113:L113"/>
    <mergeCell ref="M113:N113"/>
    <mergeCell ref="O113:P113"/>
    <mergeCell ref="Q113:R113"/>
    <mergeCell ref="S113:T113"/>
    <mergeCell ref="U113:V113"/>
    <mergeCell ref="W113:X113"/>
    <mergeCell ref="Y113:Z113"/>
    <mergeCell ref="AA113:AB113"/>
    <mergeCell ref="AF113:AH113"/>
    <mergeCell ref="I114:L114"/>
    <mergeCell ref="M114:N114"/>
    <mergeCell ref="O114:P114"/>
    <mergeCell ref="Q114:R114"/>
    <mergeCell ref="S114:T114"/>
    <mergeCell ref="U114:V114"/>
    <mergeCell ref="W114:X114"/>
    <mergeCell ref="Y114:Z114"/>
    <mergeCell ref="AA114:AB114"/>
    <mergeCell ref="AF114:AH114"/>
    <mergeCell ref="I115:L115"/>
    <mergeCell ref="M115:N115"/>
    <mergeCell ref="O115:P115"/>
    <mergeCell ref="Q115:R115"/>
    <mergeCell ref="S115:T115"/>
    <mergeCell ref="U115:V115"/>
    <mergeCell ref="W115:X115"/>
    <mergeCell ref="Y115:Z115"/>
    <mergeCell ref="AA115:AB115"/>
    <mergeCell ref="AF115:AH115"/>
    <mergeCell ref="I116:L116"/>
    <mergeCell ref="M116:N116"/>
    <mergeCell ref="O116:P116"/>
    <mergeCell ref="Q116:R116"/>
    <mergeCell ref="S116:T116"/>
    <mergeCell ref="U116:V116"/>
    <mergeCell ref="W116:X116"/>
    <mergeCell ref="Y116:Z116"/>
    <mergeCell ref="AA116:AB116"/>
    <mergeCell ref="AF116:AH116"/>
    <mergeCell ref="I117:L117"/>
    <mergeCell ref="M117:N117"/>
    <mergeCell ref="O117:P117"/>
    <mergeCell ref="Q117:R117"/>
    <mergeCell ref="S117:T117"/>
    <mergeCell ref="U117:V117"/>
    <mergeCell ref="W117:X117"/>
    <mergeCell ref="Y117:Z117"/>
    <mergeCell ref="AA117:AB117"/>
    <mergeCell ref="AF117:AH117"/>
    <mergeCell ref="I118:L118"/>
    <mergeCell ref="M118:N118"/>
    <mergeCell ref="O118:P118"/>
    <mergeCell ref="Q118:R118"/>
    <mergeCell ref="S118:T118"/>
    <mergeCell ref="U118:V118"/>
    <mergeCell ref="W118:X118"/>
    <mergeCell ref="Y118:Z118"/>
    <mergeCell ref="AA118:AB118"/>
    <mergeCell ref="AF118:AH118"/>
    <mergeCell ref="I119:L119"/>
    <mergeCell ref="M119:N119"/>
    <mergeCell ref="O119:P119"/>
    <mergeCell ref="Q119:R119"/>
    <mergeCell ref="S119:T119"/>
    <mergeCell ref="U119:V119"/>
    <mergeCell ref="W119:X119"/>
    <mergeCell ref="Y119:Z119"/>
    <mergeCell ref="AA119:AB119"/>
    <mergeCell ref="AF119:AH119"/>
    <mergeCell ref="I120:L120"/>
    <mergeCell ref="M120:N120"/>
    <mergeCell ref="O120:P120"/>
    <mergeCell ref="Q120:R120"/>
    <mergeCell ref="S120:T120"/>
    <mergeCell ref="U120:V120"/>
    <mergeCell ref="W120:X120"/>
    <mergeCell ref="Y120:Z120"/>
    <mergeCell ref="AA120:AB120"/>
    <mergeCell ref="AF120:AH120"/>
    <mergeCell ref="I121:L121"/>
    <mergeCell ref="M121:N121"/>
    <mergeCell ref="O121:P121"/>
    <mergeCell ref="Q121:R121"/>
    <mergeCell ref="S121:T121"/>
    <mergeCell ref="U121:V121"/>
    <mergeCell ref="W121:X121"/>
    <mergeCell ref="Y121:Z121"/>
    <mergeCell ref="AA121:AB121"/>
    <mergeCell ref="AF121:AH121"/>
    <mergeCell ref="I122:L122"/>
    <mergeCell ref="M122:N122"/>
    <mergeCell ref="O122:P122"/>
    <mergeCell ref="Q122:R122"/>
    <mergeCell ref="S122:T122"/>
    <mergeCell ref="U122:V122"/>
    <mergeCell ref="W122:X122"/>
    <mergeCell ref="Y122:Z122"/>
    <mergeCell ref="AA122:AB122"/>
    <mergeCell ref="AF122:AH122"/>
    <mergeCell ref="I123:L123"/>
    <mergeCell ref="M123:N123"/>
    <mergeCell ref="O123:P123"/>
    <mergeCell ref="Q123:R123"/>
    <mergeCell ref="S123:T123"/>
    <mergeCell ref="U123:V123"/>
    <mergeCell ref="W123:X123"/>
    <mergeCell ref="Y123:Z123"/>
    <mergeCell ref="AA123:AB123"/>
    <mergeCell ref="AF123:AH123"/>
    <mergeCell ref="I126:L126"/>
    <mergeCell ref="M126:N126"/>
    <mergeCell ref="O126:P126"/>
    <mergeCell ref="Q126:R126"/>
    <mergeCell ref="S126:T126"/>
    <mergeCell ref="U126:V126"/>
    <mergeCell ref="W126:X126"/>
    <mergeCell ref="Y126:Z126"/>
    <mergeCell ref="AA126:AB126"/>
    <mergeCell ref="AF126:AH126"/>
    <mergeCell ref="I127:L127"/>
    <mergeCell ref="M127:N127"/>
    <mergeCell ref="O127:P127"/>
    <mergeCell ref="Q127:R127"/>
    <mergeCell ref="S127:T127"/>
    <mergeCell ref="U127:V127"/>
    <mergeCell ref="W127:X127"/>
    <mergeCell ref="Y127:Z127"/>
    <mergeCell ref="AA127:AB127"/>
    <mergeCell ref="AF127:AH127"/>
    <mergeCell ref="I128:L128"/>
    <mergeCell ref="M128:N128"/>
    <mergeCell ref="O128:P128"/>
    <mergeCell ref="Q128:R128"/>
    <mergeCell ref="S128:T128"/>
    <mergeCell ref="U128:V128"/>
    <mergeCell ref="W128:X128"/>
    <mergeCell ref="Y128:Z128"/>
    <mergeCell ref="AA128:AB128"/>
    <mergeCell ref="AF128:AH128"/>
    <mergeCell ref="I129:L129"/>
    <mergeCell ref="M129:N129"/>
    <mergeCell ref="O129:P129"/>
    <mergeCell ref="Q129:R129"/>
    <mergeCell ref="S129:T129"/>
    <mergeCell ref="U129:V129"/>
    <mergeCell ref="W129:X129"/>
    <mergeCell ref="Y129:Z129"/>
    <mergeCell ref="AA129:AB129"/>
    <mergeCell ref="AF129:AH129"/>
    <mergeCell ref="I130:L130"/>
    <mergeCell ref="M130:N130"/>
    <mergeCell ref="O130:P130"/>
    <mergeCell ref="Q130:R130"/>
    <mergeCell ref="S130:T130"/>
    <mergeCell ref="U130:V130"/>
    <mergeCell ref="W130:X130"/>
    <mergeCell ref="Y130:Z130"/>
    <mergeCell ref="AA130:AB130"/>
    <mergeCell ref="AF130:AH130"/>
    <mergeCell ref="I131:L131"/>
    <mergeCell ref="M131:N131"/>
    <mergeCell ref="O131:P131"/>
    <mergeCell ref="Q131:R131"/>
    <mergeCell ref="S131:T131"/>
    <mergeCell ref="U131:V131"/>
    <mergeCell ref="W131:X131"/>
    <mergeCell ref="Y131:Z131"/>
    <mergeCell ref="AA131:AB131"/>
    <mergeCell ref="AF131:AH131"/>
    <mergeCell ref="I132:L132"/>
    <mergeCell ref="M132:N132"/>
    <mergeCell ref="O132:P132"/>
    <mergeCell ref="Q132:R132"/>
    <mergeCell ref="S132:T132"/>
    <mergeCell ref="U132:V132"/>
    <mergeCell ref="W132:X132"/>
    <mergeCell ref="Y132:Z132"/>
    <mergeCell ref="AA132:AB132"/>
    <mergeCell ref="AF132:AH132"/>
    <mergeCell ref="I133:L133"/>
    <mergeCell ref="M133:N133"/>
    <mergeCell ref="O133:P133"/>
    <mergeCell ref="Q133:R133"/>
    <mergeCell ref="S133:T133"/>
    <mergeCell ref="U133:V133"/>
    <mergeCell ref="W133:X133"/>
    <mergeCell ref="Y133:Z133"/>
    <mergeCell ref="AA133:AB133"/>
    <mergeCell ref="AF133:AH133"/>
    <mergeCell ref="I134:L134"/>
    <mergeCell ref="M134:N134"/>
    <mergeCell ref="O134:P134"/>
    <mergeCell ref="Q134:R134"/>
    <mergeCell ref="S134:T134"/>
    <mergeCell ref="U134:V134"/>
    <mergeCell ref="W134:X134"/>
    <mergeCell ref="Y134:Z134"/>
    <mergeCell ref="AA134:AB134"/>
    <mergeCell ref="AF134:AH134"/>
    <mergeCell ref="I135:L135"/>
    <mergeCell ref="M135:N135"/>
    <mergeCell ref="O135:P135"/>
    <mergeCell ref="Q135:R135"/>
    <mergeCell ref="S135:T135"/>
    <mergeCell ref="U135:V135"/>
    <mergeCell ref="W135:X135"/>
    <mergeCell ref="Y135:Z135"/>
    <mergeCell ref="AA135:AB135"/>
    <mergeCell ref="AF135:AH135"/>
    <mergeCell ref="I136:L136"/>
    <mergeCell ref="M136:N136"/>
    <mergeCell ref="O136:P136"/>
    <mergeCell ref="Q136:R136"/>
    <mergeCell ref="S136:T136"/>
    <mergeCell ref="U136:V136"/>
    <mergeCell ref="W136:X136"/>
    <mergeCell ref="Y136:Z136"/>
    <mergeCell ref="AA136:AB136"/>
    <mergeCell ref="AF136:AH136"/>
    <mergeCell ref="I137:L137"/>
    <mergeCell ref="M137:N137"/>
    <mergeCell ref="O137:P137"/>
    <mergeCell ref="Q137:R137"/>
    <mergeCell ref="S137:T137"/>
    <mergeCell ref="U137:V137"/>
    <mergeCell ref="W137:X137"/>
    <mergeCell ref="Y137:Z137"/>
    <mergeCell ref="AA137:AB137"/>
    <mergeCell ref="AF137:AH137"/>
    <mergeCell ref="I138:L138"/>
    <mergeCell ref="M138:N138"/>
    <mergeCell ref="O138:P138"/>
    <mergeCell ref="Q138:R138"/>
    <mergeCell ref="S138:T138"/>
    <mergeCell ref="U138:V138"/>
    <mergeCell ref="W138:X138"/>
    <mergeCell ref="Y138:Z138"/>
    <mergeCell ref="AA138:AB138"/>
    <mergeCell ref="AF138:AH138"/>
    <mergeCell ref="I139:L139"/>
    <mergeCell ref="M139:N139"/>
    <mergeCell ref="O139:P139"/>
    <mergeCell ref="Q139:R139"/>
    <mergeCell ref="S139:T139"/>
    <mergeCell ref="U139:V139"/>
    <mergeCell ref="W139:X139"/>
    <mergeCell ref="Y139:Z139"/>
    <mergeCell ref="AA139:AB139"/>
    <mergeCell ref="AF139:AH139"/>
    <mergeCell ref="I140:L140"/>
    <mergeCell ref="M140:N140"/>
    <mergeCell ref="O140:P140"/>
    <mergeCell ref="Q140:R140"/>
    <mergeCell ref="S140:T140"/>
    <mergeCell ref="U140:V140"/>
    <mergeCell ref="W140:X140"/>
    <mergeCell ref="Y140:Z140"/>
    <mergeCell ref="AA140:AB140"/>
    <mergeCell ref="AF140:AH140"/>
    <mergeCell ref="I141:L141"/>
    <mergeCell ref="M141:N141"/>
    <mergeCell ref="O141:P141"/>
    <mergeCell ref="Q141:R141"/>
    <mergeCell ref="S141:T141"/>
    <mergeCell ref="U141:V141"/>
    <mergeCell ref="W141:X141"/>
    <mergeCell ref="Y141:Z141"/>
    <mergeCell ref="AA141:AB141"/>
    <mergeCell ref="AF141:AH141"/>
    <mergeCell ref="I142:L142"/>
    <mergeCell ref="M142:N142"/>
    <mergeCell ref="O142:P142"/>
    <mergeCell ref="Q142:R142"/>
    <mergeCell ref="S142:T142"/>
    <mergeCell ref="U142:V142"/>
    <mergeCell ref="W142:X142"/>
    <mergeCell ref="Y142:Z142"/>
    <mergeCell ref="AA142:AB142"/>
    <mergeCell ref="AF142:AH142"/>
    <mergeCell ref="I143:L143"/>
    <mergeCell ref="M143:N143"/>
    <mergeCell ref="O143:P143"/>
    <mergeCell ref="Q143:R143"/>
    <mergeCell ref="S143:T143"/>
    <mergeCell ref="U143:V143"/>
    <mergeCell ref="W143:X143"/>
    <mergeCell ref="Y143:Z143"/>
    <mergeCell ref="AA143:AB143"/>
    <mergeCell ref="AF143:AH143"/>
    <mergeCell ref="I144:L144"/>
    <mergeCell ref="M144:N144"/>
    <mergeCell ref="O144:P144"/>
    <mergeCell ref="Q144:R144"/>
    <mergeCell ref="S144:T144"/>
    <mergeCell ref="U144:V144"/>
    <mergeCell ref="W144:X144"/>
    <mergeCell ref="Y144:Z144"/>
    <mergeCell ref="AA144:AB144"/>
    <mergeCell ref="AF144:AH144"/>
    <mergeCell ref="I145:L145"/>
    <mergeCell ref="M145:N145"/>
    <mergeCell ref="O145:P145"/>
    <mergeCell ref="Q145:R145"/>
    <mergeCell ref="S145:T145"/>
    <mergeCell ref="U145:V145"/>
    <mergeCell ref="W145:X145"/>
    <mergeCell ref="Y145:Z145"/>
    <mergeCell ref="AA145:AB145"/>
    <mergeCell ref="AF145:AH145"/>
    <mergeCell ref="I146:L146"/>
    <mergeCell ref="M146:N146"/>
    <mergeCell ref="O146:P146"/>
    <mergeCell ref="Q146:R146"/>
    <mergeCell ref="S146:T146"/>
    <mergeCell ref="U146:V146"/>
    <mergeCell ref="W146:X146"/>
    <mergeCell ref="Y146:Z146"/>
    <mergeCell ref="AA146:AB146"/>
    <mergeCell ref="AF146:AH146"/>
    <mergeCell ref="Z155:AA155"/>
    <mergeCell ref="AG155:AI155"/>
    <mergeCell ref="S156:T156"/>
    <mergeCell ref="Z156:AA156"/>
    <mergeCell ref="S157:T157"/>
    <mergeCell ref="Z157:AA157"/>
    <mergeCell ref="Z158:AA158"/>
    <mergeCell ref="Z159:AA159"/>
    <mergeCell ref="H160:P160"/>
    <mergeCell ref="Q160:Y160"/>
    <mergeCell ref="L164:AI164"/>
    <mergeCell ref="M165:AH165"/>
    <mergeCell ref="AG167:AI167"/>
    <mergeCell ref="AG168:AI168"/>
    <mergeCell ref="K170:L170"/>
    <mergeCell ref="M170:U170"/>
    <mergeCell ref="V170:AG170"/>
    <mergeCell ref="V171:X171"/>
    <mergeCell ref="V172:X172"/>
    <mergeCell ref="V173:X173"/>
    <mergeCell ref="V174:X174"/>
    <mergeCell ref="K177:T177"/>
    <mergeCell ref="U177:AG177"/>
    <mergeCell ref="R182:S182"/>
    <mergeCell ref="U182:V182"/>
    <mergeCell ref="Y182:Z182"/>
    <mergeCell ref="AB182:AC182"/>
    <mergeCell ref="R183:S183"/>
    <mergeCell ref="U183:V183"/>
    <mergeCell ref="Y183:Z183"/>
    <mergeCell ref="AB183:AC183"/>
    <mergeCell ref="AD191:AI191"/>
    <mergeCell ref="O194:P194"/>
    <mergeCell ref="S209:T209"/>
    <mergeCell ref="AE209:AF209"/>
    <mergeCell ref="U212:V212"/>
    <mergeCell ref="N214:O214"/>
    <mergeCell ref="AC214:AD214"/>
    <mergeCell ref="I216:J216"/>
    <mergeCell ref="R216:AG216"/>
    <mergeCell ref="T219:Z219"/>
    <mergeCell ref="AA219:AB219"/>
    <mergeCell ref="H220:L220"/>
    <mergeCell ref="M220:W220"/>
    <mergeCell ref="X220:AI220"/>
    <mergeCell ref="H221:L221"/>
    <mergeCell ref="Q221:S221"/>
    <mergeCell ref="AB221:AD221"/>
    <mergeCell ref="H222:L222"/>
    <mergeCell ref="Q222:S222"/>
    <mergeCell ref="AB222:AD222"/>
    <mergeCell ref="H223:L223"/>
    <mergeCell ref="Q223:S223"/>
    <mergeCell ref="AB223:AD223"/>
    <mergeCell ref="H224:L224"/>
    <mergeCell ref="Q224:S224"/>
    <mergeCell ref="AB224:AD224"/>
    <mergeCell ref="H225:L225"/>
    <mergeCell ref="Q225:S225"/>
    <mergeCell ref="AB225:AD225"/>
    <mergeCell ref="H226:L226"/>
    <mergeCell ref="Q226:S226"/>
    <mergeCell ref="AB226:AD226"/>
    <mergeCell ref="O236:P236"/>
    <mergeCell ref="O237:P237"/>
    <mergeCell ref="O238:P238"/>
    <mergeCell ref="O239:P239"/>
    <mergeCell ref="Y239:Z239"/>
    <mergeCell ref="I240:M240"/>
    <mergeCell ref="O240:P240"/>
    <mergeCell ref="Y240:Z240"/>
    <mergeCell ref="I241:M241"/>
    <mergeCell ref="O241:P241"/>
    <mergeCell ref="Y241:Z241"/>
    <mergeCell ref="H242:K242"/>
    <mergeCell ref="L242:M242"/>
    <mergeCell ref="Q242:R242"/>
    <mergeCell ref="T242:U242"/>
    <mergeCell ref="V242:Y242"/>
    <mergeCell ref="Z242:AA242"/>
    <mergeCell ref="AE242:AF242"/>
    <mergeCell ref="AH242:AI242"/>
    <mergeCell ref="H243:K243"/>
    <mergeCell ref="L243:M243"/>
    <mergeCell ref="Q243:R243"/>
    <mergeCell ref="T243:U243"/>
    <mergeCell ref="V243:Y243"/>
    <mergeCell ref="Z243:AA243"/>
    <mergeCell ref="AE243:AF243"/>
    <mergeCell ref="AH243:AI243"/>
    <mergeCell ref="AK253:AM253"/>
    <mergeCell ref="AK262:AN262"/>
    <mergeCell ref="AL11:AO13"/>
    <mergeCell ref="AL14:AO15"/>
    <mergeCell ref="N29:Q33"/>
    <mergeCell ref="S47:T48"/>
    <mergeCell ref="U47:AH48"/>
    <mergeCell ref="H48:K51"/>
    <mergeCell ref="L48:M49"/>
    <mergeCell ref="L50:M51"/>
    <mergeCell ref="S52:T53"/>
    <mergeCell ref="U52:AH53"/>
    <mergeCell ref="H55:J58"/>
    <mergeCell ref="K55:M58"/>
    <mergeCell ref="N55:P58"/>
    <mergeCell ref="Q55:S58"/>
    <mergeCell ref="T55:V58"/>
    <mergeCell ref="W56:Y57"/>
    <mergeCell ref="Z56:AB57"/>
    <mergeCell ref="AC56:AI58"/>
    <mergeCell ref="H59:J60"/>
    <mergeCell ref="K59:M60"/>
    <mergeCell ref="N59:P60"/>
    <mergeCell ref="Q59:S60"/>
    <mergeCell ref="T59:V60"/>
    <mergeCell ref="W59:Y60"/>
    <mergeCell ref="Z59:AB60"/>
    <mergeCell ref="AC59:AI60"/>
    <mergeCell ref="H61:J62"/>
    <mergeCell ref="K61:M62"/>
    <mergeCell ref="N61:P64"/>
    <mergeCell ref="Q61:S64"/>
    <mergeCell ref="T61:V64"/>
    <mergeCell ref="W61:Y62"/>
    <mergeCell ref="Z61:AB62"/>
    <mergeCell ref="AC61:AI62"/>
    <mergeCell ref="H63:J64"/>
    <mergeCell ref="K63:M64"/>
    <mergeCell ref="W63:Y64"/>
    <mergeCell ref="Z63:AB64"/>
    <mergeCell ref="AC63:AI64"/>
    <mergeCell ref="H65:J66"/>
    <mergeCell ref="K65:M66"/>
    <mergeCell ref="N65:P66"/>
    <mergeCell ref="Q65:S66"/>
    <mergeCell ref="T65:V66"/>
    <mergeCell ref="W65:Y66"/>
    <mergeCell ref="Z65:AB66"/>
    <mergeCell ref="AC65:AI66"/>
    <mergeCell ref="H67:J68"/>
    <mergeCell ref="K67:M68"/>
    <mergeCell ref="N67:P70"/>
    <mergeCell ref="Q67:S70"/>
    <mergeCell ref="T67:V70"/>
    <mergeCell ref="W67:Y68"/>
    <mergeCell ref="Z67:AB68"/>
    <mergeCell ref="AC67:AI68"/>
    <mergeCell ref="H69:J70"/>
    <mergeCell ref="K69:M70"/>
    <mergeCell ref="W69:Y70"/>
    <mergeCell ref="Z69:AB70"/>
    <mergeCell ref="AC69:AI70"/>
    <mergeCell ref="H71:J72"/>
    <mergeCell ref="K71:M72"/>
    <mergeCell ref="N71:P72"/>
    <mergeCell ref="Q71:S72"/>
    <mergeCell ref="T71:V72"/>
    <mergeCell ref="W71:Y72"/>
    <mergeCell ref="Z71:AB72"/>
    <mergeCell ref="AC71:AI72"/>
    <mergeCell ref="H73:J74"/>
    <mergeCell ref="K73:M74"/>
    <mergeCell ref="N73:P74"/>
    <mergeCell ref="Q73:S74"/>
    <mergeCell ref="T73:V74"/>
    <mergeCell ref="W73:Y74"/>
    <mergeCell ref="Z73:AB74"/>
    <mergeCell ref="AC73:AI74"/>
    <mergeCell ref="H80:N82"/>
    <mergeCell ref="O80:Q82"/>
    <mergeCell ref="R80:AC82"/>
    <mergeCell ref="H83:N84"/>
    <mergeCell ref="O83:Q84"/>
    <mergeCell ref="R83:AC84"/>
    <mergeCell ref="H85:N86"/>
    <mergeCell ref="O85:Q86"/>
    <mergeCell ref="R85:AC86"/>
    <mergeCell ref="H87:N88"/>
    <mergeCell ref="O87:Q88"/>
    <mergeCell ref="R87:AC88"/>
    <mergeCell ref="H89:N90"/>
    <mergeCell ref="O89:Q90"/>
    <mergeCell ref="R89:AC90"/>
    <mergeCell ref="I92:I93"/>
    <mergeCell ref="I94:I95"/>
    <mergeCell ref="I96:I97"/>
    <mergeCell ref="B102:B103"/>
    <mergeCell ref="C102:G103"/>
    <mergeCell ref="B148:B150"/>
    <mergeCell ref="C148:G150"/>
    <mergeCell ref="H148:H150"/>
    <mergeCell ref="I148:AI150"/>
    <mergeCell ref="H151:H153"/>
    <mergeCell ref="I151:AI153"/>
    <mergeCell ref="B155:B159"/>
    <mergeCell ref="C155:G159"/>
    <mergeCell ref="B160:B161"/>
    <mergeCell ref="C160:G161"/>
    <mergeCell ref="M161:N162"/>
    <mergeCell ref="O161:P162"/>
    <mergeCell ref="V161:W162"/>
    <mergeCell ref="X161:Y162"/>
    <mergeCell ref="K171:L172"/>
    <mergeCell ref="M171:M172"/>
    <mergeCell ref="N171:N172"/>
    <mergeCell ref="O171:O172"/>
    <mergeCell ref="P171:P172"/>
    <mergeCell ref="Q171:Q172"/>
    <mergeCell ref="R171:R172"/>
    <mergeCell ref="S171:S172"/>
    <mergeCell ref="T171:T172"/>
    <mergeCell ref="U171:U172"/>
    <mergeCell ref="K173:L174"/>
    <mergeCell ref="M173:M174"/>
    <mergeCell ref="N173:N174"/>
    <mergeCell ref="O173:O174"/>
    <mergeCell ref="P173:P174"/>
    <mergeCell ref="Q173:Q174"/>
    <mergeCell ref="R173:R174"/>
    <mergeCell ref="S173:S174"/>
    <mergeCell ref="T173:T174"/>
    <mergeCell ref="U173:U174"/>
    <mergeCell ref="AL175:AO179"/>
    <mergeCell ref="K178:K179"/>
    <mergeCell ref="L178:L179"/>
    <mergeCell ref="M178:M179"/>
    <mergeCell ref="N178:N179"/>
    <mergeCell ref="O178:O179"/>
    <mergeCell ref="P178:P179"/>
    <mergeCell ref="Q178:Q179"/>
    <mergeCell ref="R178:R179"/>
    <mergeCell ref="S178:S179"/>
    <mergeCell ref="T178:T179"/>
    <mergeCell ref="U178:W179"/>
    <mergeCell ref="K180:K181"/>
    <mergeCell ref="L180:L181"/>
    <mergeCell ref="M180:M181"/>
    <mergeCell ref="N180:N181"/>
    <mergeCell ref="O180:O181"/>
    <mergeCell ref="P180:P181"/>
    <mergeCell ref="Q180:Q181"/>
    <mergeCell ref="R180:R181"/>
    <mergeCell ref="S180:S181"/>
    <mergeCell ref="T180:T181"/>
    <mergeCell ref="U180:W181"/>
    <mergeCell ref="AF182:AI183"/>
    <mergeCell ref="C193:G195"/>
    <mergeCell ref="T193:AI194"/>
    <mergeCell ref="I197:I199"/>
    <mergeCell ref="J197:AI199"/>
    <mergeCell ref="I200:I202"/>
    <mergeCell ref="J200:AI202"/>
    <mergeCell ref="I203:I205"/>
    <mergeCell ref="J203:AI205"/>
    <mergeCell ref="C209:G210"/>
    <mergeCell ref="C214:G215"/>
    <mergeCell ref="C220:G221"/>
    <mergeCell ref="C227:G229"/>
    <mergeCell ref="C233:G235"/>
    <mergeCell ref="C236:G241"/>
    <mergeCell ref="C242:G245"/>
    <mergeCell ref="H244:K245"/>
    <mergeCell ref="L244:M245"/>
    <mergeCell ref="N244:N245"/>
    <mergeCell ref="O244:P245"/>
    <mergeCell ref="Q244:R245"/>
    <mergeCell ref="S244:S245"/>
    <mergeCell ref="T244:U245"/>
    <mergeCell ref="V244:Y245"/>
    <mergeCell ref="Z244:AA245"/>
    <mergeCell ref="AB244:AB245"/>
    <mergeCell ref="AC244:AC245"/>
    <mergeCell ref="AE244:AF245"/>
    <mergeCell ref="AG244:AG245"/>
    <mergeCell ref="AH244:AI245"/>
    <mergeCell ref="H103:H123"/>
    <mergeCell ref="H126:H146"/>
  </mergeCells>
  <phoneticPr fontId="19"/>
  <dataValidations count="7">
    <dataValidation type="list" allowBlank="1" showDropDown="0" showInputMessage="1" showErrorMessage="1" sqref="AG22:AH22">
      <formula1>"適用可,適用不可"</formula1>
    </dataValidation>
    <dataValidation type="list" allowBlank="1" showDropDown="0" showInputMessage="1" showErrorMessage="1" sqref="S11:T12 K8:L8">
      <formula1>"平成,令和"</formula1>
    </dataValidation>
    <dataValidation type="list" allowBlank="1" showDropDown="0" showInputMessage="1" showErrorMessage="1" sqref="Z155:AA159 R22:S22 AE40:AF40">
      <formula1>"あり,なし"</formula1>
    </dataValidation>
    <dataValidation type="list" allowBlank="1" showDropDown="0" showInputMessage="1" showErrorMessage="1" sqref="AA219:AB219 O236:P241 Y239:Z241 U51:V51 U46:V46 AD19:AE19 P9:Q9 Y19:Z19 M19:N19 J20:K20">
      <formula1>"昭和,平成,令和"</formula1>
    </dataValidation>
    <dataValidation type="list" allowBlank="1" showDropDown="0" showInputMessage="1" showErrorMessage="1" sqref="I164:I165 H155:H159 P217 V217 H217:H218 M218 R218 W218 AC217:AC218 V232 R230 H227:H241 Q231 Y227 Z228:Z229 AD227 AE228:AE229 AA231 T233:T234 AC230 S227 T228:T229 N227:N228 W230 AA233 P233:P234 Y234 AC235 R235 O207 Q207 O193 Q193 O188:O191 Q188:Q191 O184 Q184 AE42 AA42 W42:W43 AB8 W8 L10 I10">
      <formula1>"　,✔"</formula1>
    </dataValidation>
    <dataValidation type="list" allowBlank="1" showDropDown="0" showInputMessage="1" showErrorMessage="1" sqref="S156">
      <formula1>"届出済,未届"</formula1>
    </dataValidation>
    <dataValidation type="list" allowBlank="1" showDropDown="0" showInputMessage="1" showErrorMessage="1" sqref="S157">
      <formula1>"提出済,未届"</formula1>
    </dataValidation>
  </dataValidations>
  <pageMargins left="0.70866141732283472" right="0.39370078740157477" top="0.59055118110236215" bottom="0.39370078740157477" header="0.31496062992125984" footer="0.31496062992125984"/>
  <pageSetup paperSize="9" scale="85" fitToWidth="1" fitToHeight="0" orientation="portrait" usePrinterDefaults="1" r:id="rId1"/>
  <rowBreaks count="4" manualBreakCount="4">
    <brk id="54" max="34" man="1"/>
    <brk id="101" max="34" man="1"/>
    <brk id="154" max="34" man="1"/>
    <brk id="208" max="34"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B2:DJ32"/>
  <sheetViews>
    <sheetView view="pageBreakPreview" zoomScaleSheetLayoutView="100" workbookViewId="0"/>
  </sheetViews>
  <sheetFormatPr defaultColWidth="1.875" defaultRowHeight="15" customHeight="1"/>
  <cols>
    <col min="1" max="1" width="1.625" style="853" customWidth="1"/>
    <col min="2" max="20" width="1.875" style="853"/>
    <col min="21" max="22" width="2.125" style="853" customWidth="1"/>
    <col min="23" max="28" width="2.625" style="853" customWidth="1"/>
    <col min="29" max="30" width="2.125" style="853" customWidth="1"/>
    <col min="31" max="36" width="2.625" style="853" customWidth="1"/>
    <col min="37" max="43" width="1.875" style="853"/>
    <col min="44" max="44" width="1.125" style="853" customWidth="1"/>
    <col min="45" max="45" width="1.875" style="853" bestFit="1" customWidth="0"/>
    <col min="46" max="16384" width="1.875" style="853"/>
  </cols>
  <sheetData>
    <row r="2" spans="2:114" ht="15" customHeight="1">
      <c r="B2" s="854" t="s">
        <v>334</v>
      </c>
      <c r="C2" s="864"/>
      <c r="D2" s="864"/>
      <c r="E2" s="864"/>
      <c r="F2" s="864"/>
      <c r="G2" s="864"/>
      <c r="H2" s="864"/>
      <c r="I2" s="864"/>
      <c r="J2" s="864"/>
      <c r="K2" s="864"/>
      <c r="L2" s="864"/>
      <c r="M2" s="864"/>
      <c r="N2" s="864"/>
      <c r="O2" s="864"/>
      <c r="P2" s="864"/>
      <c r="Q2" s="864"/>
      <c r="R2" s="864"/>
      <c r="S2" s="864"/>
      <c r="T2" s="463"/>
      <c r="U2" s="899"/>
      <c r="V2" s="899"/>
      <c r="W2" s="899"/>
      <c r="X2" s="899"/>
      <c r="Y2" s="899"/>
      <c r="Z2" s="899"/>
      <c r="AA2" s="899"/>
      <c r="AB2" s="899"/>
      <c r="AC2" s="927" t="s">
        <v>283</v>
      </c>
      <c r="AD2" s="927"/>
      <c r="AE2" s="927"/>
      <c r="AF2" s="927"/>
      <c r="AG2" s="931">
        <f>'01基本資料'!I3</f>
        <v>0</v>
      </c>
      <c r="AH2" s="931"/>
      <c r="AI2" s="931"/>
      <c r="AJ2" s="931"/>
      <c r="AK2" s="931"/>
      <c r="AL2" s="931"/>
      <c r="AM2" s="931"/>
      <c r="AN2" s="931"/>
      <c r="AO2" s="931"/>
      <c r="AP2" s="931"/>
      <c r="AQ2" s="931"/>
      <c r="AR2" s="944"/>
      <c r="AS2" s="864"/>
      <c r="AT2" s="864"/>
      <c r="AU2" s="864"/>
      <c r="AV2" s="864"/>
      <c r="AW2" s="864"/>
      <c r="AX2" s="864"/>
      <c r="AY2" s="864"/>
      <c r="AZ2" s="864"/>
      <c r="BA2" s="864"/>
      <c r="BB2" s="463"/>
      <c r="BC2" s="463"/>
      <c r="BD2" s="463"/>
      <c r="BE2" s="463"/>
      <c r="BF2" s="463"/>
      <c r="BG2" s="463"/>
      <c r="BH2" s="463"/>
      <c r="BI2" s="463"/>
      <c r="BJ2" s="463"/>
    </row>
    <row r="3" spans="2:114" ht="15" customHeight="1">
      <c r="C3" s="864"/>
      <c r="D3" s="864"/>
      <c r="E3" s="864"/>
      <c r="F3" s="864"/>
      <c r="G3" s="864"/>
      <c r="H3" s="864"/>
      <c r="I3" s="864"/>
      <c r="J3" s="864"/>
      <c r="K3" s="864"/>
      <c r="L3" s="864"/>
      <c r="M3" s="864"/>
      <c r="N3" s="864"/>
      <c r="O3" s="864"/>
      <c r="P3" s="864"/>
      <c r="Q3" s="864"/>
      <c r="R3" s="864"/>
      <c r="S3" s="864"/>
      <c r="W3" s="899"/>
      <c r="X3" s="899"/>
      <c r="Y3" s="899"/>
      <c r="Z3" s="899"/>
      <c r="AA3" s="899"/>
      <c r="AB3" s="899"/>
      <c r="AE3" s="899"/>
      <c r="AF3" s="899"/>
      <c r="AG3" s="899"/>
      <c r="AH3" s="899"/>
      <c r="AI3" s="899"/>
      <c r="AJ3" s="899"/>
      <c r="AK3" s="864"/>
      <c r="AL3" s="864"/>
      <c r="AM3" s="864"/>
      <c r="AN3" s="864"/>
      <c r="AO3" s="864"/>
      <c r="AP3" s="864"/>
      <c r="AR3" s="864"/>
      <c r="AS3" s="864"/>
      <c r="AT3" s="864"/>
      <c r="AU3" s="864"/>
      <c r="AV3" s="864"/>
      <c r="AW3" s="864"/>
      <c r="AX3" s="864"/>
      <c r="AY3" s="864"/>
      <c r="AZ3" s="864"/>
      <c r="BA3" s="463"/>
      <c r="BB3" s="463"/>
      <c r="BC3" s="463"/>
      <c r="BD3" s="463"/>
      <c r="BE3" s="463"/>
      <c r="BF3" s="463"/>
      <c r="BG3" s="463"/>
      <c r="BH3" s="463"/>
      <c r="BI3" s="463"/>
    </row>
    <row r="4" spans="2:114" ht="15" customHeight="1">
      <c r="B4" s="855" t="s">
        <v>285</v>
      </c>
      <c r="C4" s="865"/>
      <c r="D4" s="865"/>
      <c r="E4" s="865"/>
      <c r="F4" s="865"/>
      <c r="G4" s="865"/>
      <c r="H4" s="865"/>
      <c r="I4" s="865"/>
      <c r="J4" s="865"/>
      <c r="K4" s="865"/>
      <c r="L4" s="865"/>
      <c r="M4" s="865"/>
      <c r="N4" s="865"/>
      <c r="O4" s="865"/>
      <c r="P4" s="873"/>
      <c r="Q4" s="881" t="s">
        <v>352</v>
      </c>
      <c r="R4" s="887"/>
      <c r="S4" s="887"/>
      <c r="T4" s="893"/>
      <c r="U4" s="900" t="s">
        <v>354</v>
      </c>
      <c r="V4" s="904"/>
      <c r="W4" s="904"/>
      <c r="X4" s="904"/>
      <c r="Y4" s="904"/>
      <c r="Z4" s="904"/>
      <c r="AA4" s="904"/>
      <c r="AB4" s="921"/>
      <c r="AC4" s="900" t="s">
        <v>27</v>
      </c>
      <c r="AD4" s="904"/>
      <c r="AE4" s="904"/>
      <c r="AF4" s="904"/>
      <c r="AG4" s="904"/>
      <c r="AH4" s="904"/>
      <c r="AI4" s="904"/>
      <c r="AJ4" s="921"/>
      <c r="AK4" s="933" t="s">
        <v>299</v>
      </c>
      <c r="AL4" s="933"/>
      <c r="AM4" s="933"/>
      <c r="AN4" s="933"/>
      <c r="AO4" s="933"/>
      <c r="AP4" s="933"/>
      <c r="AQ4" s="938"/>
      <c r="AR4" s="864"/>
      <c r="AS4" s="864"/>
      <c r="AT4" s="864"/>
      <c r="AU4" s="864"/>
      <c r="AV4" s="864"/>
      <c r="AW4" s="864"/>
      <c r="AX4" s="864"/>
      <c r="AY4" s="864"/>
      <c r="AZ4" s="864"/>
    </row>
    <row r="5" spans="2:114" ht="15" customHeight="1">
      <c r="B5" s="856"/>
      <c r="C5" s="866"/>
      <c r="D5" s="866"/>
      <c r="E5" s="866"/>
      <c r="F5" s="866"/>
      <c r="G5" s="866"/>
      <c r="H5" s="866"/>
      <c r="I5" s="866"/>
      <c r="J5" s="866"/>
      <c r="K5" s="866"/>
      <c r="L5" s="866"/>
      <c r="M5" s="866"/>
      <c r="N5" s="866"/>
      <c r="O5" s="866"/>
      <c r="P5" s="874"/>
      <c r="Q5" s="882"/>
      <c r="R5" s="888"/>
      <c r="S5" s="888"/>
      <c r="T5" s="894"/>
      <c r="U5" s="901"/>
      <c r="V5" s="905"/>
      <c r="W5" s="905"/>
      <c r="X5" s="905"/>
      <c r="Y5" s="905"/>
      <c r="Z5" s="905"/>
      <c r="AA5" s="905"/>
      <c r="AB5" s="922"/>
      <c r="AC5" s="901"/>
      <c r="AD5" s="905"/>
      <c r="AE5" s="905"/>
      <c r="AF5" s="905"/>
      <c r="AG5" s="905"/>
      <c r="AH5" s="905"/>
      <c r="AI5" s="905"/>
      <c r="AJ5" s="922"/>
      <c r="AK5" s="888"/>
      <c r="AL5" s="888"/>
      <c r="AM5" s="888"/>
      <c r="AN5" s="888"/>
      <c r="AO5" s="888"/>
      <c r="AP5" s="888"/>
      <c r="AQ5" s="939"/>
      <c r="AR5" s="864"/>
      <c r="AS5" s="864"/>
      <c r="AT5" s="864"/>
      <c r="AU5" s="864"/>
      <c r="AV5" s="864"/>
      <c r="AW5" s="864"/>
      <c r="AX5" s="864"/>
      <c r="AY5" s="864"/>
      <c r="AZ5" s="864"/>
    </row>
    <row r="6" spans="2:114" ht="15" customHeight="1">
      <c r="B6" s="857" t="s">
        <v>119</v>
      </c>
      <c r="C6" s="867"/>
      <c r="D6" s="867"/>
      <c r="E6" s="867"/>
      <c r="F6" s="867"/>
      <c r="G6" s="867"/>
      <c r="H6" s="867"/>
      <c r="I6" s="867"/>
      <c r="J6" s="867"/>
      <c r="K6" s="867"/>
      <c r="L6" s="867"/>
      <c r="M6" s="867"/>
      <c r="N6" s="867"/>
      <c r="O6" s="867"/>
      <c r="P6" s="875"/>
      <c r="Q6" s="883"/>
      <c r="R6" s="889"/>
      <c r="S6" s="889"/>
      <c r="T6" s="895"/>
      <c r="U6" s="902"/>
      <c r="V6" s="906"/>
      <c r="W6" s="909"/>
      <c r="X6" s="914" t="s">
        <v>83</v>
      </c>
      <c r="Y6" s="909"/>
      <c r="Z6" s="914" t="s">
        <v>22</v>
      </c>
      <c r="AA6" s="909"/>
      <c r="AB6" s="923" t="s">
        <v>112</v>
      </c>
      <c r="AC6" s="902"/>
      <c r="AD6" s="906"/>
      <c r="AE6" s="928"/>
      <c r="AF6" s="914" t="s">
        <v>83</v>
      </c>
      <c r="AG6" s="928"/>
      <c r="AH6" s="914" t="s">
        <v>22</v>
      </c>
      <c r="AI6" s="928"/>
      <c r="AJ6" s="923" t="s">
        <v>112</v>
      </c>
      <c r="AK6" s="934"/>
      <c r="AL6" s="934"/>
      <c r="AM6" s="934"/>
      <c r="AN6" s="934"/>
      <c r="AO6" s="934"/>
      <c r="AP6" s="934"/>
      <c r="AQ6" s="940"/>
      <c r="AR6" s="864"/>
      <c r="AS6" s="946" t="s">
        <v>319</v>
      </c>
      <c r="AT6" s="946"/>
      <c r="AU6" s="946"/>
      <c r="AV6" s="946"/>
      <c r="AW6" s="946"/>
      <c r="AX6" s="946"/>
      <c r="AY6" s="946"/>
      <c r="AZ6" s="946"/>
      <c r="BA6" s="946"/>
      <c r="BB6" s="946"/>
      <c r="BC6" s="946"/>
      <c r="BD6" s="946"/>
      <c r="BE6" s="946"/>
      <c r="BF6" s="946"/>
      <c r="BG6" s="946"/>
      <c r="BH6" s="946"/>
      <c r="BI6" s="946"/>
      <c r="BJ6" s="946"/>
      <c r="BK6" s="946"/>
      <c r="BL6" s="946"/>
      <c r="BM6" s="946"/>
      <c r="BN6" s="946"/>
      <c r="BO6" s="946"/>
      <c r="BP6" s="946"/>
      <c r="BQ6" s="946"/>
      <c r="BR6" s="946"/>
      <c r="BS6" s="946"/>
      <c r="BT6" s="946"/>
      <c r="BU6" s="946"/>
      <c r="BV6" s="946"/>
      <c r="BW6" s="946"/>
      <c r="BX6" s="946"/>
      <c r="BY6" s="946"/>
      <c r="BZ6" s="946"/>
      <c r="CA6" s="946"/>
      <c r="CB6" s="946"/>
      <c r="CC6" s="946"/>
      <c r="CD6" s="946"/>
      <c r="CE6" s="946"/>
      <c r="CF6" s="946"/>
      <c r="CG6" s="946"/>
      <c r="CH6" s="946"/>
      <c r="CI6" s="946"/>
      <c r="CJ6" s="946"/>
      <c r="CK6" s="946"/>
      <c r="CL6" s="946"/>
      <c r="CM6" s="946"/>
      <c r="CN6" s="946"/>
      <c r="CO6" s="946"/>
      <c r="CP6" s="946"/>
      <c r="CQ6" s="946"/>
      <c r="CR6" s="946"/>
      <c r="CS6" s="946"/>
      <c r="CT6" s="946"/>
      <c r="CU6" s="946"/>
      <c r="CV6" s="946"/>
      <c r="CW6" s="946"/>
      <c r="CX6" s="946"/>
      <c r="CY6" s="946"/>
      <c r="CZ6" s="946"/>
      <c r="DA6" s="946"/>
      <c r="DB6" s="946"/>
      <c r="DC6" s="946"/>
      <c r="DD6" s="946"/>
      <c r="DE6" s="946"/>
      <c r="DF6" s="946"/>
      <c r="DG6" s="946"/>
      <c r="DH6" s="946"/>
      <c r="DI6" s="946"/>
      <c r="DJ6" s="946"/>
    </row>
    <row r="7" spans="2:114" ht="15" customHeight="1">
      <c r="B7" s="858"/>
      <c r="C7" s="868"/>
      <c r="D7" s="868"/>
      <c r="E7" s="868"/>
      <c r="F7" s="868"/>
      <c r="G7" s="868"/>
      <c r="H7" s="868"/>
      <c r="I7" s="868"/>
      <c r="J7" s="868"/>
      <c r="K7" s="868"/>
      <c r="L7" s="868"/>
      <c r="M7" s="868"/>
      <c r="N7" s="868"/>
      <c r="O7" s="868"/>
      <c r="P7" s="876"/>
      <c r="Q7" s="884"/>
      <c r="R7" s="890"/>
      <c r="S7" s="890"/>
      <c r="T7" s="896"/>
      <c r="U7" s="332"/>
      <c r="V7" s="491"/>
      <c r="W7" s="910"/>
      <c r="X7" s="915"/>
      <c r="Y7" s="910"/>
      <c r="Z7" s="915"/>
      <c r="AA7" s="910"/>
      <c r="AB7" s="924"/>
      <c r="AC7" s="332"/>
      <c r="AD7" s="491"/>
      <c r="AE7" s="920"/>
      <c r="AF7" s="915"/>
      <c r="AG7" s="920"/>
      <c r="AH7" s="915"/>
      <c r="AI7" s="920"/>
      <c r="AJ7" s="924"/>
      <c r="AK7" s="935"/>
      <c r="AL7" s="935"/>
      <c r="AM7" s="935"/>
      <c r="AN7" s="935"/>
      <c r="AO7" s="935"/>
      <c r="AP7" s="935"/>
      <c r="AQ7" s="941"/>
      <c r="AR7" s="864"/>
      <c r="AS7" s="946"/>
      <c r="AT7" s="946"/>
      <c r="AU7" s="946"/>
      <c r="AV7" s="946"/>
      <c r="AW7" s="946"/>
      <c r="AX7" s="946"/>
      <c r="AY7" s="946"/>
      <c r="AZ7" s="946"/>
      <c r="BA7" s="946"/>
      <c r="BB7" s="946"/>
      <c r="BC7" s="946"/>
      <c r="BD7" s="946"/>
      <c r="BE7" s="946"/>
      <c r="BF7" s="946"/>
      <c r="BG7" s="946"/>
      <c r="BH7" s="946"/>
      <c r="BI7" s="946"/>
      <c r="BJ7" s="946"/>
      <c r="BK7" s="946"/>
      <c r="BL7" s="946"/>
      <c r="BM7" s="946"/>
      <c r="BN7" s="946"/>
      <c r="BO7" s="946"/>
      <c r="BP7" s="946"/>
      <c r="BQ7" s="946"/>
      <c r="BR7" s="946"/>
      <c r="BS7" s="946"/>
      <c r="BT7" s="946"/>
      <c r="BU7" s="946"/>
      <c r="BV7" s="946"/>
      <c r="BW7" s="946"/>
      <c r="BX7" s="946"/>
      <c r="BY7" s="946"/>
      <c r="BZ7" s="946"/>
      <c r="CA7" s="946"/>
      <c r="CB7" s="946"/>
      <c r="CC7" s="946"/>
      <c r="CD7" s="946"/>
      <c r="CE7" s="946"/>
      <c r="CF7" s="946"/>
      <c r="CG7" s="946"/>
      <c r="CH7" s="946"/>
      <c r="CI7" s="946"/>
      <c r="CJ7" s="946"/>
      <c r="CK7" s="946"/>
      <c r="CL7" s="946"/>
      <c r="CM7" s="946"/>
      <c r="CN7" s="946"/>
      <c r="CO7" s="946"/>
      <c r="CP7" s="946"/>
      <c r="CQ7" s="946"/>
      <c r="CR7" s="946"/>
      <c r="CS7" s="946"/>
      <c r="CT7" s="946"/>
      <c r="CU7" s="946"/>
      <c r="CV7" s="946"/>
      <c r="CW7" s="946"/>
      <c r="CX7" s="946"/>
      <c r="CY7" s="946"/>
      <c r="CZ7" s="946"/>
      <c r="DA7" s="946"/>
      <c r="DB7" s="946"/>
      <c r="DC7" s="946"/>
      <c r="DD7" s="946"/>
      <c r="DE7" s="946"/>
      <c r="DF7" s="946"/>
      <c r="DG7" s="946"/>
      <c r="DH7" s="946"/>
      <c r="DI7" s="946"/>
      <c r="DJ7" s="946"/>
    </row>
    <row r="8" spans="2:114" ht="15" customHeight="1">
      <c r="B8" s="859" t="s">
        <v>327</v>
      </c>
      <c r="C8" s="869"/>
      <c r="D8" s="869"/>
      <c r="E8" s="869"/>
      <c r="F8" s="869"/>
      <c r="G8" s="869"/>
      <c r="H8" s="869"/>
      <c r="I8" s="869"/>
      <c r="J8" s="869"/>
      <c r="K8" s="869"/>
      <c r="L8" s="869"/>
      <c r="M8" s="869"/>
      <c r="N8" s="869"/>
      <c r="O8" s="869"/>
      <c r="P8" s="877"/>
      <c r="Q8" s="883"/>
      <c r="R8" s="889"/>
      <c r="S8" s="889"/>
      <c r="T8" s="895"/>
      <c r="U8" s="334"/>
      <c r="V8" s="907"/>
      <c r="W8" s="911"/>
      <c r="X8" s="916" t="s">
        <v>83</v>
      </c>
      <c r="Y8" s="911"/>
      <c r="Z8" s="916" t="s">
        <v>22</v>
      </c>
      <c r="AA8" s="911"/>
      <c r="AB8" s="916" t="s">
        <v>112</v>
      </c>
      <c r="AC8" s="334"/>
      <c r="AD8" s="907"/>
      <c r="AE8" s="929"/>
      <c r="AF8" s="916" t="s">
        <v>83</v>
      </c>
      <c r="AG8" s="929"/>
      <c r="AH8" s="916" t="s">
        <v>22</v>
      </c>
      <c r="AI8" s="929"/>
      <c r="AJ8" s="932" t="s">
        <v>112</v>
      </c>
      <c r="AK8" s="934"/>
      <c r="AL8" s="934"/>
      <c r="AM8" s="934"/>
      <c r="AN8" s="934"/>
      <c r="AO8" s="934"/>
      <c r="AP8" s="934"/>
      <c r="AQ8" s="940"/>
      <c r="AR8" s="864"/>
      <c r="AS8" s="946" t="s">
        <v>384</v>
      </c>
      <c r="AT8" s="946"/>
      <c r="AU8" s="946"/>
      <c r="AV8" s="946"/>
      <c r="AW8" s="946"/>
      <c r="AX8" s="946"/>
      <c r="AY8" s="946"/>
      <c r="AZ8" s="946"/>
      <c r="BA8" s="946"/>
      <c r="BB8" s="946"/>
      <c r="BC8" s="946"/>
      <c r="BD8" s="946"/>
      <c r="BE8" s="946"/>
      <c r="BF8" s="946"/>
      <c r="BG8" s="946"/>
      <c r="BH8" s="946"/>
      <c r="BI8" s="946"/>
      <c r="BJ8" s="946"/>
      <c r="BK8" s="946"/>
      <c r="BL8" s="946"/>
      <c r="BM8" s="946"/>
      <c r="BN8" s="946"/>
      <c r="BO8" s="946"/>
      <c r="BP8" s="946"/>
      <c r="BQ8" s="946"/>
      <c r="BR8" s="946"/>
      <c r="BS8" s="946"/>
      <c r="BT8" s="946"/>
      <c r="BU8" s="946"/>
      <c r="BV8" s="946"/>
      <c r="BW8" s="946"/>
      <c r="BX8" s="946"/>
      <c r="BY8" s="946"/>
      <c r="BZ8" s="946"/>
      <c r="CA8" s="946"/>
      <c r="CB8" s="946"/>
      <c r="CC8" s="946"/>
      <c r="CD8" s="946"/>
      <c r="CE8" s="946"/>
      <c r="CF8" s="946"/>
      <c r="CG8" s="946"/>
      <c r="CH8" s="946"/>
      <c r="CI8" s="946"/>
      <c r="CJ8" s="946"/>
      <c r="CK8" s="946"/>
      <c r="CL8" s="946"/>
      <c r="CM8" s="946"/>
      <c r="CN8" s="946"/>
      <c r="CO8" s="946"/>
      <c r="CP8" s="946"/>
      <c r="CQ8" s="946"/>
      <c r="CR8" s="946"/>
      <c r="CS8" s="946"/>
      <c r="CT8" s="946"/>
      <c r="CU8" s="946"/>
      <c r="CV8" s="946"/>
      <c r="CW8" s="946"/>
      <c r="CX8" s="946"/>
      <c r="CY8" s="946"/>
      <c r="CZ8" s="946"/>
      <c r="DA8" s="946"/>
      <c r="DB8" s="946"/>
      <c r="DC8" s="946"/>
      <c r="DD8" s="946"/>
      <c r="DE8" s="946"/>
      <c r="DF8" s="946"/>
      <c r="DG8" s="946"/>
      <c r="DH8" s="946"/>
      <c r="DI8" s="946"/>
      <c r="DJ8" s="946"/>
    </row>
    <row r="9" spans="2:114" ht="15" customHeight="1">
      <c r="B9" s="858"/>
      <c r="C9" s="868"/>
      <c r="D9" s="868"/>
      <c r="E9" s="868"/>
      <c r="F9" s="868"/>
      <c r="G9" s="868"/>
      <c r="H9" s="868"/>
      <c r="I9" s="868"/>
      <c r="J9" s="868"/>
      <c r="K9" s="868"/>
      <c r="L9" s="868"/>
      <c r="M9" s="868"/>
      <c r="N9" s="868"/>
      <c r="O9" s="868"/>
      <c r="P9" s="876"/>
      <c r="Q9" s="884"/>
      <c r="R9" s="890"/>
      <c r="S9" s="890"/>
      <c r="T9" s="896"/>
      <c r="U9" s="334"/>
      <c r="V9" s="907"/>
      <c r="W9" s="910"/>
      <c r="X9" s="915"/>
      <c r="Y9" s="910"/>
      <c r="Z9" s="915"/>
      <c r="AA9" s="910"/>
      <c r="AB9" s="915"/>
      <c r="AC9" s="334"/>
      <c r="AD9" s="907"/>
      <c r="AE9" s="920"/>
      <c r="AF9" s="915"/>
      <c r="AG9" s="920"/>
      <c r="AH9" s="915"/>
      <c r="AI9" s="920"/>
      <c r="AJ9" s="924"/>
      <c r="AK9" s="935"/>
      <c r="AL9" s="935"/>
      <c r="AM9" s="935"/>
      <c r="AN9" s="935"/>
      <c r="AO9" s="935"/>
      <c r="AP9" s="935"/>
      <c r="AQ9" s="941"/>
      <c r="AR9" s="864"/>
      <c r="AS9" s="946"/>
      <c r="AT9" s="946"/>
      <c r="AU9" s="946"/>
      <c r="AV9" s="946"/>
      <c r="AW9" s="946"/>
      <c r="AX9" s="946"/>
      <c r="AY9" s="946"/>
      <c r="AZ9" s="946"/>
      <c r="BA9" s="946"/>
      <c r="BB9" s="946"/>
      <c r="BC9" s="946"/>
      <c r="BD9" s="946"/>
      <c r="BE9" s="946"/>
      <c r="BF9" s="946"/>
      <c r="BG9" s="946"/>
      <c r="BH9" s="946"/>
      <c r="BI9" s="946"/>
      <c r="BJ9" s="946"/>
      <c r="BK9" s="946"/>
      <c r="BL9" s="946"/>
      <c r="BM9" s="946"/>
      <c r="BN9" s="946"/>
      <c r="BO9" s="946"/>
      <c r="BP9" s="946"/>
      <c r="BQ9" s="946"/>
      <c r="BR9" s="946"/>
      <c r="BS9" s="946"/>
      <c r="BT9" s="946"/>
      <c r="BU9" s="946"/>
      <c r="BV9" s="946"/>
      <c r="BW9" s="946"/>
      <c r="BX9" s="946"/>
      <c r="BY9" s="946"/>
      <c r="BZ9" s="946"/>
      <c r="CA9" s="946"/>
      <c r="CB9" s="946"/>
      <c r="CC9" s="946"/>
      <c r="CD9" s="946"/>
      <c r="CE9" s="946"/>
      <c r="CF9" s="946"/>
      <c r="CG9" s="946"/>
      <c r="CH9" s="946"/>
      <c r="CI9" s="946"/>
      <c r="CJ9" s="946"/>
      <c r="CK9" s="946"/>
      <c r="CL9" s="946"/>
      <c r="CM9" s="946"/>
      <c r="CN9" s="946"/>
      <c r="CO9" s="946"/>
      <c r="CP9" s="946"/>
      <c r="CQ9" s="946"/>
      <c r="CR9" s="946"/>
      <c r="CS9" s="946"/>
      <c r="CT9" s="946"/>
      <c r="CU9" s="946"/>
      <c r="CV9" s="946"/>
      <c r="CW9" s="946"/>
      <c r="CX9" s="946"/>
      <c r="CY9" s="946"/>
      <c r="CZ9" s="946"/>
      <c r="DA9" s="946"/>
      <c r="DB9" s="946"/>
      <c r="DC9" s="946"/>
      <c r="DD9" s="946"/>
      <c r="DE9" s="946"/>
      <c r="DF9" s="946"/>
      <c r="DG9" s="946"/>
      <c r="DH9" s="946"/>
      <c r="DI9" s="946"/>
      <c r="DJ9" s="946"/>
    </row>
    <row r="10" spans="2:114" ht="15" customHeight="1">
      <c r="B10" s="860" t="s">
        <v>39</v>
      </c>
      <c r="C10" s="869"/>
      <c r="D10" s="869"/>
      <c r="E10" s="869"/>
      <c r="F10" s="869"/>
      <c r="G10" s="869"/>
      <c r="H10" s="869"/>
      <c r="I10" s="869"/>
      <c r="J10" s="869"/>
      <c r="K10" s="869"/>
      <c r="L10" s="869"/>
      <c r="M10" s="869"/>
      <c r="N10" s="869"/>
      <c r="O10" s="869"/>
      <c r="P10" s="877"/>
      <c r="Q10" s="883"/>
      <c r="R10" s="889"/>
      <c r="S10" s="889"/>
      <c r="T10" s="895"/>
      <c r="U10" s="334"/>
      <c r="V10" s="907"/>
      <c r="W10" s="911"/>
      <c r="X10" s="916" t="s">
        <v>83</v>
      </c>
      <c r="Y10" s="911"/>
      <c r="Z10" s="916" t="s">
        <v>22</v>
      </c>
      <c r="AA10" s="911"/>
      <c r="AB10" s="916" t="s">
        <v>112</v>
      </c>
      <c r="AC10" s="334"/>
      <c r="AD10" s="907"/>
      <c r="AE10" s="929"/>
      <c r="AF10" s="916" t="s">
        <v>83</v>
      </c>
      <c r="AG10" s="929"/>
      <c r="AH10" s="916" t="s">
        <v>22</v>
      </c>
      <c r="AI10" s="929"/>
      <c r="AJ10" s="932" t="s">
        <v>112</v>
      </c>
      <c r="AK10" s="934"/>
      <c r="AL10" s="934"/>
      <c r="AM10" s="934"/>
      <c r="AN10" s="934"/>
      <c r="AO10" s="934"/>
      <c r="AP10" s="934"/>
      <c r="AQ10" s="940"/>
      <c r="AR10" s="864"/>
      <c r="AS10" s="946" t="s">
        <v>78</v>
      </c>
      <c r="AT10" s="946"/>
      <c r="AU10" s="946"/>
      <c r="AV10" s="946"/>
      <c r="AW10" s="946"/>
      <c r="AX10" s="946"/>
      <c r="AY10" s="946"/>
      <c r="AZ10" s="946"/>
      <c r="BA10" s="946"/>
      <c r="BB10" s="946"/>
      <c r="BC10" s="946"/>
      <c r="BD10" s="946"/>
      <c r="BE10" s="946"/>
      <c r="BF10" s="946"/>
      <c r="BG10" s="946"/>
      <c r="BH10" s="946"/>
      <c r="BI10" s="946"/>
      <c r="BJ10" s="946"/>
      <c r="BK10" s="946"/>
      <c r="BL10" s="946"/>
      <c r="BM10" s="946"/>
      <c r="BN10" s="946"/>
      <c r="BO10" s="946"/>
      <c r="BP10" s="946"/>
      <c r="BQ10" s="946"/>
      <c r="BR10" s="946"/>
      <c r="BS10" s="946"/>
      <c r="BT10" s="946"/>
      <c r="BU10" s="946"/>
      <c r="BV10" s="946"/>
      <c r="BW10" s="946"/>
      <c r="BX10" s="946"/>
      <c r="BY10" s="946"/>
      <c r="BZ10" s="946"/>
      <c r="CA10" s="946"/>
      <c r="CB10" s="946"/>
      <c r="CC10" s="946"/>
      <c r="CD10" s="946"/>
      <c r="CE10" s="946"/>
      <c r="CF10" s="946"/>
      <c r="CG10" s="946"/>
      <c r="CH10" s="946"/>
      <c r="CI10" s="946"/>
      <c r="CJ10" s="946"/>
      <c r="CK10" s="946"/>
      <c r="CL10" s="946"/>
      <c r="CM10" s="946"/>
      <c r="CN10" s="946"/>
      <c r="CO10" s="946"/>
      <c r="CP10" s="946"/>
      <c r="CQ10" s="946"/>
      <c r="CR10" s="946"/>
      <c r="CS10" s="946"/>
      <c r="CT10" s="946"/>
      <c r="CU10" s="946"/>
      <c r="CV10" s="946"/>
      <c r="CW10" s="946"/>
      <c r="CX10" s="946"/>
      <c r="CY10" s="946"/>
      <c r="CZ10" s="946"/>
      <c r="DA10" s="946"/>
      <c r="DB10" s="946"/>
      <c r="DC10" s="946"/>
      <c r="DD10" s="946"/>
      <c r="DE10" s="946"/>
      <c r="DF10" s="946"/>
      <c r="DG10" s="946"/>
      <c r="DH10" s="946"/>
      <c r="DI10" s="946"/>
      <c r="DJ10" s="946"/>
    </row>
    <row r="11" spans="2:114" ht="15" customHeight="1">
      <c r="B11" s="858"/>
      <c r="C11" s="868"/>
      <c r="D11" s="868"/>
      <c r="E11" s="868"/>
      <c r="F11" s="868"/>
      <c r="G11" s="868"/>
      <c r="H11" s="868"/>
      <c r="I11" s="868"/>
      <c r="J11" s="868"/>
      <c r="K11" s="868"/>
      <c r="L11" s="868"/>
      <c r="M11" s="868"/>
      <c r="N11" s="868"/>
      <c r="O11" s="868"/>
      <c r="P11" s="876"/>
      <c r="Q11" s="884"/>
      <c r="R11" s="890"/>
      <c r="S11" s="890"/>
      <c r="T11" s="896"/>
      <c r="U11" s="334"/>
      <c r="V11" s="907"/>
      <c r="W11" s="910"/>
      <c r="X11" s="915"/>
      <c r="Y11" s="910"/>
      <c r="Z11" s="915"/>
      <c r="AA11" s="910"/>
      <c r="AB11" s="915"/>
      <c r="AC11" s="334"/>
      <c r="AD11" s="907"/>
      <c r="AE11" s="920"/>
      <c r="AF11" s="915"/>
      <c r="AG11" s="920"/>
      <c r="AH11" s="915"/>
      <c r="AI11" s="920"/>
      <c r="AJ11" s="924"/>
      <c r="AK11" s="935"/>
      <c r="AL11" s="935"/>
      <c r="AM11" s="935"/>
      <c r="AN11" s="935"/>
      <c r="AO11" s="935"/>
      <c r="AP11" s="935"/>
      <c r="AQ11" s="941"/>
      <c r="AR11" s="864"/>
      <c r="AS11" s="946"/>
      <c r="AT11" s="946"/>
      <c r="AU11" s="946"/>
      <c r="AV11" s="946"/>
      <c r="AW11" s="946"/>
      <c r="AX11" s="946"/>
      <c r="AY11" s="946"/>
      <c r="AZ11" s="946"/>
      <c r="BA11" s="946"/>
      <c r="BB11" s="946"/>
      <c r="BC11" s="946"/>
      <c r="BD11" s="946"/>
      <c r="BE11" s="946"/>
      <c r="BF11" s="946"/>
      <c r="BG11" s="946"/>
      <c r="BH11" s="946"/>
      <c r="BI11" s="946"/>
      <c r="BJ11" s="946"/>
      <c r="BK11" s="946"/>
      <c r="BL11" s="946"/>
      <c r="BM11" s="946"/>
      <c r="BN11" s="946"/>
      <c r="BO11" s="946"/>
      <c r="BP11" s="946"/>
      <c r="BQ11" s="946"/>
      <c r="BR11" s="946"/>
      <c r="BS11" s="946"/>
      <c r="BT11" s="946"/>
      <c r="BU11" s="946"/>
      <c r="BV11" s="946"/>
      <c r="BW11" s="946"/>
      <c r="BX11" s="946"/>
      <c r="BY11" s="946"/>
      <c r="BZ11" s="946"/>
      <c r="CA11" s="946"/>
      <c r="CB11" s="946"/>
      <c r="CC11" s="946"/>
      <c r="CD11" s="946"/>
      <c r="CE11" s="946"/>
      <c r="CF11" s="946"/>
      <c r="CG11" s="946"/>
      <c r="CH11" s="946"/>
      <c r="CI11" s="946"/>
      <c r="CJ11" s="946"/>
      <c r="CK11" s="946"/>
      <c r="CL11" s="946"/>
      <c r="CM11" s="946"/>
      <c r="CN11" s="946"/>
      <c r="CO11" s="946"/>
      <c r="CP11" s="946"/>
      <c r="CQ11" s="946"/>
      <c r="CR11" s="946"/>
      <c r="CS11" s="946"/>
      <c r="CT11" s="946"/>
      <c r="CU11" s="946"/>
      <c r="CV11" s="946"/>
      <c r="CW11" s="946"/>
      <c r="CX11" s="946"/>
      <c r="CY11" s="946"/>
      <c r="CZ11" s="946"/>
      <c r="DA11" s="946"/>
      <c r="DB11" s="946"/>
      <c r="DC11" s="946"/>
      <c r="DD11" s="946"/>
      <c r="DE11" s="946"/>
      <c r="DF11" s="946"/>
      <c r="DG11" s="946"/>
      <c r="DH11" s="946"/>
      <c r="DI11" s="946"/>
      <c r="DJ11" s="946"/>
    </row>
    <row r="12" spans="2:114" ht="15" customHeight="1">
      <c r="B12" s="859" t="s">
        <v>355</v>
      </c>
      <c r="C12" s="869"/>
      <c r="D12" s="869"/>
      <c r="E12" s="869"/>
      <c r="F12" s="869"/>
      <c r="G12" s="869"/>
      <c r="H12" s="869"/>
      <c r="I12" s="869"/>
      <c r="J12" s="869"/>
      <c r="K12" s="869"/>
      <c r="L12" s="869"/>
      <c r="M12" s="869"/>
      <c r="N12" s="869"/>
      <c r="O12" s="869"/>
      <c r="P12" s="877"/>
      <c r="Q12" s="883"/>
      <c r="R12" s="889"/>
      <c r="S12" s="889"/>
      <c r="T12" s="895"/>
      <c r="U12" s="334"/>
      <c r="V12" s="907"/>
      <c r="W12" s="911"/>
      <c r="X12" s="916" t="s">
        <v>83</v>
      </c>
      <c r="Y12" s="911"/>
      <c r="Z12" s="916" t="s">
        <v>22</v>
      </c>
      <c r="AA12" s="911"/>
      <c r="AB12" s="916" t="s">
        <v>112</v>
      </c>
      <c r="AC12" s="334"/>
      <c r="AD12" s="907"/>
      <c r="AE12" s="929"/>
      <c r="AF12" s="916" t="s">
        <v>83</v>
      </c>
      <c r="AG12" s="929"/>
      <c r="AH12" s="916" t="s">
        <v>22</v>
      </c>
      <c r="AI12" s="929"/>
      <c r="AJ12" s="932" t="s">
        <v>112</v>
      </c>
      <c r="AK12" s="934"/>
      <c r="AL12" s="934"/>
      <c r="AM12" s="934"/>
      <c r="AN12" s="934"/>
      <c r="AO12" s="934"/>
      <c r="AP12" s="934"/>
      <c r="AQ12" s="940"/>
      <c r="AR12" s="864"/>
      <c r="AS12" s="946" t="s">
        <v>296</v>
      </c>
      <c r="AT12" s="946"/>
      <c r="AU12" s="946"/>
      <c r="AV12" s="946"/>
      <c r="AW12" s="946"/>
      <c r="AX12" s="946"/>
      <c r="AY12" s="946"/>
      <c r="AZ12" s="946"/>
      <c r="BA12" s="946"/>
      <c r="BB12" s="946"/>
      <c r="BC12" s="946"/>
      <c r="BD12" s="946"/>
      <c r="BE12" s="946"/>
      <c r="BF12" s="946"/>
      <c r="BG12" s="946"/>
      <c r="BH12" s="946"/>
      <c r="BI12" s="946"/>
      <c r="BJ12" s="946"/>
      <c r="BK12" s="946"/>
      <c r="BL12" s="946"/>
      <c r="BM12" s="946"/>
      <c r="BN12" s="946"/>
      <c r="BO12" s="946"/>
      <c r="BP12" s="946"/>
      <c r="BQ12" s="946"/>
      <c r="BR12" s="946"/>
      <c r="BS12" s="946"/>
      <c r="BT12" s="946"/>
      <c r="BU12" s="946"/>
      <c r="BV12" s="946"/>
      <c r="BW12" s="946"/>
      <c r="BX12" s="946"/>
      <c r="BY12" s="946"/>
      <c r="BZ12" s="946"/>
      <c r="CA12" s="946"/>
      <c r="CB12" s="946"/>
      <c r="CC12" s="946"/>
      <c r="CD12" s="946"/>
      <c r="CE12" s="946"/>
      <c r="CF12" s="946"/>
      <c r="CG12" s="946"/>
      <c r="CH12" s="946"/>
      <c r="CI12" s="946"/>
      <c r="CJ12" s="946"/>
      <c r="CK12" s="946"/>
      <c r="CL12" s="946"/>
      <c r="CM12" s="946"/>
      <c r="CN12" s="946"/>
      <c r="CO12" s="946"/>
      <c r="CP12" s="946"/>
      <c r="CQ12" s="946"/>
      <c r="CR12" s="946"/>
      <c r="CS12" s="946"/>
      <c r="CT12" s="946"/>
      <c r="CU12" s="946"/>
      <c r="CV12" s="946"/>
      <c r="CW12" s="946"/>
      <c r="CX12" s="946"/>
      <c r="CY12" s="946"/>
      <c r="CZ12" s="946"/>
      <c r="DA12" s="946"/>
      <c r="DB12" s="946"/>
      <c r="DC12" s="946"/>
      <c r="DD12" s="946"/>
      <c r="DE12" s="946"/>
      <c r="DF12" s="946"/>
      <c r="DG12" s="946"/>
      <c r="DH12" s="946"/>
      <c r="DI12" s="946"/>
      <c r="DJ12" s="946"/>
    </row>
    <row r="13" spans="2:114" ht="15" customHeight="1">
      <c r="B13" s="858"/>
      <c r="C13" s="868"/>
      <c r="D13" s="868"/>
      <c r="E13" s="868"/>
      <c r="F13" s="868"/>
      <c r="G13" s="868"/>
      <c r="H13" s="868"/>
      <c r="I13" s="868"/>
      <c r="J13" s="868"/>
      <c r="K13" s="868"/>
      <c r="L13" s="868"/>
      <c r="M13" s="868"/>
      <c r="N13" s="868"/>
      <c r="O13" s="868"/>
      <c r="P13" s="876"/>
      <c r="Q13" s="884"/>
      <c r="R13" s="890"/>
      <c r="S13" s="890"/>
      <c r="T13" s="896"/>
      <c r="U13" s="334"/>
      <c r="V13" s="907"/>
      <c r="W13" s="910"/>
      <c r="X13" s="915"/>
      <c r="Y13" s="910"/>
      <c r="Z13" s="915"/>
      <c r="AA13" s="910"/>
      <c r="AB13" s="915"/>
      <c r="AC13" s="334"/>
      <c r="AD13" s="907"/>
      <c r="AE13" s="920"/>
      <c r="AF13" s="915"/>
      <c r="AG13" s="920"/>
      <c r="AH13" s="915"/>
      <c r="AI13" s="920"/>
      <c r="AJ13" s="924"/>
      <c r="AK13" s="935"/>
      <c r="AL13" s="935"/>
      <c r="AM13" s="935"/>
      <c r="AN13" s="935"/>
      <c r="AO13" s="935"/>
      <c r="AP13" s="935"/>
      <c r="AQ13" s="941"/>
      <c r="AR13" s="864"/>
      <c r="AS13" s="946"/>
      <c r="AT13" s="946"/>
      <c r="AU13" s="946"/>
      <c r="AV13" s="946"/>
      <c r="AW13" s="946"/>
      <c r="AX13" s="946"/>
      <c r="AY13" s="946"/>
      <c r="AZ13" s="946"/>
      <c r="BA13" s="946"/>
      <c r="BB13" s="946"/>
      <c r="BC13" s="946"/>
      <c r="BD13" s="946"/>
      <c r="BE13" s="946"/>
      <c r="BF13" s="946"/>
      <c r="BG13" s="946"/>
      <c r="BH13" s="946"/>
      <c r="BI13" s="946"/>
      <c r="BJ13" s="946"/>
      <c r="BK13" s="946"/>
      <c r="BL13" s="946"/>
      <c r="BM13" s="946"/>
      <c r="BN13" s="946"/>
      <c r="BO13" s="946"/>
      <c r="BP13" s="946"/>
      <c r="BQ13" s="946"/>
      <c r="BR13" s="946"/>
      <c r="BS13" s="946"/>
      <c r="BT13" s="946"/>
      <c r="BU13" s="946"/>
      <c r="BV13" s="946"/>
      <c r="BW13" s="946"/>
      <c r="BX13" s="946"/>
      <c r="BY13" s="946"/>
      <c r="BZ13" s="946"/>
      <c r="CA13" s="946"/>
      <c r="CB13" s="946"/>
      <c r="CC13" s="946"/>
      <c r="CD13" s="946"/>
      <c r="CE13" s="946"/>
      <c r="CF13" s="946"/>
      <c r="CG13" s="946"/>
      <c r="CH13" s="946"/>
      <c r="CI13" s="946"/>
      <c r="CJ13" s="946"/>
      <c r="CK13" s="946"/>
      <c r="CL13" s="946"/>
      <c r="CM13" s="946"/>
      <c r="CN13" s="946"/>
      <c r="CO13" s="946"/>
      <c r="CP13" s="946"/>
      <c r="CQ13" s="946"/>
      <c r="CR13" s="946"/>
      <c r="CS13" s="946"/>
      <c r="CT13" s="946"/>
      <c r="CU13" s="946"/>
      <c r="CV13" s="946"/>
      <c r="CW13" s="946"/>
      <c r="CX13" s="946"/>
      <c r="CY13" s="946"/>
      <c r="CZ13" s="946"/>
      <c r="DA13" s="946"/>
      <c r="DB13" s="946"/>
      <c r="DC13" s="946"/>
      <c r="DD13" s="946"/>
      <c r="DE13" s="946"/>
      <c r="DF13" s="946"/>
      <c r="DG13" s="946"/>
      <c r="DH13" s="946"/>
      <c r="DI13" s="946"/>
      <c r="DJ13" s="946"/>
    </row>
    <row r="14" spans="2:114" ht="15" customHeight="1">
      <c r="B14" s="859" t="s">
        <v>2</v>
      </c>
      <c r="C14" s="869"/>
      <c r="D14" s="869"/>
      <c r="E14" s="869"/>
      <c r="F14" s="869"/>
      <c r="G14" s="869"/>
      <c r="H14" s="869"/>
      <c r="I14" s="869"/>
      <c r="J14" s="869"/>
      <c r="K14" s="869"/>
      <c r="L14" s="869"/>
      <c r="M14" s="869"/>
      <c r="N14" s="869"/>
      <c r="O14" s="869"/>
      <c r="P14" s="877"/>
      <c r="Q14" s="883"/>
      <c r="R14" s="889"/>
      <c r="S14" s="889"/>
      <c r="T14" s="895"/>
      <c r="U14" s="334"/>
      <c r="V14" s="907"/>
      <c r="W14" s="911"/>
      <c r="X14" s="916" t="s">
        <v>83</v>
      </c>
      <c r="Y14" s="911"/>
      <c r="Z14" s="916" t="s">
        <v>22</v>
      </c>
      <c r="AA14" s="911"/>
      <c r="AB14" s="916" t="s">
        <v>112</v>
      </c>
      <c r="AC14" s="334"/>
      <c r="AD14" s="907"/>
      <c r="AE14" s="929"/>
      <c r="AF14" s="916" t="s">
        <v>83</v>
      </c>
      <c r="AG14" s="929"/>
      <c r="AH14" s="916" t="s">
        <v>22</v>
      </c>
      <c r="AI14" s="929"/>
      <c r="AJ14" s="932" t="s">
        <v>112</v>
      </c>
      <c r="AK14" s="934"/>
      <c r="AL14" s="934"/>
      <c r="AM14" s="934"/>
      <c r="AN14" s="934"/>
      <c r="AO14" s="934"/>
      <c r="AP14" s="934"/>
      <c r="AQ14" s="940"/>
      <c r="AR14" s="864"/>
      <c r="AS14" s="946" t="s">
        <v>318</v>
      </c>
      <c r="AT14" s="946"/>
      <c r="AU14" s="946"/>
      <c r="AV14" s="946"/>
      <c r="AW14" s="946"/>
      <c r="AX14" s="946"/>
      <c r="AY14" s="946"/>
      <c r="AZ14" s="946"/>
      <c r="BA14" s="946"/>
      <c r="BB14" s="946"/>
      <c r="BC14" s="946"/>
      <c r="BD14" s="946"/>
      <c r="BE14" s="946"/>
      <c r="BF14" s="946"/>
      <c r="BG14" s="946"/>
      <c r="BH14" s="946"/>
      <c r="BI14" s="946"/>
      <c r="BJ14" s="946"/>
      <c r="BK14" s="946"/>
      <c r="BL14" s="946"/>
      <c r="BM14" s="946"/>
      <c r="BN14" s="946"/>
      <c r="BO14" s="946"/>
      <c r="BP14" s="946"/>
      <c r="BQ14" s="946"/>
      <c r="BR14" s="946"/>
      <c r="BS14" s="946"/>
      <c r="BT14" s="946"/>
      <c r="BU14" s="946"/>
      <c r="BV14" s="946"/>
      <c r="BW14" s="946"/>
      <c r="BX14" s="946"/>
      <c r="BY14" s="946"/>
      <c r="BZ14" s="946"/>
      <c r="CA14" s="946"/>
      <c r="CB14" s="946"/>
      <c r="CC14" s="946"/>
      <c r="CD14" s="946"/>
      <c r="CE14" s="946"/>
      <c r="CF14" s="946"/>
      <c r="CG14" s="946"/>
      <c r="CH14" s="946"/>
      <c r="CI14" s="946"/>
      <c r="CJ14" s="946"/>
      <c r="CK14" s="946"/>
      <c r="CL14" s="946"/>
      <c r="CM14" s="946"/>
      <c r="CN14" s="946"/>
      <c r="CO14" s="946"/>
      <c r="CP14" s="946"/>
      <c r="CQ14" s="946"/>
      <c r="CR14" s="946"/>
      <c r="CS14" s="946"/>
      <c r="CT14" s="946"/>
      <c r="CU14" s="946"/>
      <c r="CV14" s="946"/>
      <c r="CW14" s="946"/>
      <c r="CX14" s="946"/>
      <c r="CY14" s="946"/>
      <c r="CZ14" s="946"/>
      <c r="DA14" s="946"/>
      <c r="DB14" s="946"/>
      <c r="DC14" s="946"/>
      <c r="DD14" s="946"/>
      <c r="DE14" s="946"/>
      <c r="DF14" s="946"/>
      <c r="DG14" s="946"/>
      <c r="DH14" s="946"/>
      <c r="DI14" s="946"/>
      <c r="DJ14" s="946"/>
    </row>
    <row r="15" spans="2:114" ht="15" customHeight="1">
      <c r="B15" s="858"/>
      <c r="C15" s="868"/>
      <c r="D15" s="868"/>
      <c r="E15" s="868"/>
      <c r="F15" s="868"/>
      <c r="G15" s="868"/>
      <c r="H15" s="868"/>
      <c r="I15" s="868"/>
      <c r="J15" s="868"/>
      <c r="K15" s="868"/>
      <c r="L15" s="868"/>
      <c r="M15" s="868"/>
      <c r="N15" s="868"/>
      <c r="O15" s="868"/>
      <c r="P15" s="876"/>
      <c r="Q15" s="884"/>
      <c r="R15" s="890"/>
      <c r="S15" s="890"/>
      <c r="T15" s="896"/>
      <c r="U15" s="334"/>
      <c r="V15" s="907"/>
      <c r="W15" s="910"/>
      <c r="X15" s="915"/>
      <c r="Y15" s="910"/>
      <c r="Z15" s="915"/>
      <c r="AA15" s="910"/>
      <c r="AB15" s="915"/>
      <c r="AC15" s="334"/>
      <c r="AD15" s="907"/>
      <c r="AE15" s="920"/>
      <c r="AF15" s="915"/>
      <c r="AG15" s="920"/>
      <c r="AH15" s="915"/>
      <c r="AI15" s="920"/>
      <c r="AJ15" s="924"/>
      <c r="AK15" s="935"/>
      <c r="AL15" s="935"/>
      <c r="AM15" s="935"/>
      <c r="AN15" s="935"/>
      <c r="AO15" s="935"/>
      <c r="AP15" s="935"/>
      <c r="AQ15" s="941"/>
      <c r="AR15" s="864"/>
      <c r="AS15" s="946"/>
      <c r="AT15" s="946"/>
      <c r="AU15" s="946"/>
      <c r="AV15" s="946"/>
      <c r="AW15" s="946"/>
      <c r="AX15" s="946"/>
      <c r="AY15" s="946"/>
      <c r="AZ15" s="946"/>
      <c r="BA15" s="946"/>
      <c r="BB15" s="946"/>
      <c r="BC15" s="946"/>
      <c r="BD15" s="946"/>
      <c r="BE15" s="946"/>
      <c r="BF15" s="946"/>
      <c r="BG15" s="946"/>
      <c r="BH15" s="946"/>
      <c r="BI15" s="946"/>
      <c r="BJ15" s="946"/>
      <c r="BK15" s="946"/>
      <c r="BL15" s="946"/>
      <c r="BM15" s="946"/>
      <c r="BN15" s="946"/>
      <c r="BO15" s="946"/>
      <c r="BP15" s="946"/>
      <c r="BQ15" s="946"/>
      <c r="BR15" s="946"/>
      <c r="BS15" s="946"/>
      <c r="BT15" s="946"/>
      <c r="BU15" s="946"/>
      <c r="BV15" s="946"/>
      <c r="BW15" s="946"/>
      <c r="BX15" s="946"/>
      <c r="BY15" s="946"/>
      <c r="BZ15" s="946"/>
      <c r="CA15" s="946"/>
      <c r="CB15" s="946"/>
      <c r="CC15" s="946"/>
      <c r="CD15" s="946"/>
      <c r="CE15" s="946"/>
      <c r="CF15" s="946"/>
      <c r="CG15" s="946"/>
      <c r="CH15" s="946"/>
      <c r="CI15" s="946"/>
      <c r="CJ15" s="946"/>
      <c r="CK15" s="946"/>
      <c r="CL15" s="946"/>
      <c r="CM15" s="946"/>
      <c r="CN15" s="946"/>
      <c r="CO15" s="946"/>
      <c r="CP15" s="946"/>
      <c r="CQ15" s="946"/>
      <c r="CR15" s="946"/>
      <c r="CS15" s="946"/>
      <c r="CT15" s="946"/>
      <c r="CU15" s="946"/>
      <c r="CV15" s="946"/>
      <c r="CW15" s="946"/>
      <c r="CX15" s="946"/>
      <c r="CY15" s="946"/>
      <c r="CZ15" s="946"/>
      <c r="DA15" s="946"/>
      <c r="DB15" s="946"/>
      <c r="DC15" s="946"/>
      <c r="DD15" s="946"/>
      <c r="DE15" s="946"/>
      <c r="DF15" s="946"/>
      <c r="DG15" s="946"/>
      <c r="DH15" s="946"/>
      <c r="DI15" s="946"/>
      <c r="DJ15" s="946"/>
    </row>
    <row r="16" spans="2:114" ht="15" customHeight="1">
      <c r="B16" s="859" t="s">
        <v>35</v>
      </c>
      <c r="C16" s="869"/>
      <c r="D16" s="869"/>
      <c r="E16" s="869"/>
      <c r="F16" s="869"/>
      <c r="G16" s="869"/>
      <c r="H16" s="869"/>
      <c r="I16" s="869"/>
      <c r="J16" s="869"/>
      <c r="K16" s="869"/>
      <c r="L16" s="869"/>
      <c r="M16" s="869"/>
      <c r="N16" s="869"/>
      <c r="O16" s="869"/>
      <c r="P16" s="877"/>
      <c r="Q16" s="883"/>
      <c r="R16" s="889"/>
      <c r="S16" s="889"/>
      <c r="T16" s="895"/>
      <c r="U16" s="334"/>
      <c r="V16" s="907"/>
      <c r="W16" s="911"/>
      <c r="X16" s="916" t="s">
        <v>83</v>
      </c>
      <c r="Y16" s="911"/>
      <c r="Z16" s="916" t="s">
        <v>22</v>
      </c>
      <c r="AA16" s="911"/>
      <c r="AB16" s="916" t="s">
        <v>112</v>
      </c>
      <c r="AC16" s="334"/>
      <c r="AD16" s="907"/>
      <c r="AE16" s="929"/>
      <c r="AF16" s="916" t="s">
        <v>83</v>
      </c>
      <c r="AG16" s="929"/>
      <c r="AH16" s="916" t="s">
        <v>22</v>
      </c>
      <c r="AI16" s="929"/>
      <c r="AJ16" s="932" t="s">
        <v>112</v>
      </c>
      <c r="AK16" s="934"/>
      <c r="AL16" s="934"/>
      <c r="AM16" s="934"/>
      <c r="AN16" s="934"/>
      <c r="AO16" s="934"/>
      <c r="AP16" s="934"/>
      <c r="AQ16" s="940"/>
      <c r="AR16" s="864"/>
      <c r="AS16" s="946" t="s">
        <v>507</v>
      </c>
      <c r="AT16" s="946"/>
      <c r="AU16" s="946"/>
      <c r="AV16" s="946"/>
      <c r="AW16" s="946"/>
      <c r="AX16" s="946"/>
      <c r="AY16" s="946"/>
      <c r="AZ16" s="946"/>
      <c r="BA16" s="946"/>
      <c r="BB16" s="946"/>
      <c r="BC16" s="946"/>
      <c r="BD16" s="946"/>
      <c r="BE16" s="946"/>
      <c r="BF16" s="946"/>
      <c r="BG16" s="946"/>
      <c r="BH16" s="946"/>
      <c r="BI16" s="946"/>
      <c r="BJ16" s="946"/>
      <c r="BK16" s="946"/>
      <c r="BL16" s="946"/>
      <c r="BM16" s="946"/>
      <c r="BN16" s="946"/>
      <c r="BO16" s="946"/>
      <c r="BP16" s="946"/>
      <c r="BQ16" s="946"/>
      <c r="BR16" s="946"/>
      <c r="BS16" s="946"/>
      <c r="BT16" s="946"/>
      <c r="BU16" s="946"/>
      <c r="BV16" s="946"/>
      <c r="BW16" s="946"/>
      <c r="BX16" s="946"/>
      <c r="BY16" s="946"/>
      <c r="BZ16" s="946"/>
      <c r="CA16" s="946"/>
      <c r="CB16" s="946"/>
      <c r="CC16" s="946"/>
      <c r="CD16" s="946"/>
      <c r="CE16" s="946"/>
      <c r="CF16" s="946"/>
      <c r="CG16" s="946"/>
      <c r="CH16" s="946"/>
      <c r="CI16" s="946"/>
      <c r="CJ16" s="946"/>
      <c r="CK16" s="946"/>
      <c r="CL16" s="946"/>
      <c r="CM16" s="946"/>
      <c r="CN16" s="946"/>
      <c r="CO16" s="946"/>
      <c r="CP16" s="946"/>
      <c r="CQ16" s="946"/>
      <c r="CR16" s="946"/>
      <c r="CS16" s="946"/>
      <c r="CT16" s="946"/>
      <c r="CU16" s="946"/>
      <c r="CV16" s="946"/>
      <c r="CW16" s="946"/>
      <c r="CX16" s="946"/>
      <c r="CY16" s="946"/>
      <c r="CZ16" s="946"/>
      <c r="DA16" s="946"/>
      <c r="DB16" s="946"/>
      <c r="DC16" s="946"/>
      <c r="DD16" s="946"/>
      <c r="DE16" s="946"/>
      <c r="DF16" s="946"/>
      <c r="DG16" s="946"/>
      <c r="DH16" s="946"/>
      <c r="DI16" s="946"/>
      <c r="DJ16" s="946"/>
    </row>
    <row r="17" spans="2:114" ht="15" customHeight="1">
      <c r="B17" s="858"/>
      <c r="C17" s="868"/>
      <c r="D17" s="868"/>
      <c r="E17" s="868"/>
      <c r="F17" s="868"/>
      <c r="G17" s="868"/>
      <c r="H17" s="868"/>
      <c r="I17" s="868"/>
      <c r="J17" s="868"/>
      <c r="K17" s="868"/>
      <c r="L17" s="868"/>
      <c r="M17" s="868"/>
      <c r="N17" s="868"/>
      <c r="O17" s="868"/>
      <c r="P17" s="876"/>
      <c r="Q17" s="884"/>
      <c r="R17" s="890"/>
      <c r="S17" s="890"/>
      <c r="T17" s="896"/>
      <c r="U17" s="334"/>
      <c r="V17" s="907"/>
      <c r="W17" s="910"/>
      <c r="X17" s="915"/>
      <c r="Y17" s="910"/>
      <c r="Z17" s="915"/>
      <c r="AA17" s="910"/>
      <c r="AB17" s="915"/>
      <c r="AC17" s="334"/>
      <c r="AD17" s="907"/>
      <c r="AE17" s="920"/>
      <c r="AF17" s="915"/>
      <c r="AG17" s="920"/>
      <c r="AH17" s="915"/>
      <c r="AI17" s="920"/>
      <c r="AJ17" s="924"/>
      <c r="AK17" s="935"/>
      <c r="AL17" s="935"/>
      <c r="AM17" s="935"/>
      <c r="AN17" s="935"/>
      <c r="AO17" s="935"/>
      <c r="AP17" s="935"/>
      <c r="AQ17" s="941"/>
      <c r="AR17" s="864"/>
      <c r="AS17" s="946"/>
      <c r="AT17" s="946"/>
      <c r="AU17" s="946"/>
      <c r="AV17" s="946"/>
      <c r="AW17" s="946"/>
      <c r="AX17" s="946"/>
      <c r="AY17" s="946"/>
      <c r="AZ17" s="946"/>
      <c r="BA17" s="946"/>
      <c r="BB17" s="946"/>
      <c r="BC17" s="946"/>
      <c r="BD17" s="946"/>
      <c r="BE17" s="946"/>
      <c r="BF17" s="946"/>
      <c r="BG17" s="946"/>
      <c r="BH17" s="946"/>
      <c r="BI17" s="946"/>
      <c r="BJ17" s="946"/>
      <c r="BK17" s="946"/>
      <c r="BL17" s="946"/>
      <c r="BM17" s="946"/>
      <c r="BN17" s="946"/>
      <c r="BO17" s="946"/>
      <c r="BP17" s="946"/>
      <c r="BQ17" s="946"/>
      <c r="BR17" s="946"/>
      <c r="BS17" s="946"/>
      <c r="BT17" s="946"/>
      <c r="BU17" s="946"/>
      <c r="BV17" s="946"/>
      <c r="BW17" s="946"/>
      <c r="BX17" s="946"/>
      <c r="BY17" s="946"/>
      <c r="BZ17" s="946"/>
      <c r="CA17" s="946"/>
      <c r="CB17" s="946"/>
      <c r="CC17" s="946"/>
      <c r="CD17" s="946"/>
      <c r="CE17" s="946"/>
      <c r="CF17" s="946"/>
      <c r="CG17" s="946"/>
      <c r="CH17" s="946"/>
      <c r="CI17" s="946"/>
      <c r="CJ17" s="946"/>
      <c r="CK17" s="946"/>
      <c r="CL17" s="946"/>
      <c r="CM17" s="946"/>
      <c r="CN17" s="946"/>
      <c r="CO17" s="946"/>
      <c r="CP17" s="946"/>
      <c r="CQ17" s="946"/>
      <c r="CR17" s="946"/>
      <c r="CS17" s="946"/>
      <c r="CT17" s="946"/>
      <c r="CU17" s="946"/>
      <c r="CV17" s="946"/>
      <c r="CW17" s="946"/>
      <c r="CX17" s="946"/>
      <c r="CY17" s="946"/>
      <c r="CZ17" s="946"/>
      <c r="DA17" s="946"/>
      <c r="DB17" s="946"/>
      <c r="DC17" s="946"/>
      <c r="DD17" s="946"/>
      <c r="DE17" s="946"/>
      <c r="DF17" s="946"/>
      <c r="DG17" s="946"/>
      <c r="DH17" s="946"/>
      <c r="DI17" s="946"/>
      <c r="DJ17" s="946"/>
    </row>
    <row r="18" spans="2:114" ht="15" customHeight="1">
      <c r="B18" s="860" t="s">
        <v>506</v>
      </c>
      <c r="C18" s="869"/>
      <c r="D18" s="869"/>
      <c r="E18" s="869"/>
      <c r="F18" s="869"/>
      <c r="G18" s="869"/>
      <c r="H18" s="869"/>
      <c r="I18" s="869"/>
      <c r="J18" s="869"/>
      <c r="K18" s="869"/>
      <c r="L18" s="869"/>
      <c r="M18" s="869"/>
      <c r="N18" s="869"/>
      <c r="O18" s="869"/>
      <c r="P18" s="877"/>
      <c r="Q18" s="883"/>
      <c r="R18" s="889"/>
      <c r="S18" s="889"/>
      <c r="T18" s="895"/>
      <c r="U18" s="334"/>
      <c r="V18" s="907"/>
      <c r="W18" s="911"/>
      <c r="X18" s="916" t="s">
        <v>83</v>
      </c>
      <c r="Y18" s="911"/>
      <c r="Z18" s="916" t="s">
        <v>22</v>
      </c>
      <c r="AA18" s="911"/>
      <c r="AB18" s="916" t="s">
        <v>112</v>
      </c>
      <c r="AC18" s="334"/>
      <c r="AD18" s="907"/>
      <c r="AE18" s="929"/>
      <c r="AF18" s="916" t="s">
        <v>83</v>
      </c>
      <c r="AG18" s="929"/>
      <c r="AH18" s="916" t="s">
        <v>22</v>
      </c>
      <c r="AI18" s="929"/>
      <c r="AJ18" s="932" t="s">
        <v>112</v>
      </c>
      <c r="AK18" s="934"/>
      <c r="AL18" s="934"/>
      <c r="AM18" s="934"/>
      <c r="AN18" s="934"/>
      <c r="AO18" s="934"/>
      <c r="AP18" s="934"/>
      <c r="AQ18" s="940"/>
      <c r="AR18" s="864"/>
      <c r="AS18" s="946" t="s">
        <v>78</v>
      </c>
      <c r="AT18" s="946"/>
      <c r="AU18" s="946"/>
      <c r="AV18" s="946"/>
      <c r="AW18" s="946"/>
      <c r="AX18" s="946"/>
      <c r="AY18" s="946"/>
      <c r="AZ18" s="946"/>
      <c r="BA18" s="946"/>
      <c r="BB18" s="946"/>
      <c r="BC18" s="946"/>
      <c r="BD18" s="946"/>
      <c r="BE18" s="946"/>
      <c r="BF18" s="946"/>
      <c r="BG18" s="946"/>
      <c r="BH18" s="946"/>
      <c r="BI18" s="946"/>
      <c r="BJ18" s="946"/>
      <c r="BK18" s="946"/>
      <c r="BL18" s="946"/>
      <c r="BM18" s="946"/>
      <c r="BN18" s="946"/>
      <c r="BO18" s="946"/>
      <c r="BP18" s="946"/>
      <c r="BQ18" s="946"/>
      <c r="BR18" s="946"/>
      <c r="BS18" s="946"/>
      <c r="BT18" s="946"/>
      <c r="BU18" s="946"/>
      <c r="BV18" s="946"/>
      <c r="BW18" s="946"/>
      <c r="BX18" s="946"/>
      <c r="BY18" s="946"/>
      <c r="BZ18" s="946"/>
      <c r="CA18" s="946"/>
      <c r="CB18" s="946"/>
      <c r="CC18" s="946"/>
      <c r="CD18" s="946"/>
      <c r="CE18" s="946"/>
      <c r="CF18" s="946"/>
      <c r="CG18" s="946"/>
      <c r="CH18" s="946"/>
      <c r="CI18" s="946"/>
      <c r="CJ18" s="946"/>
      <c r="CK18" s="946"/>
      <c r="CL18" s="946"/>
      <c r="CM18" s="946"/>
      <c r="CN18" s="946"/>
      <c r="CO18" s="946"/>
      <c r="CP18" s="946"/>
      <c r="CQ18" s="946"/>
      <c r="CR18" s="946"/>
      <c r="CS18" s="946"/>
      <c r="CT18" s="946"/>
      <c r="CU18" s="946"/>
      <c r="CV18" s="946"/>
      <c r="CW18" s="946"/>
      <c r="CX18" s="946"/>
      <c r="CY18" s="946"/>
      <c r="CZ18" s="946"/>
      <c r="DA18" s="946"/>
      <c r="DB18" s="946"/>
      <c r="DC18" s="946"/>
      <c r="DD18" s="946"/>
      <c r="DE18" s="946"/>
      <c r="DF18" s="946"/>
      <c r="DG18" s="946"/>
      <c r="DH18" s="946"/>
      <c r="DI18" s="946"/>
      <c r="DJ18" s="946"/>
    </row>
    <row r="19" spans="2:114" ht="15" customHeight="1">
      <c r="B19" s="858"/>
      <c r="C19" s="868"/>
      <c r="D19" s="868"/>
      <c r="E19" s="868"/>
      <c r="F19" s="868"/>
      <c r="G19" s="868"/>
      <c r="H19" s="868"/>
      <c r="I19" s="868"/>
      <c r="J19" s="868"/>
      <c r="K19" s="868"/>
      <c r="L19" s="868"/>
      <c r="M19" s="868"/>
      <c r="N19" s="868"/>
      <c r="O19" s="868"/>
      <c r="P19" s="876"/>
      <c r="Q19" s="884"/>
      <c r="R19" s="890"/>
      <c r="S19" s="890"/>
      <c r="T19" s="896"/>
      <c r="U19" s="334"/>
      <c r="V19" s="907"/>
      <c r="W19" s="910"/>
      <c r="X19" s="915"/>
      <c r="Y19" s="910"/>
      <c r="Z19" s="915"/>
      <c r="AA19" s="910"/>
      <c r="AB19" s="915"/>
      <c r="AC19" s="334"/>
      <c r="AD19" s="907"/>
      <c r="AE19" s="920"/>
      <c r="AF19" s="915"/>
      <c r="AG19" s="920"/>
      <c r="AH19" s="915"/>
      <c r="AI19" s="920"/>
      <c r="AJ19" s="924"/>
      <c r="AK19" s="935"/>
      <c r="AL19" s="935"/>
      <c r="AM19" s="935"/>
      <c r="AN19" s="935"/>
      <c r="AO19" s="935"/>
      <c r="AP19" s="935"/>
      <c r="AQ19" s="941"/>
      <c r="AR19" s="864"/>
      <c r="AS19" s="946"/>
      <c r="AT19" s="946"/>
      <c r="AU19" s="946"/>
      <c r="AV19" s="946"/>
      <c r="AW19" s="946"/>
      <c r="AX19" s="946"/>
      <c r="AY19" s="946"/>
      <c r="AZ19" s="946"/>
      <c r="BA19" s="946"/>
      <c r="BB19" s="946"/>
      <c r="BC19" s="946"/>
      <c r="BD19" s="946"/>
      <c r="BE19" s="946"/>
      <c r="BF19" s="946"/>
      <c r="BG19" s="946"/>
      <c r="BH19" s="946"/>
      <c r="BI19" s="946"/>
      <c r="BJ19" s="946"/>
      <c r="BK19" s="946"/>
      <c r="BL19" s="946"/>
      <c r="BM19" s="946"/>
      <c r="BN19" s="946"/>
      <c r="BO19" s="946"/>
      <c r="BP19" s="946"/>
      <c r="BQ19" s="946"/>
      <c r="BR19" s="946"/>
      <c r="BS19" s="946"/>
      <c r="BT19" s="946"/>
      <c r="BU19" s="946"/>
      <c r="BV19" s="946"/>
      <c r="BW19" s="946"/>
      <c r="BX19" s="946"/>
      <c r="BY19" s="946"/>
      <c r="BZ19" s="946"/>
      <c r="CA19" s="946"/>
      <c r="CB19" s="946"/>
      <c r="CC19" s="946"/>
      <c r="CD19" s="946"/>
      <c r="CE19" s="946"/>
      <c r="CF19" s="946"/>
      <c r="CG19" s="946"/>
      <c r="CH19" s="946"/>
      <c r="CI19" s="946"/>
      <c r="CJ19" s="946"/>
      <c r="CK19" s="946"/>
      <c r="CL19" s="946"/>
      <c r="CM19" s="946"/>
      <c r="CN19" s="946"/>
      <c r="CO19" s="946"/>
      <c r="CP19" s="946"/>
      <c r="CQ19" s="946"/>
      <c r="CR19" s="946"/>
      <c r="CS19" s="946"/>
      <c r="CT19" s="946"/>
      <c r="CU19" s="946"/>
      <c r="CV19" s="946"/>
      <c r="CW19" s="946"/>
      <c r="CX19" s="946"/>
      <c r="CY19" s="946"/>
      <c r="CZ19" s="946"/>
      <c r="DA19" s="946"/>
      <c r="DB19" s="946"/>
      <c r="DC19" s="946"/>
      <c r="DD19" s="946"/>
      <c r="DE19" s="946"/>
      <c r="DF19" s="946"/>
      <c r="DG19" s="946"/>
      <c r="DH19" s="946"/>
      <c r="DI19" s="946"/>
      <c r="DJ19" s="946"/>
    </row>
    <row r="20" spans="2:114" ht="15" customHeight="1">
      <c r="B20" s="859" t="s">
        <v>145</v>
      </c>
      <c r="C20" s="869"/>
      <c r="D20" s="869"/>
      <c r="E20" s="869"/>
      <c r="F20" s="869"/>
      <c r="G20" s="869"/>
      <c r="H20" s="869"/>
      <c r="I20" s="869"/>
      <c r="J20" s="869"/>
      <c r="K20" s="869"/>
      <c r="L20" s="869"/>
      <c r="M20" s="869"/>
      <c r="N20" s="869"/>
      <c r="O20" s="869"/>
      <c r="P20" s="877"/>
      <c r="Q20" s="883"/>
      <c r="R20" s="889"/>
      <c r="S20" s="889"/>
      <c r="T20" s="895"/>
      <c r="U20" s="334"/>
      <c r="V20" s="907"/>
      <c r="W20" s="911"/>
      <c r="X20" s="916" t="s">
        <v>83</v>
      </c>
      <c r="Y20" s="911"/>
      <c r="Z20" s="916" t="s">
        <v>22</v>
      </c>
      <c r="AA20" s="911"/>
      <c r="AB20" s="916" t="s">
        <v>112</v>
      </c>
      <c r="AC20" s="334"/>
      <c r="AD20" s="907"/>
      <c r="AE20" s="929"/>
      <c r="AF20" s="916" t="s">
        <v>83</v>
      </c>
      <c r="AG20" s="929"/>
      <c r="AH20" s="916" t="s">
        <v>22</v>
      </c>
      <c r="AI20" s="929"/>
      <c r="AJ20" s="932" t="s">
        <v>112</v>
      </c>
      <c r="AK20" s="934"/>
      <c r="AL20" s="934"/>
      <c r="AM20" s="934"/>
      <c r="AN20" s="934"/>
      <c r="AO20" s="934"/>
      <c r="AP20" s="934"/>
      <c r="AQ20" s="940"/>
      <c r="AR20" s="864"/>
      <c r="AS20" s="946" t="s">
        <v>32</v>
      </c>
      <c r="AT20" s="946"/>
      <c r="AU20" s="946"/>
      <c r="AV20" s="946"/>
      <c r="AW20" s="946"/>
      <c r="AX20" s="946"/>
      <c r="AY20" s="946"/>
      <c r="AZ20" s="946"/>
      <c r="BA20" s="946"/>
      <c r="BB20" s="946"/>
      <c r="BC20" s="946"/>
      <c r="BD20" s="946"/>
      <c r="BE20" s="946"/>
      <c r="BF20" s="946"/>
      <c r="BG20" s="946"/>
      <c r="BH20" s="946"/>
      <c r="BI20" s="946"/>
      <c r="BJ20" s="946"/>
      <c r="BK20" s="946"/>
      <c r="BL20" s="946"/>
      <c r="BM20" s="946"/>
      <c r="BN20" s="946"/>
      <c r="BO20" s="946"/>
      <c r="BP20" s="946"/>
      <c r="BQ20" s="946"/>
      <c r="BR20" s="946"/>
      <c r="BS20" s="946"/>
      <c r="BT20" s="946"/>
      <c r="BU20" s="946"/>
      <c r="BV20" s="946"/>
      <c r="BW20" s="946"/>
      <c r="BX20" s="946"/>
      <c r="BY20" s="946"/>
      <c r="BZ20" s="946"/>
      <c r="CA20" s="946"/>
      <c r="CB20" s="946"/>
      <c r="CC20" s="946"/>
      <c r="CD20" s="946"/>
      <c r="CE20" s="946"/>
      <c r="CF20" s="946"/>
      <c r="CG20" s="946"/>
      <c r="CH20" s="946"/>
      <c r="CI20" s="946"/>
      <c r="CJ20" s="946"/>
      <c r="CK20" s="946"/>
      <c r="CL20" s="946"/>
      <c r="CM20" s="946"/>
      <c r="CN20" s="946"/>
      <c r="CO20" s="946"/>
      <c r="CP20" s="946"/>
      <c r="CQ20" s="946"/>
      <c r="CR20" s="946"/>
      <c r="CS20" s="946"/>
      <c r="CT20" s="946"/>
      <c r="CU20" s="946"/>
      <c r="CV20" s="946"/>
      <c r="CW20" s="946"/>
      <c r="CX20" s="946"/>
      <c r="CY20" s="946"/>
      <c r="CZ20" s="946"/>
      <c r="DA20" s="946"/>
      <c r="DB20" s="946"/>
      <c r="DC20" s="946"/>
      <c r="DD20" s="946"/>
      <c r="DE20" s="946"/>
      <c r="DF20" s="946"/>
      <c r="DG20" s="946"/>
      <c r="DH20" s="946"/>
      <c r="DI20" s="946"/>
      <c r="DJ20" s="946"/>
    </row>
    <row r="21" spans="2:114" ht="15" customHeight="1">
      <c r="B21" s="858"/>
      <c r="C21" s="868"/>
      <c r="D21" s="868"/>
      <c r="E21" s="868"/>
      <c r="F21" s="868"/>
      <c r="G21" s="868"/>
      <c r="H21" s="868"/>
      <c r="I21" s="868"/>
      <c r="J21" s="868"/>
      <c r="K21" s="868"/>
      <c r="L21" s="868"/>
      <c r="M21" s="868"/>
      <c r="N21" s="868"/>
      <c r="O21" s="868"/>
      <c r="P21" s="876"/>
      <c r="Q21" s="884"/>
      <c r="R21" s="890"/>
      <c r="S21" s="890"/>
      <c r="T21" s="896"/>
      <c r="U21" s="334"/>
      <c r="V21" s="907"/>
      <c r="W21" s="910"/>
      <c r="X21" s="915"/>
      <c r="Y21" s="910"/>
      <c r="Z21" s="915"/>
      <c r="AA21" s="910"/>
      <c r="AB21" s="915"/>
      <c r="AC21" s="334"/>
      <c r="AD21" s="907"/>
      <c r="AE21" s="920"/>
      <c r="AF21" s="915"/>
      <c r="AG21" s="920"/>
      <c r="AH21" s="915"/>
      <c r="AI21" s="920"/>
      <c r="AJ21" s="924"/>
      <c r="AK21" s="935"/>
      <c r="AL21" s="935"/>
      <c r="AM21" s="935"/>
      <c r="AN21" s="935"/>
      <c r="AO21" s="935"/>
      <c r="AP21" s="935"/>
      <c r="AQ21" s="941"/>
      <c r="AR21" s="864"/>
      <c r="AS21" s="946"/>
      <c r="AT21" s="946"/>
      <c r="AU21" s="946"/>
      <c r="AV21" s="946"/>
      <c r="AW21" s="946"/>
      <c r="AX21" s="946"/>
      <c r="AY21" s="946"/>
      <c r="AZ21" s="946"/>
      <c r="BA21" s="946"/>
      <c r="BB21" s="946"/>
      <c r="BC21" s="946"/>
      <c r="BD21" s="946"/>
      <c r="BE21" s="946"/>
      <c r="BF21" s="946"/>
      <c r="BG21" s="946"/>
      <c r="BH21" s="946"/>
      <c r="BI21" s="946"/>
      <c r="BJ21" s="946"/>
      <c r="BK21" s="946"/>
      <c r="BL21" s="946"/>
      <c r="BM21" s="946"/>
      <c r="BN21" s="946"/>
      <c r="BO21" s="946"/>
      <c r="BP21" s="946"/>
      <c r="BQ21" s="946"/>
      <c r="BR21" s="946"/>
      <c r="BS21" s="946"/>
      <c r="BT21" s="946"/>
      <c r="BU21" s="946"/>
      <c r="BV21" s="946"/>
      <c r="BW21" s="946"/>
      <c r="BX21" s="946"/>
      <c r="BY21" s="946"/>
      <c r="BZ21" s="946"/>
      <c r="CA21" s="946"/>
      <c r="CB21" s="946"/>
      <c r="CC21" s="946"/>
      <c r="CD21" s="946"/>
      <c r="CE21" s="946"/>
      <c r="CF21" s="946"/>
      <c r="CG21" s="946"/>
      <c r="CH21" s="946"/>
      <c r="CI21" s="946"/>
      <c r="CJ21" s="946"/>
      <c r="CK21" s="946"/>
      <c r="CL21" s="946"/>
      <c r="CM21" s="946"/>
      <c r="CN21" s="946"/>
      <c r="CO21" s="946"/>
      <c r="CP21" s="946"/>
      <c r="CQ21" s="946"/>
      <c r="CR21" s="946"/>
      <c r="CS21" s="946"/>
      <c r="CT21" s="946"/>
      <c r="CU21" s="946"/>
      <c r="CV21" s="946"/>
      <c r="CW21" s="946"/>
      <c r="CX21" s="946"/>
      <c r="CY21" s="946"/>
      <c r="CZ21" s="946"/>
      <c r="DA21" s="946"/>
      <c r="DB21" s="946"/>
      <c r="DC21" s="946"/>
      <c r="DD21" s="946"/>
      <c r="DE21" s="946"/>
      <c r="DF21" s="946"/>
      <c r="DG21" s="946"/>
      <c r="DH21" s="946"/>
      <c r="DI21" s="946"/>
      <c r="DJ21" s="946"/>
    </row>
    <row r="22" spans="2:114" ht="15" customHeight="1">
      <c r="B22" s="859" t="s">
        <v>417</v>
      </c>
      <c r="C22" s="869"/>
      <c r="D22" s="869"/>
      <c r="E22" s="869"/>
      <c r="F22" s="869"/>
      <c r="G22" s="869"/>
      <c r="H22" s="869"/>
      <c r="I22" s="869"/>
      <c r="J22" s="869"/>
      <c r="K22" s="869"/>
      <c r="L22" s="869"/>
      <c r="M22" s="869"/>
      <c r="N22" s="869"/>
      <c r="O22" s="869"/>
      <c r="P22" s="877"/>
      <c r="Q22" s="883"/>
      <c r="R22" s="889"/>
      <c r="S22" s="889"/>
      <c r="T22" s="895"/>
      <c r="U22" s="334"/>
      <c r="V22" s="907"/>
      <c r="W22" s="911"/>
      <c r="X22" s="916" t="s">
        <v>83</v>
      </c>
      <c r="Y22" s="911"/>
      <c r="Z22" s="916" t="s">
        <v>22</v>
      </c>
      <c r="AA22" s="911"/>
      <c r="AB22" s="916" t="s">
        <v>112</v>
      </c>
      <c r="AC22" s="334"/>
      <c r="AD22" s="907"/>
      <c r="AE22" s="929"/>
      <c r="AF22" s="916" t="s">
        <v>83</v>
      </c>
      <c r="AG22" s="929"/>
      <c r="AH22" s="916" t="s">
        <v>22</v>
      </c>
      <c r="AI22" s="929"/>
      <c r="AJ22" s="932" t="s">
        <v>112</v>
      </c>
      <c r="AK22" s="934"/>
      <c r="AL22" s="934"/>
      <c r="AM22" s="934"/>
      <c r="AN22" s="934"/>
      <c r="AO22" s="934"/>
      <c r="AP22" s="934"/>
      <c r="AQ22" s="940"/>
      <c r="AR22" s="945"/>
      <c r="AS22" s="946" t="s">
        <v>508</v>
      </c>
      <c r="AT22" s="946"/>
      <c r="AU22" s="946"/>
      <c r="AV22" s="946"/>
      <c r="AW22" s="946"/>
      <c r="AX22" s="946"/>
      <c r="AY22" s="946"/>
      <c r="AZ22" s="946"/>
      <c r="BA22" s="946"/>
      <c r="BB22" s="946"/>
      <c r="BC22" s="946"/>
      <c r="BD22" s="946"/>
      <c r="BE22" s="946"/>
      <c r="BF22" s="946"/>
      <c r="BG22" s="946"/>
      <c r="BH22" s="946"/>
      <c r="BI22" s="946"/>
      <c r="BJ22" s="946"/>
      <c r="BK22" s="946"/>
      <c r="BL22" s="946"/>
      <c r="BM22" s="946"/>
      <c r="BN22" s="946"/>
      <c r="BO22" s="946"/>
      <c r="BP22" s="946"/>
      <c r="BQ22" s="946"/>
      <c r="BR22" s="946"/>
      <c r="BS22" s="946"/>
      <c r="BT22" s="946"/>
      <c r="BU22" s="946"/>
      <c r="BV22" s="946"/>
      <c r="BW22" s="946"/>
      <c r="BX22" s="946"/>
      <c r="BY22" s="946"/>
      <c r="BZ22" s="946"/>
      <c r="CA22" s="946"/>
      <c r="CB22" s="946"/>
      <c r="CC22" s="946"/>
      <c r="CD22" s="946"/>
      <c r="CE22" s="946"/>
      <c r="CF22" s="946"/>
      <c r="CG22" s="946"/>
      <c r="CH22" s="946"/>
      <c r="CI22" s="946"/>
      <c r="CJ22" s="946"/>
      <c r="CK22" s="946"/>
      <c r="CL22" s="946"/>
      <c r="CM22" s="946"/>
      <c r="CN22" s="946"/>
      <c r="CO22" s="946"/>
      <c r="CP22" s="946"/>
      <c r="CQ22" s="946"/>
      <c r="CR22" s="946"/>
      <c r="CS22" s="946"/>
      <c r="CT22" s="946"/>
      <c r="CU22" s="946"/>
      <c r="CV22" s="946"/>
      <c r="CW22" s="946"/>
      <c r="CX22" s="946"/>
      <c r="CY22" s="946"/>
      <c r="CZ22" s="946"/>
      <c r="DA22" s="946"/>
      <c r="DB22" s="946"/>
      <c r="DC22" s="946"/>
      <c r="DD22" s="946"/>
      <c r="DE22" s="946"/>
      <c r="DF22" s="946"/>
      <c r="DG22" s="946"/>
      <c r="DH22" s="946"/>
      <c r="DI22" s="946"/>
      <c r="DJ22" s="946"/>
    </row>
    <row r="23" spans="2:114" ht="15" customHeight="1">
      <c r="B23" s="858"/>
      <c r="C23" s="868"/>
      <c r="D23" s="868"/>
      <c r="E23" s="868"/>
      <c r="F23" s="868"/>
      <c r="G23" s="868"/>
      <c r="H23" s="868"/>
      <c r="I23" s="868"/>
      <c r="J23" s="868"/>
      <c r="K23" s="868"/>
      <c r="L23" s="868"/>
      <c r="M23" s="868"/>
      <c r="N23" s="868"/>
      <c r="O23" s="868"/>
      <c r="P23" s="876"/>
      <c r="Q23" s="884"/>
      <c r="R23" s="890"/>
      <c r="S23" s="890"/>
      <c r="T23" s="896"/>
      <c r="U23" s="334"/>
      <c r="V23" s="907"/>
      <c r="W23" s="910"/>
      <c r="X23" s="915"/>
      <c r="Y23" s="910"/>
      <c r="Z23" s="915"/>
      <c r="AA23" s="910"/>
      <c r="AB23" s="915"/>
      <c r="AC23" s="334"/>
      <c r="AD23" s="907"/>
      <c r="AE23" s="920"/>
      <c r="AF23" s="915"/>
      <c r="AG23" s="920"/>
      <c r="AH23" s="915"/>
      <c r="AI23" s="920"/>
      <c r="AJ23" s="924"/>
      <c r="AK23" s="935"/>
      <c r="AL23" s="935"/>
      <c r="AM23" s="935"/>
      <c r="AN23" s="935"/>
      <c r="AO23" s="935"/>
      <c r="AP23" s="935"/>
      <c r="AQ23" s="941"/>
      <c r="AR23" s="945"/>
      <c r="AS23" s="946"/>
      <c r="AT23" s="946"/>
      <c r="AU23" s="946"/>
      <c r="AV23" s="946"/>
      <c r="AW23" s="946"/>
      <c r="AX23" s="946"/>
      <c r="AY23" s="946"/>
      <c r="AZ23" s="946"/>
      <c r="BA23" s="946"/>
      <c r="BB23" s="946"/>
      <c r="BC23" s="946"/>
      <c r="BD23" s="946"/>
      <c r="BE23" s="946"/>
      <c r="BF23" s="946"/>
      <c r="BG23" s="946"/>
      <c r="BH23" s="946"/>
      <c r="BI23" s="946"/>
      <c r="BJ23" s="946"/>
      <c r="BK23" s="946"/>
      <c r="BL23" s="946"/>
      <c r="BM23" s="946"/>
      <c r="BN23" s="946"/>
      <c r="BO23" s="946"/>
      <c r="BP23" s="946"/>
      <c r="BQ23" s="946"/>
      <c r="BR23" s="946"/>
      <c r="BS23" s="946"/>
      <c r="BT23" s="946"/>
      <c r="BU23" s="946"/>
      <c r="BV23" s="946"/>
      <c r="BW23" s="946"/>
      <c r="BX23" s="946"/>
      <c r="BY23" s="946"/>
      <c r="BZ23" s="946"/>
      <c r="CA23" s="946"/>
      <c r="CB23" s="946"/>
      <c r="CC23" s="946"/>
      <c r="CD23" s="946"/>
      <c r="CE23" s="946"/>
      <c r="CF23" s="946"/>
      <c r="CG23" s="946"/>
      <c r="CH23" s="946"/>
      <c r="CI23" s="946"/>
      <c r="CJ23" s="946"/>
      <c r="CK23" s="946"/>
      <c r="CL23" s="946"/>
      <c r="CM23" s="946"/>
      <c r="CN23" s="946"/>
      <c r="CO23" s="946"/>
      <c r="CP23" s="946"/>
      <c r="CQ23" s="946"/>
      <c r="CR23" s="946"/>
      <c r="CS23" s="946"/>
      <c r="CT23" s="946"/>
      <c r="CU23" s="946"/>
      <c r="CV23" s="946"/>
      <c r="CW23" s="946"/>
      <c r="CX23" s="946"/>
      <c r="CY23" s="946"/>
      <c r="CZ23" s="946"/>
      <c r="DA23" s="946"/>
      <c r="DB23" s="946"/>
      <c r="DC23" s="946"/>
      <c r="DD23" s="946"/>
      <c r="DE23" s="946"/>
      <c r="DF23" s="946"/>
      <c r="DG23" s="946"/>
      <c r="DH23" s="946"/>
      <c r="DI23" s="946"/>
      <c r="DJ23" s="946"/>
    </row>
    <row r="24" spans="2:114" ht="15" customHeight="1">
      <c r="B24" s="859" t="s">
        <v>357</v>
      </c>
      <c r="C24" s="869"/>
      <c r="D24" s="869"/>
      <c r="E24" s="869"/>
      <c r="F24" s="869"/>
      <c r="G24" s="869"/>
      <c r="H24" s="869"/>
      <c r="I24" s="869"/>
      <c r="J24" s="869"/>
      <c r="K24" s="869"/>
      <c r="L24" s="869"/>
      <c r="M24" s="869"/>
      <c r="N24" s="869"/>
      <c r="O24" s="869"/>
      <c r="P24" s="877"/>
      <c r="Q24" s="883"/>
      <c r="R24" s="889"/>
      <c r="S24" s="889"/>
      <c r="T24" s="895"/>
      <c r="U24" s="334"/>
      <c r="V24" s="907"/>
      <c r="W24" s="911"/>
      <c r="X24" s="916" t="s">
        <v>83</v>
      </c>
      <c r="Y24" s="919"/>
      <c r="Z24" s="916" t="s">
        <v>22</v>
      </c>
      <c r="AA24" s="911"/>
      <c r="AB24" s="916" t="s">
        <v>112</v>
      </c>
      <c r="AC24" s="334"/>
      <c r="AD24" s="907"/>
      <c r="AE24" s="929"/>
      <c r="AF24" s="916" t="s">
        <v>83</v>
      </c>
      <c r="AG24" s="929"/>
      <c r="AH24" s="916" t="s">
        <v>22</v>
      </c>
      <c r="AI24" s="929"/>
      <c r="AJ24" s="932" t="s">
        <v>112</v>
      </c>
      <c r="AK24" s="934"/>
      <c r="AL24" s="934"/>
      <c r="AM24" s="934"/>
      <c r="AN24" s="934"/>
      <c r="AO24" s="934"/>
      <c r="AP24" s="934"/>
      <c r="AQ24" s="940"/>
      <c r="AR24" s="864"/>
      <c r="AS24" s="946" t="s">
        <v>509</v>
      </c>
      <c r="AT24" s="946"/>
      <c r="AU24" s="946"/>
      <c r="AV24" s="946"/>
      <c r="AW24" s="946"/>
      <c r="AX24" s="946"/>
      <c r="AY24" s="946"/>
      <c r="AZ24" s="946"/>
      <c r="BA24" s="946"/>
      <c r="BB24" s="946"/>
      <c r="BC24" s="946"/>
      <c r="BD24" s="946"/>
      <c r="BE24" s="946"/>
      <c r="BF24" s="946"/>
      <c r="BG24" s="946"/>
      <c r="BH24" s="946"/>
      <c r="BI24" s="946"/>
      <c r="BJ24" s="946"/>
      <c r="BK24" s="946"/>
      <c r="BL24" s="946"/>
      <c r="BM24" s="946"/>
      <c r="BN24" s="946"/>
      <c r="BO24" s="946"/>
      <c r="BP24" s="946"/>
      <c r="BQ24" s="946"/>
      <c r="BR24" s="946"/>
      <c r="BS24" s="946"/>
      <c r="BT24" s="946"/>
      <c r="BU24" s="946"/>
      <c r="BV24" s="946"/>
      <c r="BW24" s="946"/>
      <c r="BX24" s="946"/>
      <c r="BY24" s="946"/>
      <c r="BZ24" s="946"/>
      <c r="CA24" s="946"/>
      <c r="CB24" s="946"/>
      <c r="CC24" s="946"/>
      <c r="CD24" s="946"/>
      <c r="CE24" s="946"/>
      <c r="CF24" s="946"/>
      <c r="CG24" s="946"/>
      <c r="CH24" s="946"/>
      <c r="CI24" s="946"/>
      <c r="CJ24" s="946"/>
      <c r="CK24" s="946"/>
      <c r="CL24" s="946"/>
      <c r="CM24" s="946"/>
      <c r="CN24" s="946"/>
      <c r="CO24" s="946"/>
      <c r="CP24" s="946"/>
      <c r="CQ24" s="946"/>
      <c r="CR24" s="946"/>
      <c r="CS24" s="946"/>
      <c r="CT24" s="946"/>
      <c r="CU24" s="946"/>
      <c r="CV24" s="946"/>
      <c r="CW24" s="946"/>
      <c r="CX24" s="946"/>
      <c r="CY24" s="946"/>
      <c r="CZ24" s="946"/>
      <c r="DA24" s="946"/>
      <c r="DB24" s="946"/>
      <c r="DC24" s="946"/>
      <c r="DD24" s="946"/>
      <c r="DE24" s="946"/>
      <c r="DF24" s="946"/>
      <c r="DG24" s="946"/>
      <c r="DH24" s="946"/>
      <c r="DI24" s="946"/>
      <c r="DJ24" s="946"/>
    </row>
    <row r="25" spans="2:114" ht="15" customHeight="1">
      <c r="B25" s="858"/>
      <c r="C25" s="868"/>
      <c r="D25" s="868"/>
      <c r="E25" s="868"/>
      <c r="F25" s="868"/>
      <c r="G25" s="868"/>
      <c r="H25" s="868"/>
      <c r="I25" s="868"/>
      <c r="J25" s="868"/>
      <c r="K25" s="868"/>
      <c r="L25" s="868"/>
      <c r="M25" s="868"/>
      <c r="N25" s="868"/>
      <c r="O25" s="868"/>
      <c r="P25" s="876"/>
      <c r="Q25" s="884"/>
      <c r="R25" s="890"/>
      <c r="S25" s="890"/>
      <c r="T25" s="896"/>
      <c r="U25" s="334"/>
      <c r="V25" s="907"/>
      <c r="W25" s="910"/>
      <c r="X25" s="915"/>
      <c r="Y25" s="920"/>
      <c r="Z25" s="915"/>
      <c r="AA25" s="910"/>
      <c r="AB25" s="915"/>
      <c r="AC25" s="334"/>
      <c r="AD25" s="907"/>
      <c r="AE25" s="920"/>
      <c r="AF25" s="915"/>
      <c r="AG25" s="920"/>
      <c r="AH25" s="915"/>
      <c r="AI25" s="920"/>
      <c r="AJ25" s="924"/>
      <c r="AK25" s="935"/>
      <c r="AL25" s="935"/>
      <c r="AM25" s="935"/>
      <c r="AN25" s="935"/>
      <c r="AO25" s="935"/>
      <c r="AP25" s="935"/>
      <c r="AQ25" s="941"/>
      <c r="AR25" s="864"/>
      <c r="AS25" s="946"/>
      <c r="AT25" s="946"/>
      <c r="AU25" s="946"/>
      <c r="AV25" s="946"/>
      <c r="AW25" s="946"/>
      <c r="AX25" s="946"/>
      <c r="AY25" s="946"/>
      <c r="AZ25" s="946"/>
      <c r="BA25" s="946"/>
      <c r="BB25" s="946"/>
      <c r="BC25" s="946"/>
      <c r="BD25" s="946"/>
      <c r="BE25" s="946"/>
      <c r="BF25" s="946"/>
      <c r="BG25" s="946"/>
      <c r="BH25" s="946"/>
      <c r="BI25" s="946"/>
      <c r="BJ25" s="946"/>
      <c r="BK25" s="946"/>
      <c r="BL25" s="946"/>
      <c r="BM25" s="946"/>
      <c r="BN25" s="946"/>
      <c r="BO25" s="946"/>
      <c r="BP25" s="946"/>
      <c r="BQ25" s="946"/>
      <c r="BR25" s="946"/>
      <c r="BS25" s="946"/>
      <c r="BT25" s="946"/>
      <c r="BU25" s="946"/>
      <c r="BV25" s="946"/>
      <c r="BW25" s="946"/>
      <c r="BX25" s="946"/>
      <c r="BY25" s="946"/>
      <c r="BZ25" s="946"/>
      <c r="CA25" s="946"/>
      <c r="CB25" s="946"/>
      <c r="CC25" s="946"/>
      <c r="CD25" s="946"/>
      <c r="CE25" s="946"/>
      <c r="CF25" s="946"/>
      <c r="CG25" s="946"/>
      <c r="CH25" s="946"/>
      <c r="CI25" s="946"/>
      <c r="CJ25" s="946"/>
      <c r="CK25" s="946"/>
      <c r="CL25" s="946"/>
      <c r="CM25" s="946"/>
      <c r="CN25" s="946"/>
      <c r="CO25" s="946"/>
      <c r="CP25" s="946"/>
      <c r="CQ25" s="946"/>
      <c r="CR25" s="946"/>
      <c r="CS25" s="946"/>
      <c r="CT25" s="946"/>
      <c r="CU25" s="946"/>
      <c r="CV25" s="946"/>
      <c r="CW25" s="946"/>
      <c r="CX25" s="946"/>
      <c r="CY25" s="946"/>
      <c r="CZ25" s="946"/>
      <c r="DA25" s="946"/>
      <c r="DB25" s="946"/>
      <c r="DC25" s="946"/>
      <c r="DD25" s="946"/>
      <c r="DE25" s="946"/>
      <c r="DF25" s="946"/>
      <c r="DG25" s="946"/>
      <c r="DH25" s="946"/>
      <c r="DI25" s="946"/>
      <c r="DJ25" s="946"/>
    </row>
    <row r="26" spans="2:114" ht="15" customHeight="1">
      <c r="B26" s="859" t="s">
        <v>483</v>
      </c>
      <c r="C26" s="869"/>
      <c r="D26" s="869"/>
      <c r="E26" s="869"/>
      <c r="F26" s="869"/>
      <c r="G26" s="869"/>
      <c r="H26" s="869"/>
      <c r="I26" s="869"/>
      <c r="J26" s="869"/>
      <c r="K26" s="869"/>
      <c r="L26" s="869"/>
      <c r="M26" s="869"/>
      <c r="N26" s="869"/>
      <c r="O26" s="869"/>
      <c r="P26" s="877"/>
      <c r="Q26" s="883"/>
      <c r="R26" s="889"/>
      <c r="S26" s="889"/>
      <c r="T26" s="895"/>
      <c r="U26" s="334"/>
      <c r="V26" s="907"/>
      <c r="W26" s="911"/>
      <c r="X26" s="916" t="s">
        <v>83</v>
      </c>
      <c r="Y26" s="911"/>
      <c r="Z26" s="916" t="s">
        <v>22</v>
      </c>
      <c r="AA26" s="911"/>
      <c r="AB26" s="916" t="s">
        <v>112</v>
      </c>
      <c r="AC26" s="334"/>
      <c r="AD26" s="907"/>
      <c r="AE26" s="929"/>
      <c r="AF26" s="916" t="s">
        <v>83</v>
      </c>
      <c r="AG26" s="929"/>
      <c r="AH26" s="916" t="s">
        <v>22</v>
      </c>
      <c r="AI26" s="929"/>
      <c r="AJ26" s="932" t="s">
        <v>112</v>
      </c>
      <c r="AK26" s="934"/>
      <c r="AL26" s="934"/>
      <c r="AM26" s="934"/>
      <c r="AN26" s="934"/>
      <c r="AO26" s="934"/>
      <c r="AP26" s="934"/>
      <c r="AQ26" s="940"/>
      <c r="AR26" s="864"/>
      <c r="AS26" s="946" t="s">
        <v>260</v>
      </c>
      <c r="AT26" s="946"/>
      <c r="AU26" s="946"/>
      <c r="AV26" s="946"/>
      <c r="AW26" s="946"/>
      <c r="AX26" s="946"/>
      <c r="AY26" s="946"/>
      <c r="AZ26" s="946"/>
      <c r="BA26" s="946"/>
      <c r="BB26" s="946"/>
      <c r="BC26" s="946"/>
      <c r="BD26" s="946"/>
      <c r="BE26" s="946"/>
      <c r="BF26" s="946"/>
      <c r="BG26" s="946"/>
      <c r="BH26" s="946"/>
      <c r="BI26" s="946"/>
      <c r="BJ26" s="946"/>
      <c r="BK26" s="946"/>
      <c r="BL26" s="946"/>
      <c r="BM26" s="946"/>
      <c r="BN26" s="946"/>
      <c r="BO26" s="946"/>
      <c r="BP26" s="946"/>
      <c r="BQ26" s="946"/>
      <c r="BR26" s="946"/>
      <c r="BS26" s="946"/>
      <c r="BT26" s="946"/>
      <c r="BU26" s="946"/>
      <c r="BV26" s="946"/>
      <c r="BW26" s="946"/>
      <c r="BX26" s="946"/>
      <c r="BY26" s="946"/>
      <c r="BZ26" s="946"/>
      <c r="CA26" s="946"/>
      <c r="CB26" s="946"/>
      <c r="CC26" s="946"/>
      <c r="CD26" s="946"/>
      <c r="CE26" s="946"/>
      <c r="CF26" s="946"/>
      <c r="CG26" s="946"/>
      <c r="CH26" s="946"/>
      <c r="CI26" s="946"/>
      <c r="CJ26" s="946"/>
      <c r="CK26" s="946"/>
      <c r="CL26" s="946"/>
      <c r="CM26" s="946"/>
      <c r="CN26" s="946"/>
      <c r="CO26" s="946"/>
      <c r="CP26" s="946"/>
      <c r="CQ26" s="946"/>
      <c r="CR26" s="946"/>
      <c r="CS26" s="946"/>
      <c r="CT26" s="946"/>
      <c r="CU26" s="946"/>
      <c r="CV26" s="946"/>
      <c r="CW26" s="946"/>
      <c r="CX26" s="946"/>
      <c r="CY26" s="946"/>
      <c r="CZ26" s="946"/>
      <c r="DA26" s="946"/>
      <c r="DB26" s="946"/>
      <c r="DC26" s="946"/>
      <c r="DD26" s="946"/>
      <c r="DE26" s="946"/>
      <c r="DF26" s="946"/>
      <c r="DG26" s="946"/>
      <c r="DH26" s="946"/>
      <c r="DI26" s="946"/>
      <c r="DJ26" s="946"/>
    </row>
    <row r="27" spans="2:114" ht="15" customHeight="1">
      <c r="B27" s="858"/>
      <c r="C27" s="868"/>
      <c r="D27" s="868"/>
      <c r="E27" s="868"/>
      <c r="F27" s="868"/>
      <c r="G27" s="868"/>
      <c r="H27" s="868"/>
      <c r="I27" s="868"/>
      <c r="J27" s="868"/>
      <c r="K27" s="868"/>
      <c r="L27" s="868"/>
      <c r="M27" s="868"/>
      <c r="N27" s="868"/>
      <c r="O27" s="868"/>
      <c r="P27" s="876"/>
      <c r="Q27" s="884"/>
      <c r="R27" s="890"/>
      <c r="S27" s="890"/>
      <c r="T27" s="896"/>
      <c r="U27" s="334"/>
      <c r="V27" s="907"/>
      <c r="W27" s="910"/>
      <c r="X27" s="915"/>
      <c r="Y27" s="910"/>
      <c r="Z27" s="915"/>
      <c r="AA27" s="910"/>
      <c r="AB27" s="915"/>
      <c r="AC27" s="334"/>
      <c r="AD27" s="907"/>
      <c r="AE27" s="920"/>
      <c r="AF27" s="915"/>
      <c r="AG27" s="920"/>
      <c r="AH27" s="915"/>
      <c r="AI27" s="920"/>
      <c r="AJ27" s="924"/>
      <c r="AK27" s="935"/>
      <c r="AL27" s="935"/>
      <c r="AM27" s="935"/>
      <c r="AN27" s="935"/>
      <c r="AO27" s="935"/>
      <c r="AP27" s="935"/>
      <c r="AQ27" s="941"/>
      <c r="AR27" s="864"/>
      <c r="AS27" s="946"/>
      <c r="AT27" s="946"/>
      <c r="AU27" s="946"/>
      <c r="AV27" s="946"/>
      <c r="AW27" s="946"/>
      <c r="AX27" s="946"/>
      <c r="AY27" s="946"/>
      <c r="AZ27" s="946"/>
      <c r="BA27" s="946"/>
      <c r="BB27" s="946"/>
      <c r="BC27" s="946"/>
      <c r="BD27" s="946"/>
      <c r="BE27" s="946"/>
      <c r="BF27" s="946"/>
      <c r="BG27" s="946"/>
      <c r="BH27" s="946"/>
      <c r="BI27" s="946"/>
      <c r="BJ27" s="946"/>
      <c r="BK27" s="946"/>
      <c r="BL27" s="946"/>
      <c r="BM27" s="946"/>
      <c r="BN27" s="946"/>
      <c r="BO27" s="946"/>
      <c r="BP27" s="946"/>
      <c r="BQ27" s="946"/>
      <c r="BR27" s="946"/>
      <c r="BS27" s="946"/>
      <c r="BT27" s="946"/>
      <c r="BU27" s="946"/>
      <c r="BV27" s="946"/>
      <c r="BW27" s="946"/>
      <c r="BX27" s="946"/>
      <c r="BY27" s="946"/>
      <c r="BZ27" s="946"/>
      <c r="CA27" s="946"/>
      <c r="CB27" s="946"/>
      <c r="CC27" s="946"/>
      <c r="CD27" s="946"/>
      <c r="CE27" s="946"/>
      <c r="CF27" s="946"/>
      <c r="CG27" s="946"/>
      <c r="CH27" s="946"/>
      <c r="CI27" s="946"/>
      <c r="CJ27" s="946"/>
      <c r="CK27" s="946"/>
      <c r="CL27" s="946"/>
      <c r="CM27" s="946"/>
      <c r="CN27" s="946"/>
      <c r="CO27" s="946"/>
      <c r="CP27" s="946"/>
      <c r="CQ27" s="946"/>
      <c r="CR27" s="946"/>
      <c r="CS27" s="946"/>
      <c r="CT27" s="946"/>
      <c r="CU27" s="946"/>
      <c r="CV27" s="946"/>
      <c r="CW27" s="946"/>
      <c r="CX27" s="946"/>
      <c r="CY27" s="946"/>
      <c r="CZ27" s="946"/>
      <c r="DA27" s="946"/>
      <c r="DB27" s="946"/>
      <c r="DC27" s="946"/>
      <c r="DD27" s="946"/>
      <c r="DE27" s="946"/>
      <c r="DF27" s="946"/>
      <c r="DG27" s="946"/>
      <c r="DH27" s="946"/>
      <c r="DI27" s="946"/>
      <c r="DJ27" s="946"/>
    </row>
    <row r="28" spans="2:114" ht="15" customHeight="1">
      <c r="B28" s="861" t="s">
        <v>272</v>
      </c>
      <c r="C28" s="870"/>
      <c r="D28" s="870"/>
      <c r="E28" s="870"/>
      <c r="F28" s="870"/>
      <c r="G28" s="870"/>
      <c r="H28" s="870"/>
      <c r="I28" s="870"/>
      <c r="J28" s="870"/>
      <c r="K28" s="870"/>
      <c r="L28" s="870"/>
      <c r="M28" s="870"/>
      <c r="N28" s="870"/>
      <c r="O28" s="870"/>
      <c r="P28" s="878"/>
      <c r="Q28" s="883"/>
      <c r="R28" s="889"/>
      <c r="S28" s="889"/>
      <c r="T28" s="895"/>
      <c r="U28" s="334"/>
      <c r="V28" s="907"/>
      <c r="W28" s="911"/>
      <c r="X28" s="916" t="s">
        <v>83</v>
      </c>
      <c r="Y28" s="911"/>
      <c r="Z28" s="916" t="s">
        <v>22</v>
      </c>
      <c r="AA28" s="911"/>
      <c r="AB28" s="916" t="s">
        <v>112</v>
      </c>
      <c r="AC28" s="334"/>
      <c r="AD28" s="907"/>
      <c r="AE28" s="929"/>
      <c r="AF28" s="916" t="s">
        <v>83</v>
      </c>
      <c r="AG28" s="929"/>
      <c r="AH28" s="916" t="s">
        <v>22</v>
      </c>
      <c r="AI28" s="929"/>
      <c r="AJ28" s="932" t="s">
        <v>112</v>
      </c>
      <c r="AK28" s="934"/>
      <c r="AL28" s="934"/>
      <c r="AM28" s="934"/>
      <c r="AN28" s="934"/>
      <c r="AO28" s="934"/>
      <c r="AP28" s="934"/>
      <c r="AQ28" s="940"/>
      <c r="AR28" s="864"/>
      <c r="AS28" s="947"/>
      <c r="AT28" s="947"/>
      <c r="AU28" s="947"/>
      <c r="AV28" s="947"/>
      <c r="AW28" s="947"/>
      <c r="AX28" s="947"/>
      <c r="AY28" s="947"/>
      <c r="AZ28" s="947"/>
      <c r="BA28" s="947"/>
      <c r="BB28" s="947"/>
      <c r="BC28" s="947"/>
      <c r="BD28" s="947"/>
      <c r="BE28" s="947"/>
      <c r="BF28" s="947"/>
      <c r="BG28" s="947"/>
      <c r="BH28" s="947"/>
      <c r="BI28" s="947"/>
      <c r="BJ28" s="947"/>
      <c r="BK28" s="947"/>
      <c r="BL28" s="947"/>
      <c r="BM28" s="947"/>
      <c r="BN28" s="947"/>
      <c r="BO28" s="947"/>
      <c r="BP28" s="947"/>
      <c r="BQ28" s="947"/>
      <c r="BR28" s="947"/>
      <c r="BS28" s="947"/>
      <c r="BT28" s="947"/>
      <c r="BU28" s="947"/>
      <c r="BV28" s="947"/>
      <c r="BW28" s="947"/>
      <c r="BX28" s="947"/>
      <c r="BY28" s="947"/>
      <c r="BZ28" s="947"/>
      <c r="CA28" s="947"/>
      <c r="CB28" s="947"/>
      <c r="CC28" s="947"/>
      <c r="CD28" s="947"/>
      <c r="CE28" s="947"/>
      <c r="CF28" s="947"/>
      <c r="CG28" s="947"/>
      <c r="CH28" s="947"/>
      <c r="CI28" s="947"/>
      <c r="CJ28" s="947"/>
      <c r="CK28" s="947"/>
      <c r="CL28" s="947"/>
      <c r="CM28" s="947"/>
      <c r="CN28" s="947"/>
      <c r="CO28" s="947"/>
      <c r="CP28" s="947"/>
      <c r="CQ28" s="947"/>
      <c r="CR28" s="947"/>
      <c r="CS28" s="947"/>
      <c r="CT28" s="947"/>
      <c r="CU28" s="947"/>
      <c r="CV28" s="947"/>
      <c r="CW28" s="947"/>
      <c r="CX28" s="947"/>
      <c r="CY28" s="947"/>
      <c r="CZ28" s="947"/>
      <c r="DA28" s="947"/>
      <c r="DB28" s="947"/>
      <c r="DC28" s="947"/>
      <c r="DD28" s="947"/>
      <c r="DE28" s="947"/>
      <c r="DF28" s="947"/>
      <c r="DG28" s="947"/>
      <c r="DH28" s="947"/>
      <c r="DI28" s="947"/>
      <c r="DJ28" s="947"/>
    </row>
    <row r="29" spans="2:114" ht="15" customHeight="1">
      <c r="B29" s="862"/>
      <c r="C29" s="871"/>
      <c r="D29" s="871"/>
      <c r="E29" s="871"/>
      <c r="F29" s="871"/>
      <c r="G29" s="871"/>
      <c r="H29" s="871"/>
      <c r="I29" s="871"/>
      <c r="J29" s="871"/>
      <c r="K29" s="871"/>
      <c r="L29" s="871"/>
      <c r="M29" s="871"/>
      <c r="N29" s="871"/>
      <c r="O29" s="871"/>
      <c r="P29" s="879"/>
      <c r="Q29" s="884"/>
      <c r="R29" s="890"/>
      <c r="S29" s="890"/>
      <c r="T29" s="896"/>
      <c r="U29" s="334"/>
      <c r="V29" s="907"/>
      <c r="W29" s="910"/>
      <c r="X29" s="915"/>
      <c r="Y29" s="910"/>
      <c r="Z29" s="915"/>
      <c r="AA29" s="910"/>
      <c r="AB29" s="915"/>
      <c r="AC29" s="334"/>
      <c r="AD29" s="907"/>
      <c r="AE29" s="920"/>
      <c r="AF29" s="915"/>
      <c r="AG29" s="920"/>
      <c r="AH29" s="915"/>
      <c r="AI29" s="920"/>
      <c r="AJ29" s="924"/>
      <c r="AK29" s="935"/>
      <c r="AL29" s="935"/>
      <c r="AM29" s="935"/>
      <c r="AN29" s="935"/>
      <c r="AO29" s="935"/>
      <c r="AP29" s="935"/>
      <c r="AQ29" s="941"/>
      <c r="AR29" s="864"/>
      <c r="AS29" s="947"/>
      <c r="AT29" s="947"/>
      <c r="AU29" s="947"/>
      <c r="AV29" s="947"/>
      <c r="AW29" s="947"/>
      <c r="AX29" s="947"/>
      <c r="AY29" s="947"/>
      <c r="AZ29" s="947"/>
      <c r="BA29" s="947"/>
      <c r="BB29" s="947"/>
      <c r="BC29" s="947"/>
      <c r="BD29" s="947"/>
      <c r="BE29" s="947"/>
      <c r="BF29" s="947"/>
      <c r="BG29" s="947"/>
      <c r="BH29" s="947"/>
      <c r="BI29" s="947"/>
      <c r="BJ29" s="947"/>
      <c r="BK29" s="947"/>
      <c r="BL29" s="947"/>
      <c r="BM29" s="947"/>
      <c r="BN29" s="947"/>
      <c r="BO29" s="947"/>
      <c r="BP29" s="947"/>
      <c r="BQ29" s="947"/>
      <c r="BR29" s="947"/>
      <c r="BS29" s="947"/>
      <c r="BT29" s="947"/>
      <c r="BU29" s="947"/>
      <c r="BV29" s="947"/>
      <c r="BW29" s="947"/>
      <c r="BX29" s="947"/>
      <c r="BY29" s="947"/>
      <c r="BZ29" s="947"/>
      <c r="CA29" s="947"/>
      <c r="CB29" s="947"/>
      <c r="CC29" s="947"/>
      <c r="CD29" s="947"/>
      <c r="CE29" s="947"/>
      <c r="CF29" s="947"/>
      <c r="CG29" s="947"/>
      <c r="CH29" s="947"/>
      <c r="CI29" s="947"/>
      <c r="CJ29" s="947"/>
      <c r="CK29" s="947"/>
      <c r="CL29" s="947"/>
      <c r="CM29" s="947"/>
      <c r="CN29" s="947"/>
      <c r="CO29" s="947"/>
      <c r="CP29" s="947"/>
      <c r="CQ29" s="947"/>
      <c r="CR29" s="947"/>
      <c r="CS29" s="947"/>
      <c r="CT29" s="947"/>
      <c r="CU29" s="947"/>
      <c r="CV29" s="947"/>
      <c r="CW29" s="947"/>
      <c r="CX29" s="947"/>
      <c r="CY29" s="947"/>
      <c r="CZ29" s="947"/>
      <c r="DA29" s="947"/>
      <c r="DB29" s="947"/>
      <c r="DC29" s="947"/>
      <c r="DD29" s="947"/>
      <c r="DE29" s="947"/>
      <c r="DF29" s="947"/>
      <c r="DG29" s="947"/>
      <c r="DH29" s="947"/>
      <c r="DI29" s="947"/>
      <c r="DJ29" s="947"/>
    </row>
    <row r="30" spans="2:114" ht="15" customHeight="1">
      <c r="B30" s="861" t="s">
        <v>272</v>
      </c>
      <c r="C30" s="870"/>
      <c r="D30" s="870"/>
      <c r="E30" s="870"/>
      <c r="F30" s="870"/>
      <c r="G30" s="870"/>
      <c r="H30" s="870"/>
      <c r="I30" s="870"/>
      <c r="J30" s="870"/>
      <c r="K30" s="870"/>
      <c r="L30" s="870"/>
      <c r="M30" s="870"/>
      <c r="N30" s="870"/>
      <c r="O30" s="870"/>
      <c r="P30" s="878"/>
      <c r="Q30" s="885"/>
      <c r="R30" s="891"/>
      <c r="S30" s="891"/>
      <c r="T30" s="897"/>
      <c r="U30" s="334"/>
      <c r="V30" s="907"/>
      <c r="W30" s="912"/>
      <c r="X30" s="917" t="s">
        <v>83</v>
      </c>
      <c r="Y30" s="912"/>
      <c r="Z30" s="917" t="s">
        <v>22</v>
      </c>
      <c r="AA30" s="912"/>
      <c r="AB30" s="925" t="s">
        <v>112</v>
      </c>
      <c r="AC30" s="334"/>
      <c r="AD30" s="907"/>
      <c r="AE30" s="919"/>
      <c r="AF30" s="917" t="s">
        <v>83</v>
      </c>
      <c r="AG30" s="919"/>
      <c r="AH30" s="917" t="s">
        <v>22</v>
      </c>
      <c r="AI30" s="919"/>
      <c r="AJ30" s="925" t="s">
        <v>112</v>
      </c>
      <c r="AK30" s="936"/>
      <c r="AL30" s="936"/>
      <c r="AM30" s="936"/>
      <c r="AN30" s="936"/>
      <c r="AO30" s="936"/>
      <c r="AP30" s="936"/>
      <c r="AQ30" s="942"/>
      <c r="AR30" s="899"/>
      <c r="AS30" s="947"/>
      <c r="AT30" s="947"/>
      <c r="AU30" s="947"/>
      <c r="AV30" s="947"/>
      <c r="AW30" s="947"/>
      <c r="AX30" s="947"/>
      <c r="AY30" s="947"/>
      <c r="AZ30" s="947"/>
      <c r="BA30" s="947"/>
      <c r="BB30" s="947"/>
      <c r="BC30" s="947"/>
      <c r="BD30" s="947"/>
      <c r="BE30" s="947"/>
      <c r="BF30" s="947"/>
      <c r="BG30" s="947"/>
      <c r="BH30" s="947"/>
      <c r="BI30" s="947"/>
      <c r="BJ30" s="947"/>
      <c r="BK30" s="947"/>
      <c r="BL30" s="947"/>
      <c r="BM30" s="947"/>
      <c r="BN30" s="947"/>
      <c r="BO30" s="947"/>
      <c r="BP30" s="947"/>
      <c r="BQ30" s="947"/>
      <c r="BR30" s="947"/>
      <c r="BS30" s="947"/>
      <c r="BT30" s="947"/>
      <c r="BU30" s="947"/>
      <c r="BV30" s="947"/>
      <c r="BW30" s="947"/>
      <c r="BX30" s="947"/>
      <c r="BY30" s="947"/>
      <c r="BZ30" s="947"/>
      <c r="CA30" s="947"/>
      <c r="CB30" s="947"/>
      <c r="CC30" s="947"/>
      <c r="CD30" s="947"/>
      <c r="CE30" s="947"/>
      <c r="CF30" s="947"/>
      <c r="CG30" s="947"/>
      <c r="CH30" s="947"/>
      <c r="CI30" s="947"/>
      <c r="CJ30" s="947"/>
      <c r="CK30" s="947"/>
      <c r="CL30" s="947"/>
      <c r="CM30" s="947"/>
      <c r="CN30" s="947"/>
      <c r="CO30" s="947"/>
      <c r="CP30" s="947"/>
      <c r="CQ30" s="947"/>
      <c r="CR30" s="947"/>
      <c r="CS30" s="947"/>
      <c r="CT30" s="947"/>
      <c r="CU30" s="947"/>
      <c r="CV30" s="947"/>
      <c r="CW30" s="947"/>
      <c r="CX30" s="947"/>
      <c r="CY30" s="947"/>
      <c r="CZ30" s="947"/>
      <c r="DA30" s="947"/>
      <c r="DB30" s="947"/>
      <c r="DC30" s="947"/>
      <c r="DD30" s="947"/>
      <c r="DE30" s="947"/>
      <c r="DF30" s="947"/>
      <c r="DG30" s="947"/>
      <c r="DH30" s="947"/>
      <c r="DI30" s="947"/>
      <c r="DJ30" s="947"/>
    </row>
    <row r="31" spans="2:114" ht="15" customHeight="1">
      <c r="B31" s="863"/>
      <c r="C31" s="872"/>
      <c r="D31" s="872"/>
      <c r="E31" s="872"/>
      <c r="F31" s="872"/>
      <c r="G31" s="872"/>
      <c r="H31" s="872"/>
      <c r="I31" s="872"/>
      <c r="J31" s="872"/>
      <c r="K31" s="872"/>
      <c r="L31" s="872"/>
      <c r="M31" s="872"/>
      <c r="N31" s="872"/>
      <c r="O31" s="872"/>
      <c r="P31" s="880"/>
      <c r="Q31" s="886"/>
      <c r="R31" s="892"/>
      <c r="S31" s="892"/>
      <c r="T31" s="898"/>
      <c r="U31" s="903"/>
      <c r="V31" s="908"/>
      <c r="W31" s="913"/>
      <c r="X31" s="918"/>
      <c r="Y31" s="913"/>
      <c r="Z31" s="918"/>
      <c r="AA31" s="913"/>
      <c r="AB31" s="926"/>
      <c r="AC31" s="903"/>
      <c r="AD31" s="908"/>
      <c r="AE31" s="930"/>
      <c r="AF31" s="918"/>
      <c r="AG31" s="930"/>
      <c r="AH31" s="918"/>
      <c r="AI31" s="930"/>
      <c r="AJ31" s="926"/>
      <c r="AK31" s="937"/>
      <c r="AL31" s="937"/>
      <c r="AM31" s="937"/>
      <c r="AN31" s="937"/>
      <c r="AO31" s="937"/>
      <c r="AP31" s="937"/>
      <c r="AQ31" s="943"/>
      <c r="AR31" s="899"/>
      <c r="AS31" s="947"/>
      <c r="AT31" s="947"/>
      <c r="AU31" s="947"/>
      <c r="AV31" s="947"/>
      <c r="AW31" s="947"/>
      <c r="AX31" s="947"/>
      <c r="AY31" s="947"/>
      <c r="AZ31" s="947"/>
      <c r="BA31" s="947"/>
      <c r="BB31" s="947"/>
      <c r="BC31" s="947"/>
      <c r="BD31" s="947"/>
      <c r="BE31" s="947"/>
      <c r="BF31" s="947"/>
      <c r="BG31" s="947"/>
      <c r="BH31" s="947"/>
      <c r="BI31" s="947"/>
      <c r="BJ31" s="947"/>
      <c r="BK31" s="947"/>
      <c r="BL31" s="947"/>
      <c r="BM31" s="947"/>
      <c r="BN31" s="947"/>
      <c r="BO31" s="947"/>
      <c r="BP31" s="947"/>
      <c r="BQ31" s="947"/>
      <c r="BR31" s="947"/>
      <c r="BS31" s="947"/>
      <c r="BT31" s="947"/>
      <c r="BU31" s="947"/>
      <c r="BV31" s="947"/>
      <c r="BW31" s="947"/>
      <c r="BX31" s="947"/>
      <c r="BY31" s="947"/>
      <c r="BZ31" s="947"/>
      <c r="CA31" s="947"/>
      <c r="CB31" s="947"/>
      <c r="CC31" s="947"/>
      <c r="CD31" s="947"/>
      <c r="CE31" s="947"/>
      <c r="CF31" s="947"/>
      <c r="CG31" s="947"/>
      <c r="CH31" s="947"/>
      <c r="CI31" s="947"/>
      <c r="CJ31" s="947"/>
      <c r="CK31" s="947"/>
      <c r="CL31" s="947"/>
      <c r="CM31" s="947"/>
      <c r="CN31" s="947"/>
      <c r="CO31" s="947"/>
      <c r="CP31" s="947"/>
      <c r="CQ31" s="947"/>
      <c r="CR31" s="947"/>
      <c r="CS31" s="947"/>
      <c r="CT31" s="947"/>
      <c r="CU31" s="947"/>
      <c r="CV31" s="947"/>
      <c r="CW31" s="947"/>
      <c r="CX31" s="947"/>
      <c r="CY31" s="947"/>
      <c r="CZ31" s="947"/>
      <c r="DA31" s="947"/>
      <c r="DB31" s="947"/>
      <c r="DC31" s="947"/>
      <c r="DD31" s="947"/>
      <c r="DE31" s="947"/>
      <c r="DF31" s="947"/>
      <c r="DG31" s="947"/>
      <c r="DH31" s="947"/>
      <c r="DI31" s="947"/>
      <c r="DJ31" s="947"/>
    </row>
    <row r="32" spans="2:114" ht="15" customHeight="1">
      <c r="U32" s="864"/>
      <c r="V32" s="864"/>
      <c r="W32" s="864"/>
      <c r="X32" s="864"/>
      <c r="Y32" s="864"/>
      <c r="Z32" s="864"/>
      <c r="AA32" s="864"/>
      <c r="AB32" s="864"/>
      <c r="AC32" s="864"/>
      <c r="AD32" s="864"/>
      <c r="AE32" s="864"/>
      <c r="AF32" s="864"/>
      <c r="AG32" s="864"/>
      <c r="AH32" s="864"/>
      <c r="AI32" s="864"/>
      <c r="AJ32" s="864"/>
      <c r="AR32" s="899"/>
      <c r="AS32" s="948"/>
      <c r="AT32" s="948"/>
      <c r="AU32" s="948"/>
      <c r="AV32" s="948"/>
      <c r="AW32" s="948"/>
      <c r="AX32" s="948"/>
      <c r="AY32" s="948"/>
      <c r="AZ32" s="948"/>
      <c r="BA32" s="949"/>
      <c r="BB32" s="949"/>
      <c r="BC32" s="949"/>
      <c r="BD32" s="949"/>
      <c r="BE32" s="949"/>
      <c r="BF32" s="949"/>
      <c r="BG32" s="949"/>
      <c r="BH32" s="949"/>
      <c r="BI32" s="949"/>
      <c r="BJ32" s="949"/>
      <c r="BK32" s="949"/>
      <c r="BL32" s="949"/>
      <c r="BM32" s="949"/>
      <c r="BN32" s="949"/>
      <c r="BO32" s="949"/>
      <c r="BP32" s="949"/>
      <c r="BQ32" s="949"/>
      <c r="BR32" s="949"/>
      <c r="BS32" s="949"/>
      <c r="BT32" s="949"/>
      <c r="BU32" s="949"/>
      <c r="BV32" s="949"/>
      <c r="BW32" s="949"/>
      <c r="BX32" s="949"/>
      <c r="BY32" s="949"/>
      <c r="BZ32" s="949"/>
      <c r="CA32" s="949"/>
      <c r="CB32" s="949"/>
      <c r="CC32" s="949"/>
      <c r="CD32" s="949"/>
      <c r="CE32" s="949"/>
      <c r="CF32" s="949"/>
      <c r="CG32" s="949"/>
      <c r="CH32" s="949"/>
      <c r="CI32" s="949"/>
      <c r="CJ32" s="949"/>
      <c r="CK32" s="949"/>
      <c r="CL32" s="949"/>
      <c r="CM32" s="949"/>
      <c r="CN32" s="949"/>
      <c r="CO32" s="949"/>
      <c r="CP32" s="949"/>
      <c r="CQ32" s="949"/>
      <c r="CR32" s="949"/>
      <c r="CS32" s="949"/>
      <c r="CT32" s="949"/>
      <c r="CU32" s="949"/>
      <c r="CV32" s="949"/>
      <c r="CW32" s="949"/>
      <c r="CX32" s="949"/>
      <c r="CY32" s="949"/>
      <c r="CZ32" s="949"/>
      <c r="DA32" s="949"/>
      <c r="DB32" s="949"/>
      <c r="DC32" s="949"/>
      <c r="DD32" s="949"/>
      <c r="DE32" s="949"/>
      <c r="DF32" s="949"/>
      <c r="DG32" s="949"/>
      <c r="DH32" s="949"/>
      <c r="DI32" s="949"/>
      <c r="DJ32" s="949"/>
    </row>
  </sheetData>
  <mergeCells count="241">
    <mergeCell ref="AC2:AF2"/>
    <mergeCell ref="AG2:AQ2"/>
    <mergeCell ref="B4:P5"/>
    <mergeCell ref="Q4:T5"/>
    <mergeCell ref="U4:AB5"/>
    <mergeCell ref="AC4:AJ5"/>
    <mergeCell ref="AK4:AQ5"/>
    <mergeCell ref="B6:P7"/>
    <mergeCell ref="Q6:T7"/>
    <mergeCell ref="U6:V7"/>
    <mergeCell ref="W6:W7"/>
    <mergeCell ref="X6:X7"/>
    <mergeCell ref="Y6:Y7"/>
    <mergeCell ref="Z6:Z7"/>
    <mergeCell ref="AA6:AA7"/>
    <mergeCell ref="AB6:AB7"/>
    <mergeCell ref="AC6:AD7"/>
    <mergeCell ref="AE6:AE7"/>
    <mergeCell ref="AF6:AF7"/>
    <mergeCell ref="AG6:AG7"/>
    <mergeCell ref="AH6:AH7"/>
    <mergeCell ref="AI6:AI7"/>
    <mergeCell ref="AJ6:AJ7"/>
    <mergeCell ref="AK6:AQ7"/>
    <mergeCell ref="AS6:DJ7"/>
    <mergeCell ref="B8:P9"/>
    <mergeCell ref="Q8:T9"/>
    <mergeCell ref="U8:V9"/>
    <mergeCell ref="W8:W9"/>
    <mergeCell ref="X8:X9"/>
    <mergeCell ref="Y8:Y9"/>
    <mergeCell ref="Z8:Z9"/>
    <mergeCell ref="AA8:AA9"/>
    <mergeCell ref="AB8:AB9"/>
    <mergeCell ref="AC8:AD9"/>
    <mergeCell ref="AE8:AE9"/>
    <mergeCell ref="AF8:AF9"/>
    <mergeCell ref="AG8:AG9"/>
    <mergeCell ref="AH8:AH9"/>
    <mergeCell ref="AI8:AI9"/>
    <mergeCell ref="AJ8:AJ9"/>
    <mergeCell ref="AK8:AQ9"/>
    <mergeCell ref="AS8:DJ9"/>
    <mergeCell ref="B10:P11"/>
    <mergeCell ref="Q10:T11"/>
    <mergeCell ref="U10:V11"/>
    <mergeCell ref="W10:W11"/>
    <mergeCell ref="X10:X11"/>
    <mergeCell ref="Y10:Y11"/>
    <mergeCell ref="Z10:Z11"/>
    <mergeCell ref="AA10:AA11"/>
    <mergeCell ref="AB10:AB11"/>
    <mergeCell ref="AC10:AD11"/>
    <mergeCell ref="AE10:AE11"/>
    <mergeCell ref="AF10:AF11"/>
    <mergeCell ref="AG10:AG11"/>
    <mergeCell ref="AH10:AH11"/>
    <mergeCell ref="AI10:AI11"/>
    <mergeCell ref="AJ10:AJ11"/>
    <mergeCell ref="AK10:AQ11"/>
    <mergeCell ref="AS10:DJ11"/>
    <mergeCell ref="B12:P13"/>
    <mergeCell ref="Q12:T13"/>
    <mergeCell ref="U12:V13"/>
    <mergeCell ref="W12:W13"/>
    <mergeCell ref="X12:X13"/>
    <mergeCell ref="Y12:Y13"/>
    <mergeCell ref="Z12:Z13"/>
    <mergeCell ref="AA12:AA13"/>
    <mergeCell ref="AB12:AB13"/>
    <mergeCell ref="AC12:AD13"/>
    <mergeCell ref="AE12:AE13"/>
    <mergeCell ref="AF12:AF13"/>
    <mergeCell ref="AG12:AG13"/>
    <mergeCell ref="AH12:AH13"/>
    <mergeCell ref="AI12:AI13"/>
    <mergeCell ref="AJ12:AJ13"/>
    <mergeCell ref="AK12:AQ13"/>
    <mergeCell ref="AS12:DJ13"/>
    <mergeCell ref="B14:P15"/>
    <mergeCell ref="Q14:T15"/>
    <mergeCell ref="U14:V15"/>
    <mergeCell ref="W14:W15"/>
    <mergeCell ref="X14:X15"/>
    <mergeCell ref="Y14:Y15"/>
    <mergeCell ref="Z14:Z15"/>
    <mergeCell ref="AA14:AA15"/>
    <mergeCell ref="AB14:AB15"/>
    <mergeCell ref="AC14:AD15"/>
    <mergeCell ref="AE14:AE15"/>
    <mergeCell ref="AF14:AF15"/>
    <mergeCell ref="AG14:AG15"/>
    <mergeCell ref="AH14:AH15"/>
    <mergeCell ref="AI14:AI15"/>
    <mergeCell ref="AJ14:AJ15"/>
    <mergeCell ref="AK14:AQ15"/>
    <mergeCell ref="AS14:DJ15"/>
    <mergeCell ref="B16:P17"/>
    <mergeCell ref="Q16:T17"/>
    <mergeCell ref="U16:V17"/>
    <mergeCell ref="W16:W17"/>
    <mergeCell ref="X16:X17"/>
    <mergeCell ref="Y16:Y17"/>
    <mergeCell ref="Z16:Z17"/>
    <mergeCell ref="AA16:AA17"/>
    <mergeCell ref="AB16:AB17"/>
    <mergeCell ref="AC16:AD17"/>
    <mergeCell ref="AE16:AE17"/>
    <mergeCell ref="AF16:AF17"/>
    <mergeCell ref="AG16:AG17"/>
    <mergeCell ref="AH16:AH17"/>
    <mergeCell ref="AI16:AI17"/>
    <mergeCell ref="AJ16:AJ17"/>
    <mergeCell ref="AK16:AQ17"/>
    <mergeCell ref="AS16:DJ17"/>
    <mergeCell ref="B18:P19"/>
    <mergeCell ref="Q18:T19"/>
    <mergeCell ref="U18:V19"/>
    <mergeCell ref="W18:W19"/>
    <mergeCell ref="X18:X19"/>
    <mergeCell ref="Y18:Y19"/>
    <mergeCell ref="Z18:Z19"/>
    <mergeCell ref="AA18:AA19"/>
    <mergeCell ref="AB18:AB19"/>
    <mergeCell ref="AC18:AD19"/>
    <mergeCell ref="AE18:AE19"/>
    <mergeCell ref="AF18:AF19"/>
    <mergeCell ref="AG18:AG19"/>
    <mergeCell ref="AH18:AH19"/>
    <mergeCell ref="AI18:AI19"/>
    <mergeCell ref="AJ18:AJ19"/>
    <mergeCell ref="AK18:AQ19"/>
    <mergeCell ref="AS18:DJ19"/>
    <mergeCell ref="B20:P21"/>
    <mergeCell ref="Q20:T21"/>
    <mergeCell ref="U20:V21"/>
    <mergeCell ref="W20:W21"/>
    <mergeCell ref="X20:X21"/>
    <mergeCell ref="Y20:Y21"/>
    <mergeCell ref="Z20:Z21"/>
    <mergeCell ref="AA20:AA21"/>
    <mergeCell ref="AB20:AB21"/>
    <mergeCell ref="AC20:AD21"/>
    <mergeCell ref="AE20:AE21"/>
    <mergeCell ref="AF20:AF21"/>
    <mergeCell ref="AG20:AG21"/>
    <mergeCell ref="AH20:AH21"/>
    <mergeCell ref="AI20:AI21"/>
    <mergeCell ref="AJ20:AJ21"/>
    <mergeCell ref="AK20:AQ21"/>
    <mergeCell ref="AS20:DJ21"/>
    <mergeCell ref="B22:P23"/>
    <mergeCell ref="Q22:T23"/>
    <mergeCell ref="U22:V23"/>
    <mergeCell ref="W22:W23"/>
    <mergeCell ref="X22:X23"/>
    <mergeCell ref="Y22:Y23"/>
    <mergeCell ref="Z22:Z23"/>
    <mergeCell ref="AA22:AA23"/>
    <mergeCell ref="AB22:AB23"/>
    <mergeCell ref="AC22:AD23"/>
    <mergeCell ref="AE22:AE23"/>
    <mergeCell ref="AF22:AF23"/>
    <mergeCell ref="AG22:AG23"/>
    <mergeCell ref="AH22:AH23"/>
    <mergeCell ref="AI22:AI23"/>
    <mergeCell ref="AJ22:AJ23"/>
    <mergeCell ref="AK22:AQ23"/>
    <mergeCell ref="AS22:DJ23"/>
    <mergeCell ref="B24:P25"/>
    <mergeCell ref="Q24:T25"/>
    <mergeCell ref="U24:V25"/>
    <mergeCell ref="W24:W25"/>
    <mergeCell ref="X24:X25"/>
    <mergeCell ref="Y24:Y25"/>
    <mergeCell ref="Z24:Z25"/>
    <mergeCell ref="AA24:AA25"/>
    <mergeCell ref="AB24:AB25"/>
    <mergeCell ref="AC24:AD25"/>
    <mergeCell ref="AE24:AE25"/>
    <mergeCell ref="AF24:AF25"/>
    <mergeCell ref="AG24:AG25"/>
    <mergeCell ref="AH24:AH25"/>
    <mergeCell ref="AI24:AI25"/>
    <mergeCell ref="AJ24:AJ25"/>
    <mergeCell ref="AK24:AQ25"/>
    <mergeCell ref="AS24:DJ25"/>
    <mergeCell ref="B26:P27"/>
    <mergeCell ref="Q26:T27"/>
    <mergeCell ref="U26:V27"/>
    <mergeCell ref="W26:W27"/>
    <mergeCell ref="X26:X27"/>
    <mergeCell ref="Y26:Y27"/>
    <mergeCell ref="Z26:Z27"/>
    <mergeCell ref="AA26:AA27"/>
    <mergeCell ref="AB26:AB27"/>
    <mergeCell ref="AC26:AD27"/>
    <mergeCell ref="AE26:AE27"/>
    <mergeCell ref="AF26:AF27"/>
    <mergeCell ref="AG26:AG27"/>
    <mergeCell ref="AH26:AH27"/>
    <mergeCell ref="AI26:AI27"/>
    <mergeCell ref="AJ26:AJ27"/>
    <mergeCell ref="AK26:AQ27"/>
    <mergeCell ref="AS26:DJ27"/>
    <mergeCell ref="B28:P29"/>
    <mergeCell ref="Q28:T29"/>
    <mergeCell ref="U28:V29"/>
    <mergeCell ref="W28:W29"/>
    <mergeCell ref="X28:X29"/>
    <mergeCell ref="Y28:Y29"/>
    <mergeCell ref="Z28:Z29"/>
    <mergeCell ref="AA28:AA29"/>
    <mergeCell ref="AB28:AB29"/>
    <mergeCell ref="AC28:AD29"/>
    <mergeCell ref="AE28:AE29"/>
    <mergeCell ref="AF28:AF29"/>
    <mergeCell ref="AG28:AG29"/>
    <mergeCell ref="AH28:AH29"/>
    <mergeCell ref="AI28:AI29"/>
    <mergeCell ref="AJ28:AJ29"/>
    <mergeCell ref="AK28:AQ29"/>
    <mergeCell ref="AS28:DJ29"/>
    <mergeCell ref="B30:P31"/>
    <mergeCell ref="Q30:T31"/>
    <mergeCell ref="U30:V31"/>
    <mergeCell ref="W30:W31"/>
    <mergeCell ref="X30:X31"/>
    <mergeCell ref="Y30:Y31"/>
    <mergeCell ref="Z30:Z31"/>
    <mergeCell ref="AA30:AA31"/>
    <mergeCell ref="AB30:AB31"/>
    <mergeCell ref="AC30:AD31"/>
    <mergeCell ref="AE30:AE31"/>
    <mergeCell ref="AF30:AF31"/>
    <mergeCell ref="AG30:AG31"/>
    <mergeCell ref="AH30:AH31"/>
    <mergeCell ref="AI30:AI31"/>
    <mergeCell ref="AJ30:AJ31"/>
    <mergeCell ref="AK30:AQ31"/>
    <mergeCell ref="AS30:DJ31"/>
  </mergeCells>
  <phoneticPr fontId="19"/>
  <dataValidations count="2">
    <dataValidation type="list" allowBlank="1" showDropDown="0" showInputMessage="1" showErrorMessage="1" sqref="AC28 U28 AC30 AC26 U30 U26 AC22 U22 U6 U8 U12 U14 U16 U18 U20 U10 AC6 AC8 AC12 AC14 AC16 AC18 AC20 AC10 AC24 U24">
      <formula1>"昭和,平成,令和"</formula1>
    </dataValidation>
    <dataValidation type="list" allowBlank="1" showDropDown="0" showInputMessage="1" showErrorMessage="1" sqref="Q6:T31">
      <formula1>"あり,なし"</formula1>
    </dataValidation>
  </dataValidations>
  <pageMargins left="0.70866141732283472" right="0.39370078740157483" top="0.59055118110236227" bottom="0.39370078740157483" header="0" footer="0.27559055118110237"/>
  <pageSetup paperSize="9" fitToWidth="0" fitToHeight="0"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0:AY76"/>
  <sheetViews>
    <sheetView view="pageBreakPreview" zoomScaleSheetLayoutView="100" workbookViewId="0"/>
  </sheetViews>
  <sheetFormatPr defaultRowHeight="13.5"/>
  <cols>
    <col min="1" max="1" width="0.625" style="1" customWidth="1"/>
    <col min="2" max="2" width="4.25" style="1" bestFit="1" customWidth="1"/>
    <col min="3" max="7" width="2.125" style="1" customWidth="1"/>
    <col min="8" max="12" width="2.625" style="1" customWidth="1"/>
    <col min="13" max="14" width="4.75" style="1" bestFit="1" customWidth="1"/>
    <col min="15" max="15" width="8.625" style="1" bestFit="1" customWidth="1"/>
    <col min="16" max="16" width="2" style="1" customWidth="1"/>
    <col min="17" max="19" width="2.625" style="1" customWidth="1"/>
    <col min="20" max="20" width="2.625" style="950" customWidth="1"/>
    <col min="21" max="21" width="2.25" style="1" customWidth="1"/>
    <col min="22" max="26" width="2.375" style="1" customWidth="1"/>
    <col min="27" max="30" width="2.625" style="1" customWidth="1"/>
    <col min="31" max="31" width="3" style="1" customWidth="1"/>
    <col min="32" max="32" width="2.625" style="1" customWidth="1"/>
    <col min="33" max="33" width="3.75" style="1" customWidth="1"/>
    <col min="34" max="34" width="2.625" style="1" customWidth="1"/>
    <col min="35" max="41" width="3.375" style="1" customWidth="1"/>
    <col min="42" max="42" width="1" style="1" customWidth="1"/>
    <col min="43" max="16384" width="9" style="1" customWidth="1"/>
  </cols>
  <sheetData>
    <row r="10" spans="2:51" ht="18" customHeight="1">
      <c r="AF10" s="1028"/>
      <c r="AI10" s="1034"/>
      <c r="AK10" s="1048"/>
      <c r="AM10" s="1048"/>
    </row>
    <row r="11" spans="2:51" ht="20.25" customHeight="1">
      <c r="B11" s="951">
        <f>'01基本資料'!I3</f>
        <v>0</v>
      </c>
      <c r="C11" s="951"/>
      <c r="D11" s="951"/>
      <c r="E11" s="951"/>
      <c r="F11" s="951"/>
      <c r="G11" s="951"/>
      <c r="H11" s="951"/>
      <c r="I11" s="951"/>
      <c r="J11" s="951"/>
      <c r="K11" s="951"/>
      <c r="L11" s="951"/>
      <c r="M11" s="967"/>
      <c r="N11" s="967"/>
      <c r="O11" s="967"/>
      <c r="P11" s="984" t="s">
        <v>103</v>
      </c>
      <c r="Q11" s="984"/>
      <c r="R11" s="984"/>
      <c r="S11" s="984"/>
      <c r="T11" s="967"/>
      <c r="U11" s="967"/>
      <c r="V11" s="967"/>
      <c r="W11" s="967"/>
      <c r="X11" s="967"/>
      <c r="Y11" s="967"/>
      <c r="Z11" s="967"/>
      <c r="AA11" s="967"/>
      <c r="AB11" s="967"/>
      <c r="AC11" s="967"/>
      <c r="AD11" s="967"/>
      <c r="AE11" s="613" t="s">
        <v>358</v>
      </c>
      <c r="AF11" s="613"/>
      <c r="AG11" s="491"/>
      <c r="AH11" s="9" t="s">
        <v>83</v>
      </c>
      <c r="AI11" s="491"/>
      <c r="AJ11" s="221" t="s">
        <v>83</v>
      </c>
      <c r="AK11" s="491"/>
      <c r="AL11" s="221" t="s">
        <v>22</v>
      </c>
      <c r="AM11" s="491"/>
      <c r="AN11" s="221" t="s">
        <v>20</v>
      </c>
      <c r="AO11" s="967"/>
    </row>
    <row r="12" spans="2:51" ht="12" customHeight="1">
      <c r="B12" s="952"/>
      <c r="C12" s="959"/>
      <c r="D12" s="959"/>
      <c r="E12" s="959"/>
      <c r="F12" s="959"/>
      <c r="G12" s="959"/>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59"/>
      <c r="AL12" s="959"/>
      <c r="AM12" s="959"/>
      <c r="AN12" s="959"/>
      <c r="AO12" s="959"/>
    </row>
    <row r="13" spans="2:51" ht="43.5" customHeight="1">
      <c r="B13" s="953" t="s">
        <v>21</v>
      </c>
      <c r="C13" s="534" t="s">
        <v>359</v>
      </c>
      <c r="D13" s="199"/>
      <c r="E13" s="199"/>
      <c r="F13" s="199"/>
      <c r="G13" s="290"/>
      <c r="H13" s="534" t="s">
        <v>134</v>
      </c>
      <c r="I13" s="199"/>
      <c r="J13" s="199"/>
      <c r="K13" s="199"/>
      <c r="L13" s="290"/>
      <c r="M13" s="968" t="s">
        <v>266</v>
      </c>
      <c r="N13" s="968" t="s">
        <v>350</v>
      </c>
      <c r="O13" s="977" t="s">
        <v>87</v>
      </c>
      <c r="P13" s="626" t="s">
        <v>360</v>
      </c>
      <c r="Q13" s="631"/>
      <c r="R13" s="631"/>
      <c r="S13" s="631"/>
      <c r="T13" s="631"/>
      <c r="U13" s="1000"/>
      <c r="V13" s="534" t="s">
        <v>241</v>
      </c>
      <c r="W13" s="199"/>
      <c r="X13" s="199"/>
      <c r="Y13" s="199"/>
      <c r="Z13" s="290"/>
      <c r="AA13" s="1015" t="s">
        <v>369</v>
      </c>
      <c r="AB13" s="1023"/>
      <c r="AC13" s="1023"/>
      <c r="AD13" s="1023"/>
      <c r="AE13" s="1023"/>
      <c r="AF13" s="1023"/>
      <c r="AG13" s="1023"/>
      <c r="AH13" s="1029"/>
      <c r="AI13" s="1035" t="s">
        <v>17</v>
      </c>
      <c r="AJ13" s="1043"/>
      <c r="AK13" s="1049"/>
      <c r="AL13" s="686" t="s">
        <v>445</v>
      </c>
      <c r="AM13" s="199"/>
      <c r="AN13" s="199"/>
      <c r="AO13" s="1064"/>
      <c r="AY13" s="1" t="s">
        <v>361</v>
      </c>
    </row>
    <row r="14" spans="2:51" ht="15.75" customHeight="1">
      <c r="B14" s="954">
        <v>1</v>
      </c>
      <c r="C14" s="960"/>
      <c r="D14" s="960"/>
      <c r="E14" s="960"/>
      <c r="F14" s="960"/>
      <c r="G14" s="960"/>
      <c r="H14" s="960"/>
      <c r="I14" s="960"/>
      <c r="J14" s="960"/>
      <c r="K14" s="960"/>
      <c r="L14" s="960"/>
      <c r="M14" s="969"/>
      <c r="N14" s="960"/>
      <c r="O14" s="978"/>
      <c r="P14" s="985"/>
      <c r="Q14" s="919"/>
      <c r="R14" s="994" t="s">
        <v>83</v>
      </c>
      <c r="S14" s="919"/>
      <c r="T14" s="220" t="s">
        <v>239</v>
      </c>
      <c r="U14" s="689"/>
      <c r="V14" s="1003"/>
      <c r="W14" s="1009"/>
      <c r="X14" s="1009"/>
      <c r="Y14" s="1009"/>
      <c r="Z14" s="1009"/>
      <c r="AA14" s="1016"/>
      <c r="AB14" s="1016"/>
      <c r="AC14" s="1016"/>
      <c r="AD14" s="1016"/>
      <c r="AE14" s="1016"/>
      <c r="AF14" s="1016"/>
      <c r="AG14" s="1016"/>
      <c r="AH14" s="1016"/>
      <c r="AI14" s="1036"/>
      <c r="AJ14" s="1036"/>
      <c r="AK14" s="1036"/>
      <c r="AL14" s="1054"/>
      <c r="AM14" s="1054"/>
      <c r="AN14" s="1054"/>
      <c r="AO14" s="1065"/>
      <c r="AY14" s="1" t="s">
        <v>242</v>
      </c>
    </row>
    <row r="15" spans="2:51" ht="15.75" customHeight="1">
      <c r="B15" s="955"/>
      <c r="C15" s="961"/>
      <c r="D15" s="961"/>
      <c r="E15" s="961"/>
      <c r="F15" s="961"/>
      <c r="G15" s="961"/>
      <c r="H15" s="961"/>
      <c r="I15" s="961"/>
      <c r="J15" s="961"/>
      <c r="K15" s="961"/>
      <c r="L15" s="961"/>
      <c r="M15" s="970"/>
      <c r="N15" s="961"/>
      <c r="O15" s="979"/>
      <c r="P15" s="986" t="s">
        <v>135</v>
      </c>
      <c r="Q15" s="992"/>
      <c r="R15" s="988" t="s">
        <v>83</v>
      </c>
      <c r="S15" s="992"/>
      <c r="T15" s="996" t="s">
        <v>22</v>
      </c>
      <c r="U15" s="1001" t="s">
        <v>113</v>
      </c>
      <c r="V15" s="1004"/>
      <c r="W15" s="1010"/>
      <c r="X15" s="1010"/>
      <c r="Y15" s="1010"/>
      <c r="Z15" s="1010"/>
      <c r="AA15" s="1017"/>
      <c r="AB15" s="1017"/>
      <c r="AC15" s="1017"/>
      <c r="AD15" s="1017"/>
      <c r="AE15" s="1017"/>
      <c r="AF15" s="1017"/>
      <c r="AG15" s="1017"/>
      <c r="AH15" s="1017"/>
      <c r="AI15" s="1037"/>
      <c r="AJ15" s="1037"/>
      <c r="AK15" s="1037"/>
      <c r="AL15" s="1055"/>
      <c r="AM15" s="1055"/>
      <c r="AN15" s="1055"/>
      <c r="AO15" s="1066"/>
      <c r="AY15" s="1" t="s">
        <v>144</v>
      </c>
    </row>
    <row r="16" spans="2:51" ht="15.75" customHeight="1">
      <c r="B16" s="956">
        <f>B14+1</f>
        <v>2</v>
      </c>
      <c r="C16" s="305"/>
      <c r="D16" s="349"/>
      <c r="E16" s="349"/>
      <c r="F16" s="349"/>
      <c r="G16" s="375"/>
      <c r="H16" s="305"/>
      <c r="I16" s="349"/>
      <c r="J16" s="349"/>
      <c r="K16" s="349"/>
      <c r="L16" s="375"/>
      <c r="M16" s="971"/>
      <c r="N16" s="974"/>
      <c r="O16" s="980"/>
      <c r="P16" s="987"/>
      <c r="Q16" s="993"/>
      <c r="R16" s="987" t="s">
        <v>83</v>
      </c>
      <c r="S16" s="993"/>
      <c r="T16" s="997" t="s">
        <v>239</v>
      </c>
      <c r="U16" s="997"/>
      <c r="V16" s="1005"/>
      <c r="W16" s="1011"/>
      <c r="X16" s="1011"/>
      <c r="Y16" s="1011"/>
      <c r="Z16" s="1012"/>
      <c r="AA16" s="1018"/>
      <c r="AB16" s="1024"/>
      <c r="AC16" s="1024"/>
      <c r="AD16" s="1024"/>
      <c r="AE16" s="1024"/>
      <c r="AF16" s="1024"/>
      <c r="AG16" s="1024"/>
      <c r="AH16" s="1030"/>
      <c r="AI16" s="1038"/>
      <c r="AJ16" s="1044"/>
      <c r="AK16" s="1050"/>
      <c r="AL16" s="1056"/>
      <c r="AM16" s="1060"/>
      <c r="AN16" s="1060"/>
      <c r="AO16" s="1067"/>
      <c r="AY16" s="1" t="s">
        <v>54</v>
      </c>
    </row>
    <row r="17" spans="2:51" ht="15.75" customHeight="1">
      <c r="B17" s="955"/>
      <c r="C17" s="304"/>
      <c r="D17" s="348"/>
      <c r="E17" s="348"/>
      <c r="F17" s="348"/>
      <c r="G17" s="387"/>
      <c r="H17" s="304"/>
      <c r="I17" s="348"/>
      <c r="J17" s="348"/>
      <c r="K17" s="348"/>
      <c r="L17" s="387"/>
      <c r="M17" s="970"/>
      <c r="N17" s="961"/>
      <c r="O17" s="981"/>
      <c r="P17" s="988" t="s">
        <v>135</v>
      </c>
      <c r="Q17" s="992"/>
      <c r="R17" s="988" t="s">
        <v>83</v>
      </c>
      <c r="S17" s="992"/>
      <c r="T17" s="996" t="s">
        <v>22</v>
      </c>
      <c r="U17" s="996" t="s">
        <v>113</v>
      </c>
      <c r="V17" s="1006"/>
      <c r="W17" s="479"/>
      <c r="X17" s="479"/>
      <c r="Y17" s="479"/>
      <c r="Z17" s="1004"/>
      <c r="AA17" s="1019"/>
      <c r="AB17" s="1025"/>
      <c r="AC17" s="1025"/>
      <c r="AD17" s="1025"/>
      <c r="AE17" s="1025"/>
      <c r="AF17" s="1025"/>
      <c r="AG17" s="1025"/>
      <c r="AH17" s="1031"/>
      <c r="AI17" s="1039"/>
      <c r="AJ17" s="1045"/>
      <c r="AK17" s="1051"/>
      <c r="AL17" s="1057"/>
      <c r="AM17" s="1061"/>
      <c r="AN17" s="1061"/>
      <c r="AO17" s="1068"/>
      <c r="AY17" s="1" t="s">
        <v>363</v>
      </c>
    </row>
    <row r="18" spans="2:51" ht="15.75" customHeight="1">
      <c r="B18" s="956">
        <f>B16+1</f>
        <v>3</v>
      </c>
      <c r="C18" s="332"/>
      <c r="D18" s="491"/>
      <c r="E18" s="491"/>
      <c r="F18" s="491"/>
      <c r="G18" s="370"/>
      <c r="H18" s="332"/>
      <c r="I18" s="491"/>
      <c r="J18" s="491"/>
      <c r="K18" s="491"/>
      <c r="L18" s="370"/>
      <c r="M18" s="972"/>
      <c r="N18" s="975"/>
      <c r="O18" s="982"/>
      <c r="P18" s="989"/>
      <c r="Q18" s="993"/>
      <c r="R18" s="987" t="s">
        <v>83</v>
      </c>
      <c r="S18" s="993"/>
      <c r="T18" s="997" t="s">
        <v>239</v>
      </c>
      <c r="U18" s="1002"/>
      <c r="V18" s="1007"/>
      <c r="W18" s="330"/>
      <c r="X18" s="330"/>
      <c r="Y18" s="330"/>
      <c r="Z18" s="1013"/>
      <c r="AA18" s="1020"/>
      <c r="AB18" s="1026"/>
      <c r="AC18" s="1026"/>
      <c r="AD18" s="1026"/>
      <c r="AE18" s="1026"/>
      <c r="AF18" s="1026"/>
      <c r="AG18" s="1026"/>
      <c r="AH18" s="1032"/>
      <c r="AI18" s="1040"/>
      <c r="AJ18" s="1046"/>
      <c r="AK18" s="1052"/>
      <c r="AL18" s="1058"/>
      <c r="AM18" s="1062"/>
      <c r="AN18" s="1062"/>
      <c r="AO18" s="1069"/>
      <c r="AY18" s="1" t="s">
        <v>71</v>
      </c>
    </row>
    <row r="19" spans="2:51" ht="15.75" customHeight="1">
      <c r="B19" s="957"/>
      <c r="C19" s="332"/>
      <c r="D19" s="491"/>
      <c r="E19" s="491"/>
      <c r="F19" s="491"/>
      <c r="G19" s="370"/>
      <c r="H19" s="332"/>
      <c r="I19" s="491"/>
      <c r="J19" s="491"/>
      <c r="K19" s="491"/>
      <c r="L19" s="370"/>
      <c r="M19" s="972"/>
      <c r="N19" s="975"/>
      <c r="O19" s="982"/>
      <c r="P19" s="986" t="s">
        <v>135</v>
      </c>
      <c r="Q19" s="992"/>
      <c r="R19" s="988" t="s">
        <v>83</v>
      </c>
      <c r="S19" s="992"/>
      <c r="T19" s="996" t="s">
        <v>22</v>
      </c>
      <c r="U19" s="1001" t="s">
        <v>113</v>
      </c>
      <c r="V19" s="1007"/>
      <c r="W19" s="330"/>
      <c r="X19" s="330"/>
      <c r="Y19" s="330"/>
      <c r="Z19" s="1013"/>
      <c r="AA19" s="1020"/>
      <c r="AB19" s="1026"/>
      <c r="AC19" s="1026"/>
      <c r="AD19" s="1026"/>
      <c r="AE19" s="1026"/>
      <c r="AF19" s="1026"/>
      <c r="AG19" s="1026"/>
      <c r="AH19" s="1032"/>
      <c r="AI19" s="1040"/>
      <c r="AJ19" s="1046"/>
      <c r="AK19" s="1052"/>
      <c r="AL19" s="1058"/>
      <c r="AM19" s="1062"/>
      <c r="AN19" s="1062"/>
      <c r="AO19" s="1069"/>
      <c r="AY19" s="1" t="s">
        <v>231</v>
      </c>
    </row>
    <row r="20" spans="2:51" ht="15.75" customHeight="1">
      <c r="B20" s="956">
        <f>B18+1</f>
        <v>4</v>
      </c>
      <c r="C20" s="305"/>
      <c r="D20" s="349"/>
      <c r="E20" s="349"/>
      <c r="F20" s="349"/>
      <c r="G20" s="375"/>
      <c r="H20" s="305"/>
      <c r="I20" s="349"/>
      <c r="J20" s="349"/>
      <c r="K20" s="349"/>
      <c r="L20" s="375"/>
      <c r="M20" s="971"/>
      <c r="N20" s="974"/>
      <c r="O20" s="980"/>
      <c r="P20" s="987"/>
      <c r="Q20" s="993"/>
      <c r="R20" s="987" t="s">
        <v>83</v>
      </c>
      <c r="S20" s="993"/>
      <c r="T20" s="997" t="s">
        <v>239</v>
      </c>
      <c r="U20" s="997"/>
      <c r="V20" s="1005"/>
      <c r="W20" s="1011"/>
      <c r="X20" s="1011"/>
      <c r="Y20" s="1011"/>
      <c r="Z20" s="1012"/>
      <c r="AA20" s="1018"/>
      <c r="AB20" s="1024"/>
      <c r="AC20" s="1024"/>
      <c r="AD20" s="1024"/>
      <c r="AE20" s="1024"/>
      <c r="AF20" s="1024"/>
      <c r="AG20" s="1024"/>
      <c r="AH20" s="1030"/>
      <c r="AI20" s="1038"/>
      <c r="AJ20" s="1044"/>
      <c r="AK20" s="1050"/>
      <c r="AL20" s="1056"/>
      <c r="AM20" s="1060"/>
      <c r="AN20" s="1060"/>
      <c r="AO20" s="1067"/>
      <c r="AY20" s="1" t="s">
        <v>7</v>
      </c>
    </row>
    <row r="21" spans="2:51" ht="15.75" customHeight="1">
      <c r="B21" s="955"/>
      <c r="C21" s="304"/>
      <c r="D21" s="348"/>
      <c r="E21" s="348"/>
      <c r="F21" s="348"/>
      <c r="G21" s="387"/>
      <c r="H21" s="304"/>
      <c r="I21" s="348"/>
      <c r="J21" s="348"/>
      <c r="K21" s="348"/>
      <c r="L21" s="387"/>
      <c r="M21" s="970"/>
      <c r="N21" s="961"/>
      <c r="O21" s="981"/>
      <c r="P21" s="986" t="s">
        <v>135</v>
      </c>
      <c r="Q21" s="992"/>
      <c r="R21" s="988" t="s">
        <v>83</v>
      </c>
      <c r="S21" s="992"/>
      <c r="T21" s="996" t="s">
        <v>22</v>
      </c>
      <c r="U21" s="1001" t="s">
        <v>113</v>
      </c>
      <c r="V21" s="1006"/>
      <c r="W21" s="479"/>
      <c r="X21" s="479"/>
      <c r="Y21" s="479"/>
      <c r="Z21" s="1004"/>
      <c r="AA21" s="1019"/>
      <c r="AB21" s="1025"/>
      <c r="AC21" s="1025"/>
      <c r="AD21" s="1025"/>
      <c r="AE21" s="1025"/>
      <c r="AF21" s="1025"/>
      <c r="AG21" s="1025"/>
      <c r="AH21" s="1031"/>
      <c r="AI21" s="1039"/>
      <c r="AJ21" s="1045"/>
      <c r="AK21" s="1051"/>
      <c r="AL21" s="1057"/>
      <c r="AM21" s="1061"/>
      <c r="AN21" s="1061"/>
      <c r="AO21" s="1068"/>
    </row>
    <row r="22" spans="2:51" ht="15.75" customHeight="1">
      <c r="B22" s="956">
        <f>B20+1</f>
        <v>5</v>
      </c>
      <c r="C22" s="305"/>
      <c r="D22" s="349"/>
      <c r="E22" s="349"/>
      <c r="F22" s="349"/>
      <c r="G22" s="375"/>
      <c r="H22" s="305"/>
      <c r="I22" s="349"/>
      <c r="J22" s="349"/>
      <c r="K22" s="349"/>
      <c r="L22" s="375"/>
      <c r="M22" s="971"/>
      <c r="N22" s="974"/>
      <c r="O22" s="980"/>
      <c r="P22" s="990"/>
      <c r="Q22" s="929"/>
      <c r="R22" s="995" t="s">
        <v>83</v>
      </c>
      <c r="S22" s="929"/>
      <c r="T22" s="215" t="s">
        <v>239</v>
      </c>
      <c r="U22" s="690"/>
      <c r="V22" s="1005"/>
      <c r="W22" s="1011"/>
      <c r="X22" s="1011"/>
      <c r="Y22" s="1011"/>
      <c r="Z22" s="1012"/>
      <c r="AA22" s="1018"/>
      <c r="AB22" s="1024"/>
      <c r="AC22" s="1024"/>
      <c r="AD22" s="1024"/>
      <c r="AE22" s="1024"/>
      <c r="AF22" s="1024"/>
      <c r="AG22" s="1024"/>
      <c r="AH22" s="1030"/>
      <c r="AI22" s="1038"/>
      <c r="AJ22" s="1044"/>
      <c r="AK22" s="1050"/>
      <c r="AL22" s="1056"/>
      <c r="AM22" s="1060"/>
      <c r="AN22" s="1060"/>
      <c r="AO22" s="1067"/>
    </row>
    <row r="23" spans="2:51" ht="15.75" customHeight="1">
      <c r="B23" s="955"/>
      <c r="C23" s="304"/>
      <c r="D23" s="348"/>
      <c r="E23" s="348"/>
      <c r="F23" s="348"/>
      <c r="G23" s="387"/>
      <c r="H23" s="304"/>
      <c r="I23" s="348"/>
      <c r="J23" s="348"/>
      <c r="K23" s="348"/>
      <c r="L23" s="387"/>
      <c r="M23" s="970"/>
      <c r="N23" s="961"/>
      <c r="O23" s="981"/>
      <c r="P23" s="986" t="s">
        <v>135</v>
      </c>
      <c r="Q23" s="992"/>
      <c r="R23" s="988" t="s">
        <v>83</v>
      </c>
      <c r="S23" s="992"/>
      <c r="T23" s="996" t="s">
        <v>22</v>
      </c>
      <c r="U23" s="1001" t="s">
        <v>113</v>
      </c>
      <c r="V23" s="1006"/>
      <c r="W23" s="479"/>
      <c r="X23" s="479"/>
      <c r="Y23" s="479"/>
      <c r="Z23" s="1004"/>
      <c r="AA23" s="1019"/>
      <c r="AB23" s="1025"/>
      <c r="AC23" s="1025"/>
      <c r="AD23" s="1025"/>
      <c r="AE23" s="1025"/>
      <c r="AF23" s="1025"/>
      <c r="AG23" s="1025"/>
      <c r="AH23" s="1031"/>
      <c r="AI23" s="1039"/>
      <c r="AJ23" s="1045"/>
      <c r="AK23" s="1051"/>
      <c r="AL23" s="1057"/>
      <c r="AM23" s="1061"/>
      <c r="AN23" s="1061"/>
      <c r="AO23" s="1068"/>
    </row>
    <row r="24" spans="2:51" ht="15.75" customHeight="1">
      <c r="B24" s="956">
        <f>B22+1</f>
        <v>6</v>
      </c>
      <c r="C24" s="305"/>
      <c r="D24" s="349"/>
      <c r="E24" s="349"/>
      <c r="F24" s="349"/>
      <c r="G24" s="375"/>
      <c r="H24" s="305"/>
      <c r="I24" s="349"/>
      <c r="J24" s="349"/>
      <c r="K24" s="349"/>
      <c r="L24" s="375"/>
      <c r="M24" s="971"/>
      <c r="N24" s="974"/>
      <c r="O24" s="980"/>
      <c r="P24" s="987"/>
      <c r="Q24" s="993"/>
      <c r="R24" s="987" t="s">
        <v>83</v>
      </c>
      <c r="S24" s="993"/>
      <c r="T24" s="997" t="s">
        <v>239</v>
      </c>
      <c r="U24" s="997"/>
      <c r="V24" s="1005"/>
      <c r="W24" s="1011"/>
      <c r="X24" s="1011"/>
      <c r="Y24" s="1011"/>
      <c r="Z24" s="1012"/>
      <c r="AA24" s="1018"/>
      <c r="AB24" s="1024"/>
      <c r="AC24" s="1024"/>
      <c r="AD24" s="1024"/>
      <c r="AE24" s="1024"/>
      <c r="AF24" s="1024"/>
      <c r="AG24" s="1024"/>
      <c r="AH24" s="1030"/>
      <c r="AI24" s="1038"/>
      <c r="AJ24" s="1044"/>
      <c r="AK24" s="1050"/>
      <c r="AL24" s="1056"/>
      <c r="AM24" s="1060"/>
      <c r="AN24" s="1060"/>
      <c r="AO24" s="1067"/>
    </row>
    <row r="25" spans="2:51" ht="15.75" customHeight="1">
      <c r="B25" s="955"/>
      <c r="C25" s="304"/>
      <c r="D25" s="348"/>
      <c r="E25" s="348"/>
      <c r="F25" s="348"/>
      <c r="G25" s="387"/>
      <c r="H25" s="304"/>
      <c r="I25" s="348"/>
      <c r="J25" s="348"/>
      <c r="K25" s="348"/>
      <c r="L25" s="387"/>
      <c r="M25" s="970"/>
      <c r="N25" s="961"/>
      <c r="O25" s="981"/>
      <c r="P25" s="988" t="s">
        <v>135</v>
      </c>
      <c r="Q25" s="992"/>
      <c r="R25" s="988" t="s">
        <v>83</v>
      </c>
      <c r="S25" s="992"/>
      <c r="T25" s="996" t="s">
        <v>22</v>
      </c>
      <c r="U25" s="996" t="s">
        <v>113</v>
      </c>
      <c r="V25" s="1006"/>
      <c r="W25" s="479"/>
      <c r="X25" s="479"/>
      <c r="Y25" s="479"/>
      <c r="Z25" s="1004"/>
      <c r="AA25" s="1019"/>
      <c r="AB25" s="1025"/>
      <c r="AC25" s="1025"/>
      <c r="AD25" s="1025"/>
      <c r="AE25" s="1025"/>
      <c r="AF25" s="1025"/>
      <c r="AG25" s="1025"/>
      <c r="AH25" s="1031"/>
      <c r="AI25" s="1039"/>
      <c r="AJ25" s="1045"/>
      <c r="AK25" s="1051"/>
      <c r="AL25" s="1057"/>
      <c r="AM25" s="1061"/>
      <c r="AN25" s="1061"/>
      <c r="AO25" s="1068"/>
    </row>
    <row r="26" spans="2:51" ht="15.75" customHeight="1">
      <c r="B26" s="956">
        <f>B24+1</f>
        <v>7</v>
      </c>
      <c r="C26" s="305"/>
      <c r="D26" s="349"/>
      <c r="E26" s="349"/>
      <c r="F26" s="349"/>
      <c r="G26" s="375"/>
      <c r="H26" s="305"/>
      <c r="I26" s="349"/>
      <c r="J26" s="349"/>
      <c r="K26" s="349"/>
      <c r="L26" s="375"/>
      <c r="M26" s="971"/>
      <c r="N26" s="974"/>
      <c r="O26" s="980"/>
      <c r="P26" s="989"/>
      <c r="Q26" s="993"/>
      <c r="R26" s="987" t="s">
        <v>83</v>
      </c>
      <c r="S26" s="993"/>
      <c r="T26" s="997" t="s">
        <v>239</v>
      </c>
      <c r="U26" s="1002"/>
      <c r="V26" s="1005"/>
      <c r="W26" s="1011"/>
      <c r="X26" s="1011"/>
      <c r="Y26" s="1011"/>
      <c r="Z26" s="1012"/>
      <c r="AA26" s="1018"/>
      <c r="AB26" s="1024"/>
      <c r="AC26" s="1024"/>
      <c r="AD26" s="1024"/>
      <c r="AE26" s="1024"/>
      <c r="AF26" s="1024"/>
      <c r="AG26" s="1024"/>
      <c r="AH26" s="1030"/>
      <c r="AI26" s="1038"/>
      <c r="AJ26" s="1044"/>
      <c r="AK26" s="1050"/>
      <c r="AL26" s="1056"/>
      <c r="AM26" s="1060"/>
      <c r="AN26" s="1060"/>
      <c r="AO26" s="1067"/>
    </row>
    <row r="27" spans="2:51" ht="15.75" customHeight="1">
      <c r="B27" s="955"/>
      <c r="C27" s="304"/>
      <c r="D27" s="348"/>
      <c r="E27" s="348"/>
      <c r="F27" s="348"/>
      <c r="G27" s="387"/>
      <c r="H27" s="304"/>
      <c r="I27" s="348"/>
      <c r="J27" s="348"/>
      <c r="K27" s="348"/>
      <c r="L27" s="387"/>
      <c r="M27" s="970"/>
      <c r="N27" s="961"/>
      <c r="O27" s="981"/>
      <c r="P27" s="986" t="s">
        <v>135</v>
      </c>
      <c r="Q27" s="992"/>
      <c r="R27" s="988" t="s">
        <v>83</v>
      </c>
      <c r="S27" s="992"/>
      <c r="T27" s="996" t="s">
        <v>22</v>
      </c>
      <c r="U27" s="1001" t="s">
        <v>113</v>
      </c>
      <c r="V27" s="1006"/>
      <c r="W27" s="479"/>
      <c r="X27" s="479"/>
      <c r="Y27" s="479"/>
      <c r="Z27" s="1004"/>
      <c r="AA27" s="1019"/>
      <c r="AB27" s="1025"/>
      <c r="AC27" s="1025"/>
      <c r="AD27" s="1025"/>
      <c r="AE27" s="1025"/>
      <c r="AF27" s="1025"/>
      <c r="AG27" s="1025"/>
      <c r="AH27" s="1031"/>
      <c r="AI27" s="1039"/>
      <c r="AJ27" s="1045"/>
      <c r="AK27" s="1051"/>
      <c r="AL27" s="1057"/>
      <c r="AM27" s="1061"/>
      <c r="AN27" s="1061"/>
      <c r="AO27" s="1068"/>
    </row>
    <row r="28" spans="2:51" ht="15.75" customHeight="1">
      <c r="B28" s="956">
        <f>B26+1</f>
        <v>8</v>
      </c>
      <c r="C28" s="305"/>
      <c r="D28" s="349"/>
      <c r="E28" s="349"/>
      <c r="F28" s="349"/>
      <c r="G28" s="375"/>
      <c r="H28" s="305"/>
      <c r="I28" s="349"/>
      <c r="J28" s="349"/>
      <c r="K28" s="349"/>
      <c r="L28" s="375"/>
      <c r="M28" s="971"/>
      <c r="N28" s="974"/>
      <c r="O28" s="980"/>
      <c r="P28" s="987"/>
      <c r="Q28" s="993"/>
      <c r="R28" s="987" t="s">
        <v>83</v>
      </c>
      <c r="S28" s="993"/>
      <c r="T28" s="997" t="s">
        <v>239</v>
      </c>
      <c r="U28" s="997"/>
      <c r="V28" s="1005"/>
      <c r="W28" s="1011"/>
      <c r="X28" s="1011"/>
      <c r="Y28" s="1011"/>
      <c r="Z28" s="1012"/>
      <c r="AA28" s="1018"/>
      <c r="AB28" s="1024"/>
      <c r="AC28" s="1024"/>
      <c r="AD28" s="1024"/>
      <c r="AE28" s="1024"/>
      <c r="AF28" s="1024"/>
      <c r="AG28" s="1024"/>
      <c r="AH28" s="1030"/>
      <c r="AI28" s="1038"/>
      <c r="AJ28" s="1044"/>
      <c r="AK28" s="1050"/>
      <c r="AL28" s="1056"/>
      <c r="AM28" s="1060"/>
      <c r="AN28" s="1060"/>
      <c r="AO28" s="1067"/>
    </row>
    <row r="29" spans="2:51" ht="15.75" customHeight="1">
      <c r="B29" s="955"/>
      <c r="C29" s="304"/>
      <c r="D29" s="348"/>
      <c r="E29" s="348"/>
      <c r="F29" s="348"/>
      <c r="G29" s="387"/>
      <c r="H29" s="304"/>
      <c r="I29" s="348"/>
      <c r="J29" s="348"/>
      <c r="K29" s="348"/>
      <c r="L29" s="387"/>
      <c r="M29" s="970"/>
      <c r="N29" s="961"/>
      <c r="O29" s="981"/>
      <c r="P29" s="988" t="s">
        <v>135</v>
      </c>
      <c r="Q29" s="992"/>
      <c r="R29" s="988" t="s">
        <v>83</v>
      </c>
      <c r="S29" s="992"/>
      <c r="T29" s="996" t="s">
        <v>22</v>
      </c>
      <c r="U29" s="996" t="s">
        <v>113</v>
      </c>
      <c r="V29" s="1006"/>
      <c r="W29" s="479"/>
      <c r="X29" s="479"/>
      <c r="Y29" s="479"/>
      <c r="Z29" s="1004"/>
      <c r="AA29" s="1019"/>
      <c r="AB29" s="1025"/>
      <c r="AC29" s="1025"/>
      <c r="AD29" s="1025"/>
      <c r="AE29" s="1025"/>
      <c r="AF29" s="1025"/>
      <c r="AG29" s="1025"/>
      <c r="AH29" s="1031"/>
      <c r="AI29" s="1039"/>
      <c r="AJ29" s="1045"/>
      <c r="AK29" s="1051"/>
      <c r="AL29" s="1057"/>
      <c r="AM29" s="1061"/>
      <c r="AN29" s="1061"/>
      <c r="AO29" s="1068"/>
    </row>
    <row r="30" spans="2:51" ht="15.75" customHeight="1">
      <c r="B30" s="956">
        <f>B28+1</f>
        <v>9</v>
      </c>
      <c r="C30" s="305"/>
      <c r="D30" s="349"/>
      <c r="E30" s="349"/>
      <c r="F30" s="349"/>
      <c r="G30" s="375"/>
      <c r="H30" s="305"/>
      <c r="I30" s="349"/>
      <c r="J30" s="349"/>
      <c r="K30" s="349"/>
      <c r="L30" s="375"/>
      <c r="M30" s="971"/>
      <c r="N30" s="974"/>
      <c r="O30" s="980"/>
      <c r="P30" s="989"/>
      <c r="Q30" s="993"/>
      <c r="R30" s="987" t="s">
        <v>83</v>
      </c>
      <c r="S30" s="993"/>
      <c r="T30" s="997" t="s">
        <v>239</v>
      </c>
      <c r="U30" s="1002"/>
      <c r="V30" s="1005"/>
      <c r="W30" s="1011"/>
      <c r="X30" s="1011"/>
      <c r="Y30" s="1011"/>
      <c r="Z30" s="1012"/>
      <c r="AA30" s="1018"/>
      <c r="AB30" s="1024"/>
      <c r="AC30" s="1024"/>
      <c r="AD30" s="1024"/>
      <c r="AE30" s="1024"/>
      <c r="AF30" s="1024"/>
      <c r="AG30" s="1024"/>
      <c r="AH30" s="1030"/>
      <c r="AI30" s="1038"/>
      <c r="AJ30" s="1044"/>
      <c r="AK30" s="1050"/>
      <c r="AL30" s="1056"/>
      <c r="AM30" s="1060"/>
      <c r="AN30" s="1060"/>
      <c r="AO30" s="1067"/>
    </row>
    <row r="31" spans="2:51" ht="15.75" customHeight="1">
      <c r="B31" s="955"/>
      <c r="C31" s="304"/>
      <c r="D31" s="348"/>
      <c r="E31" s="348"/>
      <c r="F31" s="348"/>
      <c r="G31" s="387"/>
      <c r="H31" s="304"/>
      <c r="I31" s="348"/>
      <c r="J31" s="348"/>
      <c r="K31" s="348"/>
      <c r="L31" s="387"/>
      <c r="M31" s="970"/>
      <c r="N31" s="961"/>
      <c r="O31" s="981"/>
      <c r="P31" s="986" t="s">
        <v>135</v>
      </c>
      <c r="Q31" s="992"/>
      <c r="R31" s="988" t="s">
        <v>83</v>
      </c>
      <c r="S31" s="992"/>
      <c r="T31" s="996" t="s">
        <v>22</v>
      </c>
      <c r="U31" s="1001" t="s">
        <v>113</v>
      </c>
      <c r="V31" s="1006"/>
      <c r="W31" s="479"/>
      <c r="X31" s="479"/>
      <c r="Y31" s="479"/>
      <c r="Z31" s="1004"/>
      <c r="AA31" s="1019"/>
      <c r="AB31" s="1025"/>
      <c r="AC31" s="1025"/>
      <c r="AD31" s="1025"/>
      <c r="AE31" s="1025"/>
      <c r="AF31" s="1025"/>
      <c r="AG31" s="1025"/>
      <c r="AH31" s="1031"/>
      <c r="AI31" s="1039"/>
      <c r="AJ31" s="1045"/>
      <c r="AK31" s="1051"/>
      <c r="AL31" s="1057"/>
      <c r="AM31" s="1061"/>
      <c r="AN31" s="1061"/>
      <c r="AO31" s="1068"/>
    </row>
    <row r="32" spans="2:51" ht="15.75" customHeight="1">
      <c r="B32" s="956">
        <f>B30+1</f>
        <v>10</v>
      </c>
      <c r="C32" s="305"/>
      <c r="D32" s="349"/>
      <c r="E32" s="349"/>
      <c r="F32" s="349"/>
      <c r="G32" s="375"/>
      <c r="H32" s="305"/>
      <c r="I32" s="349"/>
      <c r="J32" s="349"/>
      <c r="K32" s="349"/>
      <c r="L32" s="375"/>
      <c r="M32" s="971"/>
      <c r="N32" s="974"/>
      <c r="O32" s="980"/>
      <c r="P32" s="987"/>
      <c r="Q32" s="993"/>
      <c r="R32" s="987" t="s">
        <v>83</v>
      </c>
      <c r="S32" s="993"/>
      <c r="T32" s="997" t="s">
        <v>239</v>
      </c>
      <c r="U32" s="997"/>
      <c r="V32" s="1005"/>
      <c r="W32" s="1011"/>
      <c r="X32" s="1011"/>
      <c r="Y32" s="1011"/>
      <c r="Z32" s="1012"/>
      <c r="AA32" s="1018"/>
      <c r="AB32" s="1024"/>
      <c r="AC32" s="1024"/>
      <c r="AD32" s="1024"/>
      <c r="AE32" s="1024"/>
      <c r="AF32" s="1024"/>
      <c r="AG32" s="1024"/>
      <c r="AH32" s="1030"/>
      <c r="AI32" s="1038"/>
      <c r="AJ32" s="1044"/>
      <c r="AK32" s="1050"/>
      <c r="AL32" s="1056"/>
      <c r="AM32" s="1060"/>
      <c r="AN32" s="1060"/>
      <c r="AO32" s="1067"/>
    </row>
    <row r="33" spans="2:41" ht="15.75" customHeight="1">
      <c r="B33" s="955"/>
      <c r="C33" s="304"/>
      <c r="D33" s="348"/>
      <c r="E33" s="348"/>
      <c r="F33" s="348"/>
      <c r="G33" s="387"/>
      <c r="H33" s="304"/>
      <c r="I33" s="348"/>
      <c r="J33" s="348"/>
      <c r="K33" s="348"/>
      <c r="L33" s="387"/>
      <c r="M33" s="970"/>
      <c r="N33" s="961"/>
      <c r="O33" s="981"/>
      <c r="P33" s="986" t="s">
        <v>135</v>
      </c>
      <c r="Q33" s="992"/>
      <c r="R33" s="988" t="s">
        <v>83</v>
      </c>
      <c r="S33" s="992"/>
      <c r="T33" s="996" t="s">
        <v>22</v>
      </c>
      <c r="U33" s="1001" t="s">
        <v>113</v>
      </c>
      <c r="V33" s="1006"/>
      <c r="W33" s="479"/>
      <c r="X33" s="479"/>
      <c r="Y33" s="479"/>
      <c r="Z33" s="1004"/>
      <c r="AA33" s="1019"/>
      <c r="AB33" s="1025"/>
      <c r="AC33" s="1025"/>
      <c r="AD33" s="1025"/>
      <c r="AE33" s="1025"/>
      <c r="AF33" s="1025"/>
      <c r="AG33" s="1025"/>
      <c r="AH33" s="1031"/>
      <c r="AI33" s="1039"/>
      <c r="AJ33" s="1045"/>
      <c r="AK33" s="1051"/>
      <c r="AL33" s="1057"/>
      <c r="AM33" s="1061"/>
      <c r="AN33" s="1061"/>
      <c r="AO33" s="1068"/>
    </row>
    <row r="34" spans="2:41" ht="15.75" customHeight="1">
      <c r="B34" s="956">
        <f>B32+1</f>
        <v>11</v>
      </c>
      <c r="C34" s="305"/>
      <c r="D34" s="349"/>
      <c r="E34" s="349"/>
      <c r="F34" s="349"/>
      <c r="G34" s="375"/>
      <c r="H34" s="305"/>
      <c r="I34" s="349"/>
      <c r="J34" s="349"/>
      <c r="K34" s="349"/>
      <c r="L34" s="375"/>
      <c r="M34" s="971"/>
      <c r="N34" s="974"/>
      <c r="O34" s="980"/>
      <c r="P34" s="990"/>
      <c r="Q34" s="929"/>
      <c r="R34" s="995" t="s">
        <v>83</v>
      </c>
      <c r="S34" s="929"/>
      <c r="T34" s="215" t="s">
        <v>239</v>
      </c>
      <c r="U34" s="690"/>
      <c r="V34" s="1005"/>
      <c r="W34" s="1011"/>
      <c r="X34" s="1011"/>
      <c r="Y34" s="1011"/>
      <c r="Z34" s="1012"/>
      <c r="AA34" s="1018"/>
      <c r="AB34" s="1024"/>
      <c r="AC34" s="1024"/>
      <c r="AD34" s="1024"/>
      <c r="AE34" s="1024"/>
      <c r="AF34" s="1024"/>
      <c r="AG34" s="1024"/>
      <c r="AH34" s="1030"/>
      <c r="AI34" s="1038"/>
      <c r="AJ34" s="1044"/>
      <c r="AK34" s="1050"/>
      <c r="AL34" s="1056"/>
      <c r="AM34" s="1060"/>
      <c r="AN34" s="1060"/>
      <c r="AO34" s="1067"/>
    </row>
    <row r="35" spans="2:41" ht="15.75" customHeight="1">
      <c r="B35" s="955"/>
      <c r="C35" s="304"/>
      <c r="D35" s="348"/>
      <c r="E35" s="348"/>
      <c r="F35" s="348"/>
      <c r="G35" s="387"/>
      <c r="H35" s="304"/>
      <c r="I35" s="348"/>
      <c r="J35" s="348"/>
      <c r="K35" s="348"/>
      <c r="L35" s="387"/>
      <c r="M35" s="970"/>
      <c r="N35" s="961"/>
      <c r="O35" s="981"/>
      <c r="P35" s="986" t="s">
        <v>135</v>
      </c>
      <c r="Q35" s="992"/>
      <c r="R35" s="988" t="s">
        <v>83</v>
      </c>
      <c r="S35" s="992"/>
      <c r="T35" s="996" t="s">
        <v>22</v>
      </c>
      <c r="U35" s="1001" t="s">
        <v>113</v>
      </c>
      <c r="V35" s="1006"/>
      <c r="W35" s="479"/>
      <c r="X35" s="479"/>
      <c r="Y35" s="479"/>
      <c r="Z35" s="1004"/>
      <c r="AA35" s="1019"/>
      <c r="AB35" s="1025"/>
      <c r="AC35" s="1025"/>
      <c r="AD35" s="1025"/>
      <c r="AE35" s="1025"/>
      <c r="AF35" s="1025"/>
      <c r="AG35" s="1025"/>
      <c r="AH35" s="1031"/>
      <c r="AI35" s="1039"/>
      <c r="AJ35" s="1045"/>
      <c r="AK35" s="1051"/>
      <c r="AL35" s="1057"/>
      <c r="AM35" s="1061"/>
      <c r="AN35" s="1061"/>
      <c r="AO35" s="1068"/>
    </row>
    <row r="36" spans="2:41" ht="15.75" customHeight="1">
      <c r="B36" s="956">
        <f>B34+1</f>
        <v>12</v>
      </c>
      <c r="C36" s="305"/>
      <c r="D36" s="349"/>
      <c r="E36" s="349"/>
      <c r="F36" s="349"/>
      <c r="G36" s="375"/>
      <c r="H36" s="305"/>
      <c r="I36" s="349"/>
      <c r="J36" s="349"/>
      <c r="K36" s="349"/>
      <c r="L36" s="375"/>
      <c r="M36" s="971"/>
      <c r="N36" s="974"/>
      <c r="O36" s="980"/>
      <c r="P36" s="987"/>
      <c r="Q36" s="993"/>
      <c r="R36" s="987" t="s">
        <v>83</v>
      </c>
      <c r="S36" s="993"/>
      <c r="T36" s="997" t="s">
        <v>239</v>
      </c>
      <c r="U36" s="997"/>
      <c r="V36" s="1005"/>
      <c r="W36" s="1011"/>
      <c r="X36" s="1011"/>
      <c r="Y36" s="1011"/>
      <c r="Z36" s="1012"/>
      <c r="AA36" s="1018"/>
      <c r="AB36" s="1024"/>
      <c r="AC36" s="1024"/>
      <c r="AD36" s="1024"/>
      <c r="AE36" s="1024"/>
      <c r="AF36" s="1024"/>
      <c r="AG36" s="1024"/>
      <c r="AH36" s="1030"/>
      <c r="AI36" s="1038"/>
      <c r="AJ36" s="1044"/>
      <c r="AK36" s="1050"/>
      <c r="AL36" s="1056"/>
      <c r="AM36" s="1060"/>
      <c r="AN36" s="1060"/>
      <c r="AO36" s="1067"/>
    </row>
    <row r="37" spans="2:41" ht="15.75" customHeight="1">
      <c r="B37" s="955"/>
      <c r="C37" s="304"/>
      <c r="D37" s="348"/>
      <c r="E37" s="348"/>
      <c r="F37" s="348"/>
      <c r="G37" s="387"/>
      <c r="H37" s="304"/>
      <c r="I37" s="348"/>
      <c r="J37" s="348"/>
      <c r="K37" s="348"/>
      <c r="L37" s="387"/>
      <c r="M37" s="970"/>
      <c r="N37" s="961"/>
      <c r="O37" s="981"/>
      <c r="P37" s="988" t="s">
        <v>135</v>
      </c>
      <c r="Q37" s="992"/>
      <c r="R37" s="988" t="s">
        <v>83</v>
      </c>
      <c r="S37" s="992"/>
      <c r="T37" s="996" t="s">
        <v>22</v>
      </c>
      <c r="U37" s="996" t="s">
        <v>113</v>
      </c>
      <c r="V37" s="1006"/>
      <c r="W37" s="479"/>
      <c r="X37" s="479"/>
      <c r="Y37" s="479"/>
      <c r="Z37" s="1004"/>
      <c r="AA37" s="1019"/>
      <c r="AB37" s="1025"/>
      <c r="AC37" s="1025"/>
      <c r="AD37" s="1025"/>
      <c r="AE37" s="1025"/>
      <c r="AF37" s="1025"/>
      <c r="AG37" s="1025"/>
      <c r="AH37" s="1031"/>
      <c r="AI37" s="1039"/>
      <c r="AJ37" s="1045"/>
      <c r="AK37" s="1051"/>
      <c r="AL37" s="1057"/>
      <c r="AM37" s="1061"/>
      <c r="AN37" s="1061"/>
      <c r="AO37" s="1068"/>
    </row>
    <row r="38" spans="2:41" ht="15.75" customHeight="1">
      <c r="B38" s="956">
        <v>13</v>
      </c>
      <c r="C38" s="305"/>
      <c r="D38" s="349"/>
      <c r="E38" s="349"/>
      <c r="F38" s="349"/>
      <c r="G38" s="375"/>
      <c r="H38" s="305"/>
      <c r="I38" s="349"/>
      <c r="J38" s="349"/>
      <c r="K38" s="349"/>
      <c r="L38" s="375"/>
      <c r="M38" s="971"/>
      <c r="N38" s="974"/>
      <c r="O38" s="980"/>
      <c r="P38" s="989"/>
      <c r="Q38" s="993"/>
      <c r="R38" s="987" t="s">
        <v>83</v>
      </c>
      <c r="S38" s="993"/>
      <c r="T38" s="997" t="s">
        <v>239</v>
      </c>
      <c r="U38" s="1002"/>
      <c r="V38" s="1005"/>
      <c r="W38" s="1011"/>
      <c r="X38" s="1011"/>
      <c r="Y38" s="1011"/>
      <c r="Z38" s="1012"/>
      <c r="AA38" s="1018"/>
      <c r="AB38" s="1024"/>
      <c r="AC38" s="1024"/>
      <c r="AD38" s="1024"/>
      <c r="AE38" s="1024"/>
      <c r="AF38" s="1024"/>
      <c r="AG38" s="1024"/>
      <c r="AH38" s="1030"/>
      <c r="AI38" s="1038"/>
      <c r="AJ38" s="1044"/>
      <c r="AK38" s="1050"/>
      <c r="AL38" s="1056"/>
      <c r="AM38" s="1060"/>
      <c r="AN38" s="1060"/>
      <c r="AO38" s="1067"/>
    </row>
    <row r="39" spans="2:41" ht="15.75" customHeight="1">
      <c r="B39" s="955">
        <f>B36+1</f>
        <v>13</v>
      </c>
      <c r="C39" s="304"/>
      <c r="D39" s="348"/>
      <c r="E39" s="348"/>
      <c r="F39" s="348"/>
      <c r="G39" s="387"/>
      <c r="H39" s="304"/>
      <c r="I39" s="348"/>
      <c r="J39" s="348"/>
      <c r="K39" s="348"/>
      <c r="L39" s="387"/>
      <c r="M39" s="970"/>
      <c r="N39" s="961"/>
      <c r="O39" s="981"/>
      <c r="P39" s="986" t="s">
        <v>135</v>
      </c>
      <c r="Q39" s="992"/>
      <c r="R39" s="988" t="s">
        <v>83</v>
      </c>
      <c r="S39" s="992"/>
      <c r="T39" s="996" t="s">
        <v>22</v>
      </c>
      <c r="U39" s="1001" t="s">
        <v>113</v>
      </c>
      <c r="V39" s="1006"/>
      <c r="W39" s="479"/>
      <c r="X39" s="479"/>
      <c r="Y39" s="479"/>
      <c r="Z39" s="1004"/>
      <c r="AA39" s="1019"/>
      <c r="AB39" s="1025"/>
      <c r="AC39" s="1025"/>
      <c r="AD39" s="1025"/>
      <c r="AE39" s="1025"/>
      <c r="AF39" s="1025"/>
      <c r="AG39" s="1025"/>
      <c r="AH39" s="1031"/>
      <c r="AI39" s="1039"/>
      <c r="AJ39" s="1045"/>
      <c r="AK39" s="1051"/>
      <c r="AL39" s="1057"/>
      <c r="AM39" s="1061"/>
      <c r="AN39" s="1061"/>
      <c r="AO39" s="1068"/>
    </row>
    <row r="40" spans="2:41" ht="15.75" customHeight="1">
      <c r="B40" s="956">
        <f>B39+1</f>
        <v>14</v>
      </c>
      <c r="C40" s="305"/>
      <c r="D40" s="349"/>
      <c r="E40" s="349"/>
      <c r="F40" s="349"/>
      <c r="G40" s="375"/>
      <c r="H40" s="305"/>
      <c r="I40" s="349"/>
      <c r="J40" s="349"/>
      <c r="K40" s="349"/>
      <c r="L40" s="375"/>
      <c r="M40" s="971"/>
      <c r="N40" s="974"/>
      <c r="O40" s="980"/>
      <c r="P40" s="987"/>
      <c r="Q40" s="993"/>
      <c r="R40" s="987" t="s">
        <v>83</v>
      </c>
      <c r="S40" s="993"/>
      <c r="T40" s="997" t="s">
        <v>239</v>
      </c>
      <c r="U40" s="997"/>
      <c r="V40" s="1005"/>
      <c r="W40" s="1011"/>
      <c r="X40" s="1011"/>
      <c r="Y40" s="1011"/>
      <c r="Z40" s="1012"/>
      <c r="AA40" s="1018"/>
      <c r="AB40" s="1024"/>
      <c r="AC40" s="1024"/>
      <c r="AD40" s="1024"/>
      <c r="AE40" s="1024"/>
      <c r="AF40" s="1024"/>
      <c r="AG40" s="1024"/>
      <c r="AH40" s="1030"/>
      <c r="AI40" s="1038"/>
      <c r="AJ40" s="1044"/>
      <c r="AK40" s="1050"/>
      <c r="AL40" s="1056"/>
      <c r="AM40" s="1060"/>
      <c r="AN40" s="1060"/>
      <c r="AO40" s="1067"/>
    </row>
    <row r="41" spans="2:41" ht="15.75" customHeight="1">
      <c r="B41" s="955"/>
      <c r="C41" s="304"/>
      <c r="D41" s="348"/>
      <c r="E41" s="348"/>
      <c r="F41" s="348"/>
      <c r="G41" s="387"/>
      <c r="H41" s="304"/>
      <c r="I41" s="348"/>
      <c r="J41" s="348"/>
      <c r="K41" s="348"/>
      <c r="L41" s="387"/>
      <c r="M41" s="970"/>
      <c r="N41" s="961"/>
      <c r="O41" s="981"/>
      <c r="P41" s="988" t="s">
        <v>135</v>
      </c>
      <c r="Q41" s="992"/>
      <c r="R41" s="988" t="s">
        <v>83</v>
      </c>
      <c r="S41" s="992"/>
      <c r="T41" s="996" t="s">
        <v>22</v>
      </c>
      <c r="U41" s="996" t="s">
        <v>113</v>
      </c>
      <c r="V41" s="1006"/>
      <c r="W41" s="479"/>
      <c r="X41" s="479"/>
      <c r="Y41" s="479"/>
      <c r="Z41" s="1004"/>
      <c r="AA41" s="1019"/>
      <c r="AB41" s="1025"/>
      <c r="AC41" s="1025"/>
      <c r="AD41" s="1025"/>
      <c r="AE41" s="1025"/>
      <c r="AF41" s="1025"/>
      <c r="AG41" s="1025"/>
      <c r="AH41" s="1031"/>
      <c r="AI41" s="1039"/>
      <c r="AJ41" s="1045"/>
      <c r="AK41" s="1051"/>
      <c r="AL41" s="1057"/>
      <c r="AM41" s="1061"/>
      <c r="AN41" s="1061"/>
      <c r="AO41" s="1068"/>
    </row>
    <row r="42" spans="2:41" ht="15.75" customHeight="1">
      <c r="B42" s="956">
        <f>B40+1</f>
        <v>15</v>
      </c>
      <c r="C42" s="305"/>
      <c r="D42" s="349"/>
      <c r="E42" s="349"/>
      <c r="F42" s="349"/>
      <c r="G42" s="375"/>
      <c r="H42" s="305"/>
      <c r="I42" s="349"/>
      <c r="J42" s="349"/>
      <c r="K42" s="349"/>
      <c r="L42" s="375"/>
      <c r="M42" s="971"/>
      <c r="N42" s="974"/>
      <c r="O42" s="980"/>
      <c r="P42" s="989"/>
      <c r="Q42" s="993"/>
      <c r="R42" s="987" t="s">
        <v>83</v>
      </c>
      <c r="S42" s="993"/>
      <c r="T42" s="997" t="s">
        <v>239</v>
      </c>
      <c r="U42" s="1002"/>
      <c r="V42" s="1005"/>
      <c r="W42" s="1011"/>
      <c r="X42" s="1011"/>
      <c r="Y42" s="1011"/>
      <c r="Z42" s="1012"/>
      <c r="AA42" s="1018"/>
      <c r="AB42" s="1024"/>
      <c r="AC42" s="1024"/>
      <c r="AD42" s="1024"/>
      <c r="AE42" s="1024"/>
      <c r="AF42" s="1024"/>
      <c r="AG42" s="1024"/>
      <c r="AH42" s="1030"/>
      <c r="AI42" s="1038"/>
      <c r="AJ42" s="1044"/>
      <c r="AK42" s="1050"/>
      <c r="AL42" s="1056"/>
      <c r="AM42" s="1060"/>
      <c r="AN42" s="1060"/>
      <c r="AO42" s="1067"/>
    </row>
    <row r="43" spans="2:41" ht="15.75" customHeight="1">
      <c r="B43" s="955"/>
      <c r="C43" s="304"/>
      <c r="D43" s="348"/>
      <c r="E43" s="348"/>
      <c r="F43" s="348"/>
      <c r="G43" s="387"/>
      <c r="H43" s="304"/>
      <c r="I43" s="348"/>
      <c r="J43" s="348"/>
      <c r="K43" s="348"/>
      <c r="L43" s="387"/>
      <c r="M43" s="970"/>
      <c r="N43" s="961"/>
      <c r="O43" s="981"/>
      <c r="P43" s="986" t="s">
        <v>135</v>
      </c>
      <c r="Q43" s="992"/>
      <c r="R43" s="988" t="s">
        <v>83</v>
      </c>
      <c r="S43" s="992"/>
      <c r="T43" s="996" t="s">
        <v>22</v>
      </c>
      <c r="U43" s="1001" t="s">
        <v>113</v>
      </c>
      <c r="V43" s="1006"/>
      <c r="W43" s="479"/>
      <c r="X43" s="479"/>
      <c r="Y43" s="479"/>
      <c r="Z43" s="1004"/>
      <c r="AA43" s="1019"/>
      <c r="AB43" s="1025"/>
      <c r="AC43" s="1025"/>
      <c r="AD43" s="1025"/>
      <c r="AE43" s="1025"/>
      <c r="AF43" s="1025"/>
      <c r="AG43" s="1025"/>
      <c r="AH43" s="1031"/>
      <c r="AI43" s="1039"/>
      <c r="AJ43" s="1045"/>
      <c r="AK43" s="1051"/>
      <c r="AL43" s="1057"/>
      <c r="AM43" s="1061"/>
      <c r="AN43" s="1061"/>
      <c r="AO43" s="1068"/>
    </row>
    <row r="44" spans="2:41" ht="15.75" customHeight="1">
      <c r="B44" s="956">
        <f>B42+1</f>
        <v>16</v>
      </c>
      <c r="C44" s="305"/>
      <c r="D44" s="349"/>
      <c r="E44" s="349"/>
      <c r="F44" s="349"/>
      <c r="G44" s="375"/>
      <c r="H44" s="305"/>
      <c r="I44" s="349"/>
      <c r="J44" s="349"/>
      <c r="K44" s="349"/>
      <c r="L44" s="375"/>
      <c r="M44" s="971"/>
      <c r="N44" s="974"/>
      <c r="O44" s="980"/>
      <c r="P44" s="987"/>
      <c r="Q44" s="993"/>
      <c r="R44" s="987" t="s">
        <v>83</v>
      </c>
      <c r="S44" s="993"/>
      <c r="T44" s="997" t="s">
        <v>239</v>
      </c>
      <c r="U44" s="997"/>
      <c r="V44" s="1005"/>
      <c r="W44" s="1011"/>
      <c r="X44" s="1011"/>
      <c r="Y44" s="1011"/>
      <c r="Z44" s="1012"/>
      <c r="AA44" s="1018"/>
      <c r="AB44" s="1024"/>
      <c r="AC44" s="1024"/>
      <c r="AD44" s="1024"/>
      <c r="AE44" s="1024"/>
      <c r="AF44" s="1024"/>
      <c r="AG44" s="1024"/>
      <c r="AH44" s="1030"/>
      <c r="AI44" s="1038"/>
      <c r="AJ44" s="1044"/>
      <c r="AK44" s="1050"/>
      <c r="AL44" s="1056"/>
      <c r="AM44" s="1060"/>
      <c r="AN44" s="1060"/>
      <c r="AO44" s="1067"/>
    </row>
    <row r="45" spans="2:41" ht="15.75" customHeight="1">
      <c r="B45" s="955"/>
      <c r="C45" s="304"/>
      <c r="D45" s="348"/>
      <c r="E45" s="348"/>
      <c r="F45" s="348"/>
      <c r="G45" s="387"/>
      <c r="H45" s="304"/>
      <c r="I45" s="348"/>
      <c r="J45" s="348"/>
      <c r="K45" s="348"/>
      <c r="L45" s="387"/>
      <c r="M45" s="970"/>
      <c r="N45" s="961"/>
      <c r="O45" s="981"/>
      <c r="P45" s="986" t="s">
        <v>135</v>
      </c>
      <c r="Q45" s="992"/>
      <c r="R45" s="988" t="s">
        <v>83</v>
      </c>
      <c r="S45" s="992"/>
      <c r="T45" s="996" t="s">
        <v>22</v>
      </c>
      <c r="U45" s="1001" t="s">
        <v>113</v>
      </c>
      <c r="V45" s="1006"/>
      <c r="W45" s="479"/>
      <c r="X45" s="479"/>
      <c r="Y45" s="479"/>
      <c r="Z45" s="1004"/>
      <c r="AA45" s="1019"/>
      <c r="AB45" s="1025"/>
      <c r="AC45" s="1025"/>
      <c r="AD45" s="1025"/>
      <c r="AE45" s="1025"/>
      <c r="AF45" s="1025"/>
      <c r="AG45" s="1025"/>
      <c r="AH45" s="1031"/>
      <c r="AI45" s="1039"/>
      <c r="AJ45" s="1045"/>
      <c r="AK45" s="1051"/>
      <c r="AL45" s="1057"/>
      <c r="AM45" s="1061"/>
      <c r="AN45" s="1061"/>
      <c r="AO45" s="1068"/>
    </row>
    <row r="46" spans="2:41" ht="15.75" customHeight="1">
      <c r="B46" s="956">
        <f>B44+1</f>
        <v>17</v>
      </c>
      <c r="C46" s="305"/>
      <c r="D46" s="349"/>
      <c r="E46" s="349"/>
      <c r="F46" s="349"/>
      <c r="G46" s="375"/>
      <c r="H46" s="305"/>
      <c r="I46" s="349"/>
      <c r="J46" s="349"/>
      <c r="K46" s="349"/>
      <c r="L46" s="375"/>
      <c r="M46" s="971"/>
      <c r="N46" s="974"/>
      <c r="O46" s="980"/>
      <c r="P46" s="990"/>
      <c r="Q46" s="929"/>
      <c r="R46" s="995" t="s">
        <v>83</v>
      </c>
      <c r="S46" s="929"/>
      <c r="T46" s="215" t="s">
        <v>239</v>
      </c>
      <c r="U46" s="690"/>
      <c r="V46" s="1005"/>
      <c r="W46" s="1011"/>
      <c r="X46" s="1011"/>
      <c r="Y46" s="1011"/>
      <c r="Z46" s="1012"/>
      <c r="AA46" s="1018"/>
      <c r="AB46" s="1024"/>
      <c r="AC46" s="1024"/>
      <c r="AD46" s="1024"/>
      <c r="AE46" s="1024"/>
      <c r="AF46" s="1024"/>
      <c r="AG46" s="1024"/>
      <c r="AH46" s="1030"/>
      <c r="AI46" s="1038"/>
      <c r="AJ46" s="1044"/>
      <c r="AK46" s="1050"/>
      <c r="AL46" s="1056"/>
      <c r="AM46" s="1060"/>
      <c r="AN46" s="1060"/>
      <c r="AO46" s="1067"/>
    </row>
    <row r="47" spans="2:41" ht="15.75" customHeight="1">
      <c r="B47" s="955"/>
      <c r="C47" s="304"/>
      <c r="D47" s="348"/>
      <c r="E47" s="348"/>
      <c r="F47" s="348"/>
      <c r="G47" s="387"/>
      <c r="H47" s="304"/>
      <c r="I47" s="348"/>
      <c r="J47" s="348"/>
      <c r="K47" s="348"/>
      <c r="L47" s="387"/>
      <c r="M47" s="970"/>
      <c r="N47" s="961"/>
      <c r="O47" s="981"/>
      <c r="P47" s="986" t="s">
        <v>135</v>
      </c>
      <c r="Q47" s="992"/>
      <c r="R47" s="988" t="s">
        <v>83</v>
      </c>
      <c r="S47" s="992"/>
      <c r="T47" s="996" t="s">
        <v>22</v>
      </c>
      <c r="U47" s="1001" t="s">
        <v>113</v>
      </c>
      <c r="V47" s="1006"/>
      <c r="W47" s="479"/>
      <c r="X47" s="479"/>
      <c r="Y47" s="479"/>
      <c r="Z47" s="1004"/>
      <c r="AA47" s="1019"/>
      <c r="AB47" s="1025"/>
      <c r="AC47" s="1025"/>
      <c r="AD47" s="1025"/>
      <c r="AE47" s="1025"/>
      <c r="AF47" s="1025"/>
      <c r="AG47" s="1025"/>
      <c r="AH47" s="1031"/>
      <c r="AI47" s="1039"/>
      <c r="AJ47" s="1045"/>
      <c r="AK47" s="1051"/>
      <c r="AL47" s="1057"/>
      <c r="AM47" s="1061"/>
      <c r="AN47" s="1061"/>
      <c r="AO47" s="1068"/>
    </row>
    <row r="48" spans="2:41" ht="15.75" customHeight="1">
      <c r="B48" s="956">
        <f>B46+1</f>
        <v>18</v>
      </c>
      <c r="C48" s="305"/>
      <c r="D48" s="349"/>
      <c r="E48" s="349"/>
      <c r="F48" s="349"/>
      <c r="G48" s="375"/>
      <c r="H48" s="305"/>
      <c r="I48" s="349"/>
      <c r="J48" s="349"/>
      <c r="K48" s="349"/>
      <c r="L48" s="375"/>
      <c r="M48" s="971"/>
      <c r="N48" s="974"/>
      <c r="O48" s="980"/>
      <c r="P48" s="987"/>
      <c r="Q48" s="993"/>
      <c r="R48" s="987" t="s">
        <v>83</v>
      </c>
      <c r="S48" s="993"/>
      <c r="T48" s="997" t="s">
        <v>239</v>
      </c>
      <c r="U48" s="997"/>
      <c r="V48" s="1005"/>
      <c r="W48" s="1011"/>
      <c r="X48" s="1011"/>
      <c r="Y48" s="1011"/>
      <c r="Z48" s="1012"/>
      <c r="AA48" s="1018"/>
      <c r="AB48" s="1024"/>
      <c r="AC48" s="1024"/>
      <c r="AD48" s="1024"/>
      <c r="AE48" s="1024"/>
      <c r="AF48" s="1024"/>
      <c r="AG48" s="1024"/>
      <c r="AH48" s="1030"/>
      <c r="AI48" s="1038"/>
      <c r="AJ48" s="1044"/>
      <c r="AK48" s="1050"/>
      <c r="AL48" s="1056"/>
      <c r="AM48" s="1060"/>
      <c r="AN48" s="1060"/>
      <c r="AO48" s="1067"/>
    </row>
    <row r="49" spans="2:41" ht="15.75" customHeight="1">
      <c r="B49" s="955"/>
      <c r="C49" s="304"/>
      <c r="D49" s="348"/>
      <c r="E49" s="348"/>
      <c r="F49" s="348"/>
      <c r="G49" s="387"/>
      <c r="H49" s="304"/>
      <c r="I49" s="348"/>
      <c r="J49" s="348"/>
      <c r="K49" s="348"/>
      <c r="L49" s="387"/>
      <c r="M49" s="970"/>
      <c r="N49" s="961"/>
      <c r="O49" s="981"/>
      <c r="P49" s="988" t="s">
        <v>135</v>
      </c>
      <c r="Q49" s="992"/>
      <c r="R49" s="988" t="s">
        <v>83</v>
      </c>
      <c r="S49" s="992"/>
      <c r="T49" s="996" t="s">
        <v>22</v>
      </c>
      <c r="U49" s="996" t="s">
        <v>113</v>
      </c>
      <c r="V49" s="1006"/>
      <c r="W49" s="479"/>
      <c r="X49" s="479"/>
      <c r="Y49" s="479"/>
      <c r="Z49" s="1004"/>
      <c r="AA49" s="1019"/>
      <c r="AB49" s="1025"/>
      <c r="AC49" s="1025"/>
      <c r="AD49" s="1025"/>
      <c r="AE49" s="1025"/>
      <c r="AF49" s="1025"/>
      <c r="AG49" s="1025"/>
      <c r="AH49" s="1031"/>
      <c r="AI49" s="1039"/>
      <c r="AJ49" s="1045"/>
      <c r="AK49" s="1051"/>
      <c r="AL49" s="1057"/>
      <c r="AM49" s="1061"/>
      <c r="AN49" s="1061"/>
      <c r="AO49" s="1068"/>
    </row>
    <row r="50" spans="2:41" ht="15.75" customHeight="1">
      <c r="B50" s="956">
        <f>B48+1</f>
        <v>19</v>
      </c>
      <c r="C50" s="305"/>
      <c r="D50" s="349"/>
      <c r="E50" s="349"/>
      <c r="F50" s="349"/>
      <c r="G50" s="375"/>
      <c r="H50" s="305"/>
      <c r="I50" s="349"/>
      <c r="J50" s="349"/>
      <c r="K50" s="349"/>
      <c r="L50" s="375"/>
      <c r="M50" s="971"/>
      <c r="N50" s="974"/>
      <c r="O50" s="980"/>
      <c r="P50" s="989"/>
      <c r="Q50" s="993"/>
      <c r="R50" s="987" t="s">
        <v>83</v>
      </c>
      <c r="S50" s="993"/>
      <c r="T50" s="997" t="s">
        <v>239</v>
      </c>
      <c r="U50" s="1002"/>
      <c r="V50" s="1005"/>
      <c r="W50" s="1011"/>
      <c r="X50" s="1011"/>
      <c r="Y50" s="1011"/>
      <c r="Z50" s="1012"/>
      <c r="AA50" s="1018"/>
      <c r="AB50" s="1024"/>
      <c r="AC50" s="1024"/>
      <c r="AD50" s="1024"/>
      <c r="AE50" s="1024"/>
      <c r="AF50" s="1024"/>
      <c r="AG50" s="1024"/>
      <c r="AH50" s="1030"/>
      <c r="AI50" s="1038"/>
      <c r="AJ50" s="1044"/>
      <c r="AK50" s="1050"/>
      <c r="AL50" s="1056"/>
      <c r="AM50" s="1060"/>
      <c r="AN50" s="1060"/>
      <c r="AO50" s="1067"/>
    </row>
    <row r="51" spans="2:41" ht="15.75" customHeight="1">
      <c r="B51" s="955"/>
      <c r="C51" s="304"/>
      <c r="D51" s="348"/>
      <c r="E51" s="348"/>
      <c r="F51" s="348"/>
      <c r="G51" s="387"/>
      <c r="H51" s="304"/>
      <c r="I51" s="348"/>
      <c r="J51" s="348"/>
      <c r="K51" s="348"/>
      <c r="L51" s="387"/>
      <c r="M51" s="970"/>
      <c r="N51" s="961"/>
      <c r="O51" s="981"/>
      <c r="P51" s="986" t="s">
        <v>135</v>
      </c>
      <c r="Q51" s="992"/>
      <c r="R51" s="988" t="s">
        <v>83</v>
      </c>
      <c r="S51" s="992"/>
      <c r="T51" s="996" t="s">
        <v>22</v>
      </c>
      <c r="U51" s="1001" t="s">
        <v>113</v>
      </c>
      <c r="V51" s="1006"/>
      <c r="W51" s="479"/>
      <c r="X51" s="479"/>
      <c r="Y51" s="479"/>
      <c r="Z51" s="1004"/>
      <c r="AA51" s="1019"/>
      <c r="AB51" s="1025"/>
      <c r="AC51" s="1025"/>
      <c r="AD51" s="1025"/>
      <c r="AE51" s="1025"/>
      <c r="AF51" s="1025"/>
      <c r="AG51" s="1025"/>
      <c r="AH51" s="1031"/>
      <c r="AI51" s="1039"/>
      <c r="AJ51" s="1045"/>
      <c r="AK51" s="1051"/>
      <c r="AL51" s="1057"/>
      <c r="AM51" s="1061"/>
      <c r="AN51" s="1061"/>
      <c r="AO51" s="1068"/>
    </row>
    <row r="52" spans="2:41" ht="15.75" customHeight="1">
      <c r="B52" s="956">
        <f>B50+1</f>
        <v>20</v>
      </c>
      <c r="C52" s="305"/>
      <c r="D52" s="349"/>
      <c r="E52" s="349"/>
      <c r="F52" s="349"/>
      <c r="G52" s="375"/>
      <c r="H52" s="305"/>
      <c r="I52" s="349"/>
      <c r="J52" s="349"/>
      <c r="K52" s="349"/>
      <c r="L52" s="375"/>
      <c r="M52" s="971"/>
      <c r="N52" s="974"/>
      <c r="O52" s="980"/>
      <c r="P52" s="987"/>
      <c r="Q52" s="993"/>
      <c r="R52" s="987" t="s">
        <v>83</v>
      </c>
      <c r="S52" s="993"/>
      <c r="T52" s="997" t="s">
        <v>239</v>
      </c>
      <c r="U52" s="997"/>
      <c r="V52" s="1005"/>
      <c r="W52" s="1011"/>
      <c r="X52" s="1011"/>
      <c r="Y52" s="1011"/>
      <c r="Z52" s="1012"/>
      <c r="AA52" s="1018"/>
      <c r="AB52" s="1024"/>
      <c r="AC52" s="1024"/>
      <c r="AD52" s="1024"/>
      <c r="AE52" s="1024"/>
      <c r="AF52" s="1024"/>
      <c r="AG52" s="1024"/>
      <c r="AH52" s="1030"/>
      <c r="AI52" s="1038"/>
      <c r="AJ52" s="1044"/>
      <c r="AK52" s="1050"/>
      <c r="AL52" s="1056"/>
      <c r="AM52" s="1060"/>
      <c r="AN52" s="1060"/>
      <c r="AO52" s="1067"/>
    </row>
    <row r="53" spans="2:41" ht="15.75" customHeight="1">
      <c r="B53" s="955"/>
      <c r="C53" s="304"/>
      <c r="D53" s="348"/>
      <c r="E53" s="348"/>
      <c r="F53" s="348"/>
      <c r="G53" s="387"/>
      <c r="H53" s="304"/>
      <c r="I53" s="348"/>
      <c r="J53" s="348"/>
      <c r="K53" s="348"/>
      <c r="L53" s="387"/>
      <c r="M53" s="970"/>
      <c r="N53" s="961"/>
      <c r="O53" s="981"/>
      <c r="P53" s="988" t="s">
        <v>135</v>
      </c>
      <c r="Q53" s="992"/>
      <c r="R53" s="988" t="s">
        <v>83</v>
      </c>
      <c r="S53" s="992"/>
      <c r="T53" s="996" t="s">
        <v>22</v>
      </c>
      <c r="U53" s="996" t="s">
        <v>113</v>
      </c>
      <c r="V53" s="1006"/>
      <c r="W53" s="479"/>
      <c r="X53" s="479"/>
      <c r="Y53" s="479"/>
      <c r="Z53" s="1004"/>
      <c r="AA53" s="1019"/>
      <c r="AB53" s="1025"/>
      <c r="AC53" s="1025"/>
      <c r="AD53" s="1025"/>
      <c r="AE53" s="1025"/>
      <c r="AF53" s="1025"/>
      <c r="AG53" s="1025"/>
      <c r="AH53" s="1031"/>
      <c r="AI53" s="1039"/>
      <c r="AJ53" s="1045"/>
      <c r="AK53" s="1051"/>
      <c r="AL53" s="1057"/>
      <c r="AM53" s="1061"/>
      <c r="AN53" s="1061"/>
      <c r="AO53" s="1068"/>
    </row>
    <row r="54" spans="2:41" ht="15.75" customHeight="1">
      <c r="B54" s="956">
        <f>B52+1</f>
        <v>21</v>
      </c>
      <c r="C54" s="305"/>
      <c r="D54" s="349"/>
      <c r="E54" s="349"/>
      <c r="F54" s="349"/>
      <c r="G54" s="375"/>
      <c r="H54" s="305"/>
      <c r="I54" s="349"/>
      <c r="J54" s="349"/>
      <c r="K54" s="349"/>
      <c r="L54" s="375"/>
      <c r="M54" s="971"/>
      <c r="N54" s="974"/>
      <c r="O54" s="980"/>
      <c r="P54" s="989"/>
      <c r="Q54" s="993"/>
      <c r="R54" s="987" t="s">
        <v>83</v>
      </c>
      <c r="S54" s="993"/>
      <c r="T54" s="997" t="s">
        <v>239</v>
      </c>
      <c r="U54" s="1002"/>
      <c r="V54" s="1005"/>
      <c r="W54" s="1011"/>
      <c r="X54" s="1011"/>
      <c r="Y54" s="1011"/>
      <c r="Z54" s="1012"/>
      <c r="AA54" s="1018"/>
      <c r="AB54" s="1024"/>
      <c r="AC54" s="1024"/>
      <c r="AD54" s="1024"/>
      <c r="AE54" s="1024"/>
      <c r="AF54" s="1024"/>
      <c r="AG54" s="1024"/>
      <c r="AH54" s="1030"/>
      <c r="AI54" s="1038"/>
      <c r="AJ54" s="1044"/>
      <c r="AK54" s="1050"/>
      <c r="AL54" s="1056"/>
      <c r="AM54" s="1060"/>
      <c r="AN54" s="1060"/>
      <c r="AO54" s="1067"/>
    </row>
    <row r="55" spans="2:41" ht="15.75" customHeight="1">
      <c r="B55" s="955"/>
      <c r="C55" s="304"/>
      <c r="D55" s="348"/>
      <c r="E55" s="348"/>
      <c r="F55" s="348"/>
      <c r="G55" s="387"/>
      <c r="H55" s="304"/>
      <c r="I55" s="348"/>
      <c r="J55" s="348"/>
      <c r="K55" s="348"/>
      <c r="L55" s="387"/>
      <c r="M55" s="970"/>
      <c r="N55" s="961"/>
      <c r="O55" s="981"/>
      <c r="P55" s="986" t="s">
        <v>135</v>
      </c>
      <c r="Q55" s="992"/>
      <c r="R55" s="988" t="s">
        <v>83</v>
      </c>
      <c r="S55" s="992"/>
      <c r="T55" s="996" t="s">
        <v>22</v>
      </c>
      <c r="U55" s="1001" t="s">
        <v>113</v>
      </c>
      <c r="V55" s="1006"/>
      <c r="W55" s="479"/>
      <c r="X55" s="479"/>
      <c r="Y55" s="479"/>
      <c r="Z55" s="1004"/>
      <c r="AA55" s="1019"/>
      <c r="AB55" s="1025"/>
      <c r="AC55" s="1025"/>
      <c r="AD55" s="1025"/>
      <c r="AE55" s="1025"/>
      <c r="AF55" s="1025"/>
      <c r="AG55" s="1025"/>
      <c r="AH55" s="1031"/>
      <c r="AI55" s="1039"/>
      <c r="AJ55" s="1045"/>
      <c r="AK55" s="1051"/>
      <c r="AL55" s="1057"/>
      <c r="AM55" s="1061"/>
      <c r="AN55" s="1061"/>
      <c r="AO55" s="1068"/>
    </row>
    <row r="56" spans="2:41" ht="15.75" customHeight="1">
      <c r="B56" s="956">
        <f>B54+1</f>
        <v>22</v>
      </c>
      <c r="C56" s="305"/>
      <c r="D56" s="349"/>
      <c r="E56" s="349"/>
      <c r="F56" s="349"/>
      <c r="G56" s="375"/>
      <c r="H56" s="305"/>
      <c r="I56" s="349"/>
      <c r="J56" s="349"/>
      <c r="K56" s="349"/>
      <c r="L56" s="375"/>
      <c r="M56" s="971"/>
      <c r="N56" s="974"/>
      <c r="O56" s="980"/>
      <c r="P56" s="987"/>
      <c r="Q56" s="993"/>
      <c r="R56" s="987" t="s">
        <v>83</v>
      </c>
      <c r="S56" s="993"/>
      <c r="T56" s="997" t="s">
        <v>239</v>
      </c>
      <c r="U56" s="997"/>
      <c r="V56" s="1005"/>
      <c r="W56" s="1011"/>
      <c r="X56" s="1011"/>
      <c r="Y56" s="1011"/>
      <c r="Z56" s="1012"/>
      <c r="AA56" s="1018"/>
      <c r="AB56" s="1024"/>
      <c r="AC56" s="1024"/>
      <c r="AD56" s="1024"/>
      <c r="AE56" s="1024"/>
      <c r="AF56" s="1024"/>
      <c r="AG56" s="1024"/>
      <c r="AH56" s="1030"/>
      <c r="AI56" s="1038"/>
      <c r="AJ56" s="1044"/>
      <c r="AK56" s="1050"/>
      <c r="AL56" s="1056"/>
      <c r="AM56" s="1060"/>
      <c r="AN56" s="1060"/>
      <c r="AO56" s="1067"/>
    </row>
    <row r="57" spans="2:41" ht="15.75" customHeight="1">
      <c r="B57" s="955"/>
      <c r="C57" s="304"/>
      <c r="D57" s="348"/>
      <c r="E57" s="348"/>
      <c r="F57" s="348"/>
      <c r="G57" s="387"/>
      <c r="H57" s="304"/>
      <c r="I57" s="348"/>
      <c r="J57" s="348"/>
      <c r="K57" s="348"/>
      <c r="L57" s="387"/>
      <c r="M57" s="970"/>
      <c r="N57" s="961"/>
      <c r="O57" s="981"/>
      <c r="P57" s="986" t="s">
        <v>135</v>
      </c>
      <c r="Q57" s="992"/>
      <c r="R57" s="988" t="s">
        <v>83</v>
      </c>
      <c r="S57" s="992"/>
      <c r="T57" s="996" t="s">
        <v>22</v>
      </c>
      <c r="U57" s="1001" t="s">
        <v>113</v>
      </c>
      <c r="V57" s="1006"/>
      <c r="W57" s="479"/>
      <c r="X57" s="479"/>
      <c r="Y57" s="479"/>
      <c r="Z57" s="1004"/>
      <c r="AA57" s="1019"/>
      <c r="AB57" s="1025"/>
      <c r="AC57" s="1025"/>
      <c r="AD57" s="1025"/>
      <c r="AE57" s="1025"/>
      <c r="AF57" s="1025"/>
      <c r="AG57" s="1025"/>
      <c r="AH57" s="1031"/>
      <c r="AI57" s="1039"/>
      <c r="AJ57" s="1045"/>
      <c r="AK57" s="1051"/>
      <c r="AL57" s="1057"/>
      <c r="AM57" s="1061"/>
      <c r="AN57" s="1061"/>
      <c r="AO57" s="1068"/>
    </row>
    <row r="58" spans="2:41" ht="15.75" customHeight="1">
      <c r="B58" s="956">
        <f>B56+1</f>
        <v>23</v>
      </c>
      <c r="C58" s="305"/>
      <c r="D58" s="349"/>
      <c r="E58" s="349"/>
      <c r="F58" s="349"/>
      <c r="G58" s="375"/>
      <c r="H58" s="305"/>
      <c r="I58" s="349"/>
      <c r="J58" s="349"/>
      <c r="K58" s="349"/>
      <c r="L58" s="375"/>
      <c r="M58" s="971"/>
      <c r="N58" s="974"/>
      <c r="O58" s="980"/>
      <c r="P58" s="990"/>
      <c r="Q58" s="929"/>
      <c r="R58" s="995" t="s">
        <v>83</v>
      </c>
      <c r="S58" s="929"/>
      <c r="T58" s="215" t="s">
        <v>239</v>
      </c>
      <c r="U58" s="690"/>
      <c r="V58" s="1005"/>
      <c r="W58" s="1011"/>
      <c r="X58" s="1011"/>
      <c r="Y58" s="1011"/>
      <c r="Z58" s="1012"/>
      <c r="AA58" s="1018"/>
      <c r="AB58" s="1024"/>
      <c r="AC58" s="1024"/>
      <c r="AD58" s="1024"/>
      <c r="AE58" s="1024"/>
      <c r="AF58" s="1024"/>
      <c r="AG58" s="1024"/>
      <c r="AH58" s="1030"/>
      <c r="AI58" s="1038"/>
      <c r="AJ58" s="1044"/>
      <c r="AK58" s="1050"/>
      <c r="AL58" s="1056"/>
      <c r="AM58" s="1060"/>
      <c r="AN58" s="1060"/>
      <c r="AO58" s="1067"/>
    </row>
    <row r="59" spans="2:41" ht="15.75" customHeight="1">
      <c r="B59" s="955"/>
      <c r="C59" s="304"/>
      <c r="D59" s="348"/>
      <c r="E59" s="348"/>
      <c r="F59" s="348"/>
      <c r="G59" s="387"/>
      <c r="H59" s="304"/>
      <c r="I59" s="348"/>
      <c r="J59" s="348"/>
      <c r="K59" s="348"/>
      <c r="L59" s="387"/>
      <c r="M59" s="970"/>
      <c r="N59" s="961"/>
      <c r="O59" s="981"/>
      <c r="P59" s="986" t="s">
        <v>135</v>
      </c>
      <c r="Q59" s="992"/>
      <c r="R59" s="988" t="s">
        <v>83</v>
      </c>
      <c r="S59" s="992"/>
      <c r="T59" s="996" t="s">
        <v>22</v>
      </c>
      <c r="U59" s="1001" t="s">
        <v>113</v>
      </c>
      <c r="V59" s="1006"/>
      <c r="W59" s="479"/>
      <c r="X59" s="479"/>
      <c r="Y59" s="479"/>
      <c r="Z59" s="1004"/>
      <c r="AA59" s="1019"/>
      <c r="AB59" s="1025"/>
      <c r="AC59" s="1025"/>
      <c r="AD59" s="1025"/>
      <c r="AE59" s="1025"/>
      <c r="AF59" s="1025"/>
      <c r="AG59" s="1025"/>
      <c r="AH59" s="1031"/>
      <c r="AI59" s="1039"/>
      <c r="AJ59" s="1045"/>
      <c r="AK59" s="1051"/>
      <c r="AL59" s="1057"/>
      <c r="AM59" s="1061"/>
      <c r="AN59" s="1061"/>
      <c r="AO59" s="1068"/>
    </row>
    <row r="60" spans="2:41" ht="15.75" customHeight="1">
      <c r="B60" s="956">
        <f>B58+1</f>
        <v>24</v>
      </c>
      <c r="C60" s="305"/>
      <c r="D60" s="349"/>
      <c r="E60" s="349"/>
      <c r="F60" s="349"/>
      <c r="G60" s="375"/>
      <c r="H60" s="305"/>
      <c r="I60" s="349"/>
      <c r="J60" s="349"/>
      <c r="K60" s="349"/>
      <c r="L60" s="375"/>
      <c r="M60" s="971"/>
      <c r="N60" s="974"/>
      <c r="O60" s="980"/>
      <c r="P60" s="987"/>
      <c r="Q60" s="993"/>
      <c r="R60" s="987" t="s">
        <v>83</v>
      </c>
      <c r="S60" s="993"/>
      <c r="T60" s="997" t="s">
        <v>239</v>
      </c>
      <c r="U60" s="997"/>
      <c r="V60" s="1005"/>
      <c r="W60" s="1011"/>
      <c r="X60" s="1011"/>
      <c r="Y60" s="1011"/>
      <c r="Z60" s="1012"/>
      <c r="AA60" s="1018"/>
      <c r="AB60" s="1024"/>
      <c r="AC60" s="1024"/>
      <c r="AD60" s="1024"/>
      <c r="AE60" s="1024"/>
      <c r="AF60" s="1024"/>
      <c r="AG60" s="1024"/>
      <c r="AH60" s="1030"/>
      <c r="AI60" s="1038"/>
      <c r="AJ60" s="1044"/>
      <c r="AK60" s="1050"/>
      <c r="AL60" s="1056"/>
      <c r="AM60" s="1060"/>
      <c r="AN60" s="1060"/>
      <c r="AO60" s="1067"/>
    </row>
    <row r="61" spans="2:41" ht="15.75" customHeight="1">
      <c r="B61" s="955"/>
      <c r="C61" s="304"/>
      <c r="D61" s="348"/>
      <c r="E61" s="348"/>
      <c r="F61" s="348"/>
      <c r="G61" s="387"/>
      <c r="H61" s="304"/>
      <c r="I61" s="348"/>
      <c r="J61" s="348"/>
      <c r="K61" s="348"/>
      <c r="L61" s="387"/>
      <c r="M61" s="970"/>
      <c r="N61" s="961"/>
      <c r="O61" s="981"/>
      <c r="P61" s="988" t="s">
        <v>135</v>
      </c>
      <c r="Q61" s="992"/>
      <c r="R61" s="988" t="s">
        <v>83</v>
      </c>
      <c r="S61" s="992"/>
      <c r="T61" s="996" t="s">
        <v>22</v>
      </c>
      <c r="U61" s="996" t="s">
        <v>113</v>
      </c>
      <c r="V61" s="1006"/>
      <c r="W61" s="479"/>
      <c r="X61" s="479"/>
      <c r="Y61" s="479"/>
      <c r="Z61" s="1004"/>
      <c r="AA61" s="1019"/>
      <c r="AB61" s="1025"/>
      <c r="AC61" s="1025"/>
      <c r="AD61" s="1025"/>
      <c r="AE61" s="1025"/>
      <c r="AF61" s="1025"/>
      <c r="AG61" s="1025"/>
      <c r="AH61" s="1031"/>
      <c r="AI61" s="1039"/>
      <c r="AJ61" s="1045"/>
      <c r="AK61" s="1051"/>
      <c r="AL61" s="1057"/>
      <c r="AM61" s="1061"/>
      <c r="AN61" s="1061"/>
      <c r="AO61" s="1068"/>
    </row>
    <row r="62" spans="2:41" ht="15.75" customHeight="1">
      <c r="B62" s="956">
        <f>B60+1</f>
        <v>25</v>
      </c>
      <c r="C62" s="305"/>
      <c r="D62" s="349"/>
      <c r="E62" s="349"/>
      <c r="F62" s="349"/>
      <c r="G62" s="375"/>
      <c r="H62" s="305"/>
      <c r="I62" s="349"/>
      <c r="J62" s="349"/>
      <c r="K62" s="349"/>
      <c r="L62" s="375"/>
      <c r="M62" s="971"/>
      <c r="N62" s="974"/>
      <c r="O62" s="980"/>
      <c r="P62" s="989"/>
      <c r="Q62" s="993"/>
      <c r="R62" s="987" t="s">
        <v>83</v>
      </c>
      <c r="S62" s="993"/>
      <c r="T62" s="997" t="s">
        <v>239</v>
      </c>
      <c r="U62" s="1002"/>
      <c r="V62" s="1005"/>
      <c r="W62" s="1011"/>
      <c r="X62" s="1011"/>
      <c r="Y62" s="1011"/>
      <c r="Z62" s="1012"/>
      <c r="AA62" s="1018"/>
      <c r="AB62" s="1024"/>
      <c r="AC62" s="1024"/>
      <c r="AD62" s="1024"/>
      <c r="AE62" s="1024"/>
      <c r="AF62" s="1024"/>
      <c r="AG62" s="1024"/>
      <c r="AH62" s="1030"/>
      <c r="AI62" s="1038"/>
      <c r="AJ62" s="1044"/>
      <c r="AK62" s="1050"/>
      <c r="AL62" s="1056"/>
      <c r="AM62" s="1060"/>
      <c r="AN62" s="1060"/>
      <c r="AO62" s="1067"/>
    </row>
    <row r="63" spans="2:41" ht="15.75" customHeight="1">
      <c r="B63" s="955"/>
      <c r="C63" s="304"/>
      <c r="D63" s="348"/>
      <c r="E63" s="348"/>
      <c r="F63" s="348"/>
      <c r="G63" s="387"/>
      <c r="H63" s="304"/>
      <c r="I63" s="348"/>
      <c r="J63" s="348"/>
      <c r="K63" s="348"/>
      <c r="L63" s="387"/>
      <c r="M63" s="970"/>
      <c r="N63" s="961"/>
      <c r="O63" s="981"/>
      <c r="P63" s="986" t="s">
        <v>135</v>
      </c>
      <c r="Q63" s="992"/>
      <c r="R63" s="988" t="s">
        <v>83</v>
      </c>
      <c r="S63" s="992"/>
      <c r="T63" s="996" t="s">
        <v>22</v>
      </c>
      <c r="U63" s="1001" t="s">
        <v>113</v>
      </c>
      <c r="V63" s="1006"/>
      <c r="W63" s="479"/>
      <c r="X63" s="479"/>
      <c r="Y63" s="479"/>
      <c r="Z63" s="1004"/>
      <c r="AA63" s="1019"/>
      <c r="AB63" s="1025"/>
      <c r="AC63" s="1025"/>
      <c r="AD63" s="1025"/>
      <c r="AE63" s="1025"/>
      <c r="AF63" s="1025"/>
      <c r="AG63" s="1025"/>
      <c r="AH63" s="1031"/>
      <c r="AI63" s="1039"/>
      <c r="AJ63" s="1045"/>
      <c r="AK63" s="1051"/>
      <c r="AL63" s="1057"/>
      <c r="AM63" s="1061"/>
      <c r="AN63" s="1061"/>
      <c r="AO63" s="1068"/>
    </row>
    <row r="64" spans="2:41" ht="15.75" customHeight="1">
      <c r="B64" s="956">
        <f>B62+1</f>
        <v>26</v>
      </c>
      <c r="C64" s="305"/>
      <c r="D64" s="349"/>
      <c r="E64" s="349"/>
      <c r="F64" s="349"/>
      <c r="G64" s="375"/>
      <c r="H64" s="305"/>
      <c r="I64" s="349"/>
      <c r="J64" s="349"/>
      <c r="K64" s="349"/>
      <c r="L64" s="375"/>
      <c r="M64" s="971"/>
      <c r="N64" s="974"/>
      <c r="O64" s="980"/>
      <c r="P64" s="987"/>
      <c r="Q64" s="993"/>
      <c r="R64" s="987" t="s">
        <v>83</v>
      </c>
      <c r="S64" s="993"/>
      <c r="T64" s="997" t="s">
        <v>239</v>
      </c>
      <c r="U64" s="997"/>
      <c r="V64" s="1005"/>
      <c r="W64" s="1011"/>
      <c r="X64" s="1011"/>
      <c r="Y64" s="1011"/>
      <c r="Z64" s="1012"/>
      <c r="AA64" s="1018"/>
      <c r="AB64" s="1024"/>
      <c r="AC64" s="1024"/>
      <c r="AD64" s="1024"/>
      <c r="AE64" s="1024"/>
      <c r="AF64" s="1024"/>
      <c r="AG64" s="1024"/>
      <c r="AH64" s="1030"/>
      <c r="AI64" s="1038"/>
      <c r="AJ64" s="1044"/>
      <c r="AK64" s="1050"/>
      <c r="AL64" s="1056"/>
      <c r="AM64" s="1060"/>
      <c r="AN64" s="1060"/>
      <c r="AO64" s="1067"/>
    </row>
    <row r="65" spans="2:42" ht="15.75" customHeight="1">
      <c r="B65" s="955"/>
      <c r="C65" s="304"/>
      <c r="D65" s="348"/>
      <c r="E65" s="348"/>
      <c r="F65" s="348"/>
      <c r="G65" s="387"/>
      <c r="H65" s="304"/>
      <c r="I65" s="348"/>
      <c r="J65" s="348"/>
      <c r="K65" s="348"/>
      <c r="L65" s="387"/>
      <c r="M65" s="970"/>
      <c r="N65" s="961"/>
      <c r="O65" s="981"/>
      <c r="P65" s="988" t="s">
        <v>135</v>
      </c>
      <c r="Q65" s="992"/>
      <c r="R65" s="988" t="s">
        <v>83</v>
      </c>
      <c r="S65" s="992"/>
      <c r="T65" s="996" t="s">
        <v>22</v>
      </c>
      <c r="U65" s="996" t="s">
        <v>113</v>
      </c>
      <c r="V65" s="1006"/>
      <c r="W65" s="479"/>
      <c r="X65" s="479"/>
      <c r="Y65" s="479"/>
      <c r="Z65" s="1004"/>
      <c r="AA65" s="1019"/>
      <c r="AB65" s="1025"/>
      <c r="AC65" s="1025"/>
      <c r="AD65" s="1025"/>
      <c r="AE65" s="1025"/>
      <c r="AF65" s="1025"/>
      <c r="AG65" s="1025"/>
      <c r="AH65" s="1031"/>
      <c r="AI65" s="1039"/>
      <c r="AJ65" s="1045"/>
      <c r="AK65" s="1051"/>
      <c r="AL65" s="1057"/>
      <c r="AM65" s="1061"/>
      <c r="AN65" s="1061"/>
      <c r="AO65" s="1068"/>
    </row>
    <row r="66" spans="2:42" ht="15.75" customHeight="1">
      <c r="B66" s="956">
        <f>B64+1</f>
        <v>27</v>
      </c>
      <c r="C66" s="305"/>
      <c r="D66" s="349"/>
      <c r="E66" s="349"/>
      <c r="F66" s="349"/>
      <c r="G66" s="375"/>
      <c r="H66" s="305"/>
      <c r="I66" s="349"/>
      <c r="J66" s="349"/>
      <c r="K66" s="349"/>
      <c r="L66" s="375"/>
      <c r="M66" s="971"/>
      <c r="N66" s="974"/>
      <c r="O66" s="980"/>
      <c r="P66" s="987"/>
      <c r="Q66" s="993"/>
      <c r="R66" s="987" t="s">
        <v>83</v>
      </c>
      <c r="S66" s="993"/>
      <c r="T66" s="997" t="s">
        <v>239</v>
      </c>
      <c r="U66" s="997"/>
      <c r="V66" s="1005"/>
      <c r="W66" s="1011"/>
      <c r="X66" s="1011"/>
      <c r="Y66" s="1011"/>
      <c r="Z66" s="1012"/>
      <c r="AA66" s="1018"/>
      <c r="AB66" s="1024"/>
      <c r="AC66" s="1024"/>
      <c r="AD66" s="1024"/>
      <c r="AE66" s="1024"/>
      <c r="AF66" s="1024"/>
      <c r="AG66" s="1024"/>
      <c r="AH66" s="1030"/>
      <c r="AI66" s="1038"/>
      <c r="AJ66" s="1044"/>
      <c r="AK66" s="1050"/>
      <c r="AL66" s="1056"/>
      <c r="AM66" s="1060"/>
      <c r="AN66" s="1060"/>
      <c r="AO66" s="1067"/>
    </row>
    <row r="67" spans="2:42" ht="15.75" customHeight="1">
      <c r="B67" s="955">
        <f>B66+1</f>
        <v>28</v>
      </c>
      <c r="C67" s="304"/>
      <c r="D67" s="348"/>
      <c r="E67" s="348"/>
      <c r="F67" s="348"/>
      <c r="G67" s="387"/>
      <c r="H67" s="304"/>
      <c r="I67" s="348"/>
      <c r="J67" s="348"/>
      <c r="K67" s="348"/>
      <c r="L67" s="387"/>
      <c r="M67" s="970"/>
      <c r="N67" s="961"/>
      <c r="O67" s="981"/>
      <c r="P67" s="988" t="s">
        <v>135</v>
      </c>
      <c r="Q67" s="992"/>
      <c r="R67" s="988" t="s">
        <v>83</v>
      </c>
      <c r="S67" s="992"/>
      <c r="T67" s="996" t="s">
        <v>22</v>
      </c>
      <c r="U67" s="996" t="s">
        <v>113</v>
      </c>
      <c r="V67" s="1006"/>
      <c r="W67" s="479"/>
      <c r="X67" s="479"/>
      <c r="Y67" s="479"/>
      <c r="Z67" s="1004"/>
      <c r="AA67" s="1019"/>
      <c r="AB67" s="1025"/>
      <c r="AC67" s="1025"/>
      <c r="AD67" s="1025"/>
      <c r="AE67" s="1025"/>
      <c r="AF67" s="1025"/>
      <c r="AG67" s="1025"/>
      <c r="AH67" s="1031"/>
      <c r="AI67" s="1039"/>
      <c r="AJ67" s="1045"/>
      <c r="AK67" s="1051"/>
      <c r="AL67" s="1057"/>
      <c r="AM67" s="1061"/>
      <c r="AN67" s="1061"/>
      <c r="AO67" s="1068"/>
    </row>
    <row r="68" spans="2:42" ht="15.75" customHeight="1">
      <c r="B68" s="956">
        <v>28</v>
      </c>
      <c r="C68" s="305"/>
      <c r="D68" s="349"/>
      <c r="E68" s="349"/>
      <c r="F68" s="349"/>
      <c r="G68" s="375"/>
      <c r="H68" s="305"/>
      <c r="I68" s="349"/>
      <c r="J68" s="349"/>
      <c r="K68" s="349"/>
      <c r="L68" s="375"/>
      <c r="M68" s="971"/>
      <c r="N68" s="974"/>
      <c r="O68" s="980"/>
      <c r="P68" s="989"/>
      <c r="Q68" s="993"/>
      <c r="R68" s="987" t="s">
        <v>83</v>
      </c>
      <c r="S68" s="993"/>
      <c r="T68" s="997" t="s">
        <v>239</v>
      </c>
      <c r="U68" s="1002"/>
      <c r="V68" s="1005"/>
      <c r="W68" s="1011"/>
      <c r="X68" s="1011"/>
      <c r="Y68" s="1011"/>
      <c r="Z68" s="1012"/>
      <c r="AA68" s="1018"/>
      <c r="AB68" s="1024"/>
      <c r="AC68" s="1024"/>
      <c r="AD68" s="1024"/>
      <c r="AE68" s="1024"/>
      <c r="AF68" s="1024"/>
      <c r="AG68" s="1024"/>
      <c r="AH68" s="1030"/>
      <c r="AI68" s="1038"/>
      <c r="AJ68" s="1044"/>
      <c r="AK68" s="1050"/>
      <c r="AL68" s="1056"/>
      <c r="AM68" s="1060"/>
      <c r="AN68" s="1060"/>
      <c r="AO68" s="1067"/>
    </row>
    <row r="69" spans="2:42" ht="15.75" customHeight="1">
      <c r="B69" s="955">
        <f>B67+1</f>
        <v>29</v>
      </c>
      <c r="C69" s="304"/>
      <c r="D69" s="348"/>
      <c r="E69" s="348"/>
      <c r="F69" s="348"/>
      <c r="G69" s="387"/>
      <c r="H69" s="304"/>
      <c r="I69" s="348"/>
      <c r="J69" s="348"/>
      <c r="K69" s="348"/>
      <c r="L69" s="387"/>
      <c r="M69" s="970"/>
      <c r="N69" s="961"/>
      <c r="O69" s="981"/>
      <c r="P69" s="986" t="s">
        <v>135</v>
      </c>
      <c r="Q69" s="992"/>
      <c r="R69" s="988" t="s">
        <v>83</v>
      </c>
      <c r="S69" s="992"/>
      <c r="T69" s="996" t="s">
        <v>22</v>
      </c>
      <c r="U69" s="1001" t="s">
        <v>113</v>
      </c>
      <c r="V69" s="1006"/>
      <c r="W69" s="479"/>
      <c r="X69" s="479"/>
      <c r="Y69" s="479"/>
      <c r="Z69" s="1004"/>
      <c r="AA69" s="1019"/>
      <c r="AB69" s="1025"/>
      <c r="AC69" s="1025"/>
      <c r="AD69" s="1025"/>
      <c r="AE69" s="1025"/>
      <c r="AF69" s="1025"/>
      <c r="AG69" s="1025"/>
      <c r="AH69" s="1031"/>
      <c r="AI69" s="1039"/>
      <c r="AJ69" s="1045"/>
      <c r="AK69" s="1051"/>
      <c r="AL69" s="1057"/>
      <c r="AM69" s="1061"/>
      <c r="AN69" s="1061"/>
      <c r="AO69" s="1068"/>
    </row>
    <row r="70" spans="2:42" ht="15.75" customHeight="1">
      <c r="B70" s="956">
        <v>29</v>
      </c>
      <c r="C70" s="305"/>
      <c r="D70" s="349"/>
      <c r="E70" s="349"/>
      <c r="F70" s="349"/>
      <c r="G70" s="375"/>
      <c r="H70" s="305"/>
      <c r="I70" s="349"/>
      <c r="J70" s="349"/>
      <c r="K70" s="349"/>
      <c r="L70" s="375"/>
      <c r="M70" s="971"/>
      <c r="N70" s="974"/>
      <c r="O70" s="980"/>
      <c r="P70" s="987"/>
      <c r="Q70" s="993"/>
      <c r="R70" s="987" t="s">
        <v>83</v>
      </c>
      <c r="S70" s="993"/>
      <c r="T70" s="997" t="s">
        <v>239</v>
      </c>
      <c r="U70" s="997"/>
      <c r="V70" s="1005"/>
      <c r="W70" s="1011"/>
      <c r="X70" s="1011"/>
      <c r="Y70" s="1011"/>
      <c r="Z70" s="1012"/>
      <c r="AA70" s="1018"/>
      <c r="AB70" s="1024"/>
      <c r="AC70" s="1024"/>
      <c r="AD70" s="1024"/>
      <c r="AE70" s="1024"/>
      <c r="AF70" s="1024"/>
      <c r="AG70" s="1024"/>
      <c r="AH70" s="1030"/>
      <c r="AI70" s="1038"/>
      <c r="AJ70" s="1044"/>
      <c r="AK70" s="1050"/>
      <c r="AL70" s="1056"/>
      <c r="AM70" s="1060"/>
      <c r="AN70" s="1060"/>
      <c r="AO70" s="1067"/>
    </row>
    <row r="71" spans="2:42" ht="15.75" customHeight="1">
      <c r="B71" s="955">
        <f>B69+1</f>
        <v>30</v>
      </c>
      <c r="C71" s="304"/>
      <c r="D71" s="348"/>
      <c r="E71" s="348"/>
      <c r="F71" s="348"/>
      <c r="G71" s="387"/>
      <c r="H71" s="304"/>
      <c r="I71" s="348"/>
      <c r="J71" s="348"/>
      <c r="K71" s="348"/>
      <c r="L71" s="387"/>
      <c r="M71" s="970"/>
      <c r="N71" s="961"/>
      <c r="O71" s="981"/>
      <c r="P71" s="988" t="s">
        <v>135</v>
      </c>
      <c r="Q71" s="992"/>
      <c r="R71" s="988" t="s">
        <v>83</v>
      </c>
      <c r="S71" s="992"/>
      <c r="T71" s="996" t="s">
        <v>22</v>
      </c>
      <c r="U71" s="996" t="s">
        <v>113</v>
      </c>
      <c r="V71" s="1006"/>
      <c r="W71" s="479"/>
      <c r="X71" s="479"/>
      <c r="Y71" s="479"/>
      <c r="Z71" s="1004"/>
      <c r="AA71" s="1019"/>
      <c r="AB71" s="1025"/>
      <c r="AC71" s="1025"/>
      <c r="AD71" s="1025"/>
      <c r="AE71" s="1025"/>
      <c r="AF71" s="1025"/>
      <c r="AG71" s="1025"/>
      <c r="AH71" s="1031"/>
      <c r="AI71" s="1039"/>
      <c r="AJ71" s="1045"/>
      <c r="AK71" s="1051"/>
      <c r="AL71" s="1057"/>
      <c r="AM71" s="1061"/>
      <c r="AN71" s="1061"/>
      <c r="AO71" s="1068"/>
    </row>
    <row r="72" spans="2:42" ht="15.75" customHeight="1">
      <c r="B72" s="956">
        <v>30</v>
      </c>
      <c r="C72" s="305"/>
      <c r="D72" s="349"/>
      <c r="E72" s="349"/>
      <c r="F72" s="349"/>
      <c r="G72" s="375"/>
      <c r="H72" s="305"/>
      <c r="I72" s="349"/>
      <c r="J72" s="349"/>
      <c r="K72" s="349"/>
      <c r="L72" s="375"/>
      <c r="M72" s="971"/>
      <c r="N72" s="974"/>
      <c r="O72" s="980"/>
      <c r="P72" s="987"/>
      <c r="Q72" s="993"/>
      <c r="R72" s="987" t="s">
        <v>83</v>
      </c>
      <c r="S72" s="993"/>
      <c r="T72" s="997" t="s">
        <v>239</v>
      </c>
      <c r="U72" s="997"/>
      <c r="V72" s="1005"/>
      <c r="W72" s="1011"/>
      <c r="X72" s="1011"/>
      <c r="Y72" s="1011"/>
      <c r="Z72" s="1012"/>
      <c r="AA72" s="1018"/>
      <c r="AB72" s="1024"/>
      <c r="AC72" s="1024"/>
      <c r="AD72" s="1024"/>
      <c r="AE72" s="1024"/>
      <c r="AF72" s="1024"/>
      <c r="AG72" s="1024"/>
      <c r="AH72" s="1030"/>
      <c r="AI72" s="1038"/>
      <c r="AJ72" s="1044"/>
      <c r="AK72" s="1050"/>
      <c r="AL72" s="1056"/>
      <c r="AM72" s="1060"/>
      <c r="AN72" s="1060"/>
      <c r="AO72" s="1067"/>
    </row>
    <row r="73" spans="2:42" ht="15.75" customHeight="1">
      <c r="B73" s="958"/>
      <c r="C73" s="962"/>
      <c r="D73" s="963"/>
      <c r="E73" s="963"/>
      <c r="F73" s="963"/>
      <c r="G73" s="965"/>
      <c r="H73" s="962"/>
      <c r="I73" s="963"/>
      <c r="J73" s="963"/>
      <c r="K73" s="963"/>
      <c r="L73" s="965"/>
      <c r="M73" s="973"/>
      <c r="N73" s="976"/>
      <c r="O73" s="983"/>
      <c r="P73" s="991" t="s">
        <v>135</v>
      </c>
      <c r="Q73" s="930"/>
      <c r="R73" s="991" t="s">
        <v>83</v>
      </c>
      <c r="S73" s="930"/>
      <c r="T73" s="998" t="s">
        <v>22</v>
      </c>
      <c r="U73" s="998" t="s">
        <v>113</v>
      </c>
      <c r="V73" s="1008"/>
      <c r="W73" s="727"/>
      <c r="X73" s="727"/>
      <c r="Y73" s="727"/>
      <c r="Z73" s="1014"/>
      <c r="AA73" s="1021"/>
      <c r="AB73" s="1027"/>
      <c r="AC73" s="1027"/>
      <c r="AD73" s="1027"/>
      <c r="AE73" s="1027"/>
      <c r="AF73" s="1027"/>
      <c r="AG73" s="1027"/>
      <c r="AH73" s="1033"/>
      <c r="AI73" s="1041"/>
      <c r="AJ73" s="1047"/>
      <c r="AK73" s="1053"/>
      <c r="AL73" s="1059"/>
      <c r="AM73" s="1063"/>
      <c r="AN73" s="1063"/>
      <c r="AO73" s="1070"/>
    </row>
    <row r="74" spans="2:42" ht="15.75" customHeight="1">
      <c r="B74" s="78"/>
      <c r="C74" s="78" t="s">
        <v>365</v>
      </c>
      <c r="D74" s="78" t="s">
        <v>297</v>
      </c>
      <c r="E74" s="78"/>
      <c r="F74" s="78"/>
      <c r="G74" s="78"/>
      <c r="H74" s="78"/>
      <c r="I74" s="78"/>
      <c r="J74" s="78"/>
      <c r="K74" s="78"/>
      <c r="L74" s="78"/>
      <c r="M74" s="78"/>
      <c r="N74" s="78"/>
      <c r="O74" s="78"/>
      <c r="P74" s="78"/>
      <c r="Q74" s="78"/>
      <c r="R74" s="78"/>
      <c r="S74" s="78"/>
      <c r="T74" s="205"/>
      <c r="U74" s="78"/>
      <c r="V74" s="78"/>
      <c r="W74" s="78"/>
      <c r="X74" s="78"/>
      <c r="Y74" s="78"/>
      <c r="Z74" s="78"/>
      <c r="AA74" s="1022"/>
      <c r="AB74" s="1022"/>
      <c r="AC74" s="1022"/>
      <c r="AD74" s="1022"/>
      <c r="AE74" s="1022"/>
      <c r="AF74" s="1022"/>
      <c r="AG74" s="1022"/>
      <c r="AH74" s="1022"/>
      <c r="AI74" s="1042"/>
      <c r="AJ74" s="1042"/>
      <c r="AK74" s="1042"/>
      <c r="AL74" s="1022"/>
      <c r="AM74" s="1022"/>
      <c r="AN74" s="1022"/>
      <c r="AO74" s="1022"/>
      <c r="AP74" s="967"/>
    </row>
    <row r="75" spans="2:42" ht="15.75" customHeight="1">
      <c r="B75" s="78"/>
      <c r="C75" s="78" t="s">
        <v>365</v>
      </c>
      <c r="D75" s="78" t="s">
        <v>96</v>
      </c>
      <c r="E75" s="78"/>
      <c r="F75" s="78"/>
      <c r="G75" s="78"/>
      <c r="H75" s="78"/>
      <c r="I75" s="78"/>
      <c r="J75" s="78"/>
      <c r="K75" s="78"/>
      <c r="L75" s="78"/>
      <c r="M75" s="78"/>
      <c r="N75" s="78"/>
      <c r="O75" s="78"/>
      <c r="P75" s="78"/>
      <c r="Q75" s="78"/>
      <c r="R75" s="78"/>
      <c r="S75" s="78"/>
      <c r="T75" s="205"/>
      <c r="U75" s="78"/>
      <c r="V75" s="78"/>
      <c r="W75" s="78"/>
      <c r="X75" s="78"/>
      <c r="Y75" s="78"/>
      <c r="Z75" s="78"/>
      <c r="AA75" s="1022"/>
      <c r="AB75" s="1022"/>
      <c r="AC75" s="1022"/>
      <c r="AD75" s="1022"/>
      <c r="AE75" s="1022"/>
      <c r="AF75" s="1022"/>
      <c r="AG75" s="1022"/>
      <c r="AH75" s="1022"/>
      <c r="AI75" s="1042"/>
      <c r="AJ75" s="1042"/>
      <c r="AK75" s="1042"/>
      <c r="AL75" s="1022"/>
      <c r="AM75" s="1022"/>
      <c r="AN75" s="1022"/>
      <c r="AO75" s="1022"/>
      <c r="AP75" s="967"/>
    </row>
    <row r="76" spans="2:42" ht="6" customHeight="1">
      <c r="F76" s="964"/>
      <c r="G76" s="966"/>
      <c r="H76" s="966"/>
      <c r="I76" s="966"/>
      <c r="J76" s="966"/>
      <c r="K76" s="966"/>
      <c r="L76" s="966"/>
      <c r="M76" s="966"/>
      <c r="N76" s="966"/>
      <c r="O76" s="966"/>
      <c r="P76" s="966"/>
      <c r="Q76" s="966"/>
      <c r="R76" s="966"/>
      <c r="S76" s="966"/>
      <c r="T76" s="999"/>
      <c r="U76" s="966"/>
      <c r="V76" s="966"/>
      <c r="W76" s="966"/>
      <c r="X76" s="966"/>
      <c r="Y76" s="966"/>
      <c r="Z76" s="966"/>
      <c r="AA76" s="966"/>
      <c r="AB76" s="966"/>
      <c r="AC76" s="966"/>
      <c r="AD76" s="966"/>
      <c r="AE76" s="966"/>
      <c r="AF76" s="966"/>
      <c r="AG76" s="966"/>
      <c r="AH76" s="966"/>
      <c r="AI76" s="966"/>
      <c r="AJ76" s="966"/>
      <c r="AK76" s="966"/>
      <c r="AL76" s="966"/>
      <c r="AM76" s="966"/>
      <c r="AN76" s="966"/>
      <c r="AO76" s="966"/>
    </row>
  </sheetData>
  <mergeCells count="310">
    <mergeCell ref="B11:L11"/>
    <mergeCell ref="AE11:AF11"/>
    <mergeCell ref="C12:AO12"/>
    <mergeCell ref="C13:G13"/>
    <mergeCell ref="H13:L13"/>
    <mergeCell ref="P13:U13"/>
    <mergeCell ref="V13:Z13"/>
    <mergeCell ref="AA13:AH13"/>
    <mergeCell ref="AI13:AK13"/>
    <mergeCell ref="AL13:AO13"/>
    <mergeCell ref="B14:B15"/>
    <mergeCell ref="C14:G15"/>
    <mergeCell ref="H14:L15"/>
    <mergeCell ref="M14:M15"/>
    <mergeCell ref="N14:N15"/>
    <mergeCell ref="O14:O15"/>
    <mergeCell ref="V14:Z15"/>
    <mergeCell ref="AA14:AH15"/>
    <mergeCell ref="AI14:AK15"/>
    <mergeCell ref="AL14:AO15"/>
    <mergeCell ref="B16:B17"/>
    <mergeCell ref="C16:G17"/>
    <mergeCell ref="H16:L17"/>
    <mergeCell ref="M16:M17"/>
    <mergeCell ref="N16:N17"/>
    <mergeCell ref="O16:O17"/>
    <mergeCell ref="V16:Z17"/>
    <mergeCell ref="AA16:AH17"/>
    <mergeCell ref="AI16:AK17"/>
    <mergeCell ref="AL16:AO17"/>
    <mergeCell ref="B18:B19"/>
    <mergeCell ref="C18:G19"/>
    <mergeCell ref="H18:L19"/>
    <mergeCell ref="M18:M19"/>
    <mergeCell ref="N18:N19"/>
    <mergeCell ref="O18:O19"/>
    <mergeCell ref="V18:Z19"/>
    <mergeCell ref="AA18:AH19"/>
    <mergeCell ref="AI18:AK19"/>
    <mergeCell ref="AL18:AO19"/>
    <mergeCell ref="B20:B21"/>
    <mergeCell ref="C20:G21"/>
    <mergeCell ref="H20:L21"/>
    <mergeCell ref="M20:M21"/>
    <mergeCell ref="N20:N21"/>
    <mergeCell ref="O20:O21"/>
    <mergeCell ref="V20:Z21"/>
    <mergeCell ref="AA20:AH21"/>
    <mergeCell ref="AI20:AK21"/>
    <mergeCell ref="AL20:AO21"/>
    <mergeCell ref="B22:B23"/>
    <mergeCell ref="C22:G23"/>
    <mergeCell ref="H22:L23"/>
    <mergeCell ref="M22:M23"/>
    <mergeCell ref="N22:N23"/>
    <mergeCell ref="O22:O23"/>
    <mergeCell ref="V22:Z23"/>
    <mergeCell ref="AA22:AH23"/>
    <mergeCell ref="AI22:AK23"/>
    <mergeCell ref="AL22:AO23"/>
    <mergeCell ref="B24:B25"/>
    <mergeCell ref="C24:G25"/>
    <mergeCell ref="H24:L25"/>
    <mergeCell ref="M24:M25"/>
    <mergeCell ref="N24:N25"/>
    <mergeCell ref="O24:O25"/>
    <mergeCell ref="V24:Z25"/>
    <mergeCell ref="AA24:AH25"/>
    <mergeCell ref="AI24:AK25"/>
    <mergeCell ref="AL24:AO25"/>
    <mergeCell ref="B26:B27"/>
    <mergeCell ref="C26:G27"/>
    <mergeCell ref="H26:L27"/>
    <mergeCell ref="M26:M27"/>
    <mergeCell ref="N26:N27"/>
    <mergeCell ref="O26:O27"/>
    <mergeCell ref="V26:Z27"/>
    <mergeCell ref="AA26:AH27"/>
    <mergeCell ref="AI26:AK27"/>
    <mergeCell ref="AL26:AO27"/>
    <mergeCell ref="B28:B29"/>
    <mergeCell ref="C28:G29"/>
    <mergeCell ref="H28:L29"/>
    <mergeCell ref="M28:M29"/>
    <mergeCell ref="N28:N29"/>
    <mergeCell ref="O28:O29"/>
    <mergeCell ref="V28:Z29"/>
    <mergeCell ref="AA28:AH29"/>
    <mergeCell ref="AI28:AK29"/>
    <mergeCell ref="AL28:AO29"/>
    <mergeCell ref="B30:B31"/>
    <mergeCell ref="C30:G31"/>
    <mergeCell ref="H30:L31"/>
    <mergeCell ref="M30:M31"/>
    <mergeCell ref="N30:N31"/>
    <mergeCell ref="O30:O31"/>
    <mergeCell ref="V30:Z31"/>
    <mergeCell ref="AA30:AH31"/>
    <mergeCell ref="AI30:AK31"/>
    <mergeCell ref="AL30:AO31"/>
    <mergeCell ref="B32:B33"/>
    <mergeCell ref="C32:G33"/>
    <mergeCell ref="H32:L33"/>
    <mergeCell ref="M32:M33"/>
    <mergeCell ref="N32:N33"/>
    <mergeCell ref="O32:O33"/>
    <mergeCell ref="V32:Z33"/>
    <mergeCell ref="AA32:AH33"/>
    <mergeCell ref="AI32:AK33"/>
    <mergeCell ref="AL32:AO33"/>
    <mergeCell ref="B34:B35"/>
    <mergeCell ref="C34:G35"/>
    <mergeCell ref="H34:L35"/>
    <mergeCell ref="M34:M35"/>
    <mergeCell ref="N34:N35"/>
    <mergeCell ref="O34:O35"/>
    <mergeCell ref="V34:Z35"/>
    <mergeCell ref="AA34:AH35"/>
    <mergeCell ref="AI34:AK35"/>
    <mergeCell ref="AL34:AO35"/>
    <mergeCell ref="B36:B37"/>
    <mergeCell ref="C36:G37"/>
    <mergeCell ref="H36:L37"/>
    <mergeCell ref="M36:M37"/>
    <mergeCell ref="N36:N37"/>
    <mergeCell ref="O36:O37"/>
    <mergeCell ref="V36:Z37"/>
    <mergeCell ref="AA36:AH37"/>
    <mergeCell ref="AI36:AK37"/>
    <mergeCell ref="AL36:AO37"/>
    <mergeCell ref="B38:B39"/>
    <mergeCell ref="C38:G39"/>
    <mergeCell ref="H38:L39"/>
    <mergeCell ref="M38:M39"/>
    <mergeCell ref="N38:N39"/>
    <mergeCell ref="O38:O39"/>
    <mergeCell ref="V38:Z39"/>
    <mergeCell ref="AA38:AH39"/>
    <mergeCell ref="AI38:AK39"/>
    <mergeCell ref="AL38:AO39"/>
    <mergeCell ref="B40:B41"/>
    <mergeCell ref="C40:G41"/>
    <mergeCell ref="H40:L41"/>
    <mergeCell ref="M40:M41"/>
    <mergeCell ref="N40:N41"/>
    <mergeCell ref="O40:O41"/>
    <mergeCell ref="V40:Z41"/>
    <mergeCell ref="AA40:AH41"/>
    <mergeCell ref="AI40:AK41"/>
    <mergeCell ref="AL40:AO41"/>
    <mergeCell ref="B42:B43"/>
    <mergeCell ref="C42:G43"/>
    <mergeCell ref="H42:L43"/>
    <mergeCell ref="M42:M43"/>
    <mergeCell ref="N42:N43"/>
    <mergeCell ref="O42:O43"/>
    <mergeCell ref="V42:Z43"/>
    <mergeCell ref="AA42:AH43"/>
    <mergeCell ref="AI42:AK43"/>
    <mergeCell ref="AL42:AO43"/>
    <mergeCell ref="B44:B45"/>
    <mergeCell ref="C44:G45"/>
    <mergeCell ref="H44:L45"/>
    <mergeCell ref="M44:M45"/>
    <mergeCell ref="N44:N45"/>
    <mergeCell ref="O44:O45"/>
    <mergeCell ref="V44:Z45"/>
    <mergeCell ref="AA44:AH45"/>
    <mergeCell ref="AI44:AK45"/>
    <mergeCell ref="AL44:AO45"/>
    <mergeCell ref="B46:B47"/>
    <mergeCell ref="C46:G47"/>
    <mergeCell ref="H46:L47"/>
    <mergeCell ref="M46:M47"/>
    <mergeCell ref="N46:N47"/>
    <mergeCell ref="O46:O47"/>
    <mergeCell ref="V46:Z47"/>
    <mergeCell ref="AA46:AH47"/>
    <mergeCell ref="AI46:AK47"/>
    <mergeCell ref="AL46:AO47"/>
    <mergeCell ref="B48:B49"/>
    <mergeCell ref="C48:G49"/>
    <mergeCell ref="H48:L49"/>
    <mergeCell ref="M48:M49"/>
    <mergeCell ref="N48:N49"/>
    <mergeCell ref="O48:O49"/>
    <mergeCell ref="V48:Z49"/>
    <mergeCell ref="AA48:AH49"/>
    <mergeCell ref="AI48:AK49"/>
    <mergeCell ref="AL48:AO49"/>
    <mergeCell ref="B50:B51"/>
    <mergeCell ref="C50:G51"/>
    <mergeCell ref="H50:L51"/>
    <mergeCell ref="M50:M51"/>
    <mergeCell ref="N50:N51"/>
    <mergeCell ref="O50:O51"/>
    <mergeCell ref="V50:Z51"/>
    <mergeCell ref="AA50:AH51"/>
    <mergeCell ref="AI50:AK51"/>
    <mergeCell ref="AL50:AO51"/>
    <mergeCell ref="B52:B53"/>
    <mergeCell ref="C52:G53"/>
    <mergeCell ref="H52:L53"/>
    <mergeCell ref="M52:M53"/>
    <mergeCell ref="N52:N53"/>
    <mergeCell ref="O52:O53"/>
    <mergeCell ref="V52:Z53"/>
    <mergeCell ref="AA52:AH53"/>
    <mergeCell ref="AI52:AK53"/>
    <mergeCell ref="AL52:AO53"/>
    <mergeCell ref="B54:B55"/>
    <mergeCell ref="C54:G55"/>
    <mergeCell ref="H54:L55"/>
    <mergeCell ref="M54:M55"/>
    <mergeCell ref="N54:N55"/>
    <mergeCell ref="O54:O55"/>
    <mergeCell ref="V54:Z55"/>
    <mergeCell ref="AA54:AH55"/>
    <mergeCell ref="AI54:AK55"/>
    <mergeCell ref="AL54:AO55"/>
    <mergeCell ref="B56:B57"/>
    <mergeCell ref="C56:G57"/>
    <mergeCell ref="H56:L57"/>
    <mergeCell ref="M56:M57"/>
    <mergeCell ref="N56:N57"/>
    <mergeCell ref="O56:O57"/>
    <mergeCell ref="V56:Z57"/>
    <mergeCell ref="AA56:AH57"/>
    <mergeCell ref="AI56:AK57"/>
    <mergeCell ref="AL56:AO57"/>
    <mergeCell ref="B58:B59"/>
    <mergeCell ref="C58:G59"/>
    <mergeCell ref="H58:L59"/>
    <mergeCell ref="M58:M59"/>
    <mergeCell ref="N58:N59"/>
    <mergeCell ref="O58:O59"/>
    <mergeCell ref="V58:Z59"/>
    <mergeCell ref="AA58:AH59"/>
    <mergeCell ref="AI58:AK59"/>
    <mergeCell ref="AL58:AO59"/>
    <mergeCell ref="B60:B61"/>
    <mergeCell ref="C60:G61"/>
    <mergeCell ref="H60:L61"/>
    <mergeCell ref="M60:M61"/>
    <mergeCell ref="N60:N61"/>
    <mergeCell ref="O60:O61"/>
    <mergeCell ref="V60:Z61"/>
    <mergeCell ref="AA60:AH61"/>
    <mergeCell ref="AI60:AK61"/>
    <mergeCell ref="AL60:AO61"/>
    <mergeCell ref="B62:B63"/>
    <mergeCell ref="C62:G63"/>
    <mergeCell ref="H62:L63"/>
    <mergeCell ref="M62:M63"/>
    <mergeCell ref="N62:N63"/>
    <mergeCell ref="O62:O63"/>
    <mergeCell ref="V62:Z63"/>
    <mergeCell ref="AA62:AH63"/>
    <mergeCell ref="AI62:AK63"/>
    <mergeCell ref="AL62:AO63"/>
    <mergeCell ref="B64:B65"/>
    <mergeCell ref="C64:G65"/>
    <mergeCell ref="H64:L65"/>
    <mergeCell ref="M64:M65"/>
    <mergeCell ref="N64:N65"/>
    <mergeCell ref="O64:O65"/>
    <mergeCell ref="V64:Z65"/>
    <mergeCell ref="AA64:AH65"/>
    <mergeCell ref="AI64:AK65"/>
    <mergeCell ref="AL64:AO65"/>
    <mergeCell ref="B66:B67"/>
    <mergeCell ref="C66:G67"/>
    <mergeCell ref="H66:L67"/>
    <mergeCell ref="M66:M67"/>
    <mergeCell ref="N66:N67"/>
    <mergeCell ref="O66:O67"/>
    <mergeCell ref="V66:Z67"/>
    <mergeCell ref="AA66:AH67"/>
    <mergeCell ref="AI66:AK67"/>
    <mergeCell ref="AL66:AO67"/>
    <mergeCell ref="B68:B69"/>
    <mergeCell ref="C68:G69"/>
    <mergeCell ref="H68:L69"/>
    <mergeCell ref="M68:M69"/>
    <mergeCell ref="N68:N69"/>
    <mergeCell ref="O68:O69"/>
    <mergeCell ref="V68:Z69"/>
    <mergeCell ref="AA68:AH69"/>
    <mergeCell ref="AI68:AK69"/>
    <mergeCell ref="AL68:AO69"/>
    <mergeCell ref="B70:B71"/>
    <mergeCell ref="C70:G71"/>
    <mergeCell ref="H70:L71"/>
    <mergeCell ref="M70:M71"/>
    <mergeCell ref="N70:N71"/>
    <mergeCell ref="O70:O71"/>
    <mergeCell ref="V70:Z71"/>
    <mergeCell ref="AA70:AH71"/>
    <mergeCell ref="AI70:AK71"/>
    <mergeCell ref="AL70:AO71"/>
    <mergeCell ref="B72:B73"/>
    <mergeCell ref="C72:G73"/>
    <mergeCell ref="H72:L73"/>
    <mergeCell ref="M72:M73"/>
    <mergeCell ref="N72:N73"/>
    <mergeCell ref="O72:O73"/>
    <mergeCell ref="V72:Z73"/>
    <mergeCell ref="AA72:AH73"/>
    <mergeCell ref="AI72:AK73"/>
    <mergeCell ref="AL72:AO73"/>
  </mergeCells>
  <phoneticPr fontId="19"/>
  <dataValidations count="2">
    <dataValidation type="list" allowBlank="1" showDropDown="0" showInputMessage="1" showErrorMessage="1" sqref="AI18:AK75">
      <formula1>$AY$14:$AY$18</formula1>
    </dataValidation>
    <dataValidation type="list" allowBlank="1" showDropDown="0" showInputMessage="1" showErrorMessage="1" sqref="AI14:AK17">
      <formula1>$AY$14:$AY$20</formula1>
    </dataValidation>
  </dataValidations>
  <pageMargins left="0.70866141732283461" right="0.59055118110236215" top="0.59055118110236227" bottom="0.59055118110236227" header="0" footer="0"/>
  <pageSetup paperSize="9" scale="76" fitToWidth="1" fitToHeight="1" orientation="portrait" usePrinterDefaults="1" r:id="rId1"/>
  <headerFooter scaleWithDoc="0"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CA55"/>
  <sheetViews>
    <sheetView view="pageBreakPreview" zoomScaleSheetLayoutView="100" workbookViewId="0">
      <selection activeCell="J7" sqref="J7:U7"/>
    </sheetView>
  </sheetViews>
  <sheetFormatPr defaultRowHeight="13.5"/>
  <cols>
    <col min="1" max="1" width="0.75" style="1" customWidth="1"/>
    <col min="2" max="38" width="2.625" style="1" customWidth="1"/>
    <col min="39" max="39" width="0.75" style="1" customWidth="1"/>
    <col min="40" max="40" width="3.75" style="1" customWidth="1"/>
    <col min="41" max="41" width="0.75" style="1" customWidth="1"/>
    <col min="42" max="78" width="2.625" style="1" customWidth="1"/>
    <col min="79" max="79" width="0.75" style="1" customWidth="1"/>
    <col min="80" max="16384" width="9" style="1" customWidth="1"/>
  </cols>
  <sheetData>
    <row r="1" spans="2:79" ht="18" customHeight="1">
      <c r="B1" s="1071" t="s">
        <v>511</v>
      </c>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967"/>
      <c r="AP1" s="1071" t="s">
        <v>511</v>
      </c>
      <c r="AQ1" s="1071"/>
      <c r="AR1" s="1071"/>
      <c r="AS1" s="1071"/>
      <c r="AT1" s="1071"/>
      <c r="AU1" s="1071"/>
      <c r="AV1" s="1071"/>
      <c r="AW1" s="1071"/>
      <c r="AX1" s="1071"/>
      <c r="AY1" s="1071"/>
      <c r="AZ1" s="1071"/>
      <c r="BA1" s="1071"/>
      <c r="BB1" s="1071"/>
      <c r="BC1" s="1071"/>
      <c r="BD1" s="1071"/>
      <c r="BE1" s="1071"/>
      <c r="BF1" s="1071"/>
      <c r="BG1" s="1071"/>
      <c r="BH1" s="1071"/>
      <c r="BI1" s="1071"/>
      <c r="BJ1" s="1071"/>
      <c r="BK1" s="1071"/>
      <c r="BL1" s="1071"/>
      <c r="BM1" s="1071"/>
      <c r="BN1" s="1071"/>
      <c r="BO1" s="1071"/>
      <c r="BP1" s="1071"/>
      <c r="BQ1" s="1071"/>
      <c r="BR1" s="1071"/>
      <c r="BS1" s="1071"/>
      <c r="BT1" s="1071"/>
      <c r="BU1" s="1071"/>
      <c r="BV1" s="1071"/>
      <c r="BW1" s="1071"/>
      <c r="BX1" s="1071"/>
      <c r="BY1" s="1071"/>
      <c r="BZ1" s="1071"/>
      <c r="CA1" s="967"/>
    </row>
    <row r="3" spans="2:79" ht="18" customHeight="1">
      <c r="B3" s="9" t="s">
        <v>539</v>
      </c>
      <c r="H3" s="967"/>
      <c r="I3" s="967"/>
      <c r="J3" s="967"/>
      <c r="K3" s="967"/>
      <c r="L3" s="967"/>
      <c r="M3" s="967"/>
      <c r="N3" s="967"/>
      <c r="O3" s="967"/>
      <c r="P3" s="967"/>
      <c r="Q3" s="967"/>
      <c r="R3" s="967"/>
      <c r="S3" s="967"/>
      <c r="T3" s="967"/>
      <c r="U3" s="967"/>
      <c r="V3" s="205" t="s">
        <v>283</v>
      </c>
      <c r="W3" s="205"/>
      <c r="X3" s="205"/>
      <c r="Y3" s="205"/>
      <c r="Z3" s="967"/>
      <c r="AA3" s="951">
        <f>'01基本資料'!I3</f>
        <v>0</v>
      </c>
      <c r="AB3" s="951"/>
      <c r="AC3" s="951"/>
      <c r="AD3" s="951"/>
      <c r="AE3" s="951"/>
      <c r="AF3" s="951"/>
      <c r="AG3" s="951"/>
      <c r="AH3" s="951"/>
      <c r="AI3" s="951"/>
      <c r="AJ3" s="951"/>
      <c r="AK3" s="951"/>
      <c r="AL3" s="967"/>
      <c r="AP3" s="9" t="s">
        <v>540</v>
      </c>
      <c r="AV3" s="967"/>
      <c r="AW3" s="967"/>
      <c r="AX3" s="967"/>
      <c r="AY3" s="967"/>
      <c r="AZ3" s="967"/>
      <c r="BA3" s="967"/>
      <c r="BB3" s="967"/>
      <c r="BC3" s="967"/>
      <c r="BD3" s="967"/>
      <c r="BE3" s="967"/>
      <c r="BF3" s="967"/>
      <c r="BG3" s="967"/>
      <c r="BH3" s="967"/>
      <c r="BI3" s="967"/>
      <c r="BJ3" s="205" t="s">
        <v>283</v>
      </c>
      <c r="BK3" s="205"/>
      <c r="BL3" s="205"/>
      <c r="BM3" s="205"/>
      <c r="BN3" s="967"/>
      <c r="BO3" s="951">
        <f>AA3</f>
        <v>0</v>
      </c>
      <c r="BP3" s="951"/>
      <c r="BQ3" s="951"/>
      <c r="BR3" s="951"/>
      <c r="BS3" s="951"/>
      <c r="BT3" s="951"/>
      <c r="BU3" s="951"/>
      <c r="BV3" s="951"/>
      <c r="BW3" s="951"/>
      <c r="BX3" s="951"/>
      <c r="BY3" s="951"/>
      <c r="BZ3" s="967"/>
    </row>
    <row r="4" spans="2:79" ht="7.5" customHeight="1">
      <c r="B4" s="1072"/>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P4" s="1072"/>
      <c r="AV4" s="959"/>
      <c r="AW4" s="959"/>
      <c r="AX4" s="959"/>
      <c r="AY4" s="959"/>
      <c r="AZ4" s="959"/>
      <c r="BA4" s="959"/>
      <c r="BB4" s="959"/>
      <c r="BC4" s="959"/>
      <c r="BD4" s="959"/>
      <c r="BE4" s="959"/>
      <c r="BF4" s="959"/>
      <c r="BG4" s="959"/>
      <c r="BH4" s="959"/>
      <c r="BI4" s="959"/>
      <c r="BJ4" s="959"/>
      <c r="BK4" s="959"/>
      <c r="BL4" s="959"/>
      <c r="BM4" s="959"/>
      <c r="BN4" s="959"/>
      <c r="BO4" s="959"/>
      <c r="BP4" s="959"/>
      <c r="BQ4" s="959"/>
      <c r="BR4" s="959"/>
      <c r="BS4" s="959"/>
      <c r="BT4" s="959"/>
      <c r="BU4" s="959"/>
      <c r="BV4" s="959"/>
      <c r="BW4" s="959"/>
      <c r="BX4" s="959"/>
      <c r="BY4" s="959"/>
      <c r="BZ4" s="959"/>
    </row>
    <row r="5" spans="2:79" ht="36" customHeight="1">
      <c r="B5" s="1073" t="s">
        <v>118</v>
      </c>
      <c r="C5" s="1083"/>
      <c r="D5" s="1083"/>
      <c r="E5" s="1083"/>
      <c r="F5" s="1095" t="s">
        <v>253</v>
      </c>
      <c r="G5" s="1083"/>
      <c r="H5" s="1083"/>
      <c r="I5" s="1097"/>
      <c r="J5" s="1095" t="s">
        <v>347</v>
      </c>
      <c r="K5" s="1083"/>
      <c r="L5" s="1083"/>
      <c r="M5" s="1083"/>
      <c r="N5" s="1083"/>
      <c r="O5" s="1083"/>
      <c r="P5" s="1083"/>
      <c r="Q5" s="1083"/>
      <c r="R5" s="1083"/>
      <c r="S5" s="1083"/>
      <c r="T5" s="1083"/>
      <c r="U5" s="1097"/>
      <c r="V5" s="1108" t="s">
        <v>282</v>
      </c>
      <c r="W5" s="1109"/>
      <c r="X5" s="1109"/>
      <c r="Y5" s="1110"/>
      <c r="Z5" s="1095" t="s">
        <v>371</v>
      </c>
      <c r="AA5" s="1083"/>
      <c r="AB5" s="1083"/>
      <c r="AC5" s="1083"/>
      <c r="AD5" s="1083"/>
      <c r="AE5" s="1083"/>
      <c r="AF5" s="1083"/>
      <c r="AG5" s="1083"/>
      <c r="AH5" s="1083"/>
      <c r="AI5" s="1083"/>
      <c r="AJ5" s="1083"/>
      <c r="AK5" s="1083"/>
      <c r="AL5" s="1111"/>
      <c r="AP5" s="1073" t="s">
        <v>118</v>
      </c>
      <c r="AQ5" s="1083"/>
      <c r="AR5" s="1083"/>
      <c r="AS5" s="1083"/>
      <c r="AT5" s="1095" t="s">
        <v>253</v>
      </c>
      <c r="AU5" s="1083"/>
      <c r="AV5" s="1083"/>
      <c r="AW5" s="1097"/>
      <c r="AX5" s="1095" t="s">
        <v>347</v>
      </c>
      <c r="AY5" s="1083"/>
      <c r="AZ5" s="1083"/>
      <c r="BA5" s="1083"/>
      <c r="BB5" s="1083"/>
      <c r="BC5" s="1083"/>
      <c r="BD5" s="1083"/>
      <c r="BE5" s="1083"/>
      <c r="BF5" s="1083"/>
      <c r="BG5" s="1083"/>
      <c r="BH5" s="1083"/>
      <c r="BI5" s="1097"/>
      <c r="BJ5" s="1108" t="s">
        <v>282</v>
      </c>
      <c r="BK5" s="1109"/>
      <c r="BL5" s="1109"/>
      <c r="BM5" s="1110"/>
      <c r="BN5" s="1095" t="s">
        <v>371</v>
      </c>
      <c r="BO5" s="1083"/>
      <c r="BP5" s="1083"/>
      <c r="BQ5" s="1083"/>
      <c r="BR5" s="1083"/>
      <c r="BS5" s="1083"/>
      <c r="BT5" s="1083"/>
      <c r="BU5" s="1083"/>
      <c r="BV5" s="1083"/>
      <c r="BW5" s="1083"/>
      <c r="BX5" s="1083"/>
      <c r="BY5" s="1083"/>
      <c r="BZ5" s="1111"/>
    </row>
    <row r="6" spans="2:79" ht="15" customHeight="1">
      <c r="B6" s="161" t="s">
        <v>288</v>
      </c>
      <c r="C6" s="214"/>
      <c r="D6" s="214"/>
      <c r="E6" s="1088"/>
      <c r="F6" s="332" t="s">
        <v>276</v>
      </c>
      <c r="G6" s="491"/>
      <c r="H6" s="491"/>
      <c r="I6" s="370"/>
      <c r="J6" s="1099" t="s">
        <v>57</v>
      </c>
      <c r="K6" s="1102"/>
      <c r="L6" s="1102"/>
      <c r="M6" s="1102"/>
      <c r="N6" s="1102"/>
      <c r="O6" s="1102"/>
      <c r="P6" s="1102"/>
      <c r="Q6" s="1102"/>
      <c r="R6" s="1102"/>
      <c r="S6" s="1102"/>
      <c r="T6" s="1102"/>
      <c r="U6" s="1105"/>
      <c r="V6" s="332">
        <v>2</v>
      </c>
      <c r="W6" s="491"/>
      <c r="X6" s="491"/>
      <c r="Y6" s="370"/>
      <c r="Z6" s="1099" t="s">
        <v>273</v>
      </c>
      <c r="AA6" s="1102"/>
      <c r="AB6" s="1102"/>
      <c r="AC6" s="1102"/>
      <c r="AD6" s="1102"/>
      <c r="AE6" s="1102"/>
      <c r="AF6" s="1102"/>
      <c r="AG6" s="1102"/>
      <c r="AH6" s="1102"/>
      <c r="AI6" s="1102"/>
      <c r="AJ6" s="1102"/>
      <c r="AK6" s="1102"/>
      <c r="AL6" s="1112"/>
      <c r="AP6" s="161" t="s">
        <v>288</v>
      </c>
      <c r="AQ6" s="214"/>
      <c r="AR6" s="214"/>
      <c r="AS6" s="1088"/>
      <c r="AT6" s="332" t="s">
        <v>276</v>
      </c>
      <c r="AU6" s="491"/>
      <c r="AV6" s="491"/>
      <c r="AW6" s="370"/>
      <c r="AX6" s="1099" t="s">
        <v>57</v>
      </c>
      <c r="AY6" s="1102"/>
      <c r="AZ6" s="1102"/>
      <c r="BA6" s="1102"/>
      <c r="BB6" s="1102"/>
      <c r="BC6" s="1102"/>
      <c r="BD6" s="1102"/>
      <c r="BE6" s="1102"/>
      <c r="BF6" s="1102"/>
      <c r="BG6" s="1102"/>
      <c r="BH6" s="1102"/>
      <c r="BI6" s="1105"/>
      <c r="BJ6" s="332">
        <v>2</v>
      </c>
      <c r="BK6" s="491"/>
      <c r="BL6" s="491"/>
      <c r="BM6" s="370"/>
      <c r="BN6" s="1099" t="s">
        <v>273</v>
      </c>
      <c r="BO6" s="1102"/>
      <c r="BP6" s="1102"/>
      <c r="BQ6" s="1102"/>
      <c r="BR6" s="1102"/>
      <c r="BS6" s="1102"/>
      <c r="BT6" s="1102"/>
      <c r="BU6" s="1102"/>
      <c r="BV6" s="1102"/>
      <c r="BW6" s="1102"/>
      <c r="BX6" s="1102"/>
      <c r="BY6" s="1102"/>
      <c r="BZ6" s="1112"/>
    </row>
    <row r="7" spans="2:79" ht="15" customHeight="1">
      <c r="B7" s="162"/>
      <c r="C7" s="215"/>
      <c r="D7" s="215"/>
      <c r="E7" s="690"/>
      <c r="F7" s="332"/>
      <c r="G7" s="491"/>
      <c r="H7" s="491"/>
      <c r="I7" s="370"/>
      <c r="J7" s="1099"/>
      <c r="K7" s="1102"/>
      <c r="L7" s="1102"/>
      <c r="M7" s="1102"/>
      <c r="N7" s="1102"/>
      <c r="O7" s="1102"/>
      <c r="P7" s="1102"/>
      <c r="Q7" s="1102"/>
      <c r="R7" s="1102"/>
      <c r="S7" s="1102"/>
      <c r="T7" s="1102"/>
      <c r="U7" s="1105"/>
      <c r="V7" s="332"/>
      <c r="W7" s="491"/>
      <c r="X7" s="491"/>
      <c r="Y7" s="370"/>
      <c r="Z7" s="1099"/>
      <c r="AA7" s="1102"/>
      <c r="AB7" s="1102"/>
      <c r="AC7" s="1102"/>
      <c r="AD7" s="1102"/>
      <c r="AE7" s="1102"/>
      <c r="AF7" s="1102"/>
      <c r="AG7" s="1102"/>
      <c r="AH7" s="1102"/>
      <c r="AI7" s="1102"/>
      <c r="AJ7" s="1102"/>
      <c r="AK7" s="1102"/>
      <c r="AL7" s="1112"/>
      <c r="AP7" s="162"/>
      <c r="AQ7" s="215"/>
      <c r="AR7" s="215"/>
      <c r="AS7" s="690"/>
      <c r="AT7" s="332"/>
      <c r="AU7" s="491"/>
      <c r="AV7" s="491"/>
      <c r="AW7" s="370"/>
      <c r="AX7" s="1099"/>
      <c r="AY7" s="1102"/>
      <c r="AZ7" s="1102"/>
      <c r="BA7" s="1102"/>
      <c r="BB7" s="1102"/>
      <c r="BC7" s="1102"/>
      <c r="BD7" s="1102"/>
      <c r="BE7" s="1102"/>
      <c r="BF7" s="1102"/>
      <c r="BG7" s="1102"/>
      <c r="BH7" s="1102"/>
      <c r="BI7" s="1105"/>
      <c r="BJ7" s="332"/>
      <c r="BK7" s="491"/>
      <c r="BL7" s="491"/>
      <c r="BM7" s="370"/>
      <c r="BN7" s="1099"/>
      <c r="BO7" s="1102"/>
      <c r="BP7" s="1102"/>
      <c r="BQ7" s="1102"/>
      <c r="BR7" s="1102"/>
      <c r="BS7" s="1102"/>
      <c r="BT7" s="1102"/>
      <c r="BU7" s="1102"/>
      <c r="BV7" s="1102"/>
      <c r="BW7" s="1102"/>
      <c r="BX7" s="1102"/>
      <c r="BY7" s="1102"/>
      <c r="BZ7" s="1112"/>
    </row>
    <row r="8" spans="2:79" ht="15" customHeight="1">
      <c r="B8" s="162"/>
      <c r="C8" s="215"/>
      <c r="D8" s="215"/>
      <c r="E8" s="690"/>
      <c r="F8" s="332"/>
      <c r="G8" s="491"/>
      <c r="H8" s="491"/>
      <c r="I8" s="370"/>
      <c r="J8" s="1099"/>
      <c r="K8" s="1102"/>
      <c r="L8" s="1102"/>
      <c r="M8" s="1102"/>
      <c r="N8" s="1102"/>
      <c r="O8" s="1102"/>
      <c r="P8" s="1102"/>
      <c r="Q8" s="1102"/>
      <c r="R8" s="1102"/>
      <c r="S8" s="1102"/>
      <c r="T8" s="1102"/>
      <c r="U8" s="1105"/>
      <c r="V8" s="332"/>
      <c r="W8" s="491"/>
      <c r="X8" s="491"/>
      <c r="Y8" s="370"/>
      <c r="Z8" s="1099"/>
      <c r="AA8" s="1102"/>
      <c r="AB8" s="1102"/>
      <c r="AC8" s="1102"/>
      <c r="AD8" s="1102"/>
      <c r="AE8" s="1102"/>
      <c r="AF8" s="1102"/>
      <c r="AG8" s="1102"/>
      <c r="AH8" s="1102"/>
      <c r="AI8" s="1102"/>
      <c r="AJ8" s="1102"/>
      <c r="AK8" s="1102"/>
      <c r="AL8" s="1112"/>
      <c r="AP8" s="162"/>
      <c r="AQ8" s="215"/>
      <c r="AR8" s="215"/>
      <c r="AS8" s="690"/>
      <c r="AT8" s="332"/>
      <c r="AU8" s="491"/>
      <c r="AV8" s="491"/>
      <c r="AW8" s="370"/>
      <c r="AX8" s="1099"/>
      <c r="AY8" s="1102"/>
      <c r="AZ8" s="1102"/>
      <c r="BA8" s="1102"/>
      <c r="BB8" s="1102"/>
      <c r="BC8" s="1102"/>
      <c r="BD8" s="1102"/>
      <c r="BE8" s="1102"/>
      <c r="BF8" s="1102"/>
      <c r="BG8" s="1102"/>
      <c r="BH8" s="1102"/>
      <c r="BI8" s="1105"/>
      <c r="BJ8" s="332"/>
      <c r="BK8" s="491"/>
      <c r="BL8" s="491"/>
      <c r="BM8" s="370"/>
      <c r="BN8" s="1099"/>
      <c r="BO8" s="1102"/>
      <c r="BP8" s="1102"/>
      <c r="BQ8" s="1102"/>
      <c r="BR8" s="1102"/>
      <c r="BS8" s="1102"/>
      <c r="BT8" s="1102"/>
      <c r="BU8" s="1102"/>
      <c r="BV8" s="1102"/>
      <c r="BW8" s="1102"/>
      <c r="BX8" s="1102"/>
      <c r="BY8" s="1102"/>
      <c r="BZ8" s="1112"/>
    </row>
    <row r="9" spans="2:79" ht="15" customHeight="1">
      <c r="B9" s="162"/>
      <c r="C9" s="215"/>
      <c r="D9" s="215"/>
      <c r="E9" s="690"/>
      <c r="F9" s="332"/>
      <c r="G9" s="491"/>
      <c r="H9" s="491"/>
      <c r="I9" s="370"/>
      <c r="J9" s="1099"/>
      <c r="K9" s="1102"/>
      <c r="L9" s="1102"/>
      <c r="M9" s="1102"/>
      <c r="N9" s="1102"/>
      <c r="O9" s="1102"/>
      <c r="P9" s="1102"/>
      <c r="Q9" s="1102"/>
      <c r="R9" s="1102"/>
      <c r="S9" s="1102"/>
      <c r="T9" s="1102"/>
      <c r="U9" s="1105"/>
      <c r="V9" s="332"/>
      <c r="W9" s="491"/>
      <c r="X9" s="491"/>
      <c r="Y9" s="370"/>
      <c r="Z9" s="1099"/>
      <c r="AA9" s="1102"/>
      <c r="AB9" s="1102"/>
      <c r="AC9" s="1102"/>
      <c r="AD9" s="1102"/>
      <c r="AE9" s="1102"/>
      <c r="AF9" s="1102"/>
      <c r="AG9" s="1102"/>
      <c r="AH9" s="1102"/>
      <c r="AI9" s="1102"/>
      <c r="AJ9" s="1102"/>
      <c r="AK9" s="1102"/>
      <c r="AL9" s="1112"/>
      <c r="AP9" s="162"/>
      <c r="AQ9" s="215"/>
      <c r="AR9" s="215"/>
      <c r="AS9" s="690"/>
      <c r="AT9" s="332"/>
      <c r="AU9" s="491"/>
      <c r="AV9" s="491"/>
      <c r="AW9" s="370"/>
      <c r="AX9" s="1099"/>
      <c r="AY9" s="1102"/>
      <c r="AZ9" s="1102"/>
      <c r="BA9" s="1102"/>
      <c r="BB9" s="1102"/>
      <c r="BC9" s="1102"/>
      <c r="BD9" s="1102"/>
      <c r="BE9" s="1102"/>
      <c r="BF9" s="1102"/>
      <c r="BG9" s="1102"/>
      <c r="BH9" s="1102"/>
      <c r="BI9" s="1105"/>
      <c r="BJ9" s="332"/>
      <c r="BK9" s="491"/>
      <c r="BL9" s="491"/>
      <c r="BM9" s="370"/>
      <c r="BN9" s="1099"/>
      <c r="BO9" s="1102"/>
      <c r="BP9" s="1102"/>
      <c r="BQ9" s="1102"/>
      <c r="BR9" s="1102"/>
      <c r="BS9" s="1102"/>
      <c r="BT9" s="1102"/>
      <c r="BU9" s="1102"/>
      <c r="BV9" s="1102"/>
      <c r="BW9" s="1102"/>
      <c r="BX9" s="1102"/>
      <c r="BY9" s="1102"/>
      <c r="BZ9" s="1112"/>
    </row>
    <row r="10" spans="2:79" ht="15" customHeight="1">
      <c r="B10" s="163"/>
      <c r="C10" s="216"/>
      <c r="D10" s="216"/>
      <c r="E10" s="1089"/>
      <c r="F10" s="1096"/>
      <c r="G10" s="367"/>
      <c r="H10" s="367"/>
      <c r="I10" s="1098"/>
      <c r="J10" s="1100"/>
      <c r="K10" s="1103"/>
      <c r="L10" s="1103"/>
      <c r="M10" s="1103"/>
      <c r="N10" s="1103"/>
      <c r="O10" s="1103"/>
      <c r="P10" s="1103"/>
      <c r="Q10" s="1103"/>
      <c r="R10" s="1103"/>
      <c r="S10" s="1103"/>
      <c r="T10" s="1103"/>
      <c r="U10" s="1106"/>
      <c r="V10" s="1096"/>
      <c r="W10" s="367"/>
      <c r="X10" s="367"/>
      <c r="Y10" s="1098"/>
      <c r="Z10" s="1100"/>
      <c r="AA10" s="1103"/>
      <c r="AB10" s="1103"/>
      <c r="AC10" s="1103"/>
      <c r="AD10" s="1103"/>
      <c r="AE10" s="1103"/>
      <c r="AF10" s="1103"/>
      <c r="AG10" s="1103"/>
      <c r="AH10" s="1103"/>
      <c r="AI10" s="1103"/>
      <c r="AJ10" s="1103"/>
      <c r="AK10" s="1103"/>
      <c r="AL10" s="1113"/>
      <c r="AP10" s="163"/>
      <c r="AQ10" s="216"/>
      <c r="AR10" s="216"/>
      <c r="AS10" s="1089"/>
      <c r="AT10" s="1096"/>
      <c r="AU10" s="367"/>
      <c r="AV10" s="367"/>
      <c r="AW10" s="1098"/>
      <c r="AX10" s="1100"/>
      <c r="AY10" s="1103"/>
      <c r="AZ10" s="1103"/>
      <c r="BA10" s="1103"/>
      <c r="BB10" s="1103"/>
      <c r="BC10" s="1103"/>
      <c r="BD10" s="1103"/>
      <c r="BE10" s="1103"/>
      <c r="BF10" s="1103"/>
      <c r="BG10" s="1103"/>
      <c r="BH10" s="1103"/>
      <c r="BI10" s="1106"/>
      <c r="BJ10" s="1096"/>
      <c r="BK10" s="367"/>
      <c r="BL10" s="367"/>
      <c r="BM10" s="1098"/>
      <c r="BN10" s="1100"/>
      <c r="BO10" s="1103"/>
      <c r="BP10" s="1103"/>
      <c r="BQ10" s="1103"/>
      <c r="BR10" s="1103"/>
      <c r="BS10" s="1103"/>
      <c r="BT10" s="1103"/>
      <c r="BU10" s="1103"/>
      <c r="BV10" s="1103"/>
      <c r="BW10" s="1103"/>
      <c r="BX10" s="1103"/>
      <c r="BY10" s="1103"/>
      <c r="BZ10" s="1113"/>
    </row>
    <row r="11" spans="2:79" ht="15" customHeight="1">
      <c r="B11" s="165" t="s">
        <v>34</v>
      </c>
      <c r="C11" s="220"/>
      <c r="D11" s="220"/>
      <c r="E11" s="689"/>
      <c r="F11" s="332"/>
      <c r="G11" s="491"/>
      <c r="H11" s="491"/>
      <c r="I11" s="370"/>
      <c r="J11" s="1099"/>
      <c r="K11" s="1102"/>
      <c r="L11" s="1102"/>
      <c r="M11" s="1102"/>
      <c r="N11" s="1102"/>
      <c r="O11" s="1102"/>
      <c r="P11" s="1102"/>
      <c r="Q11" s="1102"/>
      <c r="R11" s="1102"/>
      <c r="S11" s="1102"/>
      <c r="T11" s="1102"/>
      <c r="U11" s="1105"/>
      <c r="V11" s="332"/>
      <c r="W11" s="491"/>
      <c r="X11" s="491"/>
      <c r="Y11" s="370"/>
      <c r="Z11" s="1099"/>
      <c r="AA11" s="1102"/>
      <c r="AB11" s="1102"/>
      <c r="AC11" s="1102"/>
      <c r="AD11" s="1102"/>
      <c r="AE11" s="1102"/>
      <c r="AF11" s="1102"/>
      <c r="AG11" s="1102"/>
      <c r="AH11" s="1102"/>
      <c r="AI11" s="1102"/>
      <c r="AJ11" s="1102"/>
      <c r="AK11" s="1102"/>
      <c r="AL11" s="1112"/>
      <c r="AP11" s="165" t="s">
        <v>34</v>
      </c>
      <c r="AQ11" s="220"/>
      <c r="AR11" s="220"/>
      <c r="AS11" s="689"/>
      <c r="AT11" s="332"/>
      <c r="AU11" s="491"/>
      <c r="AV11" s="491"/>
      <c r="AW11" s="370"/>
      <c r="AX11" s="1099"/>
      <c r="AY11" s="1102"/>
      <c r="AZ11" s="1102"/>
      <c r="BA11" s="1102"/>
      <c r="BB11" s="1102"/>
      <c r="BC11" s="1102"/>
      <c r="BD11" s="1102"/>
      <c r="BE11" s="1102"/>
      <c r="BF11" s="1102"/>
      <c r="BG11" s="1102"/>
      <c r="BH11" s="1102"/>
      <c r="BI11" s="1105"/>
      <c r="BJ11" s="332"/>
      <c r="BK11" s="491"/>
      <c r="BL11" s="491"/>
      <c r="BM11" s="370"/>
      <c r="BN11" s="1099"/>
      <c r="BO11" s="1102"/>
      <c r="BP11" s="1102"/>
      <c r="BQ11" s="1102"/>
      <c r="BR11" s="1102"/>
      <c r="BS11" s="1102"/>
      <c r="BT11" s="1102"/>
      <c r="BU11" s="1102"/>
      <c r="BV11" s="1102"/>
      <c r="BW11" s="1102"/>
      <c r="BX11" s="1102"/>
      <c r="BY11" s="1102"/>
      <c r="BZ11" s="1112"/>
    </row>
    <row r="12" spans="2:79" ht="15" customHeight="1">
      <c r="B12" s="162"/>
      <c r="C12" s="215"/>
      <c r="D12" s="215"/>
      <c r="E12" s="690"/>
      <c r="F12" s="332"/>
      <c r="G12" s="491"/>
      <c r="H12" s="491"/>
      <c r="I12" s="370"/>
      <c r="J12" s="1099"/>
      <c r="K12" s="1102"/>
      <c r="L12" s="1102"/>
      <c r="M12" s="1102"/>
      <c r="N12" s="1102"/>
      <c r="O12" s="1102"/>
      <c r="P12" s="1102"/>
      <c r="Q12" s="1102"/>
      <c r="R12" s="1102"/>
      <c r="S12" s="1102"/>
      <c r="T12" s="1102"/>
      <c r="U12" s="1105"/>
      <c r="V12" s="332"/>
      <c r="W12" s="491"/>
      <c r="X12" s="491"/>
      <c r="Y12" s="370"/>
      <c r="Z12" s="1099"/>
      <c r="AA12" s="1102"/>
      <c r="AB12" s="1102"/>
      <c r="AC12" s="1102"/>
      <c r="AD12" s="1102"/>
      <c r="AE12" s="1102"/>
      <c r="AF12" s="1102"/>
      <c r="AG12" s="1102"/>
      <c r="AH12" s="1102"/>
      <c r="AI12" s="1102"/>
      <c r="AJ12" s="1102"/>
      <c r="AK12" s="1102"/>
      <c r="AL12" s="1112"/>
      <c r="AP12" s="162"/>
      <c r="AQ12" s="215"/>
      <c r="AR12" s="215"/>
      <c r="AS12" s="690"/>
      <c r="AT12" s="332"/>
      <c r="AU12" s="491"/>
      <c r="AV12" s="491"/>
      <c r="AW12" s="370"/>
      <c r="AX12" s="1099"/>
      <c r="AY12" s="1102"/>
      <c r="AZ12" s="1102"/>
      <c r="BA12" s="1102"/>
      <c r="BB12" s="1102"/>
      <c r="BC12" s="1102"/>
      <c r="BD12" s="1102"/>
      <c r="BE12" s="1102"/>
      <c r="BF12" s="1102"/>
      <c r="BG12" s="1102"/>
      <c r="BH12" s="1102"/>
      <c r="BI12" s="1105"/>
      <c r="BJ12" s="332"/>
      <c r="BK12" s="491"/>
      <c r="BL12" s="491"/>
      <c r="BM12" s="370"/>
      <c r="BN12" s="1099"/>
      <c r="BO12" s="1102"/>
      <c r="BP12" s="1102"/>
      <c r="BQ12" s="1102"/>
      <c r="BR12" s="1102"/>
      <c r="BS12" s="1102"/>
      <c r="BT12" s="1102"/>
      <c r="BU12" s="1102"/>
      <c r="BV12" s="1102"/>
      <c r="BW12" s="1102"/>
      <c r="BX12" s="1102"/>
      <c r="BY12" s="1102"/>
      <c r="BZ12" s="1112"/>
    </row>
    <row r="13" spans="2:79" ht="15" customHeight="1">
      <c r="B13" s="162"/>
      <c r="C13" s="215"/>
      <c r="D13" s="215"/>
      <c r="E13" s="690"/>
      <c r="F13" s="332"/>
      <c r="G13" s="491"/>
      <c r="H13" s="491"/>
      <c r="I13" s="370"/>
      <c r="J13" s="1099"/>
      <c r="K13" s="1102"/>
      <c r="L13" s="1102"/>
      <c r="M13" s="1102"/>
      <c r="N13" s="1102"/>
      <c r="O13" s="1102"/>
      <c r="P13" s="1102"/>
      <c r="Q13" s="1102"/>
      <c r="R13" s="1102"/>
      <c r="S13" s="1102"/>
      <c r="T13" s="1102"/>
      <c r="U13" s="1105"/>
      <c r="V13" s="332"/>
      <c r="W13" s="491"/>
      <c r="X13" s="491"/>
      <c r="Y13" s="370"/>
      <c r="Z13" s="1099"/>
      <c r="AA13" s="1102"/>
      <c r="AB13" s="1102"/>
      <c r="AC13" s="1102"/>
      <c r="AD13" s="1102"/>
      <c r="AE13" s="1102"/>
      <c r="AF13" s="1102"/>
      <c r="AG13" s="1102"/>
      <c r="AH13" s="1102"/>
      <c r="AI13" s="1102"/>
      <c r="AJ13" s="1102"/>
      <c r="AK13" s="1102"/>
      <c r="AL13" s="1112"/>
      <c r="AP13" s="162"/>
      <c r="AQ13" s="215"/>
      <c r="AR13" s="215"/>
      <c r="AS13" s="690"/>
      <c r="AT13" s="332"/>
      <c r="AU13" s="491"/>
      <c r="AV13" s="491"/>
      <c r="AW13" s="370"/>
      <c r="AX13" s="1099"/>
      <c r="AY13" s="1102"/>
      <c r="AZ13" s="1102"/>
      <c r="BA13" s="1102"/>
      <c r="BB13" s="1102"/>
      <c r="BC13" s="1102"/>
      <c r="BD13" s="1102"/>
      <c r="BE13" s="1102"/>
      <c r="BF13" s="1102"/>
      <c r="BG13" s="1102"/>
      <c r="BH13" s="1102"/>
      <c r="BI13" s="1105"/>
      <c r="BJ13" s="332"/>
      <c r="BK13" s="491"/>
      <c r="BL13" s="491"/>
      <c r="BM13" s="370"/>
      <c r="BN13" s="1099"/>
      <c r="BO13" s="1102"/>
      <c r="BP13" s="1102"/>
      <c r="BQ13" s="1102"/>
      <c r="BR13" s="1102"/>
      <c r="BS13" s="1102"/>
      <c r="BT13" s="1102"/>
      <c r="BU13" s="1102"/>
      <c r="BV13" s="1102"/>
      <c r="BW13" s="1102"/>
      <c r="BX13" s="1102"/>
      <c r="BY13" s="1102"/>
      <c r="BZ13" s="1112"/>
    </row>
    <row r="14" spans="2:79" ht="15" customHeight="1">
      <c r="B14" s="162"/>
      <c r="C14" s="215"/>
      <c r="D14" s="215"/>
      <c r="E14" s="690"/>
      <c r="F14" s="332"/>
      <c r="G14" s="491"/>
      <c r="H14" s="491"/>
      <c r="I14" s="370"/>
      <c r="J14" s="1099"/>
      <c r="K14" s="1102"/>
      <c r="L14" s="1102"/>
      <c r="M14" s="1102"/>
      <c r="N14" s="1102"/>
      <c r="O14" s="1102"/>
      <c r="P14" s="1102"/>
      <c r="Q14" s="1102"/>
      <c r="R14" s="1102"/>
      <c r="S14" s="1102"/>
      <c r="T14" s="1102"/>
      <c r="U14" s="1105"/>
      <c r="V14" s="332"/>
      <c r="W14" s="491"/>
      <c r="X14" s="491"/>
      <c r="Y14" s="370"/>
      <c r="Z14" s="1099"/>
      <c r="AA14" s="1102"/>
      <c r="AB14" s="1102"/>
      <c r="AC14" s="1102"/>
      <c r="AD14" s="1102"/>
      <c r="AE14" s="1102"/>
      <c r="AF14" s="1102"/>
      <c r="AG14" s="1102"/>
      <c r="AH14" s="1102"/>
      <c r="AI14" s="1102"/>
      <c r="AJ14" s="1102"/>
      <c r="AK14" s="1102"/>
      <c r="AL14" s="1112"/>
      <c r="AP14" s="162"/>
      <c r="AQ14" s="215"/>
      <c r="AR14" s="215"/>
      <c r="AS14" s="690"/>
      <c r="AT14" s="332"/>
      <c r="AU14" s="491"/>
      <c r="AV14" s="491"/>
      <c r="AW14" s="370"/>
      <c r="AX14" s="1099"/>
      <c r="AY14" s="1102"/>
      <c r="AZ14" s="1102"/>
      <c r="BA14" s="1102"/>
      <c r="BB14" s="1102"/>
      <c r="BC14" s="1102"/>
      <c r="BD14" s="1102"/>
      <c r="BE14" s="1102"/>
      <c r="BF14" s="1102"/>
      <c r="BG14" s="1102"/>
      <c r="BH14" s="1102"/>
      <c r="BI14" s="1105"/>
      <c r="BJ14" s="332"/>
      <c r="BK14" s="491"/>
      <c r="BL14" s="491"/>
      <c r="BM14" s="370"/>
      <c r="BN14" s="1099"/>
      <c r="BO14" s="1102"/>
      <c r="BP14" s="1102"/>
      <c r="BQ14" s="1102"/>
      <c r="BR14" s="1102"/>
      <c r="BS14" s="1102"/>
      <c r="BT14" s="1102"/>
      <c r="BU14" s="1102"/>
      <c r="BV14" s="1102"/>
      <c r="BW14" s="1102"/>
      <c r="BX14" s="1102"/>
      <c r="BY14" s="1102"/>
      <c r="BZ14" s="1112"/>
    </row>
    <row r="15" spans="2:79" ht="15" customHeight="1">
      <c r="B15" s="163"/>
      <c r="C15" s="216"/>
      <c r="D15" s="216"/>
      <c r="E15" s="1089"/>
      <c r="F15" s="1096"/>
      <c r="G15" s="367"/>
      <c r="H15" s="367"/>
      <c r="I15" s="1098"/>
      <c r="J15" s="1100"/>
      <c r="K15" s="1103"/>
      <c r="L15" s="1103"/>
      <c r="M15" s="1103"/>
      <c r="N15" s="1103"/>
      <c r="O15" s="1103"/>
      <c r="P15" s="1103"/>
      <c r="Q15" s="1103"/>
      <c r="R15" s="1103"/>
      <c r="S15" s="1103"/>
      <c r="T15" s="1103"/>
      <c r="U15" s="1106"/>
      <c r="V15" s="1096"/>
      <c r="W15" s="367"/>
      <c r="X15" s="367"/>
      <c r="Y15" s="1098"/>
      <c r="Z15" s="1100"/>
      <c r="AA15" s="1103"/>
      <c r="AB15" s="1103"/>
      <c r="AC15" s="1103"/>
      <c r="AD15" s="1103"/>
      <c r="AE15" s="1103"/>
      <c r="AF15" s="1103"/>
      <c r="AG15" s="1103"/>
      <c r="AH15" s="1103"/>
      <c r="AI15" s="1103"/>
      <c r="AJ15" s="1103"/>
      <c r="AK15" s="1103"/>
      <c r="AL15" s="1113"/>
      <c r="AP15" s="163"/>
      <c r="AQ15" s="216"/>
      <c r="AR15" s="216"/>
      <c r="AS15" s="1089"/>
      <c r="AT15" s="1096"/>
      <c r="AU15" s="367"/>
      <c r="AV15" s="367"/>
      <c r="AW15" s="1098"/>
      <c r="AX15" s="1100"/>
      <c r="AY15" s="1103"/>
      <c r="AZ15" s="1103"/>
      <c r="BA15" s="1103"/>
      <c r="BB15" s="1103"/>
      <c r="BC15" s="1103"/>
      <c r="BD15" s="1103"/>
      <c r="BE15" s="1103"/>
      <c r="BF15" s="1103"/>
      <c r="BG15" s="1103"/>
      <c r="BH15" s="1103"/>
      <c r="BI15" s="1106"/>
      <c r="BJ15" s="1096"/>
      <c r="BK15" s="367"/>
      <c r="BL15" s="367"/>
      <c r="BM15" s="1098"/>
      <c r="BN15" s="1100"/>
      <c r="BO15" s="1103"/>
      <c r="BP15" s="1103"/>
      <c r="BQ15" s="1103"/>
      <c r="BR15" s="1103"/>
      <c r="BS15" s="1103"/>
      <c r="BT15" s="1103"/>
      <c r="BU15" s="1103"/>
      <c r="BV15" s="1103"/>
      <c r="BW15" s="1103"/>
      <c r="BX15" s="1103"/>
      <c r="BY15" s="1103"/>
      <c r="BZ15" s="1113"/>
    </row>
    <row r="16" spans="2:79" ht="15" customHeight="1">
      <c r="B16" s="165" t="s">
        <v>208</v>
      </c>
      <c r="C16" s="220"/>
      <c r="D16" s="220"/>
      <c r="E16" s="689"/>
      <c r="F16" s="332"/>
      <c r="G16" s="491"/>
      <c r="H16" s="491"/>
      <c r="I16" s="370"/>
      <c r="J16" s="1099"/>
      <c r="K16" s="1102"/>
      <c r="L16" s="1102"/>
      <c r="M16" s="1102"/>
      <c r="N16" s="1102"/>
      <c r="O16" s="1102"/>
      <c r="P16" s="1102"/>
      <c r="Q16" s="1102"/>
      <c r="R16" s="1102"/>
      <c r="S16" s="1102"/>
      <c r="T16" s="1102"/>
      <c r="U16" s="1105"/>
      <c r="V16" s="332"/>
      <c r="W16" s="491"/>
      <c r="X16" s="491"/>
      <c r="Y16" s="370"/>
      <c r="Z16" s="1099"/>
      <c r="AA16" s="1102"/>
      <c r="AB16" s="1102"/>
      <c r="AC16" s="1102"/>
      <c r="AD16" s="1102"/>
      <c r="AE16" s="1102"/>
      <c r="AF16" s="1102"/>
      <c r="AG16" s="1102"/>
      <c r="AH16" s="1102"/>
      <c r="AI16" s="1102"/>
      <c r="AJ16" s="1102"/>
      <c r="AK16" s="1102"/>
      <c r="AL16" s="1112"/>
      <c r="AP16" s="165" t="s">
        <v>208</v>
      </c>
      <c r="AQ16" s="220"/>
      <c r="AR16" s="220"/>
      <c r="AS16" s="689"/>
      <c r="AT16" s="332"/>
      <c r="AU16" s="491"/>
      <c r="AV16" s="491"/>
      <c r="AW16" s="370"/>
      <c r="AX16" s="1099"/>
      <c r="AY16" s="1102"/>
      <c r="AZ16" s="1102"/>
      <c r="BA16" s="1102"/>
      <c r="BB16" s="1102"/>
      <c r="BC16" s="1102"/>
      <c r="BD16" s="1102"/>
      <c r="BE16" s="1102"/>
      <c r="BF16" s="1102"/>
      <c r="BG16" s="1102"/>
      <c r="BH16" s="1102"/>
      <c r="BI16" s="1105"/>
      <c r="BJ16" s="332"/>
      <c r="BK16" s="491"/>
      <c r="BL16" s="491"/>
      <c r="BM16" s="370"/>
      <c r="BN16" s="1099"/>
      <c r="BO16" s="1102"/>
      <c r="BP16" s="1102"/>
      <c r="BQ16" s="1102"/>
      <c r="BR16" s="1102"/>
      <c r="BS16" s="1102"/>
      <c r="BT16" s="1102"/>
      <c r="BU16" s="1102"/>
      <c r="BV16" s="1102"/>
      <c r="BW16" s="1102"/>
      <c r="BX16" s="1102"/>
      <c r="BY16" s="1102"/>
      <c r="BZ16" s="1112"/>
    </row>
    <row r="17" spans="2:78" ht="15" customHeight="1">
      <c r="B17" s="162"/>
      <c r="C17" s="215"/>
      <c r="D17" s="215"/>
      <c r="E17" s="690"/>
      <c r="F17" s="332"/>
      <c r="G17" s="491"/>
      <c r="H17" s="491"/>
      <c r="I17" s="370"/>
      <c r="J17" s="1099"/>
      <c r="K17" s="1102"/>
      <c r="L17" s="1102"/>
      <c r="M17" s="1102"/>
      <c r="N17" s="1102"/>
      <c r="O17" s="1102"/>
      <c r="P17" s="1102"/>
      <c r="Q17" s="1102"/>
      <c r="R17" s="1102"/>
      <c r="S17" s="1102"/>
      <c r="T17" s="1102"/>
      <c r="U17" s="1105"/>
      <c r="V17" s="332"/>
      <c r="W17" s="491"/>
      <c r="X17" s="491"/>
      <c r="Y17" s="370"/>
      <c r="Z17" s="1099"/>
      <c r="AA17" s="1102"/>
      <c r="AB17" s="1102"/>
      <c r="AC17" s="1102"/>
      <c r="AD17" s="1102"/>
      <c r="AE17" s="1102"/>
      <c r="AF17" s="1102"/>
      <c r="AG17" s="1102"/>
      <c r="AH17" s="1102"/>
      <c r="AI17" s="1102"/>
      <c r="AJ17" s="1102"/>
      <c r="AK17" s="1102"/>
      <c r="AL17" s="1112"/>
      <c r="AP17" s="162"/>
      <c r="AQ17" s="215"/>
      <c r="AR17" s="215"/>
      <c r="AS17" s="690"/>
      <c r="AT17" s="332"/>
      <c r="AU17" s="491"/>
      <c r="AV17" s="491"/>
      <c r="AW17" s="370"/>
      <c r="AX17" s="1099"/>
      <c r="AY17" s="1102"/>
      <c r="AZ17" s="1102"/>
      <c r="BA17" s="1102"/>
      <c r="BB17" s="1102"/>
      <c r="BC17" s="1102"/>
      <c r="BD17" s="1102"/>
      <c r="BE17" s="1102"/>
      <c r="BF17" s="1102"/>
      <c r="BG17" s="1102"/>
      <c r="BH17" s="1102"/>
      <c r="BI17" s="1105"/>
      <c r="BJ17" s="332"/>
      <c r="BK17" s="491"/>
      <c r="BL17" s="491"/>
      <c r="BM17" s="370"/>
      <c r="BN17" s="1099"/>
      <c r="BO17" s="1102"/>
      <c r="BP17" s="1102"/>
      <c r="BQ17" s="1102"/>
      <c r="BR17" s="1102"/>
      <c r="BS17" s="1102"/>
      <c r="BT17" s="1102"/>
      <c r="BU17" s="1102"/>
      <c r="BV17" s="1102"/>
      <c r="BW17" s="1102"/>
      <c r="BX17" s="1102"/>
      <c r="BY17" s="1102"/>
      <c r="BZ17" s="1112"/>
    </row>
    <row r="18" spans="2:78" ht="15" customHeight="1">
      <c r="B18" s="162"/>
      <c r="C18" s="215"/>
      <c r="D18" s="215"/>
      <c r="E18" s="690"/>
      <c r="F18" s="332"/>
      <c r="G18" s="491"/>
      <c r="H18" s="491"/>
      <c r="I18" s="370"/>
      <c r="J18" s="1099"/>
      <c r="K18" s="1102"/>
      <c r="L18" s="1102"/>
      <c r="M18" s="1102"/>
      <c r="N18" s="1102"/>
      <c r="O18" s="1102"/>
      <c r="P18" s="1102"/>
      <c r="Q18" s="1102"/>
      <c r="R18" s="1102"/>
      <c r="S18" s="1102"/>
      <c r="T18" s="1102"/>
      <c r="U18" s="1105"/>
      <c r="V18" s="332"/>
      <c r="W18" s="491"/>
      <c r="X18" s="491"/>
      <c r="Y18" s="370"/>
      <c r="Z18" s="1099"/>
      <c r="AA18" s="1102"/>
      <c r="AB18" s="1102"/>
      <c r="AC18" s="1102"/>
      <c r="AD18" s="1102"/>
      <c r="AE18" s="1102"/>
      <c r="AF18" s="1102"/>
      <c r="AG18" s="1102"/>
      <c r="AH18" s="1102"/>
      <c r="AI18" s="1102"/>
      <c r="AJ18" s="1102"/>
      <c r="AK18" s="1102"/>
      <c r="AL18" s="1112"/>
      <c r="AP18" s="162"/>
      <c r="AQ18" s="215"/>
      <c r="AR18" s="215"/>
      <c r="AS18" s="690"/>
      <c r="AT18" s="332"/>
      <c r="AU18" s="491"/>
      <c r="AV18" s="491"/>
      <c r="AW18" s="370"/>
      <c r="AX18" s="1099"/>
      <c r="AY18" s="1102"/>
      <c r="AZ18" s="1102"/>
      <c r="BA18" s="1102"/>
      <c r="BB18" s="1102"/>
      <c r="BC18" s="1102"/>
      <c r="BD18" s="1102"/>
      <c r="BE18" s="1102"/>
      <c r="BF18" s="1102"/>
      <c r="BG18" s="1102"/>
      <c r="BH18" s="1102"/>
      <c r="BI18" s="1105"/>
      <c r="BJ18" s="332"/>
      <c r="BK18" s="491"/>
      <c r="BL18" s="491"/>
      <c r="BM18" s="370"/>
      <c r="BN18" s="1099"/>
      <c r="BO18" s="1102"/>
      <c r="BP18" s="1102"/>
      <c r="BQ18" s="1102"/>
      <c r="BR18" s="1102"/>
      <c r="BS18" s="1102"/>
      <c r="BT18" s="1102"/>
      <c r="BU18" s="1102"/>
      <c r="BV18" s="1102"/>
      <c r="BW18" s="1102"/>
      <c r="BX18" s="1102"/>
      <c r="BY18" s="1102"/>
      <c r="BZ18" s="1112"/>
    </row>
    <row r="19" spans="2:78" ht="15" customHeight="1">
      <c r="B19" s="162"/>
      <c r="C19" s="215"/>
      <c r="D19" s="215"/>
      <c r="E19" s="690"/>
      <c r="F19" s="332"/>
      <c r="G19" s="491"/>
      <c r="H19" s="491"/>
      <c r="I19" s="370"/>
      <c r="J19" s="1099"/>
      <c r="K19" s="1102"/>
      <c r="L19" s="1102"/>
      <c r="M19" s="1102"/>
      <c r="N19" s="1102"/>
      <c r="O19" s="1102"/>
      <c r="P19" s="1102"/>
      <c r="Q19" s="1102"/>
      <c r="R19" s="1102"/>
      <c r="S19" s="1102"/>
      <c r="T19" s="1102"/>
      <c r="U19" s="1105"/>
      <c r="V19" s="332"/>
      <c r="W19" s="491"/>
      <c r="X19" s="491"/>
      <c r="Y19" s="370"/>
      <c r="Z19" s="1099"/>
      <c r="AA19" s="1102"/>
      <c r="AB19" s="1102"/>
      <c r="AC19" s="1102"/>
      <c r="AD19" s="1102"/>
      <c r="AE19" s="1102"/>
      <c r="AF19" s="1102"/>
      <c r="AG19" s="1102"/>
      <c r="AH19" s="1102"/>
      <c r="AI19" s="1102"/>
      <c r="AJ19" s="1102"/>
      <c r="AK19" s="1102"/>
      <c r="AL19" s="1112"/>
      <c r="AP19" s="162"/>
      <c r="AQ19" s="215"/>
      <c r="AR19" s="215"/>
      <c r="AS19" s="690"/>
      <c r="AT19" s="332"/>
      <c r="AU19" s="491"/>
      <c r="AV19" s="491"/>
      <c r="AW19" s="370"/>
      <c r="AX19" s="1099"/>
      <c r="AY19" s="1102"/>
      <c r="AZ19" s="1102"/>
      <c r="BA19" s="1102"/>
      <c r="BB19" s="1102"/>
      <c r="BC19" s="1102"/>
      <c r="BD19" s="1102"/>
      <c r="BE19" s="1102"/>
      <c r="BF19" s="1102"/>
      <c r="BG19" s="1102"/>
      <c r="BH19" s="1102"/>
      <c r="BI19" s="1105"/>
      <c r="BJ19" s="332"/>
      <c r="BK19" s="491"/>
      <c r="BL19" s="491"/>
      <c r="BM19" s="370"/>
      <c r="BN19" s="1099"/>
      <c r="BO19" s="1102"/>
      <c r="BP19" s="1102"/>
      <c r="BQ19" s="1102"/>
      <c r="BR19" s="1102"/>
      <c r="BS19" s="1102"/>
      <c r="BT19" s="1102"/>
      <c r="BU19" s="1102"/>
      <c r="BV19" s="1102"/>
      <c r="BW19" s="1102"/>
      <c r="BX19" s="1102"/>
      <c r="BY19" s="1102"/>
      <c r="BZ19" s="1112"/>
    </row>
    <row r="20" spans="2:78" ht="15" customHeight="1">
      <c r="B20" s="163"/>
      <c r="C20" s="216"/>
      <c r="D20" s="216"/>
      <c r="E20" s="1089"/>
      <c r="F20" s="1096"/>
      <c r="G20" s="367"/>
      <c r="H20" s="367"/>
      <c r="I20" s="1098"/>
      <c r="J20" s="1100"/>
      <c r="K20" s="1103"/>
      <c r="L20" s="1103"/>
      <c r="M20" s="1103"/>
      <c r="N20" s="1103"/>
      <c r="O20" s="1103"/>
      <c r="P20" s="1103"/>
      <c r="Q20" s="1103"/>
      <c r="R20" s="1103"/>
      <c r="S20" s="1103"/>
      <c r="T20" s="1103"/>
      <c r="U20" s="1106"/>
      <c r="V20" s="1096"/>
      <c r="W20" s="367"/>
      <c r="X20" s="367"/>
      <c r="Y20" s="1098"/>
      <c r="Z20" s="1100"/>
      <c r="AA20" s="1103"/>
      <c r="AB20" s="1103"/>
      <c r="AC20" s="1103"/>
      <c r="AD20" s="1103"/>
      <c r="AE20" s="1103"/>
      <c r="AF20" s="1103"/>
      <c r="AG20" s="1103"/>
      <c r="AH20" s="1103"/>
      <c r="AI20" s="1103"/>
      <c r="AJ20" s="1103"/>
      <c r="AK20" s="1103"/>
      <c r="AL20" s="1113"/>
      <c r="AP20" s="163"/>
      <c r="AQ20" s="216"/>
      <c r="AR20" s="216"/>
      <c r="AS20" s="1089"/>
      <c r="AT20" s="1096"/>
      <c r="AU20" s="367"/>
      <c r="AV20" s="367"/>
      <c r="AW20" s="1098"/>
      <c r="AX20" s="1100"/>
      <c r="AY20" s="1103"/>
      <c r="AZ20" s="1103"/>
      <c r="BA20" s="1103"/>
      <c r="BB20" s="1103"/>
      <c r="BC20" s="1103"/>
      <c r="BD20" s="1103"/>
      <c r="BE20" s="1103"/>
      <c r="BF20" s="1103"/>
      <c r="BG20" s="1103"/>
      <c r="BH20" s="1103"/>
      <c r="BI20" s="1106"/>
      <c r="BJ20" s="1096"/>
      <c r="BK20" s="367"/>
      <c r="BL20" s="367"/>
      <c r="BM20" s="1098"/>
      <c r="BN20" s="1100"/>
      <c r="BO20" s="1103"/>
      <c r="BP20" s="1103"/>
      <c r="BQ20" s="1103"/>
      <c r="BR20" s="1103"/>
      <c r="BS20" s="1103"/>
      <c r="BT20" s="1103"/>
      <c r="BU20" s="1103"/>
      <c r="BV20" s="1103"/>
      <c r="BW20" s="1103"/>
      <c r="BX20" s="1103"/>
      <c r="BY20" s="1103"/>
      <c r="BZ20" s="1113"/>
    </row>
    <row r="21" spans="2:78" ht="15" customHeight="1">
      <c r="B21" s="165" t="s">
        <v>512</v>
      </c>
      <c r="C21" s="220"/>
      <c r="D21" s="220"/>
      <c r="E21" s="689"/>
      <c r="F21" s="332"/>
      <c r="G21" s="491"/>
      <c r="H21" s="491"/>
      <c r="I21" s="370"/>
      <c r="J21" s="1099"/>
      <c r="K21" s="1102"/>
      <c r="L21" s="1102"/>
      <c r="M21" s="1102"/>
      <c r="N21" s="1102"/>
      <c r="O21" s="1102"/>
      <c r="P21" s="1102"/>
      <c r="Q21" s="1102"/>
      <c r="R21" s="1102"/>
      <c r="S21" s="1102"/>
      <c r="T21" s="1102"/>
      <c r="U21" s="1105"/>
      <c r="V21" s="332"/>
      <c r="W21" s="491"/>
      <c r="X21" s="491"/>
      <c r="Y21" s="370"/>
      <c r="Z21" s="1099"/>
      <c r="AA21" s="1102"/>
      <c r="AB21" s="1102"/>
      <c r="AC21" s="1102"/>
      <c r="AD21" s="1102"/>
      <c r="AE21" s="1102"/>
      <c r="AF21" s="1102"/>
      <c r="AG21" s="1102"/>
      <c r="AH21" s="1102"/>
      <c r="AI21" s="1102"/>
      <c r="AJ21" s="1102"/>
      <c r="AK21" s="1102"/>
      <c r="AL21" s="1112"/>
      <c r="AP21" s="165" t="s">
        <v>512</v>
      </c>
      <c r="AQ21" s="220"/>
      <c r="AR21" s="220"/>
      <c r="AS21" s="689"/>
      <c r="AT21" s="332"/>
      <c r="AU21" s="491"/>
      <c r="AV21" s="491"/>
      <c r="AW21" s="370"/>
      <c r="AX21" s="1099"/>
      <c r="AY21" s="1102"/>
      <c r="AZ21" s="1102"/>
      <c r="BA21" s="1102"/>
      <c r="BB21" s="1102"/>
      <c r="BC21" s="1102"/>
      <c r="BD21" s="1102"/>
      <c r="BE21" s="1102"/>
      <c r="BF21" s="1102"/>
      <c r="BG21" s="1102"/>
      <c r="BH21" s="1102"/>
      <c r="BI21" s="1105"/>
      <c r="BJ21" s="332"/>
      <c r="BK21" s="491"/>
      <c r="BL21" s="491"/>
      <c r="BM21" s="370"/>
      <c r="BN21" s="1099"/>
      <c r="BO21" s="1102"/>
      <c r="BP21" s="1102"/>
      <c r="BQ21" s="1102"/>
      <c r="BR21" s="1102"/>
      <c r="BS21" s="1102"/>
      <c r="BT21" s="1102"/>
      <c r="BU21" s="1102"/>
      <c r="BV21" s="1102"/>
      <c r="BW21" s="1102"/>
      <c r="BX21" s="1102"/>
      <c r="BY21" s="1102"/>
      <c r="BZ21" s="1112"/>
    </row>
    <row r="22" spans="2:78" ht="15" customHeight="1">
      <c r="B22" s="162"/>
      <c r="C22" s="215"/>
      <c r="D22" s="215"/>
      <c r="E22" s="690"/>
      <c r="F22" s="332"/>
      <c r="G22" s="491"/>
      <c r="H22" s="491"/>
      <c r="I22" s="370"/>
      <c r="J22" s="1099"/>
      <c r="K22" s="1102"/>
      <c r="L22" s="1102"/>
      <c r="M22" s="1102"/>
      <c r="N22" s="1102"/>
      <c r="O22" s="1102"/>
      <c r="P22" s="1102"/>
      <c r="Q22" s="1102"/>
      <c r="R22" s="1102"/>
      <c r="S22" s="1102"/>
      <c r="T22" s="1102"/>
      <c r="U22" s="1105"/>
      <c r="V22" s="332"/>
      <c r="W22" s="491"/>
      <c r="X22" s="491"/>
      <c r="Y22" s="370"/>
      <c r="Z22" s="1099"/>
      <c r="AA22" s="1102"/>
      <c r="AB22" s="1102"/>
      <c r="AC22" s="1102"/>
      <c r="AD22" s="1102"/>
      <c r="AE22" s="1102"/>
      <c r="AF22" s="1102"/>
      <c r="AG22" s="1102"/>
      <c r="AH22" s="1102"/>
      <c r="AI22" s="1102"/>
      <c r="AJ22" s="1102"/>
      <c r="AK22" s="1102"/>
      <c r="AL22" s="1112"/>
      <c r="AP22" s="162"/>
      <c r="AQ22" s="215"/>
      <c r="AR22" s="215"/>
      <c r="AS22" s="690"/>
      <c r="AT22" s="332"/>
      <c r="AU22" s="491"/>
      <c r="AV22" s="491"/>
      <c r="AW22" s="370"/>
      <c r="AX22" s="1099"/>
      <c r="AY22" s="1102"/>
      <c r="AZ22" s="1102"/>
      <c r="BA22" s="1102"/>
      <c r="BB22" s="1102"/>
      <c r="BC22" s="1102"/>
      <c r="BD22" s="1102"/>
      <c r="BE22" s="1102"/>
      <c r="BF22" s="1102"/>
      <c r="BG22" s="1102"/>
      <c r="BH22" s="1102"/>
      <c r="BI22" s="1105"/>
      <c r="BJ22" s="332"/>
      <c r="BK22" s="491"/>
      <c r="BL22" s="491"/>
      <c r="BM22" s="370"/>
      <c r="BN22" s="1099"/>
      <c r="BO22" s="1102"/>
      <c r="BP22" s="1102"/>
      <c r="BQ22" s="1102"/>
      <c r="BR22" s="1102"/>
      <c r="BS22" s="1102"/>
      <c r="BT22" s="1102"/>
      <c r="BU22" s="1102"/>
      <c r="BV22" s="1102"/>
      <c r="BW22" s="1102"/>
      <c r="BX22" s="1102"/>
      <c r="BY22" s="1102"/>
      <c r="BZ22" s="1112"/>
    </row>
    <row r="23" spans="2:78" ht="15" customHeight="1">
      <c r="B23" s="162"/>
      <c r="C23" s="215"/>
      <c r="D23" s="215"/>
      <c r="E23" s="690"/>
      <c r="F23" s="332"/>
      <c r="G23" s="491"/>
      <c r="H23" s="491"/>
      <c r="I23" s="370"/>
      <c r="J23" s="1099"/>
      <c r="K23" s="1102"/>
      <c r="L23" s="1102"/>
      <c r="M23" s="1102"/>
      <c r="N23" s="1102"/>
      <c r="O23" s="1102"/>
      <c r="P23" s="1102"/>
      <c r="Q23" s="1102"/>
      <c r="R23" s="1102"/>
      <c r="S23" s="1102"/>
      <c r="T23" s="1102"/>
      <c r="U23" s="1105"/>
      <c r="V23" s="332"/>
      <c r="W23" s="491"/>
      <c r="X23" s="491"/>
      <c r="Y23" s="370"/>
      <c r="Z23" s="1099"/>
      <c r="AA23" s="1102"/>
      <c r="AB23" s="1102"/>
      <c r="AC23" s="1102"/>
      <c r="AD23" s="1102"/>
      <c r="AE23" s="1102"/>
      <c r="AF23" s="1102"/>
      <c r="AG23" s="1102"/>
      <c r="AH23" s="1102"/>
      <c r="AI23" s="1102"/>
      <c r="AJ23" s="1102"/>
      <c r="AK23" s="1102"/>
      <c r="AL23" s="1112"/>
      <c r="AP23" s="162"/>
      <c r="AQ23" s="215"/>
      <c r="AR23" s="215"/>
      <c r="AS23" s="690"/>
      <c r="AT23" s="332"/>
      <c r="AU23" s="491"/>
      <c r="AV23" s="491"/>
      <c r="AW23" s="370"/>
      <c r="AX23" s="1099"/>
      <c r="AY23" s="1102"/>
      <c r="AZ23" s="1102"/>
      <c r="BA23" s="1102"/>
      <c r="BB23" s="1102"/>
      <c r="BC23" s="1102"/>
      <c r="BD23" s="1102"/>
      <c r="BE23" s="1102"/>
      <c r="BF23" s="1102"/>
      <c r="BG23" s="1102"/>
      <c r="BH23" s="1102"/>
      <c r="BI23" s="1105"/>
      <c r="BJ23" s="332"/>
      <c r="BK23" s="491"/>
      <c r="BL23" s="491"/>
      <c r="BM23" s="370"/>
      <c r="BN23" s="1099"/>
      <c r="BO23" s="1102"/>
      <c r="BP23" s="1102"/>
      <c r="BQ23" s="1102"/>
      <c r="BR23" s="1102"/>
      <c r="BS23" s="1102"/>
      <c r="BT23" s="1102"/>
      <c r="BU23" s="1102"/>
      <c r="BV23" s="1102"/>
      <c r="BW23" s="1102"/>
      <c r="BX23" s="1102"/>
      <c r="BY23" s="1102"/>
      <c r="BZ23" s="1112"/>
    </row>
    <row r="24" spans="2:78" ht="15" customHeight="1">
      <c r="B24" s="162"/>
      <c r="C24" s="215"/>
      <c r="D24" s="215"/>
      <c r="E24" s="690"/>
      <c r="F24" s="332"/>
      <c r="G24" s="491"/>
      <c r="H24" s="491"/>
      <c r="I24" s="370"/>
      <c r="J24" s="1099"/>
      <c r="K24" s="1102"/>
      <c r="L24" s="1102"/>
      <c r="M24" s="1102"/>
      <c r="N24" s="1102"/>
      <c r="O24" s="1102"/>
      <c r="P24" s="1102"/>
      <c r="Q24" s="1102"/>
      <c r="R24" s="1102"/>
      <c r="S24" s="1102"/>
      <c r="T24" s="1102"/>
      <c r="U24" s="1105"/>
      <c r="V24" s="332"/>
      <c r="W24" s="491"/>
      <c r="X24" s="491"/>
      <c r="Y24" s="370"/>
      <c r="Z24" s="1099"/>
      <c r="AA24" s="1102"/>
      <c r="AB24" s="1102"/>
      <c r="AC24" s="1102"/>
      <c r="AD24" s="1102"/>
      <c r="AE24" s="1102"/>
      <c r="AF24" s="1102"/>
      <c r="AG24" s="1102"/>
      <c r="AH24" s="1102"/>
      <c r="AI24" s="1102"/>
      <c r="AJ24" s="1102"/>
      <c r="AK24" s="1102"/>
      <c r="AL24" s="1112"/>
      <c r="AP24" s="162"/>
      <c r="AQ24" s="215"/>
      <c r="AR24" s="215"/>
      <c r="AS24" s="690"/>
      <c r="AT24" s="332"/>
      <c r="AU24" s="491"/>
      <c r="AV24" s="491"/>
      <c r="AW24" s="370"/>
      <c r="AX24" s="1099"/>
      <c r="AY24" s="1102"/>
      <c r="AZ24" s="1102"/>
      <c r="BA24" s="1102"/>
      <c r="BB24" s="1102"/>
      <c r="BC24" s="1102"/>
      <c r="BD24" s="1102"/>
      <c r="BE24" s="1102"/>
      <c r="BF24" s="1102"/>
      <c r="BG24" s="1102"/>
      <c r="BH24" s="1102"/>
      <c r="BI24" s="1105"/>
      <c r="BJ24" s="332"/>
      <c r="BK24" s="491"/>
      <c r="BL24" s="491"/>
      <c r="BM24" s="370"/>
      <c r="BN24" s="1099"/>
      <c r="BO24" s="1102"/>
      <c r="BP24" s="1102"/>
      <c r="BQ24" s="1102"/>
      <c r="BR24" s="1102"/>
      <c r="BS24" s="1102"/>
      <c r="BT24" s="1102"/>
      <c r="BU24" s="1102"/>
      <c r="BV24" s="1102"/>
      <c r="BW24" s="1102"/>
      <c r="BX24" s="1102"/>
      <c r="BY24" s="1102"/>
      <c r="BZ24" s="1112"/>
    </row>
    <row r="25" spans="2:78" ht="15" customHeight="1">
      <c r="B25" s="163"/>
      <c r="C25" s="216"/>
      <c r="D25" s="216"/>
      <c r="E25" s="1089"/>
      <c r="F25" s="1096"/>
      <c r="G25" s="367"/>
      <c r="H25" s="367"/>
      <c r="I25" s="1098"/>
      <c r="J25" s="1100"/>
      <c r="K25" s="1103"/>
      <c r="L25" s="1103"/>
      <c r="M25" s="1103"/>
      <c r="N25" s="1103"/>
      <c r="O25" s="1103"/>
      <c r="P25" s="1103"/>
      <c r="Q25" s="1103"/>
      <c r="R25" s="1103"/>
      <c r="S25" s="1103"/>
      <c r="T25" s="1103"/>
      <c r="U25" s="1106"/>
      <c r="V25" s="1096"/>
      <c r="W25" s="367"/>
      <c r="X25" s="367"/>
      <c r="Y25" s="1098"/>
      <c r="Z25" s="1100"/>
      <c r="AA25" s="1103"/>
      <c r="AB25" s="1103"/>
      <c r="AC25" s="1103"/>
      <c r="AD25" s="1103"/>
      <c r="AE25" s="1103"/>
      <c r="AF25" s="1103"/>
      <c r="AG25" s="1103"/>
      <c r="AH25" s="1103"/>
      <c r="AI25" s="1103"/>
      <c r="AJ25" s="1103"/>
      <c r="AK25" s="1103"/>
      <c r="AL25" s="1113"/>
      <c r="AP25" s="163"/>
      <c r="AQ25" s="216"/>
      <c r="AR25" s="216"/>
      <c r="AS25" s="1089"/>
      <c r="AT25" s="1096"/>
      <c r="AU25" s="367"/>
      <c r="AV25" s="367"/>
      <c r="AW25" s="1098"/>
      <c r="AX25" s="1100"/>
      <c r="AY25" s="1103"/>
      <c r="AZ25" s="1103"/>
      <c r="BA25" s="1103"/>
      <c r="BB25" s="1103"/>
      <c r="BC25" s="1103"/>
      <c r="BD25" s="1103"/>
      <c r="BE25" s="1103"/>
      <c r="BF25" s="1103"/>
      <c r="BG25" s="1103"/>
      <c r="BH25" s="1103"/>
      <c r="BI25" s="1106"/>
      <c r="BJ25" s="1096"/>
      <c r="BK25" s="367"/>
      <c r="BL25" s="367"/>
      <c r="BM25" s="1098"/>
      <c r="BN25" s="1100"/>
      <c r="BO25" s="1103"/>
      <c r="BP25" s="1103"/>
      <c r="BQ25" s="1103"/>
      <c r="BR25" s="1103"/>
      <c r="BS25" s="1103"/>
      <c r="BT25" s="1103"/>
      <c r="BU25" s="1103"/>
      <c r="BV25" s="1103"/>
      <c r="BW25" s="1103"/>
      <c r="BX25" s="1103"/>
      <c r="BY25" s="1103"/>
      <c r="BZ25" s="1113"/>
    </row>
    <row r="26" spans="2:78" ht="15" customHeight="1">
      <c r="B26" s="165" t="s">
        <v>11</v>
      </c>
      <c r="C26" s="220"/>
      <c r="D26" s="220"/>
      <c r="E26" s="689"/>
      <c r="F26" s="332"/>
      <c r="G26" s="491"/>
      <c r="H26" s="491"/>
      <c r="I26" s="370"/>
      <c r="J26" s="1099"/>
      <c r="K26" s="1102"/>
      <c r="L26" s="1102"/>
      <c r="M26" s="1102"/>
      <c r="N26" s="1102"/>
      <c r="O26" s="1102"/>
      <c r="P26" s="1102"/>
      <c r="Q26" s="1102"/>
      <c r="R26" s="1102"/>
      <c r="S26" s="1102"/>
      <c r="T26" s="1102"/>
      <c r="U26" s="1105"/>
      <c r="V26" s="332"/>
      <c r="W26" s="491"/>
      <c r="X26" s="491"/>
      <c r="Y26" s="370"/>
      <c r="Z26" s="1099"/>
      <c r="AA26" s="1102"/>
      <c r="AB26" s="1102"/>
      <c r="AC26" s="1102"/>
      <c r="AD26" s="1102"/>
      <c r="AE26" s="1102"/>
      <c r="AF26" s="1102"/>
      <c r="AG26" s="1102"/>
      <c r="AH26" s="1102"/>
      <c r="AI26" s="1102"/>
      <c r="AJ26" s="1102"/>
      <c r="AK26" s="1102"/>
      <c r="AL26" s="1112"/>
      <c r="AP26" s="165" t="s">
        <v>11</v>
      </c>
      <c r="AQ26" s="220"/>
      <c r="AR26" s="220"/>
      <c r="AS26" s="689"/>
      <c r="AT26" s="332"/>
      <c r="AU26" s="491"/>
      <c r="AV26" s="491"/>
      <c r="AW26" s="370"/>
      <c r="AX26" s="1099"/>
      <c r="AY26" s="1102"/>
      <c r="AZ26" s="1102"/>
      <c r="BA26" s="1102"/>
      <c r="BB26" s="1102"/>
      <c r="BC26" s="1102"/>
      <c r="BD26" s="1102"/>
      <c r="BE26" s="1102"/>
      <c r="BF26" s="1102"/>
      <c r="BG26" s="1102"/>
      <c r="BH26" s="1102"/>
      <c r="BI26" s="1105"/>
      <c r="BJ26" s="332"/>
      <c r="BK26" s="491"/>
      <c r="BL26" s="491"/>
      <c r="BM26" s="370"/>
      <c r="BN26" s="1099"/>
      <c r="BO26" s="1102"/>
      <c r="BP26" s="1102"/>
      <c r="BQ26" s="1102"/>
      <c r="BR26" s="1102"/>
      <c r="BS26" s="1102"/>
      <c r="BT26" s="1102"/>
      <c r="BU26" s="1102"/>
      <c r="BV26" s="1102"/>
      <c r="BW26" s="1102"/>
      <c r="BX26" s="1102"/>
      <c r="BY26" s="1102"/>
      <c r="BZ26" s="1112"/>
    </row>
    <row r="27" spans="2:78" ht="15" customHeight="1">
      <c r="B27" s="162"/>
      <c r="C27" s="215"/>
      <c r="D27" s="215"/>
      <c r="E27" s="690"/>
      <c r="F27" s="332"/>
      <c r="G27" s="491"/>
      <c r="H27" s="491"/>
      <c r="I27" s="370"/>
      <c r="J27" s="1099"/>
      <c r="K27" s="1102"/>
      <c r="L27" s="1102"/>
      <c r="M27" s="1102"/>
      <c r="N27" s="1102"/>
      <c r="O27" s="1102"/>
      <c r="P27" s="1102"/>
      <c r="Q27" s="1102"/>
      <c r="R27" s="1102"/>
      <c r="S27" s="1102"/>
      <c r="T27" s="1102"/>
      <c r="U27" s="1105"/>
      <c r="V27" s="332"/>
      <c r="W27" s="491"/>
      <c r="X27" s="491"/>
      <c r="Y27" s="370"/>
      <c r="Z27" s="1099"/>
      <c r="AA27" s="1102"/>
      <c r="AB27" s="1102"/>
      <c r="AC27" s="1102"/>
      <c r="AD27" s="1102"/>
      <c r="AE27" s="1102"/>
      <c r="AF27" s="1102"/>
      <c r="AG27" s="1102"/>
      <c r="AH27" s="1102"/>
      <c r="AI27" s="1102"/>
      <c r="AJ27" s="1102"/>
      <c r="AK27" s="1102"/>
      <c r="AL27" s="1112"/>
      <c r="AP27" s="162"/>
      <c r="AQ27" s="215"/>
      <c r="AR27" s="215"/>
      <c r="AS27" s="690"/>
      <c r="AT27" s="332"/>
      <c r="AU27" s="491"/>
      <c r="AV27" s="491"/>
      <c r="AW27" s="370"/>
      <c r="AX27" s="1099"/>
      <c r="AY27" s="1102"/>
      <c r="AZ27" s="1102"/>
      <c r="BA27" s="1102"/>
      <c r="BB27" s="1102"/>
      <c r="BC27" s="1102"/>
      <c r="BD27" s="1102"/>
      <c r="BE27" s="1102"/>
      <c r="BF27" s="1102"/>
      <c r="BG27" s="1102"/>
      <c r="BH27" s="1102"/>
      <c r="BI27" s="1105"/>
      <c r="BJ27" s="332"/>
      <c r="BK27" s="491"/>
      <c r="BL27" s="491"/>
      <c r="BM27" s="370"/>
      <c r="BN27" s="1099"/>
      <c r="BO27" s="1102"/>
      <c r="BP27" s="1102"/>
      <c r="BQ27" s="1102"/>
      <c r="BR27" s="1102"/>
      <c r="BS27" s="1102"/>
      <c r="BT27" s="1102"/>
      <c r="BU27" s="1102"/>
      <c r="BV27" s="1102"/>
      <c r="BW27" s="1102"/>
      <c r="BX27" s="1102"/>
      <c r="BY27" s="1102"/>
      <c r="BZ27" s="1112"/>
    </row>
    <row r="28" spans="2:78" ht="15" customHeight="1">
      <c r="B28" s="162"/>
      <c r="C28" s="215"/>
      <c r="D28" s="215"/>
      <c r="E28" s="690"/>
      <c r="F28" s="332"/>
      <c r="G28" s="491"/>
      <c r="H28" s="491"/>
      <c r="I28" s="370"/>
      <c r="J28" s="1099"/>
      <c r="K28" s="1102"/>
      <c r="L28" s="1102"/>
      <c r="M28" s="1102"/>
      <c r="N28" s="1102"/>
      <c r="O28" s="1102"/>
      <c r="P28" s="1102"/>
      <c r="Q28" s="1102"/>
      <c r="R28" s="1102"/>
      <c r="S28" s="1102"/>
      <c r="T28" s="1102"/>
      <c r="U28" s="1105"/>
      <c r="V28" s="332"/>
      <c r="W28" s="491"/>
      <c r="X28" s="491"/>
      <c r="Y28" s="370"/>
      <c r="Z28" s="1099"/>
      <c r="AA28" s="1102"/>
      <c r="AB28" s="1102"/>
      <c r="AC28" s="1102"/>
      <c r="AD28" s="1102"/>
      <c r="AE28" s="1102"/>
      <c r="AF28" s="1102"/>
      <c r="AG28" s="1102"/>
      <c r="AH28" s="1102"/>
      <c r="AI28" s="1102"/>
      <c r="AJ28" s="1102"/>
      <c r="AK28" s="1102"/>
      <c r="AL28" s="1112"/>
      <c r="AP28" s="162"/>
      <c r="AQ28" s="215"/>
      <c r="AR28" s="215"/>
      <c r="AS28" s="690"/>
      <c r="AT28" s="332"/>
      <c r="AU28" s="491"/>
      <c r="AV28" s="491"/>
      <c r="AW28" s="370"/>
      <c r="AX28" s="1099"/>
      <c r="AY28" s="1102"/>
      <c r="AZ28" s="1102"/>
      <c r="BA28" s="1102"/>
      <c r="BB28" s="1102"/>
      <c r="BC28" s="1102"/>
      <c r="BD28" s="1102"/>
      <c r="BE28" s="1102"/>
      <c r="BF28" s="1102"/>
      <c r="BG28" s="1102"/>
      <c r="BH28" s="1102"/>
      <c r="BI28" s="1105"/>
      <c r="BJ28" s="332"/>
      <c r="BK28" s="491"/>
      <c r="BL28" s="491"/>
      <c r="BM28" s="370"/>
      <c r="BN28" s="1099"/>
      <c r="BO28" s="1102"/>
      <c r="BP28" s="1102"/>
      <c r="BQ28" s="1102"/>
      <c r="BR28" s="1102"/>
      <c r="BS28" s="1102"/>
      <c r="BT28" s="1102"/>
      <c r="BU28" s="1102"/>
      <c r="BV28" s="1102"/>
      <c r="BW28" s="1102"/>
      <c r="BX28" s="1102"/>
      <c r="BY28" s="1102"/>
      <c r="BZ28" s="1112"/>
    </row>
    <row r="29" spans="2:78" ht="15" customHeight="1">
      <c r="B29" s="162"/>
      <c r="C29" s="215"/>
      <c r="D29" s="215"/>
      <c r="E29" s="690"/>
      <c r="F29" s="332"/>
      <c r="G29" s="491"/>
      <c r="H29" s="491"/>
      <c r="I29" s="370"/>
      <c r="J29" s="1099"/>
      <c r="K29" s="1102"/>
      <c r="L29" s="1102"/>
      <c r="M29" s="1102"/>
      <c r="N29" s="1102"/>
      <c r="O29" s="1102"/>
      <c r="P29" s="1102"/>
      <c r="Q29" s="1102"/>
      <c r="R29" s="1102"/>
      <c r="S29" s="1102"/>
      <c r="T29" s="1102"/>
      <c r="U29" s="1105"/>
      <c r="V29" s="332"/>
      <c r="W29" s="491"/>
      <c r="X29" s="491"/>
      <c r="Y29" s="370"/>
      <c r="Z29" s="1099"/>
      <c r="AA29" s="1102"/>
      <c r="AB29" s="1102"/>
      <c r="AC29" s="1102"/>
      <c r="AD29" s="1102"/>
      <c r="AE29" s="1102"/>
      <c r="AF29" s="1102"/>
      <c r="AG29" s="1102"/>
      <c r="AH29" s="1102"/>
      <c r="AI29" s="1102"/>
      <c r="AJ29" s="1102"/>
      <c r="AK29" s="1102"/>
      <c r="AL29" s="1112"/>
      <c r="AP29" s="162"/>
      <c r="AQ29" s="215"/>
      <c r="AR29" s="215"/>
      <c r="AS29" s="690"/>
      <c r="AT29" s="332"/>
      <c r="AU29" s="491"/>
      <c r="AV29" s="491"/>
      <c r="AW29" s="370"/>
      <c r="AX29" s="1099"/>
      <c r="AY29" s="1102"/>
      <c r="AZ29" s="1102"/>
      <c r="BA29" s="1102"/>
      <c r="BB29" s="1102"/>
      <c r="BC29" s="1102"/>
      <c r="BD29" s="1102"/>
      <c r="BE29" s="1102"/>
      <c r="BF29" s="1102"/>
      <c r="BG29" s="1102"/>
      <c r="BH29" s="1102"/>
      <c r="BI29" s="1105"/>
      <c r="BJ29" s="332"/>
      <c r="BK29" s="491"/>
      <c r="BL29" s="491"/>
      <c r="BM29" s="370"/>
      <c r="BN29" s="1099"/>
      <c r="BO29" s="1102"/>
      <c r="BP29" s="1102"/>
      <c r="BQ29" s="1102"/>
      <c r="BR29" s="1102"/>
      <c r="BS29" s="1102"/>
      <c r="BT29" s="1102"/>
      <c r="BU29" s="1102"/>
      <c r="BV29" s="1102"/>
      <c r="BW29" s="1102"/>
      <c r="BX29" s="1102"/>
      <c r="BY29" s="1102"/>
      <c r="BZ29" s="1112"/>
    </row>
    <row r="30" spans="2:78" ht="15" customHeight="1">
      <c r="B30" s="163"/>
      <c r="C30" s="216"/>
      <c r="D30" s="216"/>
      <c r="E30" s="1089"/>
      <c r="F30" s="1096"/>
      <c r="G30" s="367"/>
      <c r="H30" s="367"/>
      <c r="I30" s="1098"/>
      <c r="J30" s="1100"/>
      <c r="K30" s="1103"/>
      <c r="L30" s="1103"/>
      <c r="M30" s="1103"/>
      <c r="N30" s="1103"/>
      <c r="O30" s="1103"/>
      <c r="P30" s="1103"/>
      <c r="Q30" s="1103"/>
      <c r="R30" s="1103"/>
      <c r="S30" s="1103"/>
      <c r="T30" s="1103"/>
      <c r="U30" s="1106"/>
      <c r="V30" s="1096"/>
      <c r="W30" s="367"/>
      <c r="X30" s="367"/>
      <c r="Y30" s="1098"/>
      <c r="Z30" s="1100"/>
      <c r="AA30" s="1103"/>
      <c r="AB30" s="1103"/>
      <c r="AC30" s="1103"/>
      <c r="AD30" s="1103"/>
      <c r="AE30" s="1103"/>
      <c r="AF30" s="1103"/>
      <c r="AG30" s="1103"/>
      <c r="AH30" s="1103"/>
      <c r="AI30" s="1103"/>
      <c r="AJ30" s="1103"/>
      <c r="AK30" s="1103"/>
      <c r="AL30" s="1113"/>
      <c r="AP30" s="163"/>
      <c r="AQ30" s="216"/>
      <c r="AR30" s="216"/>
      <c r="AS30" s="1089"/>
      <c r="AT30" s="1096"/>
      <c r="AU30" s="367"/>
      <c r="AV30" s="367"/>
      <c r="AW30" s="1098"/>
      <c r="AX30" s="1100"/>
      <c r="AY30" s="1103"/>
      <c r="AZ30" s="1103"/>
      <c r="BA30" s="1103"/>
      <c r="BB30" s="1103"/>
      <c r="BC30" s="1103"/>
      <c r="BD30" s="1103"/>
      <c r="BE30" s="1103"/>
      <c r="BF30" s="1103"/>
      <c r="BG30" s="1103"/>
      <c r="BH30" s="1103"/>
      <c r="BI30" s="1106"/>
      <c r="BJ30" s="1096"/>
      <c r="BK30" s="367"/>
      <c r="BL30" s="367"/>
      <c r="BM30" s="1098"/>
      <c r="BN30" s="1100"/>
      <c r="BO30" s="1103"/>
      <c r="BP30" s="1103"/>
      <c r="BQ30" s="1103"/>
      <c r="BR30" s="1103"/>
      <c r="BS30" s="1103"/>
      <c r="BT30" s="1103"/>
      <c r="BU30" s="1103"/>
      <c r="BV30" s="1103"/>
      <c r="BW30" s="1103"/>
      <c r="BX30" s="1103"/>
      <c r="BY30" s="1103"/>
      <c r="BZ30" s="1113"/>
    </row>
    <row r="31" spans="2:78" ht="15" customHeight="1">
      <c r="B31" s="165" t="s">
        <v>372</v>
      </c>
      <c r="C31" s="220"/>
      <c r="D31" s="220"/>
      <c r="E31" s="689"/>
      <c r="F31" s="332"/>
      <c r="G31" s="491"/>
      <c r="H31" s="491"/>
      <c r="I31" s="370"/>
      <c r="J31" s="1099"/>
      <c r="K31" s="1102"/>
      <c r="L31" s="1102"/>
      <c r="M31" s="1102"/>
      <c r="N31" s="1102"/>
      <c r="O31" s="1102"/>
      <c r="P31" s="1102"/>
      <c r="Q31" s="1102"/>
      <c r="R31" s="1102"/>
      <c r="S31" s="1102"/>
      <c r="T31" s="1102"/>
      <c r="U31" s="1105"/>
      <c r="V31" s="332"/>
      <c r="W31" s="491"/>
      <c r="X31" s="491"/>
      <c r="Y31" s="370"/>
      <c r="Z31" s="1099"/>
      <c r="AA31" s="1102"/>
      <c r="AB31" s="1102"/>
      <c r="AC31" s="1102"/>
      <c r="AD31" s="1102"/>
      <c r="AE31" s="1102"/>
      <c r="AF31" s="1102"/>
      <c r="AG31" s="1102"/>
      <c r="AH31" s="1102"/>
      <c r="AI31" s="1102"/>
      <c r="AJ31" s="1102"/>
      <c r="AK31" s="1102"/>
      <c r="AL31" s="1112"/>
      <c r="AP31" s="165" t="s">
        <v>372</v>
      </c>
      <c r="AQ31" s="220"/>
      <c r="AR31" s="220"/>
      <c r="AS31" s="689"/>
      <c r="AT31" s="332"/>
      <c r="AU31" s="491"/>
      <c r="AV31" s="491"/>
      <c r="AW31" s="370"/>
      <c r="AX31" s="1099"/>
      <c r="AY31" s="1102"/>
      <c r="AZ31" s="1102"/>
      <c r="BA31" s="1102"/>
      <c r="BB31" s="1102"/>
      <c r="BC31" s="1102"/>
      <c r="BD31" s="1102"/>
      <c r="BE31" s="1102"/>
      <c r="BF31" s="1102"/>
      <c r="BG31" s="1102"/>
      <c r="BH31" s="1102"/>
      <c r="BI31" s="1105"/>
      <c r="BJ31" s="332"/>
      <c r="BK31" s="491"/>
      <c r="BL31" s="491"/>
      <c r="BM31" s="370"/>
      <c r="BN31" s="1099"/>
      <c r="BO31" s="1102"/>
      <c r="BP31" s="1102"/>
      <c r="BQ31" s="1102"/>
      <c r="BR31" s="1102"/>
      <c r="BS31" s="1102"/>
      <c r="BT31" s="1102"/>
      <c r="BU31" s="1102"/>
      <c r="BV31" s="1102"/>
      <c r="BW31" s="1102"/>
      <c r="BX31" s="1102"/>
      <c r="BY31" s="1102"/>
      <c r="BZ31" s="1112"/>
    </row>
    <row r="32" spans="2:78" ht="15" customHeight="1">
      <c r="B32" s="162"/>
      <c r="C32" s="215"/>
      <c r="D32" s="215"/>
      <c r="E32" s="690"/>
      <c r="F32" s="332"/>
      <c r="G32" s="491"/>
      <c r="H32" s="491"/>
      <c r="I32" s="370"/>
      <c r="J32" s="1099"/>
      <c r="K32" s="1102"/>
      <c r="L32" s="1102"/>
      <c r="M32" s="1102"/>
      <c r="N32" s="1102"/>
      <c r="O32" s="1102"/>
      <c r="P32" s="1102"/>
      <c r="Q32" s="1102"/>
      <c r="R32" s="1102"/>
      <c r="S32" s="1102"/>
      <c r="T32" s="1102"/>
      <c r="U32" s="1105"/>
      <c r="V32" s="332"/>
      <c r="W32" s="491"/>
      <c r="X32" s="491"/>
      <c r="Y32" s="370"/>
      <c r="Z32" s="1099"/>
      <c r="AA32" s="1102"/>
      <c r="AB32" s="1102"/>
      <c r="AC32" s="1102"/>
      <c r="AD32" s="1102"/>
      <c r="AE32" s="1102"/>
      <c r="AF32" s="1102"/>
      <c r="AG32" s="1102"/>
      <c r="AH32" s="1102"/>
      <c r="AI32" s="1102"/>
      <c r="AJ32" s="1102"/>
      <c r="AK32" s="1102"/>
      <c r="AL32" s="1112"/>
      <c r="AP32" s="162"/>
      <c r="AQ32" s="215"/>
      <c r="AR32" s="215"/>
      <c r="AS32" s="690"/>
      <c r="AT32" s="332"/>
      <c r="AU32" s="491"/>
      <c r="AV32" s="491"/>
      <c r="AW32" s="370"/>
      <c r="AX32" s="1099"/>
      <c r="AY32" s="1102"/>
      <c r="AZ32" s="1102"/>
      <c r="BA32" s="1102"/>
      <c r="BB32" s="1102"/>
      <c r="BC32" s="1102"/>
      <c r="BD32" s="1102"/>
      <c r="BE32" s="1102"/>
      <c r="BF32" s="1102"/>
      <c r="BG32" s="1102"/>
      <c r="BH32" s="1102"/>
      <c r="BI32" s="1105"/>
      <c r="BJ32" s="332"/>
      <c r="BK32" s="491"/>
      <c r="BL32" s="491"/>
      <c r="BM32" s="370"/>
      <c r="BN32" s="1099"/>
      <c r="BO32" s="1102"/>
      <c r="BP32" s="1102"/>
      <c r="BQ32" s="1102"/>
      <c r="BR32" s="1102"/>
      <c r="BS32" s="1102"/>
      <c r="BT32" s="1102"/>
      <c r="BU32" s="1102"/>
      <c r="BV32" s="1102"/>
      <c r="BW32" s="1102"/>
      <c r="BX32" s="1102"/>
      <c r="BY32" s="1102"/>
      <c r="BZ32" s="1112"/>
    </row>
    <row r="33" spans="2:78" ht="15" customHeight="1">
      <c r="B33" s="162"/>
      <c r="C33" s="215"/>
      <c r="D33" s="215"/>
      <c r="E33" s="690"/>
      <c r="F33" s="332"/>
      <c r="G33" s="491"/>
      <c r="H33" s="491"/>
      <c r="I33" s="370"/>
      <c r="J33" s="1099"/>
      <c r="K33" s="1102"/>
      <c r="L33" s="1102"/>
      <c r="M33" s="1102"/>
      <c r="N33" s="1102"/>
      <c r="O33" s="1102"/>
      <c r="P33" s="1102"/>
      <c r="Q33" s="1102"/>
      <c r="R33" s="1102"/>
      <c r="S33" s="1102"/>
      <c r="T33" s="1102"/>
      <c r="U33" s="1105"/>
      <c r="V33" s="332"/>
      <c r="W33" s="491"/>
      <c r="X33" s="491"/>
      <c r="Y33" s="370"/>
      <c r="Z33" s="1099"/>
      <c r="AA33" s="1102"/>
      <c r="AB33" s="1102"/>
      <c r="AC33" s="1102"/>
      <c r="AD33" s="1102"/>
      <c r="AE33" s="1102"/>
      <c r="AF33" s="1102"/>
      <c r="AG33" s="1102"/>
      <c r="AH33" s="1102"/>
      <c r="AI33" s="1102"/>
      <c r="AJ33" s="1102"/>
      <c r="AK33" s="1102"/>
      <c r="AL33" s="1112"/>
      <c r="AP33" s="162"/>
      <c r="AQ33" s="215"/>
      <c r="AR33" s="215"/>
      <c r="AS33" s="690"/>
      <c r="AT33" s="332"/>
      <c r="AU33" s="491"/>
      <c r="AV33" s="491"/>
      <c r="AW33" s="370"/>
      <c r="AX33" s="1099"/>
      <c r="AY33" s="1102"/>
      <c r="AZ33" s="1102"/>
      <c r="BA33" s="1102"/>
      <c r="BB33" s="1102"/>
      <c r="BC33" s="1102"/>
      <c r="BD33" s="1102"/>
      <c r="BE33" s="1102"/>
      <c r="BF33" s="1102"/>
      <c r="BG33" s="1102"/>
      <c r="BH33" s="1102"/>
      <c r="BI33" s="1105"/>
      <c r="BJ33" s="332"/>
      <c r="BK33" s="491"/>
      <c r="BL33" s="491"/>
      <c r="BM33" s="370"/>
      <c r="BN33" s="1099"/>
      <c r="BO33" s="1102"/>
      <c r="BP33" s="1102"/>
      <c r="BQ33" s="1102"/>
      <c r="BR33" s="1102"/>
      <c r="BS33" s="1102"/>
      <c r="BT33" s="1102"/>
      <c r="BU33" s="1102"/>
      <c r="BV33" s="1102"/>
      <c r="BW33" s="1102"/>
      <c r="BX33" s="1102"/>
      <c r="BY33" s="1102"/>
      <c r="BZ33" s="1112"/>
    </row>
    <row r="34" spans="2:78" ht="15" customHeight="1">
      <c r="B34" s="162"/>
      <c r="C34" s="215"/>
      <c r="D34" s="215"/>
      <c r="E34" s="690"/>
      <c r="F34" s="332"/>
      <c r="G34" s="491"/>
      <c r="H34" s="491"/>
      <c r="I34" s="370"/>
      <c r="J34" s="1099"/>
      <c r="K34" s="1102"/>
      <c r="L34" s="1102"/>
      <c r="M34" s="1102"/>
      <c r="N34" s="1102"/>
      <c r="O34" s="1102"/>
      <c r="P34" s="1102"/>
      <c r="Q34" s="1102"/>
      <c r="R34" s="1102"/>
      <c r="S34" s="1102"/>
      <c r="T34" s="1102"/>
      <c r="U34" s="1105"/>
      <c r="V34" s="332"/>
      <c r="W34" s="491"/>
      <c r="X34" s="491"/>
      <c r="Y34" s="370"/>
      <c r="Z34" s="1099"/>
      <c r="AA34" s="1102"/>
      <c r="AB34" s="1102"/>
      <c r="AC34" s="1102"/>
      <c r="AD34" s="1102"/>
      <c r="AE34" s="1102"/>
      <c r="AF34" s="1102"/>
      <c r="AG34" s="1102"/>
      <c r="AH34" s="1102"/>
      <c r="AI34" s="1102"/>
      <c r="AJ34" s="1102"/>
      <c r="AK34" s="1102"/>
      <c r="AL34" s="1112"/>
      <c r="AP34" s="162"/>
      <c r="AQ34" s="215"/>
      <c r="AR34" s="215"/>
      <c r="AS34" s="690"/>
      <c r="AT34" s="332"/>
      <c r="AU34" s="491"/>
      <c r="AV34" s="491"/>
      <c r="AW34" s="370"/>
      <c r="AX34" s="1099"/>
      <c r="AY34" s="1102"/>
      <c r="AZ34" s="1102"/>
      <c r="BA34" s="1102"/>
      <c r="BB34" s="1102"/>
      <c r="BC34" s="1102"/>
      <c r="BD34" s="1102"/>
      <c r="BE34" s="1102"/>
      <c r="BF34" s="1102"/>
      <c r="BG34" s="1102"/>
      <c r="BH34" s="1102"/>
      <c r="BI34" s="1105"/>
      <c r="BJ34" s="332"/>
      <c r="BK34" s="491"/>
      <c r="BL34" s="491"/>
      <c r="BM34" s="370"/>
      <c r="BN34" s="1099"/>
      <c r="BO34" s="1102"/>
      <c r="BP34" s="1102"/>
      <c r="BQ34" s="1102"/>
      <c r="BR34" s="1102"/>
      <c r="BS34" s="1102"/>
      <c r="BT34" s="1102"/>
      <c r="BU34" s="1102"/>
      <c r="BV34" s="1102"/>
      <c r="BW34" s="1102"/>
      <c r="BX34" s="1102"/>
      <c r="BY34" s="1102"/>
      <c r="BZ34" s="1112"/>
    </row>
    <row r="35" spans="2:78" ht="15" customHeight="1">
      <c r="B35" s="163"/>
      <c r="C35" s="216"/>
      <c r="D35" s="216"/>
      <c r="E35" s="1089"/>
      <c r="F35" s="1096"/>
      <c r="G35" s="367"/>
      <c r="H35" s="367"/>
      <c r="I35" s="1098"/>
      <c r="J35" s="1100"/>
      <c r="K35" s="1103"/>
      <c r="L35" s="1103"/>
      <c r="M35" s="1103"/>
      <c r="N35" s="1103"/>
      <c r="O35" s="1103"/>
      <c r="P35" s="1103"/>
      <c r="Q35" s="1103"/>
      <c r="R35" s="1103"/>
      <c r="S35" s="1103"/>
      <c r="T35" s="1103"/>
      <c r="U35" s="1106"/>
      <c r="V35" s="1096"/>
      <c r="W35" s="367"/>
      <c r="X35" s="367"/>
      <c r="Y35" s="1098"/>
      <c r="Z35" s="1100"/>
      <c r="AA35" s="1103"/>
      <c r="AB35" s="1103"/>
      <c r="AC35" s="1103"/>
      <c r="AD35" s="1103"/>
      <c r="AE35" s="1103"/>
      <c r="AF35" s="1103"/>
      <c r="AG35" s="1103"/>
      <c r="AH35" s="1103"/>
      <c r="AI35" s="1103"/>
      <c r="AJ35" s="1103"/>
      <c r="AK35" s="1103"/>
      <c r="AL35" s="1113"/>
      <c r="AP35" s="163"/>
      <c r="AQ35" s="216"/>
      <c r="AR35" s="216"/>
      <c r="AS35" s="1089"/>
      <c r="AT35" s="1096"/>
      <c r="AU35" s="367"/>
      <c r="AV35" s="367"/>
      <c r="AW35" s="1098"/>
      <c r="AX35" s="1100"/>
      <c r="AY35" s="1103"/>
      <c r="AZ35" s="1103"/>
      <c r="BA35" s="1103"/>
      <c r="BB35" s="1103"/>
      <c r="BC35" s="1103"/>
      <c r="BD35" s="1103"/>
      <c r="BE35" s="1103"/>
      <c r="BF35" s="1103"/>
      <c r="BG35" s="1103"/>
      <c r="BH35" s="1103"/>
      <c r="BI35" s="1106"/>
      <c r="BJ35" s="1096"/>
      <c r="BK35" s="367"/>
      <c r="BL35" s="367"/>
      <c r="BM35" s="1098"/>
      <c r="BN35" s="1100"/>
      <c r="BO35" s="1103"/>
      <c r="BP35" s="1103"/>
      <c r="BQ35" s="1103"/>
      <c r="BR35" s="1103"/>
      <c r="BS35" s="1103"/>
      <c r="BT35" s="1103"/>
      <c r="BU35" s="1103"/>
      <c r="BV35" s="1103"/>
      <c r="BW35" s="1103"/>
      <c r="BX35" s="1103"/>
      <c r="BY35" s="1103"/>
      <c r="BZ35" s="1113"/>
    </row>
    <row r="36" spans="2:78" ht="15" customHeight="1">
      <c r="B36" s="1074" t="s">
        <v>513</v>
      </c>
      <c r="C36" s="1084"/>
      <c r="D36" s="1084"/>
      <c r="E36" s="1090"/>
      <c r="F36" s="332"/>
      <c r="G36" s="491"/>
      <c r="H36" s="491"/>
      <c r="I36" s="370"/>
      <c r="J36" s="1099"/>
      <c r="K36" s="1102"/>
      <c r="L36" s="1102"/>
      <c r="M36" s="1102"/>
      <c r="N36" s="1102"/>
      <c r="O36" s="1102"/>
      <c r="P36" s="1102"/>
      <c r="Q36" s="1102"/>
      <c r="R36" s="1102"/>
      <c r="S36" s="1102"/>
      <c r="T36" s="1102"/>
      <c r="U36" s="1105"/>
      <c r="V36" s="332"/>
      <c r="W36" s="491"/>
      <c r="X36" s="491"/>
      <c r="Y36" s="370"/>
      <c r="Z36" s="1099"/>
      <c r="AA36" s="1102"/>
      <c r="AB36" s="1102"/>
      <c r="AC36" s="1102"/>
      <c r="AD36" s="1102"/>
      <c r="AE36" s="1102"/>
      <c r="AF36" s="1102"/>
      <c r="AG36" s="1102"/>
      <c r="AH36" s="1102"/>
      <c r="AI36" s="1102"/>
      <c r="AJ36" s="1102"/>
      <c r="AK36" s="1102"/>
      <c r="AL36" s="1112"/>
      <c r="AP36" s="1074" t="s">
        <v>513</v>
      </c>
      <c r="AQ36" s="1084"/>
      <c r="AR36" s="1084"/>
      <c r="AS36" s="1090"/>
      <c r="AT36" s="332"/>
      <c r="AU36" s="491"/>
      <c r="AV36" s="491"/>
      <c r="AW36" s="370"/>
      <c r="AX36" s="1099"/>
      <c r="AY36" s="1102"/>
      <c r="AZ36" s="1102"/>
      <c r="BA36" s="1102"/>
      <c r="BB36" s="1102"/>
      <c r="BC36" s="1102"/>
      <c r="BD36" s="1102"/>
      <c r="BE36" s="1102"/>
      <c r="BF36" s="1102"/>
      <c r="BG36" s="1102"/>
      <c r="BH36" s="1102"/>
      <c r="BI36" s="1105"/>
      <c r="BJ36" s="332"/>
      <c r="BK36" s="491"/>
      <c r="BL36" s="491"/>
      <c r="BM36" s="370"/>
      <c r="BN36" s="1099"/>
      <c r="BO36" s="1102"/>
      <c r="BP36" s="1102"/>
      <c r="BQ36" s="1102"/>
      <c r="BR36" s="1102"/>
      <c r="BS36" s="1102"/>
      <c r="BT36" s="1102"/>
      <c r="BU36" s="1102"/>
      <c r="BV36" s="1102"/>
      <c r="BW36" s="1102"/>
      <c r="BX36" s="1102"/>
      <c r="BY36" s="1102"/>
      <c r="BZ36" s="1112"/>
    </row>
    <row r="37" spans="2:78" ht="15" customHeight="1">
      <c r="B37" s="1075"/>
      <c r="C37" s="632"/>
      <c r="D37" s="632"/>
      <c r="E37" s="676"/>
      <c r="F37" s="332"/>
      <c r="G37" s="491"/>
      <c r="H37" s="491"/>
      <c r="I37" s="370"/>
      <c r="J37" s="1099"/>
      <c r="K37" s="1102"/>
      <c r="L37" s="1102"/>
      <c r="M37" s="1102"/>
      <c r="N37" s="1102"/>
      <c r="O37" s="1102"/>
      <c r="P37" s="1102"/>
      <c r="Q37" s="1102"/>
      <c r="R37" s="1102"/>
      <c r="S37" s="1102"/>
      <c r="T37" s="1102"/>
      <c r="U37" s="1105"/>
      <c r="V37" s="332"/>
      <c r="W37" s="491"/>
      <c r="X37" s="491"/>
      <c r="Y37" s="370"/>
      <c r="Z37" s="1099"/>
      <c r="AA37" s="1102"/>
      <c r="AB37" s="1102"/>
      <c r="AC37" s="1102"/>
      <c r="AD37" s="1102"/>
      <c r="AE37" s="1102"/>
      <c r="AF37" s="1102"/>
      <c r="AG37" s="1102"/>
      <c r="AH37" s="1102"/>
      <c r="AI37" s="1102"/>
      <c r="AJ37" s="1102"/>
      <c r="AK37" s="1102"/>
      <c r="AL37" s="1112"/>
      <c r="AP37" s="1075"/>
      <c r="AQ37" s="632"/>
      <c r="AR37" s="632"/>
      <c r="AS37" s="676"/>
      <c r="AT37" s="332"/>
      <c r="AU37" s="491"/>
      <c r="AV37" s="491"/>
      <c r="AW37" s="370"/>
      <c r="AX37" s="1099"/>
      <c r="AY37" s="1102"/>
      <c r="AZ37" s="1102"/>
      <c r="BA37" s="1102"/>
      <c r="BB37" s="1102"/>
      <c r="BC37" s="1102"/>
      <c r="BD37" s="1102"/>
      <c r="BE37" s="1102"/>
      <c r="BF37" s="1102"/>
      <c r="BG37" s="1102"/>
      <c r="BH37" s="1102"/>
      <c r="BI37" s="1105"/>
      <c r="BJ37" s="332"/>
      <c r="BK37" s="491"/>
      <c r="BL37" s="491"/>
      <c r="BM37" s="370"/>
      <c r="BN37" s="1099"/>
      <c r="BO37" s="1102"/>
      <c r="BP37" s="1102"/>
      <c r="BQ37" s="1102"/>
      <c r="BR37" s="1102"/>
      <c r="BS37" s="1102"/>
      <c r="BT37" s="1102"/>
      <c r="BU37" s="1102"/>
      <c r="BV37" s="1102"/>
      <c r="BW37" s="1102"/>
      <c r="BX37" s="1102"/>
      <c r="BY37" s="1102"/>
      <c r="BZ37" s="1112"/>
    </row>
    <row r="38" spans="2:78" ht="15" customHeight="1">
      <c r="B38" s="1075"/>
      <c r="C38" s="632"/>
      <c r="D38" s="632"/>
      <c r="E38" s="676"/>
      <c r="F38" s="332"/>
      <c r="G38" s="491"/>
      <c r="H38" s="491"/>
      <c r="I38" s="370"/>
      <c r="J38" s="1099"/>
      <c r="K38" s="1102"/>
      <c r="L38" s="1102"/>
      <c r="M38" s="1102"/>
      <c r="N38" s="1102"/>
      <c r="O38" s="1102"/>
      <c r="P38" s="1102"/>
      <c r="Q38" s="1102"/>
      <c r="R38" s="1102"/>
      <c r="S38" s="1102"/>
      <c r="T38" s="1102"/>
      <c r="U38" s="1105"/>
      <c r="V38" s="332"/>
      <c r="W38" s="491"/>
      <c r="X38" s="491"/>
      <c r="Y38" s="370"/>
      <c r="Z38" s="1099"/>
      <c r="AA38" s="1102"/>
      <c r="AB38" s="1102"/>
      <c r="AC38" s="1102"/>
      <c r="AD38" s="1102"/>
      <c r="AE38" s="1102"/>
      <c r="AF38" s="1102"/>
      <c r="AG38" s="1102"/>
      <c r="AH38" s="1102"/>
      <c r="AI38" s="1102"/>
      <c r="AJ38" s="1102"/>
      <c r="AK38" s="1102"/>
      <c r="AL38" s="1112"/>
      <c r="AP38" s="1075"/>
      <c r="AQ38" s="632"/>
      <c r="AR38" s="632"/>
      <c r="AS38" s="676"/>
      <c r="AT38" s="332"/>
      <c r="AU38" s="491"/>
      <c r="AV38" s="491"/>
      <c r="AW38" s="370"/>
      <c r="AX38" s="1099"/>
      <c r="AY38" s="1102"/>
      <c r="AZ38" s="1102"/>
      <c r="BA38" s="1102"/>
      <c r="BB38" s="1102"/>
      <c r="BC38" s="1102"/>
      <c r="BD38" s="1102"/>
      <c r="BE38" s="1102"/>
      <c r="BF38" s="1102"/>
      <c r="BG38" s="1102"/>
      <c r="BH38" s="1102"/>
      <c r="BI38" s="1105"/>
      <c r="BJ38" s="332"/>
      <c r="BK38" s="491"/>
      <c r="BL38" s="491"/>
      <c r="BM38" s="370"/>
      <c r="BN38" s="1099"/>
      <c r="BO38" s="1102"/>
      <c r="BP38" s="1102"/>
      <c r="BQ38" s="1102"/>
      <c r="BR38" s="1102"/>
      <c r="BS38" s="1102"/>
      <c r="BT38" s="1102"/>
      <c r="BU38" s="1102"/>
      <c r="BV38" s="1102"/>
      <c r="BW38" s="1102"/>
      <c r="BX38" s="1102"/>
      <c r="BY38" s="1102"/>
      <c r="BZ38" s="1112"/>
    </row>
    <row r="39" spans="2:78" ht="15" customHeight="1">
      <c r="B39" s="1075"/>
      <c r="C39" s="632"/>
      <c r="D39" s="632"/>
      <c r="E39" s="676"/>
      <c r="F39" s="332"/>
      <c r="G39" s="491"/>
      <c r="H39" s="491"/>
      <c r="I39" s="370"/>
      <c r="J39" s="1099"/>
      <c r="K39" s="1102"/>
      <c r="L39" s="1102"/>
      <c r="M39" s="1102"/>
      <c r="N39" s="1102"/>
      <c r="O39" s="1102"/>
      <c r="P39" s="1102"/>
      <c r="Q39" s="1102"/>
      <c r="R39" s="1102"/>
      <c r="S39" s="1102"/>
      <c r="T39" s="1102"/>
      <c r="U39" s="1105"/>
      <c r="V39" s="332"/>
      <c r="W39" s="491"/>
      <c r="X39" s="491"/>
      <c r="Y39" s="370"/>
      <c r="Z39" s="1099"/>
      <c r="AA39" s="1102"/>
      <c r="AB39" s="1102"/>
      <c r="AC39" s="1102"/>
      <c r="AD39" s="1102"/>
      <c r="AE39" s="1102"/>
      <c r="AF39" s="1102"/>
      <c r="AG39" s="1102"/>
      <c r="AH39" s="1102"/>
      <c r="AI39" s="1102"/>
      <c r="AJ39" s="1102"/>
      <c r="AK39" s="1102"/>
      <c r="AL39" s="1112"/>
      <c r="AP39" s="1075"/>
      <c r="AQ39" s="632"/>
      <c r="AR39" s="632"/>
      <c r="AS39" s="676"/>
      <c r="AT39" s="332"/>
      <c r="AU39" s="491"/>
      <c r="AV39" s="491"/>
      <c r="AW39" s="370"/>
      <c r="AX39" s="1099"/>
      <c r="AY39" s="1102"/>
      <c r="AZ39" s="1102"/>
      <c r="BA39" s="1102"/>
      <c r="BB39" s="1102"/>
      <c r="BC39" s="1102"/>
      <c r="BD39" s="1102"/>
      <c r="BE39" s="1102"/>
      <c r="BF39" s="1102"/>
      <c r="BG39" s="1102"/>
      <c r="BH39" s="1102"/>
      <c r="BI39" s="1105"/>
      <c r="BJ39" s="332"/>
      <c r="BK39" s="491"/>
      <c r="BL39" s="491"/>
      <c r="BM39" s="370"/>
      <c r="BN39" s="1099"/>
      <c r="BO39" s="1102"/>
      <c r="BP39" s="1102"/>
      <c r="BQ39" s="1102"/>
      <c r="BR39" s="1102"/>
      <c r="BS39" s="1102"/>
      <c r="BT39" s="1102"/>
      <c r="BU39" s="1102"/>
      <c r="BV39" s="1102"/>
      <c r="BW39" s="1102"/>
      <c r="BX39" s="1102"/>
      <c r="BY39" s="1102"/>
      <c r="BZ39" s="1112"/>
    </row>
    <row r="40" spans="2:78" ht="15" customHeight="1">
      <c r="B40" s="1076"/>
      <c r="C40" s="1085"/>
      <c r="D40" s="1085"/>
      <c r="E40" s="1091"/>
      <c r="F40" s="1096"/>
      <c r="G40" s="367"/>
      <c r="H40" s="367"/>
      <c r="I40" s="1098"/>
      <c r="J40" s="1100"/>
      <c r="K40" s="1103"/>
      <c r="L40" s="1103"/>
      <c r="M40" s="1103"/>
      <c r="N40" s="1103"/>
      <c r="O40" s="1103"/>
      <c r="P40" s="1103"/>
      <c r="Q40" s="1103"/>
      <c r="R40" s="1103"/>
      <c r="S40" s="1103"/>
      <c r="T40" s="1103"/>
      <c r="U40" s="1106"/>
      <c r="V40" s="1096"/>
      <c r="W40" s="367"/>
      <c r="X40" s="367"/>
      <c r="Y40" s="1098"/>
      <c r="Z40" s="1100"/>
      <c r="AA40" s="1103"/>
      <c r="AB40" s="1103"/>
      <c r="AC40" s="1103"/>
      <c r="AD40" s="1103"/>
      <c r="AE40" s="1103"/>
      <c r="AF40" s="1103"/>
      <c r="AG40" s="1103"/>
      <c r="AH40" s="1103"/>
      <c r="AI40" s="1103"/>
      <c r="AJ40" s="1103"/>
      <c r="AK40" s="1103"/>
      <c r="AL40" s="1113"/>
      <c r="AP40" s="1076"/>
      <c r="AQ40" s="1085"/>
      <c r="AR40" s="1085"/>
      <c r="AS40" s="1091"/>
      <c r="AT40" s="1096"/>
      <c r="AU40" s="367"/>
      <c r="AV40" s="367"/>
      <c r="AW40" s="1098"/>
      <c r="AX40" s="1100"/>
      <c r="AY40" s="1103"/>
      <c r="AZ40" s="1103"/>
      <c r="BA40" s="1103"/>
      <c r="BB40" s="1103"/>
      <c r="BC40" s="1103"/>
      <c r="BD40" s="1103"/>
      <c r="BE40" s="1103"/>
      <c r="BF40" s="1103"/>
      <c r="BG40" s="1103"/>
      <c r="BH40" s="1103"/>
      <c r="BI40" s="1106"/>
      <c r="BJ40" s="1096"/>
      <c r="BK40" s="367"/>
      <c r="BL40" s="367"/>
      <c r="BM40" s="1098"/>
      <c r="BN40" s="1100"/>
      <c r="BO40" s="1103"/>
      <c r="BP40" s="1103"/>
      <c r="BQ40" s="1103"/>
      <c r="BR40" s="1103"/>
      <c r="BS40" s="1103"/>
      <c r="BT40" s="1103"/>
      <c r="BU40" s="1103"/>
      <c r="BV40" s="1103"/>
      <c r="BW40" s="1103"/>
      <c r="BX40" s="1103"/>
      <c r="BY40" s="1103"/>
      <c r="BZ40" s="1113"/>
    </row>
    <row r="41" spans="2:78" ht="15" customHeight="1">
      <c r="B41" s="1077" t="s">
        <v>106</v>
      </c>
      <c r="C41" s="1086"/>
      <c r="D41" s="1086"/>
      <c r="E41" s="1092"/>
      <c r="F41" s="332"/>
      <c r="G41" s="491"/>
      <c r="H41" s="491"/>
      <c r="I41" s="370"/>
      <c r="J41" s="1099"/>
      <c r="K41" s="1102"/>
      <c r="L41" s="1102"/>
      <c r="M41" s="1102"/>
      <c r="N41" s="1102"/>
      <c r="O41" s="1102"/>
      <c r="P41" s="1102"/>
      <c r="Q41" s="1102"/>
      <c r="R41" s="1102"/>
      <c r="S41" s="1102"/>
      <c r="T41" s="1102"/>
      <c r="U41" s="1105"/>
      <c r="V41" s="332"/>
      <c r="W41" s="491"/>
      <c r="X41" s="491"/>
      <c r="Y41" s="370"/>
      <c r="Z41" s="1099"/>
      <c r="AA41" s="1102"/>
      <c r="AB41" s="1102"/>
      <c r="AC41" s="1102"/>
      <c r="AD41" s="1102"/>
      <c r="AE41" s="1102"/>
      <c r="AF41" s="1102"/>
      <c r="AG41" s="1102"/>
      <c r="AH41" s="1102"/>
      <c r="AI41" s="1102"/>
      <c r="AJ41" s="1102"/>
      <c r="AK41" s="1102"/>
      <c r="AL41" s="1112"/>
      <c r="AP41" s="1077" t="s">
        <v>106</v>
      </c>
      <c r="AQ41" s="1086"/>
      <c r="AR41" s="1086"/>
      <c r="AS41" s="1092"/>
      <c r="AT41" s="332"/>
      <c r="AU41" s="491"/>
      <c r="AV41" s="491"/>
      <c r="AW41" s="370"/>
      <c r="AX41" s="1099"/>
      <c r="AY41" s="1102"/>
      <c r="AZ41" s="1102"/>
      <c r="BA41" s="1102"/>
      <c r="BB41" s="1102"/>
      <c r="BC41" s="1102"/>
      <c r="BD41" s="1102"/>
      <c r="BE41" s="1102"/>
      <c r="BF41" s="1102"/>
      <c r="BG41" s="1102"/>
      <c r="BH41" s="1102"/>
      <c r="BI41" s="1105"/>
      <c r="BJ41" s="332"/>
      <c r="BK41" s="491"/>
      <c r="BL41" s="491"/>
      <c r="BM41" s="370"/>
      <c r="BN41" s="1099"/>
      <c r="BO41" s="1102"/>
      <c r="BP41" s="1102"/>
      <c r="BQ41" s="1102"/>
      <c r="BR41" s="1102"/>
      <c r="BS41" s="1102"/>
      <c r="BT41" s="1102"/>
      <c r="BU41" s="1102"/>
      <c r="BV41" s="1102"/>
      <c r="BW41" s="1102"/>
      <c r="BX41" s="1102"/>
      <c r="BY41" s="1102"/>
      <c r="BZ41" s="1112"/>
    </row>
    <row r="42" spans="2:78" ht="15" customHeight="1">
      <c r="B42" s="1078"/>
      <c r="C42" s="263"/>
      <c r="D42" s="263"/>
      <c r="E42" s="1093"/>
      <c r="F42" s="332"/>
      <c r="G42" s="491"/>
      <c r="H42" s="491"/>
      <c r="I42" s="370"/>
      <c r="J42" s="1099"/>
      <c r="K42" s="1102"/>
      <c r="L42" s="1102"/>
      <c r="M42" s="1102"/>
      <c r="N42" s="1102"/>
      <c r="O42" s="1102"/>
      <c r="P42" s="1102"/>
      <c r="Q42" s="1102"/>
      <c r="R42" s="1102"/>
      <c r="S42" s="1102"/>
      <c r="T42" s="1102"/>
      <c r="U42" s="1105"/>
      <c r="V42" s="332"/>
      <c r="W42" s="491"/>
      <c r="X42" s="491"/>
      <c r="Y42" s="370"/>
      <c r="Z42" s="1099"/>
      <c r="AA42" s="1102"/>
      <c r="AB42" s="1102"/>
      <c r="AC42" s="1102"/>
      <c r="AD42" s="1102"/>
      <c r="AE42" s="1102"/>
      <c r="AF42" s="1102"/>
      <c r="AG42" s="1102"/>
      <c r="AH42" s="1102"/>
      <c r="AI42" s="1102"/>
      <c r="AJ42" s="1102"/>
      <c r="AK42" s="1102"/>
      <c r="AL42" s="1112"/>
      <c r="AP42" s="1078"/>
      <c r="AQ42" s="263"/>
      <c r="AR42" s="263"/>
      <c r="AS42" s="1093"/>
      <c r="AT42" s="332"/>
      <c r="AU42" s="491"/>
      <c r="AV42" s="491"/>
      <c r="AW42" s="370"/>
      <c r="AX42" s="1099"/>
      <c r="AY42" s="1102"/>
      <c r="AZ42" s="1102"/>
      <c r="BA42" s="1102"/>
      <c r="BB42" s="1102"/>
      <c r="BC42" s="1102"/>
      <c r="BD42" s="1102"/>
      <c r="BE42" s="1102"/>
      <c r="BF42" s="1102"/>
      <c r="BG42" s="1102"/>
      <c r="BH42" s="1102"/>
      <c r="BI42" s="1105"/>
      <c r="BJ42" s="332"/>
      <c r="BK42" s="491"/>
      <c r="BL42" s="491"/>
      <c r="BM42" s="370"/>
      <c r="BN42" s="1099"/>
      <c r="BO42" s="1102"/>
      <c r="BP42" s="1102"/>
      <c r="BQ42" s="1102"/>
      <c r="BR42" s="1102"/>
      <c r="BS42" s="1102"/>
      <c r="BT42" s="1102"/>
      <c r="BU42" s="1102"/>
      <c r="BV42" s="1102"/>
      <c r="BW42" s="1102"/>
      <c r="BX42" s="1102"/>
      <c r="BY42" s="1102"/>
      <c r="BZ42" s="1112"/>
    </row>
    <row r="43" spans="2:78" ht="15" customHeight="1">
      <c r="B43" s="1078"/>
      <c r="C43" s="263"/>
      <c r="D43" s="263"/>
      <c r="E43" s="1093"/>
      <c r="F43" s="332"/>
      <c r="G43" s="491"/>
      <c r="H43" s="491"/>
      <c r="I43" s="370"/>
      <c r="J43" s="1099"/>
      <c r="K43" s="1102"/>
      <c r="L43" s="1102"/>
      <c r="M43" s="1102"/>
      <c r="N43" s="1102"/>
      <c r="O43" s="1102"/>
      <c r="P43" s="1102"/>
      <c r="Q43" s="1102"/>
      <c r="R43" s="1102"/>
      <c r="S43" s="1102"/>
      <c r="T43" s="1102"/>
      <c r="U43" s="1105"/>
      <c r="V43" s="332"/>
      <c r="W43" s="491"/>
      <c r="X43" s="491"/>
      <c r="Y43" s="370"/>
      <c r="Z43" s="1099"/>
      <c r="AA43" s="1102"/>
      <c r="AB43" s="1102"/>
      <c r="AC43" s="1102"/>
      <c r="AD43" s="1102"/>
      <c r="AE43" s="1102"/>
      <c r="AF43" s="1102"/>
      <c r="AG43" s="1102"/>
      <c r="AH43" s="1102"/>
      <c r="AI43" s="1102"/>
      <c r="AJ43" s="1102"/>
      <c r="AK43" s="1102"/>
      <c r="AL43" s="1112"/>
      <c r="AP43" s="1078"/>
      <c r="AQ43" s="263"/>
      <c r="AR43" s="263"/>
      <c r="AS43" s="1093"/>
      <c r="AT43" s="332"/>
      <c r="AU43" s="491"/>
      <c r="AV43" s="491"/>
      <c r="AW43" s="370"/>
      <c r="AX43" s="1099"/>
      <c r="AY43" s="1102"/>
      <c r="AZ43" s="1102"/>
      <c r="BA43" s="1102"/>
      <c r="BB43" s="1102"/>
      <c r="BC43" s="1102"/>
      <c r="BD43" s="1102"/>
      <c r="BE43" s="1102"/>
      <c r="BF43" s="1102"/>
      <c r="BG43" s="1102"/>
      <c r="BH43" s="1102"/>
      <c r="BI43" s="1105"/>
      <c r="BJ43" s="332"/>
      <c r="BK43" s="491"/>
      <c r="BL43" s="491"/>
      <c r="BM43" s="370"/>
      <c r="BN43" s="1099"/>
      <c r="BO43" s="1102"/>
      <c r="BP43" s="1102"/>
      <c r="BQ43" s="1102"/>
      <c r="BR43" s="1102"/>
      <c r="BS43" s="1102"/>
      <c r="BT43" s="1102"/>
      <c r="BU43" s="1102"/>
      <c r="BV43" s="1102"/>
      <c r="BW43" s="1102"/>
      <c r="BX43" s="1102"/>
      <c r="BY43" s="1102"/>
      <c r="BZ43" s="1112"/>
    </row>
    <row r="44" spans="2:78" ht="15" customHeight="1">
      <c r="B44" s="1078"/>
      <c r="C44" s="263"/>
      <c r="D44" s="263"/>
      <c r="E44" s="1093"/>
      <c r="F44" s="332"/>
      <c r="G44" s="491"/>
      <c r="H44" s="491"/>
      <c r="I44" s="370"/>
      <c r="J44" s="1099"/>
      <c r="K44" s="1102"/>
      <c r="L44" s="1102"/>
      <c r="M44" s="1102"/>
      <c r="N44" s="1102"/>
      <c r="O44" s="1102"/>
      <c r="P44" s="1102"/>
      <c r="Q44" s="1102"/>
      <c r="R44" s="1102"/>
      <c r="S44" s="1102"/>
      <c r="T44" s="1102"/>
      <c r="U44" s="1105"/>
      <c r="V44" s="332"/>
      <c r="W44" s="491"/>
      <c r="X44" s="491"/>
      <c r="Y44" s="370"/>
      <c r="Z44" s="1099"/>
      <c r="AA44" s="1102"/>
      <c r="AB44" s="1102"/>
      <c r="AC44" s="1102"/>
      <c r="AD44" s="1102"/>
      <c r="AE44" s="1102"/>
      <c r="AF44" s="1102"/>
      <c r="AG44" s="1102"/>
      <c r="AH44" s="1102"/>
      <c r="AI44" s="1102"/>
      <c r="AJ44" s="1102"/>
      <c r="AK44" s="1102"/>
      <c r="AL44" s="1112"/>
      <c r="AP44" s="1078"/>
      <c r="AQ44" s="263"/>
      <c r="AR44" s="263"/>
      <c r="AS44" s="1093"/>
      <c r="AT44" s="332"/>
      <c r="AU44" s="491"/>
      <c r="AV44" s="491"/>
      <c r="AW44" s="370"/>
      <c r="AX44" s="1099"/>
      <c r="AY44" s="1102"/>
      <c r="AZ44" s="1102"/>
      <c r="BA44" s="1102"/>
      <c r="BB44" s="1102"/>
      <c r="BC44" s="1102"/>
      <c r="BD44" s="1102"/>
      <c r="BE44" s="1102"/>
      <c r="BF44" s="1102"/>
      <c r="BG44" s="1102"/>
      <c r="BH44" s="1102"/>
      <c r="BI44" s="1105"/>
      <c r="BJ44" s="332"/>
      <c r="BK44" s="491"/>
      <c r="BL44" s="491"/>
      <c r="BM44" s="370"/>
      <c r="BN44" s="1099"/>
      <c r="BO44" s="1102"/>
      <c r="BP44" s="1102"/>
      <c r="BQ44" s="1102"/>
      <c r="BR44" s="1102"/>
      <c r="BS44" s="1102"/>
      <c r="BT44" s="1102"/>
      <c r="BU44" s="1102"/>
      <c r="BV44" s="1102"/>
      <c r="BW44" s="1102"/>
      <c r="BX44" s="1102"/>
      <c r="BY44" s="1102"/>
      <c r="BZ44" s="1112"/>
    </row>
    <row r="45" spans="2:78" ht="15" customHeight="1">
      <c r="B45" s="149"/>
      <c r="C45" s="204"/>
      <c r="D45" s="204"/>
      <c r="E45" s="292"/>
      <c r="F45" s="1096"/>
      <c r="G45" s="367"/>
      <c r="H45" s="367"/>
      <c r="I45" s="1098"/>
      <c r="J45" s="1100"/>
      <c r="K45" s="1103"/>
      <c r="L45" s="1103"/>
      <c r="M45" s="1103"/>
      <c r="N45" s="1103"/>
      <c r="O45" s="1103"/>
      <c r="P45" s="1103"/>
      <c r="Q45" s="1103"/>
      <c r="R45" s="1103"/>
      <c r="S45" s="1103"/>
      <c r="T45" s="1103"/>
      <c r="U45" s="1106"/>
      <c r="V45" s="1096"/>
      <c r="W45" s="367"/>
      <c r="X45" s="367"/>
      <c r="Y45" s="1098"/>
      <c r="Z45" s="1100"/>
      <c r="AA45" s="1103"/>
      <c r="AB45" s="1103"/>
      <c r="AC45" s="1103"/>
      <c r="AD45" s="1103"/>
      <c r="AE45" s="1103"/>
      <c r="AF45" s="1103"/>
      <c r="AG45" s="1103"/>
      <c r="AH45" s="1103"/>
      <c r="AI45" s="1103"/>
      <c r="AJ45" s="1103"/>
      <c r="AK45" s="1103"/>
      <c r="AL45" s="1113"/>
      <c r="AP45" s="149"/>
      <c r="AQ45" s="204"/>
      <c r="AR45" s="204"/>
      <c r="AS45" s="292"/>
      <c r="AT45" s="1096"/>
      <c r="AU45" s="367"/>
      <c r="AV45" s="367"/>
      <c r="AW45" s="1098"/>
      <c r="AX45" s="1100"/>
      <c r="AY45" s="1103"/>
      <c r="AZ45" s="1103"/>
      <c r="BA45" s="1103"/>
      <c r="BB45" s="1103"/>
      <c r="BC45" s="1103"/>
      <c r="BD45" s="1103"/>
      <c r="BE45" s="1103"/>
      <c r="BF45" s="1103"/>
      <c r="BG45" s="1103"/>
      <c r="BH45" s="1103"/>
      <c r="BI45" s="1106"/>
      <c r="BJ45" s="1096"/>
      <c r="BK45" s="367"/>
      <c r="BL45" s="367"/>
      <c r="BM45" s="1098"/>
      <c r="BN45" s="1100"/>
      <c r="BO45" s="1103"/>
      <c r="BP45" s="1103"/>
      <c r="BQ45" s="1103"/>
      <c r="BR45" s="1103"/>
      <c r="BS45" s="1103"/>
      <c r="BT45" s="1103"/>
      <c r="BU45" s="1103"/>
      <c r="BV45" s="1103"/>
      <c r="BW45" s="1103"/>
      <c r="BX45" s="1103"/>
      <c r="BY45" s="1103"/>
      <c r="BZ45" s="1113"/>
    </row>
    <row r="46" spans="2:78" ht="15" customHeight="1">
      <c r="B46" s="165" t="s">
        <v>375</v>
      </c>
      <c r="C46" s="220"/>
      <c r="D46" s="220"/>
      <c r="E46" s="689"/>
      <c r="F46" s="332"/>
      <c r="G46" s="491"/>
      <c r="H46" s="491"/>
      <c r="I46" s="370"/>
      <c r="J46" s="1099"/>
      <c r="K46" s="1102"/>
      <c r="L46" s="1102"/>
      <c r="M46" s="1102"/>
      <c r="N46" s="1102"/>
      <c r="O46" s="1102"/>
      <c r="P46" s="1102"/>
      <c r="Q46" s="1102"/>
      <c r="R46" s="1102"/>
      <c r="S46" s="1102"/>
      <c r="T46" s="1102"/>
      <c r="U46" s="1105"/>
      <c r="V46" s="332"/>
      <c r="W46" s="491"/>
      <c r="X46" s="491"/>
      <c r="Y46" s="370"/>
      <c r="Z46" s="1099"/>
      <c r="AA46" s="1102"/>
      <c r="AB46" s="1102"/>
      <c r="AC46" s="1102"/>
      <c r="AD46" s="1102"/>
      <c r="AE46" s="1102"/>
      <c r="AF46" s="1102"/>
      <c r="AG46" s="1102"/>
      <c r="AH46" s="1102"/>
      <c r="AI46" s="1102"/>
      <c r="AJ46" s="1102"/>
      <c r="AK46" s="1102"/>
      <c r="AL46" s="1112"/>
      <c r="AP46" s="165" t="s">
        <v>375</v>
      </c>
      <c r="AQ46" s="220"/>
      <c r="AR46" s="220"/>
      <c r="AS46" s="689"/>
      <c r="AT46" s="332"/>
      <c r="AU46" s="491"/>
      <c r="AV46" s="491"/>
      <c r="AW46" s="370"/>
      <c r="AX46" s="1099"/>
      <c r="AY46" s="1102"/>
      <c r="AZ46" s="1102"/>
      <c r="BA46" s="1102"/>
      <c r="BB46" s="1102"/>
      <c r="BC46" s="1102"/>
      <c r="BD46" s="1102"/>
      <c r="BE46" s="1102"/>
      <c r="BF46" s="1102"/>
      <c r="BG46" s="1102"/>
      <c r="BH46" s="1102"/>
      <c r="BI46" s="1105"/>
      <c r="BJ46" s="332"/>
      <c r="BK46" s="491"/>
      <c r="BL46" s="491"/>
      <c r="BM46" s="370"/>
      <c r="BN46" s="1099"/>
      <c r="BO46" s="1102"/>
      <c r="BP46" s="1102"/>
      <c r="BQ46" s="1102"/>
      <c r="BR46" s="1102"/>
      <c r="BS46" s="1102"/>
      <c r="BT46" s="1102"/>
      <c r="BU46" s="1102"/>
      <c r="BV46" s="1102"/>
      <c r="BW46" s="1102"/>
      <c r="BX46" s="1102"/>
      <c r="BY46" s="1102"/>
      <c r="BZ46" s="1112"/>
    </row>
    <row r="47" spans="2:78" ht="15" customHeight="1">
      <c r="B47" s="162"/>
      <c r="C47" s="215"/>
      <c r="D47" s="215"/>
      <c r="E47" s="690"/>
      <c r="F47" s="332"/>
      <c r="G47" s="491"/>
      <c r="H47" s="491"/>
      <c r="I47" s="370"/>
      <c r="J47" s="1099"/>
      <c r="K47" s="1102"/>
      <c r="L47" s="1102"/>
      <c r="M47" s="1102"/>
      <c r="N47" s="1102"/>
      <c r="O47" s="1102"/>
      <c r="P47" s="1102"/>
      <c r="Q47" s="1102"/>
      <c r="R47" s="1102"/>
      <c r="S47" s="1102"/>
      <c r="T47" s="1102"/>
      <c r="U47" s="1105"/>
      <c r="V47" s="332"/>
      <c r="W47" s="491"/>
      <c r="X47" s="491"/>
      <c r="Y47" s="370"/>
      <c r="Z47" s="1099"/>
      <c r="AA47" s="1102"/>
      <c r="AB47" s="1102"/>
      <c r="AC47" s="1102"/>
      <c r="AD47" s="1102"/>
      <c r="AE47" s="1102"/>
      <c r="AF47" s="1102"/>
      <c r="AG47" s="1102"/>
      <c r="AH47" s="1102"/>
      <c r="AI47" s="1102"/>
      <c r="AJ47" s="1102"/>
      <c r="AK47" s="1102"/>
      <c r="AL47" s="1112"/>
      <c r="AP47" s="162"/>
      <c r="AQ47" s="215"/>
      <c r="AR47" s="215"/>
      <c r="AS47" s="690"/>
      <c r="AT47" s="332"/>
      <c r="AU47" s="491"/>
      <c r="AV47" s="491"/>
      <c r="AW47" s="370"/>
      <c r="AX47" s="1099"/>
      <c r="AY47" s="1102"/>
      <c r="AZ47" s="1102"/>
      <c r="BA47" s="1102"/>
      <c r="BB47" s="1102"/>
      <c r="BC47" s="1102"/>
      <c r="BD47" s="1102"/>
      <c r="BE47" s="1102"/>
      <c r="BF47" s="1102"/>
      <c r="BG47" s="1102"/>
      <c r="BH47" s="1102"/>
      <c r="BI47" s="1105"/>
      <c r="BJ47" s="332"/>
      <c r="BK47" s="491"/>
      <c r="BL47" s="491"/>
      <c r="BM47" s="370"/>
      <c r="BN47" s="1099"/>
      <c r="BO47" s="1102"/>
      <c r="BP47" s="1102"/>
      <c r="BQ47" s="1102"/>
      <c r="BR47" s="1102"/>
      <c r="BS47" s="1102"/>
      <c r="BT47" s="1102"/>
      <c r="BU47" s="1102"/>
      <c r="BV47" s="1102"/>
      <c r="BW47" s="1102"/>
      <c r="BX47" s="1102"/>
      <c r="BY47" s="1102"/>
      <c r="BZ47" s="1112"/>
    </row>
    <row r="48" spans="2:78" ht="15" customHeight="1">
      <c r="B48" s="162"/>
      <c r="C48" s="215"/>
      <c r="D48" s="215"/>
      <c r="E48" s="690"/>
      <c r="F48" s="332"/>
      <c r="G48" s="491"/>
      <c r="H48" s="491"/>
      <c r="I48" s="370"/>
      <c r="J48" s="1099"/>
      <c r="K48" s="1102"/>
      <c r="L48" s="1102"/>
      <c r="M48" s="1102"/>
      <c r="N48" s="1102"/>
      <c r="O48" s="1102"/>
      <c r="P48" s="1102"/>
      <c r="Q48" s="1102"/>
      <c r="R48" s="1102"/>
      <c r="S48" s="1102"/>
      <c r="T48" s="1102"/>
      <c r="U48" s="1105"/>
      <c r="V48" s="332"/>
      <c r="W48" s="491"/>
      <c r="X48" s="491"/>
      <c r="Y48" s="370"/>
      <c r="Z48" s="1099"/>
      <c r="AA48" s="1102"/>
      <c r="AB48" s="1102"/>
      <c r="AC48" s="1102"/>
      <c r="AD48" s="1102"/>
      <c r="AE48" s="1102"/>
      <c r="AF48" s="1102"/>
      <c r="AG48" s="1102"/>
      <c r="AH48" s="1102"/>
      <c r="AI48" s="1102"/>
      <c r="AJ48" s="1102"/>
      <c r="AK48" s="1102"/>
      <c r="AL48" s="1112"/>
      <c r="AP48" s="162"/>
      <c r="AQ48" s="215"/>
      <c r="AR48" s="215"/>
      <c r="AS48" s="690"/>
      <c r="AT48" s="332"/>
      <c r="AU48" s="491"/>
      <c r="AV48" s="491"/>
      <c r="AW48" s="370"/>
      <c r="AX48" s="1099"/>
      <c r="AY48" s="1102"/>
      <c r="AZ48" s="1102"/>
      <c r="BA48" s="1102"/>
      <c r="BB48" s="1102"/>
      <c r="BC48" s="1102"/>
      <c r="BD48" s="1102"/>
      <c r="BE48" s="1102"/>
      <c r="BF48" s="1102"/>
      <c r="BG48" s="1102"/>
      <c r="BH48" s="1102"/>
      <c r="BI48" s="1105"/>
      <c r="BJ48" s="332"/>
      <c r="BK48" s="491"/>
      <c r="BL48" s="491"/>
      <c r="BM48" s="370"/>
      <c r="BN48" s="1099"/>
      <c r="BO48" s="1102"/>
      <c r="BP48" s="1102"/>
      <c r="BQ48" s="1102"/>
      <c r="BR48" s="1102"/>
      <c r="BS48" s="1102"/>
      <c r="BT48" s="1102"/>
      <c r="BU48" s="1102"/>
      <c r="BV48" s="1102"/>
      <c r="BW48" s="1102"/>
      <c r="BX48" s="1102"/>
      <c r="BY48" s="1102"/>
      <c r="BZ48" s="1112"/>
    </row>
    <row r="49" spans="1:78" ht="15" customHeight="1">
      <c r="B49" s="162"/>
      <c r="C49" s="215"/>
      <c r="D49" s="215"/>
      <c r="E49" s="690"/>
      <c r="F49" s="332"/>
      <c r="G49" s="491"/>
      <c r="H49" s="491"/>
      <c r="I49" s="370"/>
      <c r="J49" s="1099"/>
      <c r="K49" s="1102"/>
      <c r="L49" s="1102"/>
      <c r="M49" s="1102"/>
      <c r="N49" s="1102"/>
      <c r="O49" s="1102"/>
      <c r="P49" s="1102"/>
      <c r="Q49" s="1102"/>
      <c r="R49" s="1102"/>
      <c r="S49" s="1102"/>
      <c r="T49" s="1102"/>
      <c r="U49" s="1105"/>
      <c r="V49" s="332"/>
      <c r="W49" s="491"/>
      <c r="X49" s="491"/>
      <c r="Y49" s="370"/>
      <c r="Z49" s="1099"/>
      <c r="AA49" s="1102"/>
      <c r="AB49" s="1102"/>
      <c r="AC49" s="1102"/>
      <c r="AD49" s="1102"/>
      <c r="AE49" s="1102"/>
      <c r="AF49" s="1102"/>
      <c r="AG49" s="1102"/>
      <c r="AH49" s="1102"/>
      <c r="AI49" s="1102"/>
      <c r="AJ49" s="1102"/>
      <c r="AK49" s="1102"/>
      <c r="AL49" s="1112"/>
      <c r="AP49" s="162"/>
      <c r="AQ49" s="215"/>
      <c r="AR49" s="215"/>
      <c r="AS49" s="690"/>
      <c r="AT49" s="332"/>
      <c r="AU49" s="491"/>
      <c r="AV49" s="491"/>
      <c r="AW49" s="370"/>
      <c r="AX49" s="1099"/>
      <c r="AY49" s="1102"/>
      <c r="AZ49" s="1102"/>
      <c r="BA49" s="1102"/>
      <c r="BB49" s="1102"/>
      <c r="BC49" s="1102"/>
      <c r="BD49" s="1102"/>
      <c r="BE49" s="1102"/>
      <c r="BF49" s="1102"/>
      <c r="BG49" s="1102"/>
      <c r="BH49" s="1102"/>
      <c r="BI49" s="1105"/>
      <c r="BJ49" s="332"/>
      <c r="BK49" s="491"/>
      <c r="BL49" s="491"/>
      <c r="BM49" s="370"/>
      <c r="BN49" s="1099"/>
      <c r="BO49" s="1102"/>
      <c r="BP49" s="1102"/>
      <c r="BQ49" s="1102"/>
      <c r="BR49" s="1102"/>
      <c r="BS49" s="1102"/>
      <c r="BT49" s="1102"/>
      <c r="BU49" s="1102"/>
      <c r="BV49" s="1102"/>
      <c r="BW49" s="1102"/>
      <c r="BX49" s="1102"/>
      <c r="BY49" s="1102"/>
      <c r="BZ49" s="1112"/>
    </row>
    <row r="50" spans="1:78" ht="15" customHeight="1">
      <c r="B50" s="162"/>
      <c r="C50" s="215"/>
      <c r="D50" s="215"/>
      <c r="E50" s="690"/>
      <c r="F50" s="332"/>
      <c r="G50" s="491"/>
      <c r="H50" s="491"/>
      <c r="I50" s="370"/>
      <c r="J50" s="1099"/>
      <c r="K50" s="1102"/>
      <c r="L50" s="1102"/>
      <c r="M50" s="1102"/>
      <c r="N50" s="1102"/>
      <c r="O50" s="1102"/>
      <c r="P50" s="1102"/>
      <c r="Q50" s="1102"/>
      <c r="R50" s="1102"/>
      <c r="S50" s="1102"/>
      <c r="T50" s="1102"/>
      <c r="U50" s="1105"/>
      <c r="V50" s="332"/>
      <c r="W50" s="491"/>
      <c r="X50" s="491"/>
      <c r="Y50" s="370"/>
      <c r="Z50" s="1099"/>
      <c r="AA50" s="1102"/>
      <c r="AB50" s="1102"/>
      <c r="AC50" s="1102"/>
      <c r="AD50" s="1102"/>
      <c r="AE50" s="1102"/>
      <c r="AF50" s="1102"/>
      <c r="AG50" s="1102"/>
      <c r="AH50" s="1102"/>
      <c r="AI50" s="1102"/>
      <c r="AJ50" s="1102"/>
      <c r="AK50" s="1102"/>
      <c r="AL50" s="1112"/>
      <c r="AP50" s="162"/>
      <c r="AQ50" s="215"/>
      <c r="AR50" s="215"/>
      <c r="AS50" s="690"/>
      <c r="AT50" s="332"/>
      <c r="AU50" s="491"/>
      <c r="AV50" s="491"/>
      <c r="AW50" s="370"/>
      <c r="AX50" s="1099"/>
      <c r="AY50" s="1102"/>
      <c r="AZ50" s="1102"/>
      <c r="BA50" s="1102"/>
      <c r="BB50" s="1102"/>
      <c r="BC50" s="1102"/>
      <c r="BD50" s="1102"/>
      <c r="BE50" s="1102"/>
      <c r="BF50" s="1102"/>
      <c r="BG50" s="1102"/>
      <c r="BH50" s="1102"/>
      <c r="BI50" s="1105"/>
      <c r="BJ50" s="332"/>
      <c r="BK50" s="491"/>
      <c r="BL50" s="491"/>
      <c r="BM50" s="370"/>
      <c r="BN50" s="1099"/>
      <c r="BO50" s="1102"/>
      <c r="BP50" s="1102"/>
      <c r="BQ50" s="1102"/>
      <c r="BR50" s="1102"/>
      <c r="BS50" s="1102"/>
      <c r="BT50" s="1102"/>
      <c r="BU50" s="1102"/>
      <c r="BV50" s="1102"/>
      <c r="BW50" s="1102"/>
      <c r="BX50" s="1102"/>
      <c r="BY50" s="1102"/>
      <c r="BZ50" s="1112"/>
    </row>
    <row r="51" spans="1:78" ht="15" customHeight="1">
      <c r="B51" s="1079"/>
      <c r="C51" s="998"/>
      <c r="D51" s="998"/>
      <c r="E51" s="1094"/>
      <c r="F51" s="962"/>
      <c r="G51" s="963"/>
      <c r="H51" s="963"/>
      <c r="I51" s="965"/>
      <c r="J51" s="1101"/>
      <c r="K51" s="1104"/>
      <c r="L51" s="1104"/>
      <c r="M51" s="1104"/>
      <c r="N51" s="1104"/>
      <c r="O51" s="1104"/>
      <c r="P51" s="1104"/>
      <c r="Q51" s="1104"/>
      <c r="R51" s="1104"/>
      <c r="S51" s="1104"/>
      <c r="T51" s="1104"/>
      <c r="U51" s="1107"/>
      <c r="V51" s="962"/>
      <c r="W51" s="963"/>
      <c r="X51" s="963"/>
      <c r="Y51" s="965"/>
      <c r="Z51" s="1101"/>
      <c r="AA51" s="1104"/>
      <c r="AB51" s="1104"/>
      <c r="AC51" s="1104"/>
      <c r="AD51" s="1104"/>
      <c r="AE51" s="1104"/>
      <c r="AF51" s="1104"/>
      <c r="AG51" s="1104"/>
      <c r="AH51" s="1104"/>
      <c r="AI51" s="1104"/>
      <c r="AJ51" s="1104"/>
      <c r="AK51" s="1104"/>
      <c r="AL51" s="1114"/>
      <c r="AP51" s="1079"/>
      <c r="AQ51" s="998"/>
      <c r="AR51" s="998"/>
      <c r="AS51" s="1094"/>
      <c r="AT51" s="962"/>
      <c r="AU51" s="963"/>
      <c r="AV51" s="963"/>
      <c r="AW51" s="965"/>
      <c r="AX51" s="1101"/>
      <c r="AY51" s="1104"/>
      <c r="AZ51" s="1104"/>
      <c r="BA51" s="1104"/>
      <c r="BB51" s="1104"/>
      <c r="BC51" s="1104"/>
      <c r="BD51" s="1104"/>
      <c r="BE51" s="1104"/>
      <c r="BF51" s="1104"/>
      <c r="BG51" s="1104"/>
      <c r="BH51" s="1104"/>
      <c r="BI51" s="1107"/>
      <c r="BJ51" s="962"/>
      <c r="BK51" s="963"/>
      <c r="BL51" s="963"/>
      <c r="BM51" s="965"/>
      <c r="BN51" s="1101"/>
      <c r="BO51" s="1104"/>
      <c r="BP51" s="1104"/>
      <c r="BQ51" s="1104"/>
      <c r="BR51" s="1104"/>
      <c r="BS51" s="1104"/>
      <c r="BT51" s="1104"/>
      <c r="BU51" s="1104"/>
      <c r="BV51" s="1104"/>
      <c r="BW51" s="1104"/>
      <c r="BX51" s="1104"/>
      <c r="BY51" s="1104"/>
      <c r="BZ51" s="1114"/>
    </row>
    <row r="52" spans="1:78" ht="15" customHeight="1">
      <c r="B52" s="1080" t="s">
        <v>376</v>
      </c>
      <c r="C52" s="1087"/>
      <c r="D52" s="1087"/>
      <c r="E52" s="1087"/>
      <c r="F52" s="1087"/>
      <c r="G52" s="1087"/>
      <c r="H52" s="1087"/>
      <c r="I52" s="1087"/>
      <c r="J52" s="1087"/>
      <c r="K52" s="1087"/>
      <c r="L52" s="1087"/>
      <c r="M52" s="1087"/>
      <c r="N52" s="1087"/>
      <c r="O52" s="1087"/>
      <c r="P52" s="1087"/>
      <c r="Q52" s="1087"/>
      <c r="R52" s="1087"/>
      <c r="S52" s="1087"/>
      <c r="T52" s="1087"/>
      <c r="U52" s="1087"/>
      <c r="V52" s="1087"/>
      <c r="W52" s="1087"/>
      <c r="X52" s="1087"/>
      <c r="Y52" s="1087"/>
      <c r="Z52" s="1087"/>
      <c r="AA52" s="1087"/>
      <c r="AB52" s="1087"/>
      <c r="AC52" s="1087"/>
      <c r="AD52" s="1087"/>
      <c r="AE52" s="1087"/>
      <c r="AF52" s="1087"/>
      <c r="AG52" s="1087"/>
      <c r="AH52" s="1087"/>
      <c r="AI52" s="1087"/>
      <c r="AJ52" s="1087"/>
      <c r="AK52" s="1087"/>
      <c r="AL52" s="1087"/>
      <c r="AP52" s="1080" t="s">
        <v>376</v>
      </c>
      <c r="AQ52" s="1115"/>
      <c r="AR52" s="1115"/>
      <c r="AS52" s="1115"/>
      <c r="AT52" s="1115"/>
      <c r="AU52" s="1115"/>
      <c r="AV52" s="1115"/>
      <c r="AW52" s="1115"/>
      <c r="AX52" s="1115"/>
      <c r="AY52" s="1115"/>
      <c r="AZ52" s="1115"/>
      <c r="BA52" s="1115"/>
      <c r="BB52" s="1115"/>
      <c r="BC52" s="1115"/>
      <c r="BD52" s="1115"/>
      <c r="BE52" s="1115"/>
      <c r="BF52" s="1115"/>
      <c r="BG52" s="1115"/>
      <c r="BH52" s="1115"/>
      <c r="BI52" s="1115"/>
      <c r="BJ52" s="1115"/>
      <c r="BK52" s="1115"/>
      <c r="BL52" s="1115"/>
      <c r="BM52" s="1115"/>
      <c r="BN52" s="1115"/>
      <c r="BO52" s="1115"/>
      <c r="BP52" s="1115"/>
      <c r="BQ52" s="1115"/>
      <c r="BR52" s="1115"/>
      <c r="BS52" s="1115"/>
      <c r="BT52" s="1115"/>
      <c r="BU52" s="1115"/>
      <c r="BV52" s="1115"/>
      <c r="BW52" s="1115"/>
      <c r="BX52" s="1115"/>
      <c r="BY52" s="1115"/>
      <c r="BZ52" s="1115"/>
    </row>
    <row r="53" spans="1:78" ht="15" customHeight="1">
      <c r="B53" s="1081" t="s">
        <v>485</v>
      </c>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P53" s="1081" t="s">
        <v>485</v>
      </c>
      <c r="AQ53" s="1042"/>
      <c r="AR53" s="1042"/>
      <c r="AS53" s="1042"/>
      <c r="AT53" s="1042"/>
      <c r="AU53" s="1042"/>
      <c r="AV53" s="1042"/>
      <c r="AW53" s="1042"/>
      <c r="AX53" s="1042"/>
      <c r="AY53" s="1042"/>
      <c r="AZ53" s="1042"/>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row>
    <row r="54" spans="1:78" ht="15" customHeight="1">
      <c r="A54" s="9"/>
      <c r="B54" s="1081" t="s">
        <v>377</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P54" s="1081" t="s">
        <v>377</v>
      </c>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row>
    <row r="55" spans="1:78">
      <c r="B55" s="1082"/>
      <c r="C55" s="1082"/>
      <c r="D55" s="1082"/>
      <c r="E55" s="1082"/>
      <c r="F55" s="1082"/>
      <c r="G55" s="1082"/>
      <c r="H55" s="1082"/>
      <c r="I55" s="1082"/>
      <c r="J55" s="1082"/>
      <c r="K55" s="1082"/>
      <c r="L55" s="1082"/>
      <c r="M55" s="1082"/>
      <c r="N55" s="1082"/>
      <c r="O55" s="1082"/>
      <c r="P55" s="1082"/>
      <c r="Q55" s="1082"/>
      <c r="R55" s="1082"/>
      <c r="S55" s="1082"/>
      <c r="T55" s="1082"/>
      <c r="U55" s="1082"/>
      <c r="V55" s="1082"/>
      <c r="W55" s="1082"/>
      <c r="X55" s="1082"/>
      <c r="Y55" s="1082"/>
      <c r="Z55" s="1082"/>
      <c r="AA55" s="1082"/>
      <c r="AB55" s="1082"/>
      <c r="AC55" s="1082"/>
      <c r="AD55" s="1082"/>
      <c r="AE55" s="1082"/>
      <c r="AF55" s="1082"/>
      <c r="AG55" s="1082"/>
      <c r="AH55" s="1082"/>
      <c r="AI55" s="1082"/>
      <c r="AJ55" s="1082"/>
      <c r="AK55" s="1082"/>
      <c r="AL55" s="1082"/>
      <c r="AP55" s="1082"/>
      <c r="AQ55" s="1082"/>
      <c r="AR55" s="1082"/>
      <c r="AS55" s="1082"/>
      <c r="AT55" s="1082"/>
      <c r="AU55" s="1082"/>
      <c r="AV55" s="1082"/>
      <c r="AW55" s="1082"/>
      <c r="AX55" s="1082"/>
      <c r="AY55" s="1082"/>
      <c r="AZ55" s="1082"/>
      <c r="BA55" s="1082"/>
      <c r="BB55" s="1082"/>
      <c r="BC55" s="1082"/>
      <c r="BD55" s="1082"/>
      <c r="BE55" s="1082"/>
      <c r="BF55" s="1082"/>
      <c r="BG55" s="1082"/>
      <c r="BH55" s="1082"/>
      <c r="BI55" s="1082"/>
      <c r="BJ55" s="1082"/>
      <c r="BK55" s="1082"/>
      <c r="BL55" s="1082"/>
      <c r="BM55" s="1082"/>
      <c r="BN55" s="1082"/>
      <c r="BO55" s="1082"/>
      <c r="BP55" s="1082"/>
      <c r="BQ55" s="1082"/>
      <c r="BR55" s="1082"/>
      <c r="BS55" s="1082"/>
      <c r="BT55" s="1082"/>
      <c r="BU55" s="1082"/>
      <c r="BV55" s="1082"/>
      <c r="BW55" s="1082"/>
      <c r="BX55" s="1082"/>
      <c r="BY55" s="1082"/>
      <c r="BZ55" s="1082"/>
    </row>
  </sheetData>
  <mergeCells count="402">
    <mergeCell ref="B1:AL1"/>
    <mergeCell ref="AP1:BZ1"/>
    <mergeCell ref="V3:Y3"/>
    <mergeCell ref="AA3:AK3"/>
    <mergeCell ref="BJ3:BM3"/>
    <mergeCell ref="BO3:BY3"/>
    <mergeCell ref="B5:E5"/>
    <mergeCell ref="F5:I5"/>
    <mergeCell ref="J5:U5"/>
    <mergeCell ref="V5:Y5"/>
    <mergeCell ref="Z5:AL5"/>
    <mergeCell ref="AP5:AS5"/>
    <mergeCell ref="AT5:AW5"/>
    <mergeCell ref="AX5:BI5"/>
    <mergeCell ref="BJ5:BM5"/>
    <mergeCell ref="BN5:BZ5"/>
    <mergeCell ref="F6:I6"/>
    <mergeCell ref="J6:U6"/>
    <mergeCell ref="V6:Y6"/>
    <mergeCell ref="Z6:AL6"/>
    <mergeCell ref="AT6:AW6"/>
    <mergeCell ref="AX6:BI6"/>
    <mergeCell ref="BJ6:BM6"/>
    <mergeCell ref="BN6:BZ6"/>
    <mergeCell ref="F7:I7"/>
    <mergeCell ref="J7:U7"/>
    <mergeCell ref="V7:Y7"/>
    <mergeCell ref="Z7:AL7"/>
    <mergeCell ref="AT7:AW7"/>
    <mergeCell ref="AX7:BI7"/>
    <mergeCell ref="BJ7:BM7"/>
    <mergeCell ref="BN7:BZ7"/>
    <mergeCell ref="F8:I8"/>
    <mergeCell ref="J8:U8"/>
    <mergeCell ref="V8:Y8"/>
    <mergeCell ref="Z8:AL8"/>
    <mergeCell ref="AT8:AW8"/>
    <mergeCell ref="AX8:BI8"/>
    <mergeCell ref="BJ8:BM8"/>
    <mergeCell ref="BN8:BZ8"/>
    <mergeCell ref="F9:I9"/>
    <mergeCell ref="J9:U9"/>
    <mergeCell ref="V9:Y9"/>
    <mergeCell ref="Z9:AL9"/>
    <mergeCell ref="AT9:AW9"/>
    <mergeCell ref="AX9:BI9"/>
    <mergeCell ref="BJ9:BM9"/>
    <mergeCell ref="BN9:BZ9"/>
    <mergeCell ref="F10:I10"/>
    <mergeCell ref="J10:U10"/>
    <mergeCell ref="V10:Y10"/>
    <mergeCell ref="Z10:AL10"/>
    <mergeCell ref="AT10:AW10"/>
    <mergeCell ref="AX10:BI10"/>
    <mergeCell ref="BJ10:BM10"/>
    <mergeCell ref="BN10:BZ10"/>
    <mergeCell ref="F11:I11"/>
    <mergeCell ref="J11:U11"/>
    <mergeCell ref="V11:Y11"/>
    <mergeCell ref="Z11:AL11"/>
    <mergeCell ref="AT11:AW11"/>
    <mergeCell ref="AX11:BI11"/>
    <mergeCell ref="BJ11:BM11"/>
    <mergeCell ref="BN11:BZ11"/>
    <mergeCell ref="F12:I12"/>
    <mergeCell ref="J12:U12"/>
    <mergeCell ref="V12:Y12"/>
    <mergeCell ref="Z12:AL12"/>
    <mergeCell ref="AT12:AW12"/>
    <mergeCell ref="AX12:BI12"/>
    <mergeCell ref="BJ12:BM12"/>
    <mergeCell ref="BN12:BZ12"/>
    <mergeCell ref="F13:I13"/>
    <mergeCell ref="J13:U13"/>
    <mergeCell ref="V13:Y13"/>
    <mergeCell ref="Z13:AL13"/>
    <mergeCell ref="AT13:AW13"/>
    <mergeCell ref="AX13:BI13"/>
    <mergeCell ref="BJ13:BM13"/>
    <mergeCell ref="BN13:BZ13"/>
    <mergeCell ref="F14:I14"/>
    <mergeCell ref="J14:U14"/>
    <mergeCell ref="V14:Y14"/>
    <mergeCell ref="Z14:AL14"/>
    <mergeCell ref="AT14:AW14"/>
    <mergeCell ref="AX14:BI14"/>
    <mergeCell ref="BJ14:BM14"/>
    <mergeCell ref="BN14:BZ14"/>
    <mergeCell ref="F15:I15"/>
    <mergeCell ref="J15:U15"/>
    <mergeCell ref="V15:Y15"/>
    <mergeCell ref="Z15:AL15"/>
    <mergeCell ref="AT15:AW15"/>
    <mergeCell ref="AX15:BI15"/>
    <mergeCell ref="BJ15:BM15"/>
    <mergeCell ref="BN15:BZ15"/>
    <mergeCell ref="F16:I16"/>
    <mergeCell ref="J16:U16"/>
    <mergeCell ref="V16:Y16"/>
    <mergeCell ref="Z16:AL16"/>
    <mergeCell ref="AT16:AW16"/>
    <mergeCell ref="AX16:BI16"/>
    <mergeCell ref="BJ16:BM16"/>
    <mergeCell ref="BN16:BZ16"/>
    <mergeCell ref="F17:I17"/>
    <mergeCell ref="J17:U17"/>
    <mergeCell ref="V17:Y17"/>
    <mergeCell ref="Z17:AL17"/>
    <mergeCell ref="AT17:AW17"/>
    <mergeCell ref="AX17:BI17"/>
    <mergeCell ref="BJ17:BM17"/>
    <mergeCell ref="BN17:BZ17"/>
    <mergeCell ref="F18:I18"/>
    <mergeCell ref="J18:U18"/>
    <mergeCell ref="V18:Y18"/>
    <mergeCell ref="Z18:AL18"/>
    <mergeCell ref="AT18:AW18"/>
    <mergeCell ref="AX18:BI18"/>
    <mergeCell ref="BJ18:BM18"/>
    <mergeCell ref="BN18:BZ18"/>
    <mergeCell ref="F19:I19"/>
    <mergeCell ref="J19:U19"/>
    <mergeCell ref="V19:Y19"/>
    <mergeCell ref="Z19:AL19"/>
    <mergeCell ref="AT19:AW19"/>
    <mergeCell ref="AX19:BI19"/>
    <mergeCell ref="BJ19:BM19"/>
    <mergeCell ref="BN19:BZ19"/>
    <mergeCell ref="F20:I20"/>
    <mergeCell ref="J20:U20"/>
    <mergeCell ref="V20:Y20"/>
    <mergeCell ref="Z20:AL20"/>
    <mergeCell ref="AT20:AW20"/>
    <mergeCell ref="AX20:BI20"/>
    <mergeCell ref="BJ20:BM20"/>
    <mergeCell ref="BN20:BZ20"/>
    <mergeCell ref="F21:I21"/>
    <mergeCell ref="J21:U21"/>
    <mergeCell ref="V21:Y21"/>
    <mergeCell ref="Z21:AL21"/>
    <mergeCell ref="AT21:AW21"/>
    <mergeCell ref="AX21:BI21"/>
    <mergeCell ref="BJ21:BM21"/>
    <mergeCell ref="BN21:BZ21"/>
    <mergeCell ref="F22:I22"/>
    <mergeCell ref="J22:U22"/>
    <mergeCell ref="V22:Y22"/>
    <mergeCell ref="Z22:AL22"/>
    <mergeCell ref="AT22:AW22"/>
    <mergeCell ref="AX22:BI22"/>
    <mergeCell ref="BJ22:BM22"/>
    <mergeCell ref="BN22:BZ22"/>
    <mergeCell ref="F23:I23"/>
    <mergeCell ref="J23:U23"/>
    <mergeCell ref="V23:Y23"/>
    <mergeCell ref="Z23:AL23"/>
    <mergeCell ref="AT23:AW23"/>
    <mergeCell ref="AX23:BI23"/>
    <mergeCell ref="BJ23:BM23"/>
    <mergeCell ref="BN23:BZ23"/>
    <mergeCell ref="F24:I24"/>
    <mergeCell ref="J24:U24"/>
    <mergeCell ref="V24:Y24"/>
    <mergeCell ref="Z24:AL24"/>
    <mergeCell ref="AT24:AW24"/>
    <mergeCell ref="AX24:BI24"/>
    <mergeCell ref="BJ24:BM24"/>
    <mergeCell ref="BN24:BZ24"/>
    <mergeCell ref="F25:I25"/>
    <mergeCell ref="J25:U25"/>
    <mergeCell ref="V25:Y25"/>
    <mergeCell ref="Z25:AL25"/>
    <mergeCell ref="AT25:AW25"/>
    <mergeCell ref="AX25:BI25"/>
    <mergeCell ref="BJ25:BM25"/>
    <mergeCell ref="BN25:BZ25"/>
    <mergeCell ref="F26:I26"/>
    <mergeCell ref="J26:U26"/>
    <mergeCell ref="V26:Y26"/>
    <mergeCell ref="Z26:AL26"/>
    <mergeCell ref="AT26:AW26"/>
    <mergeCell ref="AX26:BI26"/>
    <mergeCell ref="BJ26:BM26"/>
    <mergeCell ref="BN26:BZ26"/>
    <mergeCell ref="F27:I27"/>
    <mergeCell ref="J27:U27"/>
    <mergeCell ref="V27:Y27"/>
    <mergeCell ref="Z27:AL27"/>
    <mergeCell ref="AT27:AW27"/>
    <mergeCell ref="AX27:BI27"/>
    <mergeCell ref="BJ27:BM27"/>
    <mergeCell ref="BN27:BZ27"/>
    <mergeCell ref="F28:I28"/>
    <mergeCell ref="J28:U28"/>
    <mergeCell ref="V28:Y28"/>
    <mergeCell ref="Z28:AL28"/>
    <mergeCell ref="AT28:AW28"/>
    <mergeCell ref="AX28:BI28"/>
    <mergeCell ref="BJ28:BM28"/>
    <mergeCell ref="BN28:BZ28"/>
    <mergeCell ref="F29:I29"/>
    <mergeCell ref="J29:U29"/>
    <mergeCell ref="V29:Y29"/>
    <mergeCell ref="Z29:AL29"/>
    <mergeCell ref="AT29:AW29"/>
    <mergeCell ref="AX29:BI29"/>
    <mergeCell ref="BJ29:BM29"/>
    <mergeCell ref="BN29:BZ29"/>
    <mergeCell ref="F30:I30"/>
    <mergeCell ref="J30:U30"/>
    <mergeCell ref="V30:Y30"/>
    <mergeCell ref="Z30:AL30"/>
    <mergeCell ref="AT30:AW30"/>
    <mergeCell ref="AX30:BI30"/>
    <mergeCell ref="BJ30:BM30"/>
    <mergeCell ref="BN30:BZ30"/>
    <mergeCell ref="F31:I31"/>
    <mergeCell ref="J31:U31"/>
    <mergeCell ref="V31:Y31"/>
    <mergeCell ref="Z31:AL31"/>
    <mergeCell ref="AT31:AW31"/>
    <mergeCell ref="AX31:BI31"/>
    <mergeCell ref="BJ31:BM31"/>
    <mergeCell ref="BN31:BZ31"/>
    <mergeCell ref="F32:I32"/>
    <mergeCell ref="J32:U32"/>
    <mergeCell ref="V32:Y32"/>
    <mergeCell ref="Z32:AL32"/>
    <mergeCell ref="AT32:AW32"/>
    <mergeCell ref="AX32:BI32"/>
    <mergeCell ref="BJ32:BM32"/>
    <mergeCell ref="BN32:BZ32"/>
    <mergeCell ref="F33:I33"/>
    <mergeCell ref="J33:U33"/>
    <mergeCell ref="V33:Y33"/>
    <mergeCell ref="Z33:AL33"/>
    <mergeCell ref="AT33:AW33"/>
    <mergeCell ref="AX33:BI33"/>
    <mergeCell ref="BJ33:BM33"/>
    <mergeCell ref="BN33:BZ33"/>
    <mergeCell ref="F34:I34"/>
    <mergeCell ref="J34:U34"/>
    <mergeCell ref="V34:Y34"/>
    <mergeCell ref="Z34:AL34"/>
    <mergeCell ref="AT34:AW34"/>
    <mergeCell ref="AX34:BI34"/>
    <mergeCell ref="BJ34:BM34"/>
    <mergeCell ref="BN34:BZ34"/>
    <mergeCell ref="F35:I35"/>
    <mergeCell ref="J35:U35"/>
    <mergeCell ref="V35:Y35"/>
    <mergeCell ref="Z35:AL35"/>
    <mergeCell ref="AT35:AW35"/>
    <mergeCell ref="AX35:BI35"/>
    <mergeCell ref="BJ35:BM35"/>
    <mergeCell ref="BN35:BZ35"/>
    <mergeCell ref="F36:I36"/>
    <mergeCell ref="J36:U36"/>
    <mergeCell ref="V36:Y36"/>
    <mergeCell ref="Z36:AL36"/>
    <mergeCell ref="AT36:AW36"/>
    <mergeCell ref="AX36:BI36"/>
    <mergeCell ref="BJ36:BM36"/>
    <mergeCell ref="BN36:BZ36"/>
    <mergeCell ref="F37:I37"/>
    <mergeCell ref="J37:U37"/>
    <mergeCell ref="V37:Y37"/>
    <mergeCell ref="Z37:AL37"/>
    <mergeCell ref="AT37:AW37"/>
    <mergeCell ref="AX37:BI37"/>
    <mergeCell ref="BJ37:BM37"/>
    <mergeCell ref="BN37:BZ37"/>
    <mergeCell ref="F38:I38"/>
    <mergeCell ref="J38:U38"/>
    <mergeCell ref="V38:Y38"/>
    <mergeCell ref="Z38:AL38"/>
    <mergeCell ref="AT38:AW38"/>
    <mergeCell ref="AX38:BI38"/>
    <mergeCell ref="BJ38:BM38"/>
    <mergeCell ref="BN38:BZ38"/>
    <mergeCell ref="F39:I39"/>
    <mergeCell ref="J39:U39"/>
    <mergeCell ref="V39:Y39"/>
    <mergeCell ref="Z39:AL39"/>
    <mergeCell ref="AT39:AW39"/>
    <mergeCell ref="AX39:BI39"/>
    <mergeCell ref="BJ39:BM39"/>
    <mergeCell ref="BN39:BZ39"/>
    <mergeCell ref="F40:I40"/>
    <mergeCell ref="J40:U40"/>
    <mergeCell ref="V40:Y40"/>
    <mergeCell ref="Z40:AL40"/>
    <mergeCell ref="AT40:AW40"/>
    <mergeCell ref="AX40:BI40"/>
    <mergeCell ref="BJ40:BM40"/>
    <mergeCell ref="BN40:BZ40"/>
    <mergeCell ref="F41:I41"/>
    <mergeCell ref="J41:U41"/>
    <mergeCell ref="V41:Y41"/>
    <mergeCell ref="Z41:AL41"/>
    <mergeCell ref="AT41:AW41"/>
    <mergeCell ref="AX41:BI41"/>
    <mergeCell ref="BJ41:BM41"/>
    <mergeCell ref="BN41:BZ41"/>
    <mergeCell ref="F42:I42"/>
    <mergeCell ref="J42:U42"/>
    <mergeCell ref="V42:Y42"/>
    <mergeCell ref="Z42:AL42"/>
    <mergeCell ref="AT42:AW42"/>
    <mergeCell ref="AX42:BI42"/>
    <mergeCell ref="BJ42:BM42"/>
    <mergeCell ref="BN42:BZ42"/>
    <mergeCell ref="F43:I43"/>
    <mergeCell ref="J43:U43"/>
    <mergeCell ref="V43:Y43"/>
    <mergeCell ref="Z43:AL43"/>
    <mergeCell ref="AT43:AW43"/>
    <mergeCell ref="AX43:BI43"/>
    <mergeCell ref="BJ43:BM43"/>
    <mergeCell ref="BN43:BZ43"/>
    <mergeCell ref="F44:I44"/>
    <mergeCell ref="J44:U44"/>
    <mergeCell ref="V44:Y44"/>
    <mergeCell ref="Z44:AL44"/>
    <mergeCell ref="AT44:AW44"/>
    <mergeCell ref="AX44:BI44"/>
    <mergeCell ref="BJ44:BM44"/>
    <mergeCell ref="BN44:BZ44"/>
    <mergeCell ref="F45:I45"/>
    <mergeCell ref="J45:U45"/>
    <mergeCell ref="V45:Y45"/>
    <mergeCell ref="Z45:AL45"/>
    <mergeCell ref="AT45:AW45"/>
    <mergeCell ref="AX45:BI45"/>
    <mergeCell ref="BJ45:BM45"/>
    <mergeCell ref="BN45:BZ45"/>
    <mergeCell ref="F46:I46"/>
    <mergeCell ref="J46:U46"/>
    <mergeCell ref="V46:Y46"/>
    <mergeCell ref="Z46:AL46"/>
    <mergeCell ref="AT46:AW46"/>
    <mergeCell ref="AX46:BI46"/>
    <mergeCell ref="BJ46:BM46"/>
    <mergeCell ref="BN46:BZ46"/>
    <mergeCell ref="F47:I47"/>
    <mergeCell ref="J47:U47"/>
    <mergeCell ref="V47:Y47"/>
    <mergeCell ref="Z47:AL47"/>
    <mergeCell ref="AT47:AW47"/>
    <mergeCell ref="AX47:BI47"/>
    <mergeCell ref="BJ47:BM47"/>
    <mergeCell ref="BN47:BZ47"/>
    <mergeCell ref="F48:I48"/>
    <mergeCell ref="J48:U48"/>
    <mergeCell ref="V48:Y48"/>
    <mergeCell ref="Z48:AL48"/>
    <mergeCell ref="AT48:AW48"/>
    <mergeCell ref="AX48:BI48"/>
    <mergeCell ref="BJ48:BM48"/>
    <mergeCell ref="BN48:BZ48"/>
    <mergeCell ref="F49:I49"/>
    <mergeCell ref="J49:U49"/>
    <mergeCell ref="V49:Y49"/>
    <mergeCell ref="Z49:AL49"/>
    <mergeCell ref="AT49:AW49"/>
    <mergeCell ref="AX49:BI49"/>
    <mergeCell ref="BJ49:BM49"/>
    <mergeCell ref="BN49:BZ49"/>
    <mergeCell ref="F50:I50"/>
    <mergeCell ref="J50:U50"/>
    <mergeCell ref="V50:Y50"/>
    <mergeCell ref="Z50:AL50"/>
    <mergeCell ref="AT50:AW50"/>
    <mergeCell ref="AX50:BI50"/>
    <mergeCell ref="BJ50:BM50"/>
    <mergeCell ref="BN50:BZ50"/>
    <mergeCell ref="F51:I51"/>
    <mergeCell ref="J51:U51"/>
    <mergeCell ref="V51:Y51"/>
    <mergeCell ref="Z51:AL51"/>
    <mergeCell ref="AT51:AW51"/>
    <mergeCell ref="AX51:BI51"/>
    <mergeCell ref="BJ51:BM51"/>
    <mergeCell ref="BN51:BZ51"/>
    <mergeCell ref="B6:E10"/>
    <mergeCell ref="AP6:AS10"/>
    <mergeCell ref="B11:E15"/>
    <mergeCell ref="AP11:AS15"/>
    <mergeCell ref="B16:E20"/>
    <mergeCell ref="AP16:AS20"/>
    <mergeCell ref="B21:E25"/>
    <mergeCell ref="AP21:AS25"/>
    <mergeCell ref="B26:E30"/>
    <mergeCell ref="AP26:AS30"/>
    <mergeCell ref="B31:E35"/>
    <mergeCell ref="AP31:AS35"/>
    <mergeCell ref="B36:E40"/>
    <mergeCell ref="AP36:AS40"/>
    <mergeCell ref="B41:E45"/>
    <mergeCell ref="AP41:AS45"/>
    <mergeCell ref="B46:E51"/>
    <mergeCell ref="AP46:AS51"/>
  </mergeCells>
  <phoneticPr fontId="19"/>
  <printOptions horizontalCentered="1"/>
  <pageMargins left="0.78740157480314954" right="0.78740157480314954" top="0.78740157480314954" bottom="0.59055118110236227" header="0" footer="0"/>
  <pageSetup paperSize="9" scale="88" fitToWidth="1" fitToHeight="1" orientation="portrait" usePrinterDefaults="1" r:id="rId1"/>
  <headerFooter scaleWithDoc="0" alignWithMargins="0"/>
  <colBreaks count="1" manualBreakCount="1">
    <brk id="39" max="52" man="1"/>
  </colBreaks>
</worksheet>
</file>

<file path=xl/worksheets/sheet6.xml><?xml version="1.0" encoding="utf-8"?>
<worksheet xmlns="http://schemas.openxmlformats.org/spreadsheetml/2006/main" xmlns:r="http://schemas.openxmlformats.org/officeDocument/2006/relationships" xmlns:mc="http://schemas.openxmlformats.org/markup-compatibility/2006">
  <dimension ref="B1:CA54"/>
  <sheetViews>
    <sheetView view="pageBreakPreview" zoomScaleSheetLayoutView="100" workbookViewId="0">
      <selection activeCell="J7" sqref="J7:U7"/>
    </sheetView>
  </sheetViews>
  <sheetFormatPr defaultRowHeight="13.5"/>
  <cols>
    <col min="1" max="1" width="0.75" style="1" customWidth="1"/>
    <col min="2" max="38" width="2.625" style="1" customWidth="1"/>
    <col min="39" max="39" width="0.75" style="1" customWidth="1"/>
    <col min="40" max="40" width="3.75" style="1" customWidth="1"/>
    <col min="41" max="41" width="0.75" style="1" customWidth="1"/>
    <col min="42" max="78" width="2.625" style="1" customWidth="1"/>
    <col min="79" max="79" width="0.75" style="1" customWidth="1"/>
    <col min="80" max="16384" width="9" style="1" customWidth="1"/>
  </cols>
  <sheetData>
    <row r="1" spans="2:79" ht="18" customHeight="1">
      <c r="B1" s="1071" t="s">
        <v>511</v>
      </c>
      <c r="C1" s="1071"/>
      <c r="D1" s="1071"/>
      <c r="E1" s="1071"/>
      <c r="F1" s="1071"/>
      <c r="G1" s="1071"/>
      <c r="H1" s="1071"/>
      <c r="I1" s="1071"/>
      <c r="J1" s="1071"/>
      <c r="K1" s="1071"/>
      <c r="L1" s="1071"/>
      <c r="M1" s="1071"/>
      <c r="N1" s="1071"/>
      <c r="O1" s="1071"/>
      <c r="P1" s="1071"/>
      <c r="Q1" s="1071"/>
      <c r="R1" s="1071"/>
      <c r="S1" s="1071"/>
      <c r="T1" s="1071"/>
      <c r="U1" s="1071"/>
      <c r="V1" s="1071"/>
      <c r="W1" s="1071"/>
      <c r="X1" s="1071"/>
      <c r="Y1" s="1071"/>
      <c r="Z1" s="1071"/>
      <c r="AA1" s="1071"/>
      <c r="AB1" s="1071"/>
      <c r="AC1" s="1071"/>
      <c r="AD1" s="1071"/>
      <c r="AE1" s="1071"/>
      <c r="AF1" s="1071"/>
      <c r="AG1" s="1071"/>
      <c r="AH1" s="1071"/>
      <c r="AI1" s="1071"/>
      <c r="AJ1" s="1071"/>
      <c r="AK1" s="1071"/>
      <c r="AL1" s="1071"/>
      <c r="AM1" s="967"/>
      <c r="AP1" s="1071" t="s">
        <v>511</v>
      </c>
      <c r="AQ1" s="1071"/>
      <c r="AR1" s="1071"/>
      <c r="AS1" s="1071"/>
      <c r="AT1" s="1071"/>
      <c r="AU1" s="1071"/>
      <c r="AV1" s="1071"/>
      <c r="AW1" s="1071"/>
      <c r="AX1" s="1071"/>
      <c r="AY1" s="1071"/>
      <c r="AZ1" s="1071"/>
      <c r="BA1" s="1071"/>
      <c r="BB1" s="1071"/>
      <c r="BC1" s="1071"/>
      <c r="BD1" s="1071"/>
      <c r="BE1" s="1071"/>
      <c r="BF1" s="1071"/>
      <c r="BG1" s="1071"/>
      <c r="BH1" s="1071"/>
      <c r="BI1" s="1071"/>
      <c r="BJ1" s="1071"/>
      <c r="BK1" s="1071"/>
      <c r="BL1" s="1071"/>
      <c r="BM1" s="1071"/>
      <c r="BN1" s="1071"/>
      <c r="BO1" s="1071"/>
      <c r="BP1" s="1071"/>
      <c r="BQ1" s="1071"/>
      <c r="BR1" s="1071"/>
      <c r="BS1" s="1071"/>
      <c r="BT1" s="1071"/>
      <c r="BU1" s="1071"/>
      <c r="BV1" s="1071"/>
      <c r="BW1" s="1071"/>
      <c r="BX1" s="1071"/>
      <c r="BY1" s="1071"/>
      <c r="BZ1" s="1071"/>
      <c r="CA1" s="967"/>
    </row>
    <row r="2" spans="2:79" ht="13.5" customHeight="1">
      <c r="B2" s="952"/>
      <c r="C2" s="952"/>
      <c r="G2" s="952"/>
      <c r="H2" s="952"/>
      <c r="I2" s="1116"/>
      <c r="K2" s="967"/>
      <c r="M2" s="967"/>
      <c r="N2" s="967"/>
      <c r="O2" s="967"/>
      <c r="P2" s="967"/>
      <c r="Q2" s="967"/>
      <c r="R2" s="967"/>
      <c r="S2" s="967"/>
      <c r="T2" s="967"/>
      <c r="U2" s="967"/>
      <c r="V2" s="967"/>
      <c r="W2" s="967"/>
      <c r="X2" s="967"/>
      <c r="Y2" s="967"/>
      <c r="Z2" s="967"/>
      <c r="AA2" s="967"/>
      <c r="AB2" s="967"/>
      <c r="AC2" s="967"/>
      <c r="AD2" s="967"/>
      <c r="AE2" s="967"/>
      <c r="AF2" s="967"/>
      <c r="AG2" s="967"/>
      <c r="AH2" s="967"/>
      <c r="AI2" s="967"/>
      <c r="AJ2" s="967"/>
      <c r="AK2" s="967"/>
      <c r="AL2" s="967"/>
      <c r="AM2" s="967"/>
      <c r="AP2" s="952"/>
      <c r="AQ2" s="952"/>
      <c r="AU2" s="952"/>
      <c r="AV2" s="952"/>
      <c r="AW2" s="1116"/>
      <c r="AY2" s="967"/>
      <c r="BA2" s="967"/>
      <c r="BB2" s="967"/>
      <c r="BC2" s="967"/>
      <c r="BD2" s="967"/>
      <c r="BE2" s="967"/>
      <c r="BF2" s="967"/>
      <c r="BG2" s="967"/>
      <c r="BH2" s="967"/>
      <c r="BI2" s="967"/>
      <c r="BJ2" s="967"/>
      <c r="BK2" s="967"/>
      <c r="BL2" s="967"/>
      <c r="BM2" s="967"/>
      <c r="BN2" s="967"/>
      <c r="BO2" s="967"/>
      <c r="BP2" s="967"/>
      <c r="BQ2" s="967"/>
      <c r="BR2" s="967"/>
      <c r="BS2" s="967"/>
      <c r="BT2" s="967"/>
      <c r="BU2" s="967"/>
      <c r="BV2" s="967"/>
      <c r="BW2" s="967"/>
      <c r="BX2" s="967"/>
      <c r="BY2" s="967"/>
      <c r="BZ2" s="967"/>
      <c r="CA2" s="967"/>
    </row>
    <row r="3" spans="2:79" ht="18" customHeight="1">
      <c r="B3" s="9" t="s">
        <v>496</v>
      </c>
      <c r="H3" s="967"/>
      <c r="I3" s="967"/>
      <c r="J3" s="967"/>
      <c r="K3" s="967"/>
      <c r="L3" s="967"/>
      <c r="M3" s="967"/>
      <c r="N3" s="967"/>
      <c r="O3" s="967"/>
      <c r="P3" s="967"/>
      <c r="Q3" s="967"/>
      <c r="R3" s="967"/>
      <c r="S3" s="967"/>
      <c r="T3" s="967"/>
      <c r="U3" s="967"/>
      <c r="V3" s="205" t="s">
        <v>283</v>
      </c>
      <c r="W3" s="205"/>
      <c r="X3" s="205"/>
      <c r="Y3" s="205"/>
      <c r="Z3" s="967"/>
      <c r="AA3" s="951">
        <f>'01基本資料'!I3</f>
        <v>0</v>
      </c>
      <c r="AB3" s="951"/>
      <c r="AC3" s="951"/>
      <c r="AD3" s="951"/>
      <c r="AE3" s="951"/>
      <c r="AF3" s="951"/>
      <c r="AG3" s="951"/>
      <c r="AH3" s="951"/>
      <c r="AI3" s="951"/>
      <c r="AJ3" s="951"/>
      <c r="AK3" s="951"/>
      <c r="AL3" s="967"/>
      <c r="AP3" s="9" t="s">
        <v>526</v>
      </c>
      <c r="AV3" s="967"/>
      <c r="AW3" s="967"/>
      <c r="AX3" s="967"/>
      <c r="AY3" s="967"/>
      <c r="AZ3" s="967"/>
      <c r="BA3" s="967"/>
      <c r="BB3" s="967"/>
      <c r="BC3" s="967"/>
      <c r="BD3" s="967"/>
      <c r="BE3" s="967"/>
      <c r="BF3" s="967"/>
      <c r="BG3" s="967"/>
      <c r="BH3" s="967"/>
      <c r="BI3" s="967"/>
      <c r="BJ3" s="205" t="s">
        <v>283</v>
      </c>
      <c r="BK3" s="205"/>
      <c r="BL3" s="205"/>
      <c r="BM3" s="205"/>
      <c r="BN3" s="967"/>
      <c r="BO3" s="951">
        <f>'01基本資料'!AR3</f>
        <v>0</v>
      </c>
      <c r="BP3" s="951"/>
      <c r="BQ3" s="951"/>
      <c r="BR3" s="951"/>
      <c r="BS3" s="951"/>
      <c r="BT3" s="951"/>
      <c r="BU3" s="951"/>
      <c r="BV3" s="951"/>
      <c r="BW3" s="951"/>
      <c r="BX3" s="951"/>
      <c r="BY3" s="951"/>
      <c r="BZ3" s="967"/>
    </row>
    <row r="4" spans="2:79" ht="7.5" customHeight="1">
      <c r="B4" s="1072"/>
      <c r="H4" s="967"/>
      <c r="I4" s="967"/>
      <c r="J4" s="967"/>
      <c r="K4" s="967"/>
      <c r="L4" s="967"/>
      <c r="M4" s="967"/>
      <c r="N4" s="967"/>
      <c r="O4" s="967"/>
      <c r="P4" s="967"/>
      <c r="Q4" s="967"/>
      <c r="R4" s="967"/>
      <c r="S4" s="967"/>
      <c r="T4" s="967"/>
      <c r="U4" s="967"/>
      <c r="V4" s="1122"/>
      <c r="W4" s="1122"/>
      <c r="X4" s="1122"/>
      <c r="Y4" s="1122"/>
      <c r="Z4" s="967"/>
      <c r="AA4" s="1122"/>
      <c r="AB4" s="1122"/>
      <c r="AC4" s="1122"/>
      <c r="AD4" s="1122"/>
      <c r="AE4" s="1122"/>
      <c r="AF4" s="1122"/>
      <c r="AG4" s="1122"/>
      <c r="AH4" s="1122"/>
      <c r="AI4" s="1122"/>
      <c r="AJ4" s="1122"/>
      <c r="AK4" s="1122"/>
      <c r="AL4" s="967"/>
      <c r="AP4" s="1072"/>
      <c r="AV4" s="967"/>
      <c r="AW4" s="967"/>
      <c r="AX4" s="967"/>
      <c r="AY4" s="967"/>
      <c r="AZ4" s="967"/>
      <c r="BA4" s="967"/>
      <c r="BB4" s="967"/>
      <c r="BC4" s="967"/>
      <c r="BD4" s="967"/>
      <c r="BE4" s="967"/>
      <c r="BF4" s="967"/>
      <c r="BG4" s="967"/>
      <c r="BH4" s="967"/>
      <c r="BI4" s="967"/>
      <c r="BJ4" s="1122"/>
      <c r="BK4" s="1122"/>
      <c r="BL4" s="1122"/>
      <c r="BM4" s="1122"/>
      <c r="BN4" s="967"/>
      <c r="BO4" s="1122"/>
      <c r="BP4" s="1122"/>
      <c r="BQ4" s="1122"/>
      <c r="BR4" s="1122"/>
      <c r="BS4" s="1122"/>
      <c r="BT4" s="1122"/>
      <c r="BU4" s="1122"/>
      <c r="BV4" s="1122"/>
      <c r="BW4" s="1122"/>
      <c r="BX4" s="1122"/>
      <c r="BY4" s="1122"/>
      <c r="BZ4" s="967"/>
    </row>
    <row r="5" spans="2:79" ht="36" customHeight="1">
      <c r="B5" s="1073" t="s">
        <v>118</v>
      </c>
      <c r="C5" s="1083"/>
      <c r="D5" s="1083"/>
      <c r="E5" s="1083"/>
      <c r="F5" s="1095" t="s">
        <v>253</v>
      </c>
      <c r="G5" s="1083"/>
      <c r="H5" s="1083"/>
      <c r="I5" s="1097"/>
      <c r="J5" s="1095" t="s">
        <v>347</v>
      </c>
      <c r="K5" s="1083"/>
      <c r="L5" s="1083"/>
      <c r="M5" s="1083"/>
      <c r="N5" s="1083"/>
      <c r="O5" s="1083"/>
      <c r="P5" s="1083"/>
      <c r="Q5" s="1083"/>
      <c r="R5" s="1083"/>
      <c r="S5" s="1083"/>
      <c r="T5" s="1083"/>
      <c r="U5" s="1097"/>
      <c r="V5" s="1108" t="s">
        <v>282</v>
      </c>
      <c r="W5" s="1109"/>
      <c r="X5" s="1109"/>
      <c r="Y5" s="1110"/>
      <c r="Z5" s="1095" t="s">
        <v>371</v>
      </c>
      <c r="AA5" s="1083"/>
      <c r="AB5" s="1083"/>
      <c r="AC5" s="1083"/>
      <c r="AD5" s="1083"/>
      <c r="AE5" s="1083"/>
      <c r="AF5" s="1083"/>
      <c r="AG5" s="1083"/>
      <c r="AH5" s="1083"/>
      <c r="AI5" s="1083"/>
      <c r="AJ5" s="1083"/>
      <c r="AK5" s="1083"/>
      <c r="AL5" s="1111"/>
      <c r="AP5" s="1073" t="s">
        <v>118</v>
      </c>
      <c r="AQ5" s="1083"/>
      <c r="AR5" s="1083"/>
      <c r="AS5" s="1083"/>
      <c r="AT5" s="1095" t="s">
        <v>253</v>
      </c>
      <c r="AU5" s="1083"/>
      <c r="AV5" s="1083"/>
      <c r="AW5" s="1097"/>
      <c r="AX5" s="1095" t="s">
        <v>347</v>
      </c>
      <c r="AY5" s="1083"/>
      <c r="AZ5" s="1083"/>
      <c r="BA5" s="1083"/>
      <c r="BB5" s="1083"/>
      <c r="BC5" s="1083"/>
      <c r="BD5" s="1083"/>
      <c r="BE5" s="1083"/>
      <c r="BF5" s="1083"/>
      <c r="BG5" s="1083"/>
      <c r="BH5" s="1083"/>
      <c r="BI5" s="1097"/>
      <c r="BJ5" s="1108" t="s">
        <v>282</v>
      </c>
      <c r="BK5" s="1109"/>
      <c r="BL5" s="1109"/>
      <c r="BM5" s="1110"/>
      <c r="BN5" s="1095" t="s">
        <v>371</v>
      </c>
      <c r="BO5" s="1083"/>
      <c r="BP5" s="1083"/>
      <c r="BQ5" s="1083"/>
      <c r="BR5" s="1083"/>
      <c r="BS5" s="1083"/>
      <c r="BT5" s="1083"/>
      <c r="BU5" s="1083"/>
      <c r="BV5" s="1083"/>
      <c r="BW5" s="1083"/>
      <c r="BX5" s="1083"/>
      <c r="BY5" s="1083"/>
      <c r="BZ5" s="1111"/>
    </row>
    <row r="6" spans="2:79" ht="15" customHeight="1">
      <c r="B6" s="161" t="s">
        <v>288</v>
      </c>
      <c r="C6" s="214"/>
      <c r="D6" s="214"/>
      <c r="E6" s="1088"/>
      <c r="F6" s="332" t="s">
        <v>276</v>
      </c>
      <c r="G6" s="491"/>
      <c r="H6" s="491"/>
      <c r="I6" s="370"/>
      <c r="J6" s="1117" t="s">
        <v>57</v>
      </c>
      <c r="K6" s="1119"/>
      <c r="L6" s="1119"/>
      <c r="M6" s="1119"/>
      <c r="N6" s="1119"/>
      <c r="O6" s="1119"/>
      <c r="P6" s="1119"/>
      <c r="Q6" s="1119"/>
      <c r="R6" s="1119"/>
      <c r="S6" s="1119"/>
      <c r="T6" s="1119"/>
      <c r="U6" s="1121"/>
      <c r="V6" s="332">
        <v>2</v>
      </c>
      <c r="W6" s="491"/>
      <c r="X6" s="491"/>
      <c r="Y6" s="370"/>
      <c r="Z6" s="1099" t="s">
        <v>273</v>
      </c>
      <c r="AA6" s="1102"/>
      <c r="AB6" s="1102"/>
      <c r="AC6" s="1102"/>
      <c r="AD6" s="1102"/>
      <c r="AE6" s="1102"/>
      <c r="AF6" s="1102"/>
      <c r="AG6" s="1102"/>
      <c r="AH6" s="1102"/>
      <c r="AI6" s="1102"/>
      <c r="AJ6" s="1102"/>
      <c r="AK6" s="1102"/>
      <c r="AL6" s="1112"/>
      <c r="AP6" s="161" t="s">
        <v>288</v>
      </c>
      <c r="AQ6" s="214"/>
      <c r="AR6" s="214"/>
      <c r="AS6" s="1088"/>
      <c r="AT6" s="332" t="s">
        <v>276</v>
      </c>
      <c r="AU6" s="491"/>
      <c r="AV6" s="491"/>
      <c r="AW6" s="370"/>
      <c r="AX6" s="1117" t="s">
        <v>57</v>
      </c>
      <c r="AY6" s="1119"/>
      <c r="AZ6" s="1119"/>
      <c r="BA6" s="1119"/>
      <c r="BB6" s="1119"/>
      <c r="BC6" s="1119"/>
      <c r="BD6" s="1119"/>
      <c r="BE6" s="1119"/>
      <c r="BF6" s="1119"/>
      <c r="BG6" s="1119"/>
      <c r="BH6" s="1119"/>
      <c r="BI6" s="1121"/>
      <c r="BJ6" s="332">
        <v>2</v>
      </c>
      <c r="BK6" s="491"/>
      <c r="BL6" s="491"/>
      <c r="BM6" s="370"/>
      <c r="BN6" s="1099" t="s">
        <v>273</v>
      </c>
      <c r="BO6" s="1102"/>
      <c r="BP6" s="1102"/>
      <c r="BQ6" s="1102"/>
      <c r="BR6" s="1102"/>
      <c r="BS6" s="1102"/>
      <c r="BT6" s="1102"/>
      <c r="BU6" s="1102"/>
      <c r="BV6" s="1102"/>
      <c r="BW6" s="1102"/>
      <c r="BX6" s="1102"/>
      <c r="BY6" s="1102"/>
      <c r="BZ6" s="1112"/>
    </row>
    <row r="7" spans="2:79" ht="15" customHeight="1">
      <c r="B7" s="162"/>
      <c r="C7" s="215"/>
      <c r="D7" s="215"/>
      <c r="E7" s="690"/>
      <c r="F7" s="332"/>
      <c r="G7" s="491"/>
      <c r="H7" s="491"/>
      <c r="I7" s="370"/>
      <c r="J7" s="1099"/>
      <c r="K7" s="1102"/>
      <c r="L7" s="1102"/>
      <c r="M7" s="1102"/>
      <c r="N7" s="1102"/>
      <c r="O7" s="1102"/>
      <c r="P7" s="1102"/>
      <c r="Q7" s="1102"/>
      <c r="R7" s="1102"/>
      <c r="S7" s="1102"/>
      <c r="T7" s="1102"/>
      <c r="U7" s="1105"/>
      <c r="V7" s="332"/>
      <c r="W7" s="491"/>
      <c r="X7" s="491"/>
      <c r="Y7" s="370"/>
      <c r="Z7" s="1099"/>
      <c r="AA7" s="1102"/>
      <c r="AB7" s="1102"/>
      <c r="AC7" s="1102"/>
      <c r="AD7" s="1102"/>
      <c r="AE7" s="1102"/>
      <c r="AF7" s="1102"/>
      <c r="AG7" s="1102"/>
      <c r="AH7" s="1102"/>
      <c r="AI7" s="1102"/>
      <c r="AJ7" s="1102"/>
      <c r="AK7" s="1102"/>
      <c r="AL7" s="1112"/>
      <c r="AP7" s="162"/>
      <c r="AQ7" s="215"/>
      <c r="AR7" s="215"/>
      <c r="AS7" s="690"/>
      <c r="AT7" s="332"/>
      <c r="AU7" s="491"/>
      <c r="AV7" s="491"/>
      <c r="AW7" s="370"/>
      <c r="AX7" s="1099"/>
      <c r="AY7" s="1102"/>
      <c r="AZ7" s="1102"/>
      <c r="BA7" s="1102"/>
      <c r="BB7" s="1102"/>
      <c r="BC7" s="1102"/>
      <c r="BD7" s="1102"/>
      <c r="BE7" s="1102"/>
      <c r="BF7" s="1102"/>
      <c r="BG7" s="1102"/>
      <c r="BH7" s="1102"/>
      <c r="BI7" s="1105"/>
      <c r="BJ7" s="332"/>
      <c r="BK7" s="491"/>
      <c r="BL7" s="491"/>
      <c r="BM7" s="370"/>
      <c r="BN7" s="1099"/>
      <c r="BO7" s="1102"/>
      <c r="BP7" s="1102"/>
      <c r="BQ7" s="1102"/>
      <c r="BR7" s="1102"/>
      <c r="BS7" s="1102"/>
      <c r="BT7" s="1102"/>
      <c r="BU7" s="1102"/>
      <c r="BV7" s="1102"/>
      <c r="BW7" s="1102"/>
      <c r="BX7" s="1102"/>
      <c r="BY7" s="1102"/>
      <c r="BZ7" s="1112"/>
    </row>
    <row r="8" spans="2:79" ht="15" customHeight="1">
      <c r="B8" s="162"/>
      <c r="C8" s="215"/>
      <c r="D8" s="215"/>
      <c r="E8" s="690"/>
      <c r="F8" s="332"/>
      <c r="G8" s="491"/>
      <c r="H8" s="491"/>
      <c r="I8" s="370"/>
      <c r="J8" s="1099"/>
      <c r="K8" s="1102"/>
      <c r="L8" s="1102"/>
      <c r="M8" s="1102"/>
      <c r="N8" s="1102"/>
      <c r="O8" s="1102"/>
      <c r="P8" s="1102"/>
      <c r="Q8" s="1102"/>
      <c r="R8" s="1102"/>
      <c r="S8" s="1102"/>
      <c r="T8" s="1102"/>
      <c r="U8" s="1105"/>
      <c r="V8" s="332"/>
      <c r="W8" s="491"/>
      <c r="X8" s="491"/>
      <c r="Y8" s="370"/>
      <c r="Z8" s="1099"/>
      <c r="AA8" s="1102"/>
      <c r="AB8" s="1102"/>
      <c r="AC8" s="1102"/>
      <c r="AD8" s="1102"/>
      <c r="AE8" s="1102"/>
      <c r="AF8" s="1102"/>
      <c r="AG8" s="1102"/>
      <c r="AH8" s="1102"/>
      <c r="AI8" s="1102"/>
      <c r="AJ8" s="1102"/>
      <c r="AK8" s="1102"/>
      <c r="AL8" s="1112"/>
      <c r="AP8" s="162"/>
      <c r="AQ8" s="215"/>
      <c r="AR8" s="215"/>
      <c r="AS8" s="690"/>
      <c r="AT8" s="332"/>
      <c r="AU8" s="491"/>
      <c r="AV8" s="491"/>
      <c r="AW8" s="370"/>
      <c r="AX8" s="1099"/>
      <c r="AY8" s="1102"/>
      <c r="AZ8" s="1102"/>
      <c r="BA8" s="1102"/>
      <c r="BB8" s="1102"/>
      <c r="BC8" s="1102"/>
      <c r="BD8" s="1102"/>
      <c r="BE8" s="1102"/>
      <c r="BF8" s="1102"/>
      <c r="BG8" s="1102"/>
      <c r="BH8" s="1102"/>
      <c r="BI8" s="1105"/>
      <c r="BJ8" s="332"/>
      <c r="BK8" s="491"/>
      <c r="BL8" s="491"/>
      <c r="BM8" s="370"/>
      <c r="BN8" s="1099"/>
      <c r="BO8" s="1102"/>
      <c r="BP8" s="1102"/>
      <c r="BQ8" s="1102"/>
      <c r="BR8" s="1102"/>
      <c r="BS8" s="1102"/>
      <c r="BT8" s="1102"/>
      <c r="BU8" s="1102"/>
      <c r="BV8" s="1102"/>
      <c r="BW8" s="1102"/>
      <c r="BX8" s="1102"/>
      <c r="BY8" s="1102"/>
      <c r="BZ8" s="1112"/>
    </row>
    <row r="9" spans="2:79" ht="15" customHeight="1">
      <c r="B9" s="162"/>
      <c r="C9" s="215"/>
      <c r="D9" s="215"/>
      <c r="E9" s="690"/>
      <c r="F9" s="332"/>
      <c r="G9" s="491"/>
      <c r="H9" s="491"/>
      <c r="I9" s="370"/>
      <c r="J9" s="1099"/>
      <c r="K9" s="1102"/>
      <c r="L9" s="1102"/>
      <c r="M9" s="1102"/>
      <c r="N9" s="1102"/>
      <c r="O9" s="1102"/>
      <c r="P9" s="1102"/>
      <c r="Q9" s="1102"/>
      <c r="R9" s="1102"/>
      <c r="S9" s="1102"/>
      <c r="T9" s="1102"/>
      <c r="U9" s="1105"/>
      <c r="V9" s="332"/>
      <c r="W9" s="491"/>
      <c r="X9" s="491"/>
      <c r="Y9" s="370"/>
      <c r="Z9" s="1099"/>
      <c r="AA9" s="1102"/>
      <c r="AB9" s="1102"/>
      <c r="AC9" s="1102"/>
      <c r="AD9" s="1102"/>
      <c r="AE9" s="1102"/>
      <c r="AF9" s="1102"/>
      <c r="AG9" s="1102"/>
      <c r="AH9" s="1102"/>
      <c r="AI9" s="1102"/>
      <c r="AJ9" s="1102"/>
      <c r="AK9" s="1102"/>
      <c r="AL9" s="1112"/>
      <c r="AP9" s="162"/>
      <c r="AQ9" s="215"/>
      <c r="AR9" s="215"/>
      <c r="AS9" s="690"/>
      <c r="AT9" s="332"/>
      <c r="AU9" s="491"/>
      <c r="AV9" s="491"/>
      <c r="AW9" s="370"/>
      <c r="AX9" s="1099"/>
      <c r="AY9" s="1102"/>
      <c r="AZ9" s="1102"/>
      <c r="BA9" s="1102"/>
      <c r="BB9" s="1102"/>
      <c r="BC9" s="1102"/>
      <c r="BD9" s="1102"/>
      <c r="BE9" s="1102"/>
      <c r="BF9" s="1102"/>
      <c r="BG9" s="1102"/>
      <c r="BH9" s="1102"/>
      <c r="BI9" s="1105"/>
      <c r="BJ9" s="332"/>
      <c r="BK9" s="491"/>
      <c r="BL9" s="491"/>
      <c r="BM9" s="370"/>
      <c r="BN9" s="1099"/>
      <c r="BO9" s="1102"/>
      <c r="BP9" s="1102"/>
      <c r="BQ9" s="1102"/>
      <c r="BR9" s="1102"/>
      <c r="BS9" s="1102"/>
      <c r="BT9" s="1102"/>
      <c r="BU9" s="1102"/>
      <c r="BV9" s="1102"/>
      <c r="BW9" s="1102"/>
      <c r="BX9" s="1102"/>
      <c r="BY9" s="1102"/>
      <c r="BZ9" s="1112"/>
    </row>
    <row r="10" spans="2:79" ht="15" customHeight="1">
      <c r="B10" s="163"/>
      <c r="C10" s="216"/>
      <c r="D10" s="216"/>
      <c r="E10" s="1089"/>
      <c r="F10" s="1096"/>
      <c r="G10" s="367"/>
      <c r="H10" s="367"/>
      <c r="I10" s="1098"/>
      <c r="J10" s="1100"/>
      <c r="K10" s="1103"/>
      <c r="L10" s="1103"/>
      <c r="M10" s="1103"/>
      <c r="N10" s="1103"/>
      <c r="O10" s="1103"/>
      <c r="P10" s="1103"/>
      <c r="Q10" s="1103"/>
      <c r="R10" s="1103"/>
      <c r="S10" s="1103"/>
      <c r="T10" s="1103"/>
      <c r="U10" s="1106"/>
      <c r="V10" s="1096"/>
      <c r="W10" s="367"/>
      <c r="X10" s="367"/>
      <c r="Y10" s="1098"/>
      <c r="Z10" s="1100"/>
      <c r="AA10" s="1103"/>
      <c r="AB10" s="1103"/>
      <c r="AC10" s="1103"/>
      <c r="AD10" s="1103"/>
      <c r="AE10" s="1103"/>
      <c r="AF10" s="1103"/>
      <c r="AG10" s="1103"/>
      <c r="AH10" s="1103"/>
      <c r="AI10" s="1103"/>
      <c r="AJ10" s="1103"/>
      <c r="AK10" s="1103"/>
      <c r="AL10" s="1113"/>
      <c r="AP10" s="163"/>
      <c r="AQ10" s="216"/>
      <c r="AR10" s="216"/>
      <c r="AS10" s="1089"/>
      <c r="AT10" s="1096"/>
      <c r="AU10" s="367"/>
      <c r="AV10" s="367"/>
      <c r="AW10" s="1098"/>
      <c r="AX10" s="1100"/>
      <c r="AY10" s="1103"/>
      <c r="AZ10" s="1103"/>
      <c r="BA10" s="1103"/>
      <c r="BB10" s="1103"/>
      <c r="BC10" s="1103"/>
      <c r="BD10" s="1103"/>
      <c r="BE10" s="1103"/>
      <c r="BF10" s="1103"/>
      <c r="BG10" s="1103"/>
      <c r="BH10" s="1103"/>
      <c r="BI10" s="1106"/>
      <c r="BJ10" s="1096"/>
      <c r="BK10" s="367"/>
      <c r="BL10" s="367"/>
      <c r="BM10" s="1098"/>
      <c r="BN10" s="1100"/>
      <c r="BO10" s="1103"/>
      <c r="BP10" s="1103"/>
      <c r="BQ10" s="1103"/>
      <c r="BR10" s="1103"/>
      <c r="BS10" s="1103"/>
      <c r="BT10" s="1103"/>
      <c r="BU10" s="1103"/>
      <c r="BV10" s="1103"/>
      <c r="BW10" s="1103"/>
      <c r="BX10" s="1103"/>
      <c r="BY10" s="1103"/>
      <c r="BZ10" s="1113"/>
    </row>
    <row r="11" spans="2:79" ht="15" customHeight="1">
      <c r="B11" s="165" t="s">
        <v>34</v>
      </c>
      <c r="C11" s="220"/>
      <c r="D11" s="220"/>
      <c r="E11" s="689"/>
      <c r="F11" s="332"/>
      <c r="G11" s="491"/>
      <c r="H11" s="491"/>
      <c r="I11" s="370"/>
      <c r="J11" s="1118"/>
      <c r="K11" s="1120"/>
      <c r="L11" s="1120"/>
      <c r="M11" s="1120"/>
      <c r="N11" s="1120"/>
      <c r="O11" s="1120"/>
      <c r="P11" s="1120"/>
      <c r="Q11" s="1120"/>
      <c r="R11" s="1120"/>
      <c r="S11" s="1120"/>
      <c r="T11" s="1120"/>
      <c r="U11" s="1003"/>
      <c r="V11" s="332"/>
      <c r="W11" s="491"/>
      <c r="X11" s="491"/>
      <c r="Y11" s="370"/>
      <c r="Z11" s="1099"/>
      <c r="AA11" s="1102"/>
      <c r="AB11" s="1102"/>
      <c r="AC11" s="1102"/>
      <c r="AD11" s="1102"/>
      <c r="AE11" s="1102"/>
      <c r="AF11" s="1102"/>
      <c r="AG11" s="1102"/>
      <c r="AH11" s="1102"/>
      <c r="AI11" s="1102"/>
      <c r="AJ11" s="1102"/>
      <c r="AK11" s="1102"/>
      <c r="AL11" s="1112"/>
      <c r="AP11" s="165" t="s">
        <v>34</v>
      </c>
      <c r="AQ11" s="220"/>
      <c r="AR11" s="220"/>
      <c r="AS11" s="689"/>
      <c r="AT11" s="332"/>
      <c r="AU11" s="491"/>
      <c r="AV11" s="491"/>
      <c r="AW11" s="370"/>
      <c r="AX11" s="1118"/>
      <c r="AY11" s="1120"/>
      <c r="AZ11" s="1120"/>
      <c r="BA11" s="1120"/>
      <c r="BB11" s="1120"/>
      <c r="BC11" s="1120"/>
      <c r="BD11" s="1120"/>
      <c r="BE11" s="1120"/>
      <c r="BF11" s="1120"/>
      <c r="BG11" s="1120"/>
      <c r="BH11" s="1120"/>
      <c r="BI11" s="1003"/>
      <c r="BJ11" s="332"/>
      <c r="BK11" s="491"/>
      <c r="BL11" s="491"/>
      <c r="BM11" s="370"/>
      <c r="BN11" s="1099"/>
      <c r="BO11" s="1102"/>
      <c r="BP11" s="1102"/>
      <c r="BQ11" s="1102"/>
      <c r="BR11" s="1102"/>
      <c r="BS11" s="1102"/>
      <c r="BT11" s="1102"/>
      <c r="BU11" s="1102"/>
      <c r="BV11" s="1102"/>
      <c r="BW11" s="1102"/>
      <c r="BX11" s="1102"/>
      <c r="BY11" s="1102"/>
      <c r="BZ11" s="1112"/>
    </row>
    <row r="12" spans="2:79" ht="15" customHeight="1">
      <c r="B12" s="162"/>
      <c r="C12" s="215"/>
      <c r="D12" s="215"/>
      <c r="E12" s="690"/>
      <c r="F12" s="332"/>
      <c r="G12" s="491"/>
      <c r="H12" s="491"/>
      <c r="I12" s="370"/>
      <c r="J12" s="1099"/>
      <c r="K12" s="1102"/>
      <c r="L12" s="1102"/>
      <c r="M12" s="1102"/>
      <c r="N12" s="1102"/>
      <c r="O12" s="1102"/>
      <c r="P12" s="1102"/>
      <c r="Q12" s="1102"/>
      <c r="R12" s="1102"/>
      <c r="S12" s="1102"/>
      <c r="T12" s="1102"/>
      <c r="U12" s="1105"/>
      <c r="V12" s="332"/>
      <c r="W12" s="491"/>
      <c r="X12" s="491"/>
      <c r="Y12" s="370"/>
      <c r="Z12" s="1099"/>
      <c r="AA12" s="1102"/>
      <c r="AB12" s="1102"/>
      <c r="AC12" s="1102"/>
      <c r="AD12" s="1102"/>
      <c r="AE12" s="1102"/>
      <c r="AF12" s="1102"/>
      <c r="AG12" s="1102"/>
      <c r="AH12" s="1102"/>
      <c r="AI12" s="1102"/>
      <c r="AJ12" s="1102"/>
      <c r="AK12" s="1102"/>
      <c r="AL12" s="1112"/>
      <c r="AP12" s="162"/>
      <c r="AQ12" s="215"/>
      <c r="AR12" s="215"/>
      <c r="AS12" s="690"/>
      <c r="AT12" s="332"/>
      <c r="AU12" s="491"/>
      <c r="AV12" s="491"/>
      <c r="AW12" s="370"/>
      <c r="AX12" s="1099"/>
      <c r="AY12" s="1102"/>
      <c r="AZ12" s="1102"/>
      <c r="BA12" s="1102"/>
      <c r="BB12" s="1102"/>
      <c r="BC12" s="1102"/>
      <c r="BD12" s="1102"/>
      <c r="BE12" s="1102"/>
      <c r="BF12" s="1102"/>
      <c r="BG12" s="1102"/>
      <c r="BH12" s="1102"/>
      <c r="BI12" s="1105"/>
      <c r="BJ12" s="332"/>
      <c r="BK12" s="491"/>
      <c r="BL12" s="491"/>
      <c r="BM12" s="370"/>
      <c r="BN12" s="1099"/>
      <c r="BO12" s="1102"/>
      <c r="BP12" s="1102"/>
      <c r="BQ12" s="1102"/>
      <c r="BR12" s="1102"/>
      <c r="BS12" s="1102"/>
      <c r="BT12" s="1102"/>
      <c r="BU12" s="1102"/>
      <c r="BV12" s="1102"/>
      <c r="BW12" s="1102"/>
      <c r="BX12" s="1102"/>
      <c r="BY12" s="1102"/>
      <c r="BZ12" s="1112"/>
    </row>
    <row r="13" spans="2:79" ht="15" customHeight="1">
      <c r="B13" s="162"/>
      <c r="C13" s="215"/>
      <c r="D13" s="215"/>
      <c r="E13" s="690"/>
      <c r="F13" s="332"/>
      <c r="G13" s="491"/>
      <c r="H13" s="491"/>
      <c r="I13" s="370"/>
      <c r="J13" s="1099"/>
      <c r="K13" s="1102"/>
      <c r="L13" s="1102"/>
      <c r="M13" s="1102"/>
      <c r="N13" s="1102"/>
      <c r="O13" s="1102"/>
      <c r="P13" s="1102"/>
      <c r="Q13" s="1102"/>
      <c r="R13" s="1102"/>
      <c r="S13" s="1102"/>
      <c r="T13" s="1102"/>
      <c r="U13" s="1105"/>
      <c r="V13" s="332"/>
      <c r="W13" s="491"/>
      <c r="X13" s="491"/>
      <c r="Y13" s="370"/>
      <c r="Z13" s="1099"/>
      <c r="AA13" s="1102"/>
      <c r="AB13" s="1102"/>
      <c r="AC13" s="1102"/>
      <c r="AD13" s="1102"/>
      <c r="AE13" s="1102"/>
      <c r="AF13" s="1102"/>
      <c r="AG13" s="1102"/>
      <c r="AH13" s="1102"/>
      <c r="AI13" s="1102"/>
      <c r="AJ13" s="1102"/>
      <c r="AK13" s="1102"/>
      <c r="AL13" s="1112"/>
      <c r="AP13" s="162"/>
      <c r="AQ13" s="215"/>
      <c r="AR13" s="215"/>
      <c r="AS13" s="690"/>
      <c r="AT13" s="332"/>
      <c r="AU13" s="491"/>
      <c r="AV13" s="491"/>
      <c r="AW13" s="370"/>
      <c r="AX13" s="1099"/>
      <c r="AY13" s="1102"/>
      <c r="AZ13" s="1102"/>
      <c r="BA13" s="1102"/>
      <c r="BB13" s="1102"/>
      <c r="BC13" s="1102"/>
      <c r="BD13" s="1102"/>
      <c r="BE13" s="1102"/>
      <c r="BF13" s="1102"/>
      <c r="BG13" s="1102"/>
      <c r="BH13" s="1102"/>
      <c r="BI13" s="1105"/>
      <c r="BJ13" s="332"/>
      <c r="BK13" s="491"/>
      <c r="BL13" s="491"/>
      <c r="BM13" s="370"/>
      <c r="BN13" s="1099"/>
      <c r="BO13" s="1102"/>
      <c r="BP13" s="1102"/>
      <c r="BQ13" s="1102"/>
      <c r="BR13" s="1102"/>
      <c r="BS13" s="1102"/>
      <c r="BT13" s="1102"/>
      <c r="BU13" s="1102"/>
      <c r="BV13" s="1102"/>
      <c r="BW13" s="1102"/>
      <c r="BX13" s="1102"/>
      <c r="BY13" s="1102"/>
      <c r="BZ13" s="1112"/>
    </row>
    <row r="14" spans="2:79" ht="15" customHeight="1">
      <c r="B14" s="162"/>
      <c r="C14" s="215"/>
      <c r="D14" s="215"/>
      <c r="E14" s="690"/>
      <c r="F14" s="332"/>
      <c r="G14" s="491"/>
      <c r="H14" s="491"/>
      <c r="I14" s="370"/>
      <c r="J14" s="1099"/>
      <c r="K14" s="1102"/>
      <c r="L14" s="1102"/>
      <c r="M14" s="1102"/>
      <c r="N14" s="1102"/>
      <c r="O14" s="1102"/>
      <c r="P14" s="1102"/>
      <c r="Q14" s="1102"/>
      <c r="R14" s="1102"/>
      <c r="S14" s="1102"/>
      <c r="T14" s="1102"/>
      <c r="U14" s="1105"/>
      <c r="V14" s="332"/>
      <c r="W14" s="491"/>
      <c r="X14" s="491"/>
      <c r="Y14" s="370"/>
      <c r="Z14" s="1099"/>
      <c r="AA14" s="1102"/>
      <c r="AB14" s="1102"/>
      <c r="AC14" s="1102"/>
      <c r="AD14" s="1102"/>
      <c r="AE14" s="1102"/>
      <c r="AF14" s="1102"/>
      <c r="AG14" s="1102"/>
      <c r="AH14" s="1102"/>
      <c r="AI14" s="1102"/>
      <c r="AJ14" s="1102"/>
      <c r="AK14" s="1102"/>
      <c r="AL14" s="1112"/>
      <c r="AP14" s="162"/>
      <c r="AQ14" s="215"/>
      <c r="AR14" s="215"/>
      <c r="AS14" s="690"/>
      <c r="AT14" s="332"/>
      <c r="AU14" s="491"/>
      <c r="AV14" s="491"/>
      <c r="AW14" s="370"/>
      <c r="AX14" s="1099"/>
      <c r="AY14" s="1102"/>
      <c r="AZ14" s="1102"/>
      <c r="BA14" s="1102"/>
      <c r="BB14" s="1102"/>
      <c r="BC14" s="1102"/>
      <c r="BD14" s="1102"/>
      <c r="BE14" s="1102"/>
      <c r="BF14" s="1102"/>
      <c r="BG14" s="1102"/>
      <c r="BH14" s="1102"/>
      <c r="BI14" s="1105"/>
      <c r="BJ14" s="332"/>
      <c r="BK14" s="491"/>
      <c r="BL14" s="491"/>
      <c r="BM14" s="370"/>
      <c r="BN14" s="1099"/>
      <c r="BO14" s="1102"/>
      <c r="BP14" s="1102"/>
      <c r="BQ14" s="1102"/>
      <c r="BR14" s="1102"/>
      <c r="BS14" s="1102"/>
      <c r="BT14" s="1102"/>
      <c r="BU14" s="1102"/>
      <c r="BV14" s="1102"/>
      <c r="BW14" s="1102"/>
      <c r="BX14" s="1102"/>
      <c r="BY14" s="1102"/>
      <c r="BZ14" s="1112"/>
    </row>
    <row r="15" spans="2:79" ht="15" customHeight="1">
      <c r="B15" s="163"/>
      <c r="C15" s="216"/>
      <c r="D15" s="216"/>
      <c r="E15" s="1089"/>
      <c r="F15" s="1096"/>
      <c r="G15" s="367"/>
      <c r="H15" s="367"/>
      <c r="I15" s="1098"/>
      <c r="J15" s="1100"/>
      <c r="K15" s="1103"/>
      <c r="L15" s="1103"/>
      <c r="M15" s="1103"/>
      <c r="N15" s="1103"/>
      <c r="O15" s="1103"/>
      <c r="P15" s="1103"/>
      <c r="Q15" s="1103"/>
      <c r="R15" s="1103"/>
      <c r="S15" s="1103"/>
      <c r="T15" s="1103"/>
      <c r="U15" s="1106"/>
      <c r="V15" s="1096"/>
      <c r="W15" s="367"/>
      <c r="X15" s="367"/>
      <c r="Y15" s="1098"/>
      <c r="Z15" s="1100"/>
      <c r="AA15" s="1103"/>
      <c r="AB15" s="1103"/>
      <c r="AC15" s="1103"/>
      <c r="AD15" s="1103"/>
      <c r="AE15" s="1103"/>
      <c r="AF15" s="1103"/>
      <c r="AG15" s="1103"/>
      <c r="AH15" s="1103"/>
      <c r="AI15" s="1103"/>
      <c r="AJ15" s="1103"/>
      <c r="AK15" s="1103"/>
      <c r="AL15" s="1113"/>
      <c r="AP15" s="163"/>
      <c r="AQ15" s="216"/>
      <c r="AR15" s="216"/>
      <c r="AS15" s="1089"/>
      <c r="AT15" s="1096"/>
      <c r="AU15" s="367"/>
      <c r="AV15" s="367"/>
      <c r="AW15" s="1098"/>
      <c r="AX15" s="1100"/>
      <c r="AY15" s="1103"/>
      <c r="AZ15" s="1103"/>
      <c r="BA15" s="1103"/>
      <c r="BB15" s="1103"/>
      <c r="BC15" s="1103"/>
      <c r="BD15" s="1103"/>
      <c r="BE15" s="1103"/>
      <c r="BF15" s="1103"/>
      <c r="BG15" s="1103"/>
      <c r="BH15" s="1103"/>
      <c r="BI15" s="1106"/>
      <c r="BJ15" s="1096"/>
      <c r="BK15" s="367"/>
      <c r="BL15" s="367"/>
      <c r="BM15" s="1098"/>
      <c r="BN15" s="1100"/>
      <c r="BO15" s="1103"/>
      <c r="BP15" s="1103"/>
      <c r="BQ15" s="1103"/>
      <c r="BR15" s="1103"/>
      <c r="BS15" s="1103"/>
      <c r="BT15" s="1103"/>
      <c r="BU15" s="1103"/>
      <c r="BV15" s="1103"/>
      <c r="BW15" s="1103"/>
      <c r="BX15" s="1103"/>
      <c r="BY15" s="1103"/>
      <c r="BZ15" s="1113"/>
    </row>
    <row r="16" spans="2:79" ht="15" customHeight="1">
      <c r="B16" s="165" t="s">
        <v>208</v>
      </c>
      <c r="C16" s="220"/>
      <c r="D16" s="220"/>
      <c r="E16" s="689"/>
      <c r="F16" s="332"/>
      <c r="G16" s="491"/>
      <c r="H16" s="491"/>
      <c r="I16" s="370"/>
      <c r="J16" s="1118"/>
      <c r="K16" s="1120"/>
      <c r="L16" s="1120"/>
      <c r="M16" s="1120"/>
      <c r="N16" s="1120"/>
      <c r="O16" s="1120"/>
      <c r="P16" s="1120"/>
      <c r="Q16" s="1120"/>
      <c r="R16" s="1120"/>
      <c r="S16" s="1120"/>
      <c r="T16" s="1120"/>
      <c r="U16" s="1003"/>
      <c r="V16" s="332"/>
      <c r="W16" s="491"/>
      <c r="X16" s="491"/>
      <c r="Y16" s="370"/>
      <c r="Z16" s="1099"/>
      <c r="AA16" s="1102"/>
      <c r="AB16" s="1102"/>
      <c r="AC16" s="1102"/>
      <c r="AD16" s="1102"/>
      <c r="AE16" s="1102"/>
      <c r="AF16" s="1102"/>
      <c r="AG16" s="1102"/>
      <c r="AH16" s="1102"/>
      <c r="AI16" s="1102"/>
      <c r="AJ16" s="1102"/>
      <c r="AK16" s="1102"/>
      <c r="AL16" s="1112"/>
      <c r="AP16" s="165" t="s">
        <v>208</v>
      </c>
      <c r="AQ16" s="220"/>
      <c r="AR16" s="220"/>
      <c r="AS16" s="689"/>
      <c r="AT16" s="332"/>
      <c r="AU16" s="491"/>
      <c r="AV16" s="491"/>
      <c r="AW16" s="370"/>
      <c r="AX16" s="1118"/>
      <c r="AY16" s="1120"/>
      <c r="AZ16" s="1120"/>
      <c r="BA16" s="1120"/>
      <c r="BB16" s="1120"/>
      <c r="BC16" s="1120"/>
      <c r="BD16" s="1120"/>
      <c r="BE16" s="1120"/>
      <c r="BF16" s="1120"/>
      <c r="BG16" s="1120"/>
      <c r="BH16" s="1120"/>
      <c r="BI16" s="1003"/>
      <c r="BJ16" s="332"/>
      <c r="BK16" s="491"/>
      <c r="BL16" s="491"/>
      <c r="BM16" s="370"/>
      <c r="BN16" s="1099"/>
      <c r="BO16" s="1102"/>
      <c r="BP16" s="1102"/>
      <c r="BQ16" s="1102"/>
      <c r="BR16" s="1102"/>
      <c r="BS16" s="1102"/>
      <c r="BT16" s="1102"/>
      <c r="BU16" s="1102"/>
      <c r="BV16" s="1102"/>
      <c r="BW16" s="1102"/>
      <c r="BX16" s="1102"/>
      <c r="BY16" s="1102"/>
      <c r="BZ16" s="1112"/>
    </row>
    <row r="17" spans="2:78" ht="15" customHeight="1">
      <c r="B17" s="162"/>
      <c r="C17" s="215"/>
      <c r="D17" s="215"/>
      <c r="E17" s="690"/>
      <c r="F17" s="332"/>
      <c r="G17" s="491"/>
      <c r="H17" s="491"/>
      <c r="I17" s="370"/>
      <c r="J17" s="1099"/>
      <c r="K17" s="1102"/>
      <c r="L17" s="1102"/>
      <c r="M17" s="1102"/>
      <c r="N17" s="1102"/>
      <c r="O17" s="1102"/>
      <c r="P17" s="1102"/>
      <c r="Q17" s="1102"/>
      <c r="R17" s="1102"/>
      <c r="S17" s="1102"/>
      <c r="T17" s="1102"/>
      <c r="U17" s="1105"/>
      <c r="V17" s="332"/>
      <c r="W17" s="491"/>
      <c r="X17" s="491"/>
      <c r="Y17" s="370"/>
      <c r="Z17" s="1099"/>
      <c r="AA17" s="1102"/>
      <c r="AB17" s="1102"/>
      <c r="AC17" s="1102"/>
      <c r="AD17" s="1102"/>
      <c r="AE17" s="1102"/>
      <c r="AF17" s="1102"/>
      <c r="AG17" s="1102"/>
      <c r="AH17" s="1102"/>
      <c r="AI17" s="1102"/>
      <c r="AJ17" s="1102"/>
      <c r="AK17" s="1102"/>
      <c r="AL17" s="1112"/>
      <c r="AP17" s="162"/>
      <c r="AQ17" s="215"/>
      <c r="AR17" s="215"/>
      <c r="AS17" s="690"/>
      <c r="AT17" s="332"/>
      <c r="AU17" s="491"/>
      <c r="AV17" s="491"/>
      <c r="AW17" s="370"/>
      <c r="AX17" s="1099"/>
      <c r="AY17" s="1102"/>
      <c r="AZ17" s="1102"/>
      <c r="BA17" s="1102"/>
      <c r="BB17" s="1102"/>
      <c r="BC17" s="1102"/>
      <c r="BD17" s="1102"/>
      <c r="BE17" s="1102"/>
      <c r="BF17" s="1102"/>
      <c r="BG17" s="1102"/>
      <c r="BH17" s="1102"/>
      <c r="BI17" s="1105"/>
      <c r="BJ17" s="332"/>
      <c r="BK17" s="491"/>
      <c r="BL17" s="491"/>
      <c r="BM17" s="370"/>
      <c r="BN17" s="1099"/>
      <c r="BO17" s="1102"/>
      <c r="BP17" s="1102"/>
      <c r="BQ17" s="1102"/>
      <c r="BR17" s="1102"/>
      <c r="BS17" s="1102"/>
      <c r="BT17" s="1102"/>
      <c r="BU17" s="1102"/>
      <c r="BV17" s="1102"/>
      <c r="BW17" s="1102"/>
      <c r="BX17" s="1102"/>
      <c r="BY17" s="1102"/>
      <c r="BZ17" s="1112"/>
    </row>
    <row r="18" spans="2:78" ht="15" customHeight="1">
      <c r="B18" s="162"/>
      <c r="C18" s="215"/>
      <c r="D18" s="215"/>
      <c r="E18" s="690"/>
      <c r="F18" s="332"/>
      <c r="G18" s="491"/>
      <c r="H18" s="491"/>
      <c r="I18" s="370"/>
      <c r="J18" s="1099"/>
      <c r="K18" s="1102"/>
      <c r="L18" s="1102"/>
      <c r="M18" s="1102"/>
      <c r="N18" s="1102"/>
      <c r="O18" s="1102"/>
      <c r="P18" s="1102"/>
      <c r="Q18" s="1102"/>
      <c r="R18" s="1102"/>
      <c r="S18" s="1102"/>
      <c r="T18" s="1102"/>
      <c r="U18" s="1105"/>
      <c r="V18" s="332"/>
      <c r="W18" s="491"/>
      <c r="X18" s="491"/>
      <c r="Y18" s="370"/>
      <c r="Z18" s="1099"/>
      <c r="AA18" s="1102"/>
      <c r="AB18" s="1102"/>
      <c r="AC18" s="1102"/>
      <c r="AD18" s="1102"/>
      <c r="AE18" s="1102"/>
      <c r="AF18" s="1102"/>
      <c r="AG18" s="1102"/>
      <c r="AH18" s="1102"/>
      <c r="AI18" s="1102"/>
      <c r="AJ18" s="1102"/>
      <c r="AK18" s="1102"/>
      <c r="AL18" s="1112"/>
      <c r="AP18" s="162"/>
      <c r="AQ18" s="215"/>
      <c r="AR18" s="215"/>
      <c r="AS18" s="690"/>
      <c r="AT18" s="332"/>
      <c r="AU18" s="491"/>
      <c r="AV18" s="491"/>
      <c r="AW18" s="370"/>
      <c r="AX18" s="1099"/>
      <c r="AY18" s="1102"/>
      <c r="AZ18" s="1102"/>
      <c r="BA18" s="1102"/>
      <c r="BB18" s="1102"/>
      <c r="BC18" s="1102"/>
      <c r="BD18" s="1102"/>
      <c r="BE18" s="1102"/>
      <c r="BF18" s="1102"/>
      <c r="BG18" s="1102"/>
      <c r="BH18" s="1102"/>
      <c r="BI18" s="1105"/>
      <c r="BJ18" s="332"/>
      <c r="BK18" s="491"/>
      <c r="BL18" s="491"/>
      <c r="BM18" s="370"/>
      <c r="BN18" s="1099"/>
      <c r="BO18" s="1102"/>
      <c r="BP18" s="1102"/>
      <c r="BQ18" s="1102"/>
      <c r="BR18" s="1102"/>
      <c r="BS18" s="1102"/>
      <c r="BT18" s="1102"/>
      <c r="BU18" s="1102"/>
      <c r="BV18" s="1102"/>
      <c r="BW18" s="1102"/>
      <c r="BX18" s="1102"/>
      <c r="BY18" s="1102"/>
      <c r="BZ18" s="1112"/>
    </row>
    <row r="19" spans="2:78" ht="15" customHeight="1">
      <c r="B19" s="162"/>
      <c r="C19" s="215"/>
      <c r="D19" s="215"/>
      <c r="E19" s="690"/>
      <c r="F19" s="332"/>
      <c r="G19" s="491"/>
      <c r="H19" s="491"/>
      <c r="I19" s="370"/>
      <c r="J19" s="1099"/>
      <c r="K19" s="1102"/>
      <c r="L19" s="1102"/>
      <c r="M19" s="1102"/>
      <c r="N19" s="1102"/>
      <c r="O19" s="1102"/>
      <c r="P19" s="1102"/>
      <c r="Q19" s="1102"/>
      <c r="R19" s="1102"/>
      <c r="S19" s="1102"/>
      <c r="T19" s="1102"/>
      <c r="U19" s="1105"/>
      <c r="V19" s="332"/>
      <c r="W19" s="491"/>
      <c r="X19" s="491"/>
      <c r="Y19" s="370"/>
      <c r="Z19" s="1099"/>
      <c r="AA19" s="1102"/>
      <c r="AB19" s="1102"/>
      <c r="AC19" s="1102"/>
      <c r="AD19" s="1102"/>
      <c r="AE19" s="1102"/>
      <c r="AF19" s="1102"/>
      <c r="AG19" s="1102"/>
      <c r="AH19" s="1102"/>
      <c r="AI19" s="1102"/>
      <c r="AJ19" s="1102"/>
      <c r="AK19" s="1102"/>
      <c r="AL19" s="1112"/>
      <c r="AP19" s="162"/>
      <c r="AQ19" s="215"/>
      <c r="AR19" s="215"/>
      <c r="AS19" s="690"/>
      <c r="AT19" s="332"/>
      <c r="AU19" s="491"/>
      <c r="AV19" s="491"/>
      <c r="AW19" s="370"/>
      <c r="AX19" s="1099"/>
      <c r="AY19" s="1102"/>
      <c r="AZ19" s="1102"/>
      <c r="BA19" s="1102"/>
      <c r="BB19" s="1102"/>
      <c r="BC19" s="1102"/>
      <c r="BD19" s="1102"/>
      <c r="BE19" s="1102"/>
      <c r="BF19" s="1102"/>
      <c r="BG19" s="1102"/>
      <c r="BH19" s="1102"/>
      <c r="BI19" s="1105"/>
      <c r="BJ19" s="332"/>
      <c r="BK19" s="491"/>
      <c r="BL19" s="491"/>
      <c r="BM19" s="370"/>
      <c r="BN19" s="1099"/>
      <c r="BO19" s="1102"/>
      <c r="BP19" s="1102"/>
      <c r="BQ19" s="1102"/>
      <c r="BR19" s="1102"/>
      <c r="BS19" s="1102"/>
      <c r="BT19" s="1102"/>
      <c r="BU19" s="1102"/>
      <c r="BV19" s="1102"/>
      <c r="BW19" s="1102"/>
      <c r="BX19" s="1102"/>
      <c r="BY19" s="1102"/>
      <c r="BZ19" s="1112"/>
    </row>
    <row r="20" spans="2:78" ht="15" customHeight="1">
      <c r="B20" s="163"/>
      <c r="C20" s="216"/>
      <c r="D20" s="216"/>
      <c r="E20" s="1089"/>
      <c r="F20" s="1096"/>
      <c r="G20" s="367"/>
      <c r="H20" s="367"/>
      <c r="I20" s="1098"/>
      <c r="J20" s="1100"/>
      <c r="K20" s="1103"/>
      <c r="L20" s="1103"/>
      <c r="M20" s="1103"/>
      <c r="N20" s="1103"/>
      <c r="O20" s="1103"/>
      <c r="P20" s="1103"/>
      <c r="Q20" s="1103"/>
      <c r="R20" s="1103"/>
      <c r="S20" s="1103"/>
      <c r="T20" s="1103"/>
      <c r="U20" s="1106"/>
      <c r="V20" s="1096"/>
      <c r="W20" s="367"/>
      <c r="X20" s="367"/>
      <c r="Y20" s="1098"/>
      <c r="Z20" s="1100"/>
      <c r="AA20" s="1103"/>
      <c r="AB20" s="1103"/>
      <c r="AC20" s="1103"/>
      <c r="AD20" s="1103"/>
      <c r="AE20" s="1103"/>
      <c r="AF20" s="1103"/>
      <c r="AG20" s="1103"/>
      <c r="AH20" s="1103"/>
      <c r="AI20" s="1103"/>
      <c r="AJ20" s="1103"/>
      <c r="AK20" s="1103"/>
      <c r="AL20" s="1113"/>
      <c r="AP20" s="163"/>
      <c r="AQ20" s="216"/>
      <c r="AR20" s="216"/>
      <c r="AS20" s="1089"/>
      <c r="AT20" s="1096"/>
      <c r="AU20" s="367"/>
      <c r="AV20" s="367"/>
      <c r="AW20" s="1098"/>
      <c r="AX20" s="1100"/>
      <c r="AY20" s="1103"/>
      <c r="AZ20" s="1103"/>
      <c r="BA20" s="1103"/>
      <c r="BB20" s="1103"/>
      <c r="BC20" s="1103"/>
      <c r="BD20" s="1103"/>
      <c r="BE20" s="1103"/>
      <c r="BF20" s="1103"/>
      <c r="BG20" s="1103"/>
      <c r="BH20" s="1103"/>
      <c r="BI20" s="1106"/>
      <c r="BJ20" s="1096"/>
      <c r="BK20" s="367"/>
      <c r="BL20" s="367"/>
      <c r="BM20" s="1098"/>
      <c r="BN20" s="1100"/>
      <c r="BO20" s="1103"/>
      <c r="BP20" s="1103"/>
      <c r="BQ20" s="1103"/>
      <c r="BR20" s="1103"/>
      <c r="BS20" s="1103"/>
      <c r="BT20" s="1103"/>
      <c r="BU20" s="1103"/>
      <c r="BV20" s="1103"/>
      <c r="BW20" s="1103"/>
      <c r="BX20" s="1103"/>
      <c r="BY20" s="1103"/>
      <c r="BZ20" s="1113"/>
    </row>
    <row r="21" spans="2:78" ht="15" customHeight="1">
      <c r="B21" s="165" t="s">
        <v>512</v>
      </c>
      <c r="C21" s="220"/>
      <c r="D21" s="220"/>
      <c r="E21" s="689"/>
      <c r="F21" s="332"/>
      <c r="G21" s="491"/>
      <c r="H21" s="491"/>
      <c r="I21" s="370"/>
      <c r="J21" s="1118"/>
      <c r="K21" s="1120"/>
      <c r="L21" s="1120"/>
      <c r="M21" s="1120"/>
      <c r="N21" s="1120"/>
      <c r="O21" s="1120"/>
      <c r="P21" s="1120"/>
      <c r="Q21" s="1120"/>
      <c r="R21" s="1120"/>
      <c r="S21" s="1120"/>
      <c r="T21" s="1120"/>
      <c r="U21" s="1003"/>
      <c r="V21" s="332"/>
      <c r="W21" s="491"/>
      <c r="X21" s="491"/>
      <c r="Y21" s="370"/>
      <c r="Z21" s="1099"/>
      <c r="AA21" s="1102"/>
      <c r="AB21" s="1102"/>
      <c r="AC21" s="1102"/>
      <c r="AD21" s="1102"/>
      <c r="AE21" s="1102"/>
      <c r="AF21" s="1102"/>
      <c r="AG21" s="1102"/>
      <c r="AH21" s="1102"/>
      <c r="AI21" s="1102"/>
      <c r="AJ21" s="1102"/>
      <c r="AK21" s="1102"/>
      <c r="AL21" s="1112"/>
      <c r="AP21" s="165" t="s">
        <v>512</v>
      </c>
      <c r="AQ21" s="220"/>
      <c r="AR21" s="220"/>
      <c r="AS21" s="689"/>
      <c r="AT21" s="332"/>
      <c r="AU21" s="491"/>
      <c r="AV21" s="491"/>
      <c r="AW21" s="370"/>
      <c r="AX21" s="1118"/>
      <c r="AY21" s="1120"/>
      <c r="AZ21" s="1120"/>
      <c r="BA21" s="1120"/>
      <c r="BB21" s="1120"/>
      <c r="BC21" s="1120"/>
      <c r="BD21" s="1120"/>
      <c r="BE21" s="1120"/>
      <c r="BF21" s="1120"/>
      <c r="BG21" s="1120"/>
      <c r="BH21" s="1120"/>
      <c r="BI21" s="1003"/>
      <c r="BJ21" s="332"/>
      <c r="BK21" s="491"/>
      <c r="BL21" s="491"/>
      <c r="BM21" s="370"/>
      <c r="BN21" s="1099"/>
      <c r="BO21" s="1102"/>
      <c r="BP21" s="1102"/>
      <c r="BQ21" s="1102"/>
      <c r="BR21" s="1102"/>
      <c r="BS21" s="1102"/>
      <c r="BT21" s="1102"/>
      <c r="BU21" s="1102"/>
      <c r="BV21" s="1102"/>
      <c r="BW21" s="1102"/>
      <c r="BX21" s="1102"/>
      <c r="BY21" s="1102"/>
      <c r="BZ21" s="1112"/>
    </row>
    <row r="22" spans="2:78" ht="15" customHeight="1">
      <c r="B22" s="162"/>
      <c r="C22" s="215"/>
      <c r="D22" s="215"/>
      <c r="E22" s="690"/>
      <c r="F22" s="332"/>
      <c r="G22" s="491"/>
      <c r="H22" s="491"/>
      <c r="I22" s="370"/>
      <c r="J22" s="1099"/>
      <c r="K22" s="1102"/>
      <c r="L22" s="1102"/>
      <c r="M22" s="1102"/>
      <c r="N22" s="1102"/>
      <c r="O22" s="1102"/>
      <c r="P22" s="1102"/>
      <c r="Q22" s="1102"/>
      <c r="R22" s="1102"/>
      <c r="S22" s="1102"/>
      <c r="T22" s="1102"/>
      <c r="U22" s="1105"/>
      <c r="V22" s="332"/>
      <c r="W22" s="491"/>
      <c r="X22" s="491"/>
      <c r="Y22" s="370"/>
      <c r="Z22" s="1099"/>
      <c r="AA22" s="1102"/>
      <c r="AB22" s="1102"/>
      <c r="AC22" s="1102"/>
      <c r="AD22" s="1102"/>
      <c r="AE22" s="1102"/>
      <c r="AF22" s="1102"/>
      <c r="AG22" s="1102"/>
      <c r="AH22" s="1102"/>
      <c r="AI22" s="1102"/>
      <c r="AJ22" s="1102"/>
      <c r="AK22" s="1102"/>
      <c r="AL22" s="1112"/>
      <c r="AP22" s="162"/>
      <c r="AQ22" s="215"/>
      <c r="AR22" s="215"/>
      <c r="AS22" s="690"/>
      <c r="AT22" s="332"/>
      <c r="AU22" s="491"/>
      <c r="AV22" s="491"/>
      <c r="AW22" s="370"/>
      <c r="AX22" s="1099"/>
      <c r="AY22" s="1102"/>
      <c r="AZ22" s="1102"/>
      <c r="BA22" s="1102"/>
      <c r="BB22" s="1102"/>
      <c r="BC22" s="1102"/>
      <c r="BD22" s="1102"/>
      <c r="BE22" s="1102"/>
      <c r="BF22" s="1102"/>
      <c r="BG22" s="1102"/>
      <c r="BH22" s="1102"/>
      <c r="BI22" s="1105"/>
      <c r="BJ22" s="332"/>
      <c r="BK22" s="491"/>
      <c r="BL22" s="491"/>
      <c r="BM22" s="370"/>
      <c r="BN22" s="1099"/>
      <c r="BO22" s="1102"/>
      <c r="BP22" s="1102"/>
      <c r="BQ22" s="1102"/>
      <c r="BR22" s="1102"/>
      <c r="BS22" s="1102"/>
      <c r="BT22" s="1102"/>
      <c r="BU22" s="1102"/>
      <c r="BV22" s="1102"/>
      <c r="BW22" s="1102"/>
      <c r="BX22" s="1102"/>
      <c r="BY22" s="1102"/>
      <c r="BZ22" s="1112"/>
    </row>
    <row r="23" spans="2:78" ht="15" customHeight="1">
      <c r="B23" s="162"/>
      <c r="C23" s="215"/>
      <c r="D23" s="215"/>
      <c r="E23" s="690"/>
      <c r="F23" s="332"/>
      <c r="G23" s="491"/>
      <c r="H23" s="491"/>
      <c r="I23" s="370"/>
      <c r="J23" s="1099"/>
      <c r="K23" s="1102"/>
      <c r="L23" s="1102"/>
      <c r="M23" s="1102"/>
      <c r="N23" s="1102"/>
      <c r="O23" s="1102"/>
      <c r="P23" s="1102"/>
      <c r="Q23" s="1102"/>
      <c r="R23" s="1102"/>
      <c r="S23" s="1102"/>
      <c r="T23" s="1102"/>
      <c r="U23" s="1105"/>
      <c r="V23" s="332"/>
      <c r="W23" s="491"/>
      <c r="X23" s="491"/>
      <c r="Y23" s="370"/>
      <c r="Z23" s="1099"/>
      <c r="AA23" s="1102"/>
      <c r="AB23" s="1102"/>
      <c r="AC23" s="1102"/>
      <c r="AD23" s="1102"/>
      <c r="AE23" s="1102"/>
      <c r="AF23" s="1102"/>
      <c r="AG23" s="1102"/>
      <c r="AH23" s="1102"/>
      <c r="AI23" s="1102"/>
      <c r="AJ23" s="1102"/>
      <c r="AK23" s="1102"/>
      <c r="AL23" s="1112"/>
      <c r="AP23" s="162"/>
      <c r="AQ23" s="215"/>
      <c r="AR23" s="215"/>
      <c r="AS23" s="690"/>
      <c r="AT23" s="332"/>
      <c r="AU23" s="491"/>
      <c r="AV23" s="491"/>
      <c r="AW23" s="370"/>
      <c r="AX23" s="1099"/>
      <c r="AY23" s="1102"/>
      <c r="AZ23" s="1102"/>
      <c r="BA23" s="1102"/>
      <c r="BB23" s="1102"/>
      <c r="BC23" s="1102"/>
      <c r="BD23" s="1102"/>
      <c r="BE23" s="1102"/>
      <c r="BF23" s="1102"/>
      <c r="BG23" s="1102"/>
      <c r="BH23" s="1102"/>
      <c r="BI23" s="1105"/>
      <c r="BJ23" s="332"/>
      <c r="BK23" s="491"/>
      <c r="BL23" s="491"/>
      <c r="BM23" s="370"/>
      <c r="BN23" s="1099"/>
      <c r="BO23" s="1102"/>
      <c r="BP23" s="1102"/>
      <c r="BQ23" s="1102"/>
      <c r="BR23" s="1102"/>
      <c r="BS23" s="1102"/>
      <c r="BT23" s="1102"/>
      <c r="BU23" s="1102"/>
      <c r="BV23" s="1102"/>
      <c r="BW23" s="1102"/>
      <c r="BX23" s="1102"/>
      <c r="BY23" s="1102"/>
      <c r="BZ23" s="1112"/>
    </row>
    <row r="24" spans="2:78" ht="15" customHeight="1">
      <c r="B24" s="162"/>
      <c r="C24" s="215"/>
      <c r="D24" s="215"/>
      <c r="E24" s="690"/>
      <c r="F24" s="332"/>
      <c r="G24" s="491"/>
      <c r="H24" s="491"/>
      <c r="I24" s="370"/>
      <c r="J24" s="1099"/>
      <c r="K24" s="1102"/>
      <c r="L24" s="1102"/>
      <c r="M24" s="1102"/>
      <c r="N24" s="1102"/>
      <c r="O24" s="1102"/>
      <c r="P24" s="1102"/>
      <c r="Q24" s="1102"/>
      <c r="R24" s="1102"/>
      <c r="S24" s="1102"/>
      <c r="T24" s="1102"/>
      <c r="U24" s="1105"/>
      <c r="V24" s="332"/>
      <c r="W24" s="491"/>
      <c r="X24" s="491"/>
      <c r="Y24" s="370"/>
      <c r="Z24" s="1099"/>
      <c r="AA24" s="1102"/>
      <c r="AB24" s="1102"/>
      <c r="AC24" s="1102"/>
      <c r="AD24" s="1102"/>
      <c r="AE24" s="1102"/>
      <c r="AF24" s="1102"/>
      <c r="AG24" s="1102"/>
      <c r="AH24" s="1102"/>
      <c r="AI24" s="1102"/>
      <c r="AJ24" s="1102"/>
      <c r="AK24" s="1102"/>
      <c r="AL24" s="1112"/>
      <c r="AP24" s="162"/>
      <c r="AQ24" s="215"/>
      <c r="AR24" s="215"/>
      <c r="AS24" s="690"/>
      <c r="AT24" s="332"/>
      <c r="AU24" s="491"/>
      <c r="AV24" s="491"/>
      <c r="AW24" s="370"/>
      <c r="AX24" s="1099"/>
      <c r="AY24" s="1102"/>
      <c r="AZ24" s="1102"/>
      <c r="BA24" s="1102"/>
      <c r="BB24" s="1102"/>
      <c r="BC24" s="1102"/>
      <c r="BD24" s="1102"/>
      <c r="BE24" s="1102"/>
      <c r="BF24" s="1102"/>
      <c r="BG24" s="1102"/>
      <c r="BH24" s="1102"/>
      <c r="BI24" s="1105"/>
      <c r="BJ24" s="332"/>
      <c r="BK24" s="491"/>
      <c r="BL24" s="491"/>
      <c r="BM24" s="370"/>
      <c r="BN24" s="1099"/>
      <c r="BO24" s="1102"/>
      <c r="BP24" s="1102"/>
      <c r="BQ24" s="1102"/>
      <c r="BR24" s="1102"/>
      <c r="BS24" s="1102"/>
      <c r="BT24" s="1102"/>
      <c r="BU24" s="1102"/>
      <c r="BV24" s="1102"/>
      <c r="BW24" s="1102"/>
      <c r="BX24" s="1102"/>
      <c r="BY24" s="1102"/>
      <c r="BZ24" s="1112"/>
    </row>
    <row r="25" spans="2:78" ht="15" customHeight="1">
      <c r="B25" s="163"/>
      <c r="C25" s="216"/>
      <c r="D25" s="216"/>
      <c r="E25" s="1089"/>
      <c r="F25" s="1096"/>
      <c r="G25" s="367"/>
      <c r="H25" s="367"/>
      <c r="I25" s="1098"/>
      <c r="J25" s="1100"/>
      <c r="K25" s="1103"/>
      <c r="L25" s="1103"/>
      <c r="M25" s="1103"/>
      <c r="N25" s="1103"/>
      <c r="O25" s="1103"/>
      <c r="P25" s="1103"/>
      <c r="Q25" s="1103"/>
      <c r="R25" s="1103"/>
      <c r="S25" s="1103"/>
      <c r="T25" s="1103"/>
      <c r="U25" s="1106"/>
      <c r="V25" s="1096"/>
      <c r="W25" s="367"/>
      <c r="X25" s="367"/>
      <c r="Y25" s="1098"/>
      <c r="Z25" s="1100"/>
      <c r="AA25" s="1103"/>
      <c r="AB25" s="1103"/>
      <c r="AC25" s="1103"/>
      <c r="AD25" s="1103"/>
      <c r="AE25" s="1103"/>
      <c r="AF25" s="1103"/>
      <c r="AG25" s="1103"/>
      <c r="AH25" s="1103"/>
      <c r="AI25" s="1103"/>
      <c r="AJ25" s="1103"/>
      <c r="AK25" s="1103"/>
      <c r="AL25" s="1113"/>
      <c r="AP25" s="163"/>
      <c r="AQ25" s="216"/>
      <c r="AR25" s="216"/>
      <c r="AS25" s="1089"/>
      <c r="AT25" s="1096"/>
      <c r="AU25" s="367"/>
      <c r="AV25" s="367"/>
      <c r="AW25" s="1098"/>
      <c r="AX25" s="1100"/>
      <c r="AY25" s="1103"/>
      <c r="AZ25" s="1103"/>
      <c r="BA25" s="1103"/>
      <c r="BB25" s="1103"/>
      <c r="BC25" s="1103"/>
      <c r="BD25" s="1103"/>
      <c r="BE25" s="1103"/>
      <c r="BF25" s="1103"/>
      <c r="BG25" s="1103"/>
      <c r="BH25" s="1103"/>
      <c r="BI25" s="1106"/>
      <c r="BJ25" s="1096"/>
      <c r="BK25" s="367"/>
      <c r="BL25" s="367"/>
      <c r="BM25" s="1098"/>
      <c r="BN25" s="1100"/>
      <c r="BO25" s="1103"/>
      <c r="BP25" s="1103"/>
      <c r="BQ25" s="1103"/>
      <c r="BR25" s="1103"/>
      <c r="BS25" s="1103"/>
      <c r="BT25" s="1103"/>
      <c r="BU25" s="1103"/>
      <c r="BV25" s="1103"/>
      <c r="BW25" s="1103"/>
      <c r="BX25" s="1103"/>
      <c r="BY25" s="1103"/>
      <c r="BZ25" s="1113"/>
    </row>
    <row r="26" spans="2:78" ht="15" customHeight="1">
      <c r="B26" s="165" t="s">
        <v>11</v>
      </c>
      <c r="C26" s="220"/>
      <c r="D26" s="220"/>
      <c r="E26" s="689"/>
      <c r="F26" s="332"/>
      <c r="G26" s="491"/>
      <c r="H26" s="491"/>
      <c r="I26" s="370"/>
      <c r="J26" s="1118"/>
      <c r="K26" s="1120"/>
      <c r="L26" s="1120"/>
      <c r="M26" s="1120"/>
      <c r="N26" s="1120"/>
      <c r="O26" s="1120"/>
      <c r="P26" s="1120"/>
      <c r="Q26" s="1120"/>
      <c r="R26" s="1120"/>
      <c r="S26" s="1120"/>
      <c r="T26" s="1120"/>
      <c r="U26" s="1003"/>
      <c r="V26" s="332"/>
      <c r="W26" s="491"/>
      <c r="X26" s="491"/>
      <c r="Y26" s="370"/>
      <c r="Z26" s="1099"/>
      <c r="AA26" s="1102"/>
      <c r="AB26" s="1102"/>
      <c r="AC26" s="1102"/>
      <c r="AD26" s="1102"/>
      <c r="AE26" s="1102"/>
      <c r="AF26" s="1102"/>
      <c r="AG26" s="1102"/>
      <c r="AH26" s="1102"/>
      <c r="AI26" s="1102"/>
      <c r="AJ26" s="1102"/>
      <c r="AK26" s="1102"/>
      <c r="AL26" s="1112"/>
      <c r="AP26" s="165" t="s">
        <v>11</v>
      </c>
      <c r="AQ26" s="220"/>
      <c r="AR26" s="220"/>
      <c r="AS26" s="689"/>
      <c r="AT26" s="332"/>
      <c r="AU26" s="491"/>
      <c r="AV26" s="491"/>
      <c r="AW26" s="370"/>
      <c r="AX26" s="1118"/>
      <c r="AY26" s="1120"/>
      <c r="AZ26" s="1120"/>
      <c r="BA26" s="1120"/>
      <c r="BB26" s="1120"/>
      <c r="BC26" s="1120"/>
      <c r="BD26" s="1120"/>
      <c r="BE26" s="1120"/>
      <c r="BF26" s="1120"/>
      <c r="BG26" s="1120"/>
      <c r="BH26" s="1120"/>
      <c r="BI26" s="1003"/>
      <c r="BJ26" s="332"/>
      <c r="BK26" s="491"/>
      <c r="BL26" s="491"/>
      <c r="BM26" s="370"/>
      <c r="BN26" s="1099"/>
      <c r="BO26" s="1102"/>
      <c r="BP26" s="1102"/>
      <c r="BQ26" s="1102"/>
      <c r="BR26" s="1102"/>
      <c r="BS26" s="1102"/>
      <c r="BT26" s="1102"/>
      <c r="BU26" s="1102"/>
      <c r="BV26" s="1102"/>
      <c r="BW26" s="1102"/>
      <c r="BX26" s="1102"/>
      <c r="BY26" s="1102"/>
      <c r="BZ26" s="1112"/>
    </row>
    <row r="27" spans="2:78" ht="15" customHeight="1">
      <c r="B27" s="162"/>
      <c r="C27" s="215"/>
      <c r="D27" s="215"/>
      <c r="E27" s="690"/>
      <c r="F27" s="332"/>
      <c r="G27" s="491"/>
      <c r="H27" s="491"/>
      <c r="I27" s="370"/>
      <c r="J27" s="1099"/>
      <c r="K27" s="1102"/>
      <c r="L27" s="1102"/>
      <c r="M27" s="1102"/>
      <c r="N27" s="1102"/>
      <c r="O27" s="1102"/>
      <c r="P27" s="1102"/>
      <c r="Q27" s="1102"/>
      <c r="R27" s="1102"/>
      <c r="S27" s="1102"/>
      <c r="T27" s="1102"/>
      <c r="U27" s="1105"/>
      <c r="V27" s="332"/>
      <c r="W27" s="491"/>
      <c r="X27" s="491"/>
      <c r="Y27" s="370"/>
      <c r="Z27" s="1099"/>
      <c r="AA27" s="1102"/>
      <c r="AB27" s="1102"/>
      <c r="AC27" s="1102"/>
      <c r="AD27" s="1102"/>
      <c r="AE27" s="1102"/>
      <c r="AF27" s="1102"/>
      <c r="AG27" s="1102"/>
      <c r="AH27" s="1102"/>
      <c r="AI27" s="1102"/>
      <c r="AJ27" s="1102"/>
      <c r="AK27" s="1102"/>
      <c r="AL27" s="1112"/>
      <c r="AP27" s="162"/>
      <c r="AQ27" s="215"/>
      <c r="AR27" s="215"/>
      <c r="AS27" s="690"/>
      <c r="AT27" s="332"/>
      <c r="AU27" s="491"/>
      <c r="AV27" s="491"/>
      <c r="AW27" s="370"/>
      <c r="AX27" s="1099"/>
      <c r="AY27" s="1102"/>
      <c r="AZ27" s="1102"/>
      <c r="BA27" s="1102"/>
      <c r="BB27" s="1102"/>
      <c r="BC27" s="1102"/>
      <c r="BD27" s="1102"/>
      <c r="BE27" s="1102"/>
      <c r="BF27" s="1102"/>
      <c r="BG27" s="1102"/>
      <c r="BH27" s="1102"/>
      <c r="BI27" s="1105"/>
      <c r="BJ27" s="332"/>
      <c r="BK27" s="491"/>
      <c r="BL27" s="491"/>
      <c r="BM27" s="370"/>
      <c r="BN27" s="1099"/>
      <c r="BO27" s="1102"/>
      <c r="BP27" s="1102"/>
      <c r="BQ27" s="1102"/>
      <c r="BR27" s="1102"/>
      <c r="BS27" s="1102"/>
      <c r="BT27" s="1102"/>
      <c r="BU27" s="1102"/>
      <c r="BV27" s="1102"/>
      <c r="BW27" s="1102"/>
      <c r="BX27" s="1102"/>
      <c r="BY27" s="1102"/>
      <c r="BZ27" s="1112"/>
    </row>
    <row r="28" spans="2:78" ht="15" customHeight="1">
      <c r="B28" s="162"/>
      <c r="C28" s="215"/>
      <c r="D28" s="215"/>
      <c r="E28" s="690"/>
      <c r="F28" s="332"/>
      <c r="G28" s="491"/>
      <c r="H28" s="491"/>
      <c r="I28" s="370"/>
      <c r="J28" s="1099"/>
      <c r="K28" s="1102"/>
      <c r="L28" s="1102"/>
      <c r="M28" s="1102"/>
      <c r="N28" s="1102"/>
      <c r="O28" s="1102"/>
      <c r="P28" s="1102"/>
      <c r="Q28" s="1102"/>
      <c r="R28" s="1102"/>
      <c r="S28" s="1102"/>
      <c r="T28" s="1102"/>
      <c r="U28" s="1105"/>
      <c r="V28" s="332"/>
      <c r="W28" s="491"/>
      <c r="X28" s="491"/>
      <c r="Y28" s="370"/>
      <c r="Z28" s="1099"/>
      <c r="AA28" s="1102"/>
      <c r="AB28" s="1102"/>
      <c r="AC28" s="1102"/>
      <c r="AD28" s="1102"/>
      <c r="AE28" s="1102"/>
      <c r="AF28" s="1102"/>
      <c r="AG28" s="1102"/>
      <c r="AH28" s="1102"/>
      <c r="AI28" s="1102"/>
      <c r="AJ28" s="1102"/>
      <c r="AK28" s="1102"/>
      <c r="AL28" s="1112"/>
      <c r="AP28" s="162"/>
      <c r="AQ28" s="215"/>
      <c r="AR28" s="215"/>
      <c r="AS28" s="690"/>
      <c r="AT28" s="332"/>
      <c r="AU28" s="491"/>
      <c r="AV28" s="491"/>
      <c r="AW28" s="370"/>
      <c r="AX28" s="1099"/>
      <c r="AY28" s="1102"/>
      <c r="AZ28" s="1102"/>
      <c r="BA28" s="1102"/>
      <c r="BB28" s="1102"/>
      <c r="BC28" s="1102"/>
      <c r="BD28" s="1102"/>
      <c r="BE28" s="1102"/>
      <c r="BF28" s="1102"/>
      <c r="BG28" s="1102"/>
      <c r="BH28" s="1102"/>
      <c r="BI28" s="1105"/>
      <c r="BJ28" s="332"/>
      <c r="BK28" s="491"/>
      <c r="BL28" s="491"/>
      <c r="BM28" s="370"/>
      <c r="BN28" s="1099"/>
      <c r="BO28" s="1102"/>
      <c r="BP28" s="1102"/>
      <c r="BQ28" s="1102"/>
      <c r="BR28" s="1102"/>
      <c r="BS28" s="1102"/>
      <c r="BT28" s="1102"/>
      <c r="BU28" s="1102"/>
      <c r="BV28" s="1102"/>
      <c r="BW28" s="1102"/>
      <c r="BX28" s="1102"/>
      <c r="BY28" s="1102"/>
      <c r="BZ28" s="1112"/>
    </row>
    <row r="29" spans="2:78" ht="15" customHeight="1">
      <c r="B29" s="162"/>
      <c r="C29" s="215"/>
      <c r="D29" s="215"/>
      <c r="E29" s="690"/>
      <c r="F29" s="332"/>
      <c r="G29" s="491"/>
      <c r="H29" s="491"/>
      <c r="I29" s="370"/>
      <c r="J29" s="1099"/>
      <c r="K29" s="1102"/>
      <c r="L29" s="1102"/>
      <c r="M29" s="1102"/>
      <c r="N29" s="1102"/>
      <c r="O29" s="1102"/>
      <c r="P29" s="1102"/>
      <c r="Q29" s="1102"/>
      <c r="R29" s="1102"/>
      <c r="S29" s="1102"/>
      <c r="T29" s="1102"/>
      <c r="U29" s="1105"/>
      <c r="V29" s="332"/>
      <c r="W29" s="491"/>
      <c r="X29" s="491"/>
      <c r="Y29" s="370"/>
      <c r="Z29" s="1099"/>
      <c r="AA29" s="1102"/>
      <c r="AB29" s="1102"/>
      <c r="AC29" s="1102"/>
      <c r="AD29" s="1102"/>
      <c r="AE29" s="1102"/>
      <c r="AF29" s="1102"/>
      <c r="AG29" s="1102"/>
      <c r="AH29" s="1102"/>
      <c r="AI29" s="1102"/>
      <c r="AJ29" s="1102"/>
      <c r="AK29" s="1102"/>
      <c r="AL29" s="1112"/>
      <c r="AP29" s="162"/>
      <c r="AQ29" s="215"/>
      <c r="AR29" s="215"/>
      <c r="AS29" s="690"/>
      <c r="AT29" s="332"/>
      <c r="AU29" s="491"/>
      <c r="AV29" s="491"/>
      <c r="AW29" s="370"/>
      <c r="AX29" s="1099"/>
      <c r="AY29" s="1102"/>
      <c r="AZ29" s="1102"/>
      <c r="BA29" s="1102"/>
      <c r="BB29" s="1102"/>
      <c r="BC29" s="1102"/>
      <c r="BD29" s="1102"/>
      <c r="BE29" s="1102"/>
      <c r="BF29" s="1102"/>
      <c r="BG29" s="1102"/>
      <c r="BH29" s="1102"/>
      <c r="BI29" s="1105"/>
      <c r="BJ29" s="332"/>
      <c r="BK29" s="491"/>
      <c r="BL29" s="491"/>
      <c r="BM29" s="370"/>
      <c r="BN29" s="1099"/>
      <c r="BO29" s="1102"/>
      <c r="BP29" s="1102"/>
      <c r="BQ29" s="1102"/>
      <c r="BR29" s="1102"/>
      <c r="BS29" s="1102"/>
      <c r="BT29" s="1102"/>
      <c r="BU29" s="1102"/>
      <c r="BV29" s="1102"/>
      <c r="BW29" s="1102"/>
      <c r="BX29" s="1102"/>
      <c r="BY29" s="1102"/>
      <c r="BZ29" s="1112"/>
    </row>
    <row r="30" spans="2:78" ht="15" customHeight="1">
      <c r="B30" s="163"/>
      <c r="C30" s="216"/>
      <c r="D30" s="216"/>
      <c r="E30" s="1089"/>
      <c r="F30" s="1096"/>
      <c r="G30" s="367"/>
      <c r="H30" s="367"/>
      <c r="I30" s="1098"/>
      <c r="J30" s="1100"/>
      <c r="K30" s="1103"/>
      <c r="L30" s="1103"/>
      <c r="M30" s="1103"/>
      <c r="N30" s="1103"/>
      <c r="O30" s="1103"/>
      <c r="P30" s="1103"/>
      <c r="Q30" s="1103"/>
      <c r="R30" s="1103"/>
      <c r="S30" s="1103"/>
      <c r="T30" s="1103"/>
      <c r="U30" s="1106"/>
      <c r="V30" s="1096"/>
      <c r="W30" s="367"/>
      <c r="X30" s="367"/>
      <c r="Y30" s="1098"/>
      <c r="Z30" s="1100"/>
      <c r="AA30" s="1103"/>
      <c r="AB30" s="1103"/>
      <c r="AC30" s="1103"/>
      <c r="AD30" s="1103"/>
      <c r="AE30" s="1103"/>
      <c r="AF30" s="1103"/>
      <c r="AG30" s="1103"/>
      <c r="AH30" s="1103"/>
      <c r="AI30" s="1103"/>
      <c r="AJ30" s="1103"/>
      <c r="AK30" s="1103"/>
      <c r="AL30" s="1113"/>
      <c r="AP30" s="163"/>
      <c r="AQ30" s="216"/>
      <c r="AR30" s="216"/>
      <c r="AS30" s="1089"/>
      <c r="AT30" s="1096"/>
      <c r="AU30" s="367"/>
      <c r="AV30" s="367"/>
      <c r="AW30" s="1098"/>
      <c r="AX30" s="1100"/>
      <c r="AY30" s="1103"/>
      <c r="AZ30" s="1103"/>
      <c r="BA30" s="1103"/>
      <c r="BB30" s="1103"/>
      <c r="BC30" s="1103"/>
      <c r="BD30" s="1103"/>
      <c r="BE30" s="1103"/>
      <c r="BF30" s="1103"/>
      <c r="BG30" s="1103"/>
      <c r="BH30" s="1103"/>
      <c r="BI30" s="1106"/>
      <c r="BJ30" s="1096"/>
      <c r="BK30" s="367"/>
      <c r="BL30" s="367"/>
      <c r="BM30" s="1098"/>
      <c r="BN30" s="1100"/>
      <c r="BO30" s="1103"/>
      <c r="BP30" s="1103"/>
      <c r="BQ30" s="1103"/>
      <c r="BR30" s="1103"/>
      <c r="BS30" s="1103"/>
      <c r="BT30" s="1103"/>
      <c r="BU30" s="1103"/>
      <c r="BV30" s="1103"/>
      <c r="BW30" s="1103"/>
      <c r="BX30" s="1103"/>
      <c r="BY30" s="1103"/>
      <c r="BZ30" s="1113"/>
    </row>
    <row r="31" spans="2:78" ht="15" customHeight="1">
      <c r="B31" s="165" t="s">
        <v>372</v>
      </c>
      <c r="C31" s="220"/>
      <c r="D31" s="220"/>
      <c r="E31" s="689"/>
      <c r="F31" s="332"/>
      <c r="G31" s="491"/>
      <c r="H31" s="491"/>
      <c r="I31" s="370"/>
      <c r="J31" s="1118"/>
      <c r="K31" s="1120"/>
      <c r="L31" s="1120"/>
      <c r="M31" s="1120"/>
      <c r="N31" s="1120"/>
      <c r="O31" s="1120"/>
      <c r="P31" s="1120"/>
      <c r="Q31" s="1120"/>
      <c r="R31" s="1120"/>
      <c r="S31" s="1120"/>
      <c r="T31" s="1120"/>
      <c r="U31" s="1003"/>
      <c r="V31" s="332"/>
      <c r="W31" s="491"/>
      <c r="X31" s="491"/>
      <c r="Y31" s="370"/>
      <c r="Z31" s="1099"/>
      <c r="AA31" s="1102"/>
      <c r="AB31" s="1102"/>
      <c r="AC31" s="1102"/>
      <c r="AD31" s="1102"/>
      <c r="AE31" s="1102"/>
      <c r="AF31" s="1102"/>
      <c r="AG31" s="1102"/>
      <c r="AH31" s="1102"/>
      <c r="AI31" s="1102"/>
      <c r="AJ31" s="1102"/>
      <c r="AK31" s="1102"/>
      <c r="AL31" s="1112"/>
      <c r="AP31" s="165" t="s">
        <v>372</v>
      </c>
      <c r="AQ31" s="220"/>
      <c r="AR31" s="220"/>
      <c r="AS31" s="689"/>
      <c r="AT31" s="332"/>
      <c r="AU31" s="491"/>
      <c r="AV31" s="491"/>
      <c r="AW31" s="370"/>
      <c r="AX31" s="1118"/>
      <c r="AY31" s="1120"/>
      <c r="AZ31" s="1120"/>
      <c r="BA31" s="1120"/>
      <c r="BB31" s="1120"/>
      <c r="BC31" s="1120"/>
      <c r="BD31" s="1120"/>
      <c r="BE31" s="1120"/>
      <c r="BF31" s="1120"/>
      <c r="BG31" s="1120"/>
      <c r="BH31" s="1120"/>
      <c r="BI31" s="1003"/>
      <c r="BJ31" s="332"/>
      <c r="BK31" s="491"/>
      <c r="BL31" s="491"/>
      <c r="BM31" s="370"/>
      <c r="BN31" s="1099"/>
      <c r="BO31" s="1102"/>
      <c r="BP31" s="1102"/>
      <c r="BQ31" s="1102"/>
      <c r="BR31" s="1102"/>
      <c r="BS31" s="1102"/>
      <c r="BT31" s="1102"/>
      <c r="BU31" s="1102"/>
      <c r="BV31" s="1102"/>
      <c r="BW31" s="1102"/>
      <c r="BX31" s="1102"/>
      <c r="BY31" s="1102"/>
      <c r="BZ31" s="1112"/>
    </row>
    <row r="32" spans="2:78" ht="15" customHeight="1">
      <c r="B32" s="162"/>
      <c r="C32" s="215"/>
      <c r="D32" s="215"/>
      <c r="E32" s="690"/>
      <c r="F32" s="332"/>
      <c r="G32" s="491"/>
      <c r="H32" s="491"/>
      <c r="I32" s="370"/>
      <c r="J32" s="1099"/>
      <c r="K32" s="1102"/>
      <c r="L32" s="1102"/>
      <c r="M32" s="1102"/>
      <c r="N32" s="1102"/>
      <c r="O32" s="1102"/>
      <c r="P32" s="1102"/>
      <c r="Q32" s="1102"/>
      <c r="R32" s="1102"/>
      <c r="S32" s="1102"/>
      <c r="T32" s="1102"/>
      <c r="U32" s="1105"/>
      <c r="V32" s="332"/>
      <c r="W32" s="491"/>
      <c r="X32" s="491"/>
      <c r="Y32" s="370"/>
      <c r="Z32" s="1099"/>
      <c r="AA32" s="1102"/>
      <c r="AB32" s="1102"/>
      <c r="AC32" s="1102"/>
      <c r="AD32" s="1102"/>
      <c r="AE32" s="1102"/>
      <c r="AF32" s="1102"/>
      <c r="AG32" s="1102"/>
      <c r="AH32" s="1102"/>
      <c r="AI32" s="1102"/>
      <c r="AJ32" s="1102"/>
      <c r="AK32" s="1102"/>
      <c r="AL32" s="1112"/>
      <c r="AP32" s="162"/>
      <c r="AQ32" s="215"/>
      <c r="AR32" s="215"/>
      <c r="AS32" s="690"/>
      <c r="AT32" s="332"/>
      <c r="AU32" s="491"/>
      <c r="AV32" s="491"/>
      <c r="AW32" s="370"/>
      <c r="AX32" s="1099"/>
      <c r="AY32" s="1102"/>
      <c r="AZ32" s="1102"/>
      <c r="BA32" s="1102"/>
      <c r="BB32" s="1102"/>
      <c r="BC32" s="1102"/>
      <c r="BD32" s="1102"/>
      <c r="BE32" s="1102"/>
      <c r="BF32" s="1102"/>
      <c r="BG32" s="1102"/>
      <c r="BH32" s="1102"/>
      <c r="BI32" s="1105"/>
      <c r="BJ32" s="332"/>
      <c r="BK32" s="491"/>
      <c r="BL32" s="491"/>
      <c r="BM32" s="370"/>
      <c r="BN32" s="1099"/>
      <c r="BO32" s="1102"/>
      <c r="BP32" s="1102"/>
      <c r="BQ32" s="1102"/>
      <c r="BR32" s="1102"/>
      <c r="BS32" s="1102"/>
      <c r="BT32" s="1102"/>
      <c r="BU32" s="1102"/>
      <c r="BV32" s="1102"/>
      <c r="BW32" s="1102"/>
      <c r="BX32" s="1102"/>
      <c r="BY32" s="1102"/>
      <c r="BZ32" s="1112"/>
    </row>
    <row r="33" spans="2:78" ht="15" customHeight="1">
      <c r="B33" s="162"/>
      <c r="C33" s="215"/>
      <c r="D33" s="215"/>
      <c r="E33" s="690"/>
      <c r="F33" s="332"/>
      <c r="G33" s="491"/>
      <c r="H33" s="491"/>
      <c r="I33" s="370"/>
      <c r="J33" s="1099"/>
      <c r="K33" s="1102"/>
      <c r="L33" s="1102"/>
      <c r="M33" s="1102"/>
      <c r="N33" s="1102"/>
      <c r="O33" s="1102"/>
      <c r="P33" s="1102"/>
      <c r="Q33" s="1102"/>
      <c r="R33" s="1102"/>
      <c r="S33" s="1102"/>
      <c r="T33" s="1102"/>
      <c r="U33" s="1105"/>
      <c r="V33" s="332"/>
      <c r="W33" s="491"/>
      <c r="X33" s="491"/>
      <c r="Y33" s="370"/>
      <c r="Z33" s="1099"/>
      <c r="AA33" s="1102"/>
      <c r="AB33" s="1102"/>
      <c r="AC33" s="1102"/>
      <c r="AD33" s="1102"/>
      <c r="AE33" s="1102"/>
      <c r="AF33" s="1102"/>
      <c r="AG33" s="1102"/>
      <c r="AH33" s="1102"/>
      <c r="AI33" s="1102"/>
      <c r="AJ33" s="1102"/>
      <c r="AK33" s="1102"/>
      <c r="AL33" s="1112"/>
      <c r="AP33" s="162"/>
      <c r="AQ33" s="215"/>
      <c r="AR33" s="215"/>
      <c r="AS33" s="690"/>
      <c r="AT33" s="332"/>
      <c r="AU33" s="491"/>
      <c r="AV33" s="491"/>
      <c r="AW33" s="370"/>
      <c r="AX33" s="1099"/>
      <c r="AY33" s="1102"/>
      <c r="AZ33" s="1102"/>
      <c r="BA33" s="1102"/>
      <c r="BB33" s="1102"/>
      <c r="BC33" s="1102"/>
      <c r="BD33" s="1102"/>
      <c r="BE33" s="1102"/>
      <c r="BF33" s="1102"/>
      <c r="BG33" s="1102"/>
      <c r="BH33" s="1102"/>
      <c r="BI33" s="1105"/>
      <c r="BJ33" s="332"/>
      <c r="BK33" s="491"/>
      <c r="BL33" s="491"/>
      <c r="BM33" s="370"/>
      <c r="BN33" s="1099"/>
      <c r="BO33" s="1102"/>
      <c r="BP33" s="1102"/>
      <c r="BQ33" s="1102"/>
      <c r="BR33" s="1102"/>
      <c r="BS33" s="1102"/>
      <c r="BT33" s="1102"/>
      <c r="BU33" s="1102"/>
      <c r="BV33" s="1102"/>
      <c r="BW33" s="1102"/>
      <c r="BX33" s="1102"/>
      <c r="BY33" s="1102"/>
      <c r="BZ33" s="1112"/>
    </row>
    <row r="34" spans="2:78" ht="15" customHeight="1">
      <c r="B34" s="162"/>
      <c r="C34" s="215"/>
      <c r="D34" s="215"/>
      <c r="E34" s="690"/>
      <c r="F34" s="332"/>
      <c r="G34" s="491"/>
      <c r="H34" s="491"/>
      <c r="I34" s="370"/>
      <c r="J34" s="1099"/>
      <c r="K34" s="1102"/>
      <c r="L34" s="1102"/>
      <c r="M34" s="1102"/>
      <c r="N34" s="1102"/>
      <c r="O34" s="1102"/>
      <c r="P34" s="1102"/>
      <c r="Q34" s="1102"/>
      <c r="R34" s="1102"/>
      <c r="S34" s="1102"/>
      <c r="T34" s="1102"/>
      <c r="U34" s="1105"/>
      <c r="V34" s="332"/>
      <c r="W34" s="491"/>
      <c r="X34" s="491"/>
      <c r="Y34" s="370"/>
      <c r="Z34" s="1099"/>
      <c r="AA34" s="1102"/>
      <c r="AB34" s="1102"/>
      <c r="AC34" s="1102"/>
      <c r="AD34" s="1102"/>
      <c r="AE34" s="1102"/>
      <c r="AF34" s="1102"/>
      <c r="AG34" s="1102"/>
      <c r="AH34" s="1102"/>
      <c r="AI34" s="1102"/>
      <c r="AJ34" s="1102"/>
      <c r="AK34" s="1102"/>
      <c r="AL34" s="1112"/>
      <c r="AP34" s="162"/>
      <c r="AQ34" s="215"/>
      <c r="AR34" s="215"/>
      <c r="AS34" s="690"/>
      <c r="AT34" s="332"/>
      <c r="AU34" s="491"/>
      <c r="AV34" s="491"/>
      <c r="AW34" s="370"/>
      <c r="AX34" s="1099"/>
      <c r="AY34" s="1102"/>
      <c r="AZ34" s="1102"/>
      <c r="BA34" s="1102"/>
      <c r="BB34" s="1102"/>
      <c r="BC34" s="1102"/>
      <c r="BD34" s="1102"/>
      <c r="BE34" s="1102"/>
      <c r="BF34" s="1102"/>
      <c r="BG34" s="1102"/>
      <c r="BH34" s="1102"/>
      <c r="BI34" s="1105"/>
      <c r="BJ34" s="332"/>
      <c r="BK34" s="491"/>
      <c r="BL34" s="491"/>
      <c r="BM34" s="370"/>
      <c r="BN34" s="1099"/>
      <c r="BO34" s="1102"/>
      <c r="BP34" s="1102"/>
      <c r="BQ34" s="1102"/>
      <c r="BR34" s="1102"/>
      <c r="BS34" s="1102"/>
      <c r="BT34" s="1102"/>
      <c r="BU34" s="1102"/>
      <c r="BV34" s="1102"/>
      <c r="BW34" s="1102"/>
      <c r="BX34" s="1102"/>
      <c r="BY34" s="1102"/>
      <c r="BZ34" s="1112"/>
    </row>
    <row r="35" spans="2:78" ht="15" customHeight="1">
      <c r="B35" s="163"/>
      <c r="C35" s="216"/>
      <c r="D35" s="216"/>
      <c r="E35" s="1089"/>
      <c r="F35" s="1096"/>
      <c r="G35" s="367"/>
      <c r="H35" s="367"/>
      <c r="I35" s="1098"/>
      <c r="J35" s="1100"/>
      <c r="K35" s="1103"/>
      <c r="L35" s="1103"/>
      <c r="M35" s="1103"/>
      <c r="N35" s="1103"/>
      <c r="O35" s="1103"/>
      <c r="P35" s="1103"/>
      <c r="Q35" s="1103"/>
      <c r="R35" s="1103"/>
      <c r="S35" s="1103"/>
      <c r="T35" s="1103"/>
      <c r="U35" s="1106"/>
      <c r="V35" s="1096"/>
      <c r="W35" s="367"/>
      <c r="X35" s="367"/>
      <c r="Y35" s="1098"/>
      <c r="Z35" s="1100"/>
      <c r="AA35" s="1103"/>
      <c r="AB35" s="1103"/>
      <c r="AC35" s="1103"/>
      <c r="AD35" s="1103"/>
      <c r="AE35" s="1103"/>
      <c r="AF35" s="1103"/>
      <c r="AG35" s="1103"/>
      <c r="AH35" s="1103"/>
      <c r="AI35" s="1103"/>
      <c r="AJ35" s="1103"/>
      <c r="AK35" s="1103"/>
      <c r="AL35" s="1113"/>
      <c r="AP35" s="163"/>
      <c r="AQ35" s="216"/>
      <c r="AR35" s="216"/>
      <c r="AS35" s="1089"/>
      <c r="AT35" s="1096"/>
      <c r="AU35" s="367"/>
      <c r="AV35" s="367"/>
      <c r="AW35" s="1098"/>
      <c r="AX35" s="1100"/>
      <c r="AY35" s="1103"/>
      <c r="AZ35" s="1103"/>
      <c r="BA35" s="1103"/>
      <c r="BB35" s="1103"/>
      <c r="BC35" s="1103"/>
      <c r="BD35" s="1103"/>
      <c r="BE35" s="1103"/>
      <c r="BF35" s="1103"/>
      <c r="BG35" s="1103"/>
      <c r="BH35" s="1103"/>
      <c r="BI35" s="1106"/>
      <c r="BJ35" s="1096"/>
      <c r="BK35" s="367"/>
      <c r="BL35" s="367"/>
      <c r="BM35" s="1098"/>
      <c r="BN35" s="1100"/>
      <c r="BO35" s="1103"/>
      <c r="BP35" s="1103"/>
      <c r="BQ35" s="1103"/>
      <c r="BR35" s="1103"/>
      <c r="BS35" s="1103"/>
      <c r="BT35" s="1103"/>
      <c r="BU35" s="1103"/>
      <c r="BV35" s="1103"/>
      <c r="BW35" s="1103"/>
      <c r="BX35" s="1103"/>
      <c r="BY35" s="1103"/>
      <c r="BZ35" s="1113"/>
    </row>
    <row r="36" spans="2:78" ht="15" customHeight="1">
      <c r="B36" s="1074" t="s">
        <v>513</v>
      </c>
      <c r="C36" s="1084"/>
      <c r="D36" s="1084"/>
      <c r="E36" s="1090"/>
      <c r="F36" s="332"/>
      <c r="G36" s="491"/>
      <c r="H36" s="491"/>
      <c r="I36" s="370"/>
      <c r="J36" s="1118"/>
      <c r="K36" s="1120"/>
      <c r="L36" s="1120"/>
      <c r="M36" s="1120"/>
      <c r="N36" s="1120"/>
      <c r="O36" s="1120"/>
      <c r="P36" s="1120"/>
      <c r="Q36" s="1120"/>
      <c r="R36" s="1120"/>
      <c r="S36" s="1120"/>
      <c r="T36" s="1120"/>
      <c r="U36" s="1003"/>
      <c r="V36" s="332"/>
      <c r="W36" s="491"/>
      <c r="X36" s="491"/>
      <c r="Y36" s="370"/>
      <c r="Z36" s="1099"/>
      <c r="AA36" s="1102"/>
      <c r="AB36" s="1102"/>
      <c r="AC36" s="1102"/>
      <c r="AD36" s="1102"/>
      <c r="AE36" s="1102"/>
      <c r="AF36" s="1102"/>
      <c r="AG36" s="1102"/>
      <c r="AH36" s="1102"/>
      <c r="AI36" s="1102"/>
      <c r="AJ36" s="1102"/>
      <c r="AK36" s="1102"/>
      <c r="AL36" s="1112"/>
      <c r="AP36" s="1074" t="s">
        <v>513</v>
      </c>
      <c r="AQ36" s="1084"/>
      <c r="AR36" s="1084"/>
      <c r="AS36" s="1090"/>
      <c r="AT36" s="332"/>
      <c r="AU36" s="491"/>
      <c r="AV36" s="491"/>
      <c r="AW36" s="370"/>
      <c r="AX36" s="1118"/>
      <c r="AY36" s="1120"/>
      <c r="AZ36" s="1120"/>
      <c r="BA36" s="1120"/>
      <c r="BB36" s="1120"/>
      <c r="BC36" s="1120"/>
      <c r="BD36" s="1120"/>
      <c r="BE36" s="1120"/>
      <c r="BF36" s="1120"/>
      <c r="BG36" s="1120"/>
      <c r="BH36" s="1120"/>
      <c r="BI36" s="1003"/>
      <c r="BJ36" s="332"/>
      <c r="BK36" s="491"/>
      <c r="BL36" s="491"/>
      <c r="BM36" s="370"/>
      <c r="BN36" s="1099"/>
      <c r="BO36" s="1102"/>
      <c r="BP36" s="1102"/>
      <c r="BQ36" s="1102"/>
      <c r="BR36" s="1102"/>
      <c r="BS36" s="1102"/>
      <c r="BT36" s="1102"/>
      <c r="BU36" s="1102"/>
      <c r="BV36" s="1102"/>
      <c r="BW36" s="1102"/>
      <c r="BX36" s="1102"/>
      <c r="BY36" s="1102"/>
      <c r="BZ36" s="1112"/>
    </row>
    <row r="37" spans="2:78" ht="15" customHeight="1">
      <c r="B37" s="1075"/>
      <c r="C37" s="632"/>
      <c r="D37" s="632"/>
      <c r="E37" s="676"/>
      <c r="F37" s="332"/>
      <c r="G37" s="491"/>
      <c r="H37" s="491"/>
      <c r="I37" s="370"/>
      <c r="J37" s="1099"/>
      <c r="K37" s="1102"/>
      <c r="L37" s="1102"/>
      <c r="M37" s="1102"/>
      <c r="N37" s="1102"/>
      <c r="O37" s="1102"/>
      <c r="P37" s="1102"/>
      <c r="Q37" s="1102"/>
      <c r="R37" s="1102"/>
      <c r="S37" s="1102"/>
      <c r="T37" s="1102"/>
      <c r="U37" s="1105"/>
      <c r="V37" s="332"/>
      <c r="W37" s="491"/>
      <c r="X37" s="491"/>
      <c r="Y37" s="370"/>
      <c r="Z37" s="1099"/>
      <c r="AA37" s="1102"/>
      <c r="AB37" s="1102"/>
      <c r="AC37" s="1102"/>
      <c r="AD37" s="1102"/>
      <c r="AE37" s="1102"/>
      <c r="AF37" s="1102"/>
      <c r="AG37" s="1102"/>
      <c r="AH37" s="1102"/>
      <c r="AI37" s="1102"/>
      <c r="AJ37" s="1102"/>
      <c r="AK37" s="1102"/>
      <c r="AL37" s="1112"/>
      <c r="AP37" s="1075"/>
      <c r="AQ37" s="632"/>
      <c r="AR37" s="632"/>
      <c r="AS37" s="676"/>
      <c r="AT37" s="332"/>
      <c r="AU37" s="491"/>
      <c r="AV37" s="491"/>
      <c r="AW37" s="370"/>
      <c r="AX37" s="1099"/>
      <c r="AY37" s="1102"/>
      <c r="AZ37" s="1102"/>
      <c r="BA37" s="1102"/>
      <c r="BB37" s="1102"/>
      <c r="BC37" s="1102"/>
      <c r="BD37" s="1102"/>
      <c r="BE37" s="1102"/>
      <c r="BF37" s="1102"/>
      <c r="BG37" s="1102"/>
      <c r="BH37" s="1102"/>
      <c r="BI37" s="1105"/>
      <c r="BJ37" s="332"/>
      <c r="BK37" s="491"/>
      <c r="BL37" s="491"/>
      <c r="BM37" s="370"/>
      <c r="BN37" s="1099"/>
      <c r="BO37" s="1102"/>
      <c r="BP37" s="1102"/>
      <c r="BQ37" s="1102"/>
      <c r="BR37" s="1102"/>
      <c r="BS37" s="1102"/>
      <c r="BT37" s="1102"/>
      <c r="BU37" s="1102"/>
      <c r="BV37" s="1102"/>
      <c r="BW37" s="1102"/>
      <c r="BX37" s="1102"/>
      <c r="BY37" s="1102"/>
      <c r="BZ37" s="1112"/>
    </row>
    <row r="38" spans="2:78" ht="15" customHeight="1">
      <c r="B38" s="1075"/>
      <c r="C38" s="632"/>
      <c r="D38" s="632"/>
      <c r="E38" s="676"/>
      <c r="F38" s="332"/>
      <c r="G38" s="491"/>
      <c r="H38" s="491"/>
      <c r="I38" s="370"/>
      <c r="J38" s="1099"/>
      <c r="K38" s="1102"/>
      <c r="L38" s="1102"/>
      <c r="M38" s="1102"/>
      <c r="N38" s="1102"/>
      <c r="O38" s="1102"/>
      <c r="P38" s="1102"/>
      <c r="Q38" s="1102"/>
      <c r="R38" s="1102"/>
      <c r="S38" s="1102"/>
      <c r="T38" s="1102"/>
      <c r="U38" s="1105"/>
      <c r="V38" s="332"/>
      <c r="W38" s="491"/>
      <c r="X38" s="491"/>
      <c r="Y38" s="370"/>
      <c r="Z38" s="1099"/>
      <c r="AA38" s="1102"/>
      <c r="AB38" s="1102"/>
      <c r="AC38" s="1102"/>
      <c r="AD38" s="1102"/>
      <c r="AE38" s="1102"/>
      <c r="AF38" s="1102"/>
      <c r="AG38" s="1102"/>
      <c r="AH38" s="1102"/>
      <c r="AI38" s="1102"/>
      <c r="AJ38" s="1102"/>
      <c r="AK38" s="1102"/>
      <c r="AL38" s="1112"/>
      <c r="AP38" s="1075"/>
      <c r="AQ38" s="632"/>
      <c r="AR38" s="632"/>
      <c r="AS38" s="676"/>
      <c r="AT38" s="332"/>
      <c r="AU38" s="491"/>
      <c r="AV38" s="491"/>
      <c r="AW38" s="370"/>
      <c r="AX38" s="1099"/>
      <c r="AY38" s="1102"/>
      <c r="AZ38" s="1102"/>
      <c r="BA38" s="1102"/>
      <c r="BB38" s="1102"/>
      <c r="BC38" s="1102"/>
      <c r="BD38" s="1102"/>
      <c r="BE38" s="1102"/>
      <c r="BF38" s="1102"/>
      <c r="BG38" s="1102"/>
      <c r="BH38" s="1102"/>
      <c r="BI38" s="1105"/>
      <c r="BJ38" s="332"/>
      <c r="BK38" s="491"/>
      <c r="BL38" s="491"/>
      <c r="BM38" s="370"/>
      <c r="BN38" s="1099"/>
      <c r="BO38" s="1102"/>
      <c r="BP38" s="1102"/>
      <c r="BQ38" s="1102"/>
      <c r="BR38" s="1102"/>
      <c r="BS38" s="1102"/>
      <c r="BT38" s="1102"/>
      <c r="BU38" s="1102"/>
      <c r="BV38" s="1102"/>
      <c r="BW38" s="1102"/>
      <c r="BX38" s="1102"/>
      <c r="BY38" s="1102"/>
      <c r="BZ38" s="1112"/>
    </row>
    <row r="39" spans="2:78" ht="15" customHeight="1">
      <c r="B39" s="1075"/>
      <c r="C39" s="632"/>
      <c r="D39" s="632"/>
      <c r="E39" s="676"/>
      <c r="F39" s="332"/>
      <c r="G39" s="491"/>
      <c r="H39" s="491"/>
      <c r="I39" s="370"/>
      <c r="J39" s="1099"/>
      <c r="K39" s="1102"/>
      <c r="L39" s="1102"/>
      <c r="M39" s="1102"/>
      <c r="N39" s="1102"/>
      <c r="O39" s="1102"/>
      <c r="P39" s="1102"/>
      <c r="Q39" s="1102"/>
      <c r="R39" s="1102"/>
      <c r="S39" s="1102"/>
      <c r="T39" s="1102"/>
      <c r="U39" s="1105"/>
      <c r="V39" s="332"/>
      <c r="W39" s="491"/>
      <c r="X39" s="491"/>
      <c r="Y39" s="370"/>
      <c r="Z39" s="1099"/>
      <c r="AA39" s="1102"/>
      <c r="AB39" s="1102"/>
      <c r="AC39" s="1102"/>
      <c r="AD39" s="1102"/>
      <c r="AE39" s="1102"/>
      <c r="AF39" s="1102"/>
      <c r="AG39" s="1102"/>
      <c r="AH39" s="1102"/>
      <c r="AI39" s="1102"/>
      <c r="AJ39" s="1102"/>
      <c r="AK39" s="1102"/>
      <c r="AL39" s="1112"/>
      <c r="AP39" s="1075"/>
      <c r="AQ39" s="632"/>
      <c r="AR39" s="632"/>
      <c r="AS39" s="676"/>
      <c r="AT39" s="332"/>
      <c r="AU39" s="491"/>
      <c r="AV39" s="491"/>
      <c r="AW39" s="370"/>
      <c r="AX39" s="1099"/>
      <c r="AY39" s="1102"/>
      <c r="AZ39" s="1102"/>
      <c r="BA39" s="1102"/>
      <c r="BB39" s="1102"/>
      <c r="BC39" s="1102"/>
      <c r="BD39" s="1102"/>
      <c r="BE39" s="1102"/>
      <c r="BF39" s="1102"/>
      <c r="BG39" s="1102"/>
      <c r="BH39" s="1102"/>
      <c r="BI39" s="1105"/>
      <c r="BJ39" s="332"/>
      <c r="BK39" s="491"/>
      <c r="BL39" s="491"/>
      <c r="BM39" s="370"/>
      <c r="BN39" s="1099"/>
      <c r="BO39" s="1102"/>
      <c r="BP39" s="1102"/>
      <c r="BQ39" s="1102"/>
      <c r="BR39" s="1102"/>
      <c r="BS39" s="1102"/>
      <c r="BT39" s="1102"/>
      <c r="BU39" s="1102"/>
      <c r="BV39" s="1102"/>
      <c r="BW39" s="1102"/>
      <c r="BX39" s="1102"/>
      <c r="BY39" s="1102"/>
      <c r="BZ39" s="1112"/>
    </row>
    <row r="40" spans="2:78" ht="15" customHeight="1">
      <c r="B40" s="1076"/>
      <c r="C40" s="1085"/>
      <c r="D40" s="1085"/>
      <c r="E40" s="1091"/>
      <c r="F40" s="1096"/>
      <c r="G40" s="367"/>
      <c r="H40" s="367"/>
      <c r="I40" s="1098"/>
      <c r="J40" s="1100"/>
      <c r="K40" s="1103"/>
      <c r="L40" s="1103"/>
      <c r="M40" s="1103"/>
      <c r="N40" s="1103"/>
      <c r="O40" s="1103"/>
      <c r="P40" s="1103"/>
      <c r="Q40" s="1103"/>
      <c r="R40" s="1103"/>
      <c r="S40" s="1103"/>
      <c r="T40" s="1103"/>
      <c r="U40" s="1106"/>
      <c r="V40" s="1096"/>
      <c r="W40" s="367"/>
      <c r="X40" s="367"/>
      <c r="Y40" s="1098"/>
      <c r="Z40" s="1100"/>
      <c r="AA40" s="1103"/>
      <c r="AB40" s="1103"/>
      <c r="AC40" s="1103"/>
      <c r="AD40" s="1103"/>
      <c r="AE40" s="1103"/>
      <c r="AF40" s="1103"/>
      <c r="AG40" s="1103"/>
      <c r="AH40" s="1103"/>
      <c r="AI40" s="1103"/>
      <c r="AJ40" s="1103"/>
      <c r="AK40" s="1103"/>
      <c r="AL40" s="1113"/>
      <c r="AP40" s="1076"/>
      <c r="AQ40" s="1085"/>
      <c r="AR40" s="1085"/>
      <c r="AS40" s="1091"/>
      <c r="AT40" s="1096"/>
      <c r="AU40" s="367"/>
      <c r="AV40" s="367"/>
      <c r="AW40" s="1098"/>
      <c r="AX40" s="1100"/>
      <c r="AY40" s="1103"/>
      <c r="AZ40" s="1103"/>
      <c r="BA40" s="1103"/>
      <c r="BB40" s="1103"/>
      <c r="BC40" s="1103"/>
      <c r="BD40" s="1103"/>
      <c r="BE40" s="1103"/>
      <c r="BF40" s="1103"/>
      <c r="BG40" s="1103"/>
      <c r="BH40" s="1103"/>
      <c r="BI40" s="1106"/>
      <c r="BJ40" s="1096"/>
      <c r="BK40" s="367"/>
      <c r="BL40" s="367"/>
      <c r="BM40" s="1098"/>
      <c r="BN40" s="1100"/>
      <c r="BO40" s="1103"/>
      <c r="BP40" s="1103"/>
      <c r="BQ40" s="1103"/>
      <c r="BR40" s="1103"/>
      <c r="BS40" s="1103"/>
      <c r="BT40" s="1103"/>
      <c r="BU40" s="1103"/>
      <c r="BV40" s="1103"/>
      <c r="BW40" s="1103"/>
      <c r="BX40" s="1103"/>
      <c r="BY40" s="1103"/>
      <c r="BZ40" s="1113"/>
    </row>
    <row r="41" spans="2:78" ht="15" customHeight="1">
      <c r="B41" s="1077" t="s">
        <v>106</v>
      </c>
      <c r="C41" s="1086"/>
      <c r="D41" s="1086"/>
      <c r="E41" s="1092"/>
      <c r="F41" s="332"/>
      <c r="G41" s="491"/>
      <c r="H41" s="491"/>
      <c r="I41" s="370"/>
      <c r="J41" s="1118"/>
      <c r="K41" s="1120"/>
      <c r="L41" s="1120"/>
      <c r="M41" s="1120"/>
      <c r="N41" s="1120"/>
      <c r="O41" s="1120"/>
      <c r="P41" s="1120"/>
      <c r="Q41" s="1120"/>
      <c r="R41" s="1120"/>
      <c r="S41" s="1120"/>
      <c r="T41" s="1120"/>
      <c r="U41" s="1003"/>
      <c r="V41" s="332"/>
      <c r="W41" s="491"/>
      <c r="X41" s="491"/>
      <c r="Y41" s="370"/>
      <c r="Z41" s="1099"/>
      <c r="AA41" s="1102"/>
      <c r="AB41" s="1102"/>
      <c r="AC41" s="1102"/>
      <c r="AD41" s="1102"/>
      <c r="AE41" s="1102"/>
      <c r="AF41" s="1102"/>
      <c r="AG41" s="1102"/>
      <c r="AH41" s="1102"/>
      <c r="AI41" s="1102"/>
      <c r="AJ41" s="1102"/>
      <c r="AK41" s="1102"/>
      <c r="AL41" s="1112"/>
      <c r="AP41" s="1077" t="s">
        <v>106</v>
      </c>
      <c r="AQ41" s="1086"/>
      <c r="AR41" s="1086"/>
      <c r="AS41" s="1092"/>
      <c r="AT41" s="332"/>
      <c r="AU41" s="491"/>
      <c r="AV41" s="491"/>
      <c r="AW41" s="370"/>
      <c r="AX41" s="1118"/>
      <c r="AY41" s="1120"/>
      <c r="AZ41" s="1120"/>
      <c r="BA41" s="1120"/>
      <c r="BB41" s="1120"/>
      <c r="BC41" s="1120"/>
      <c r="BD41" s="1120"/>
      <c r="BE41" s="1120"/>
      <c r="BF41" s="1120"/>
      <c r="BG41" s="1120"/>
      <c r="BH41" s="1120"/>
      <c r="BI41" s="1003"/>
      <c r="BJ41" s="332"/>
      <c r="BK41" s="491"/>
      <c r="BL41" s="491"/>
      <c r="BM41" s="370"/>
      <c r="BN41" s="1099"/>
      <c r="BO41" s="1102"/>
      <c r="BP41" s="1102"/>
      <c r="BQ41" s="1102"/>
      <c r="BR41" s="1102"/>
      <c r="BS41" s="1102"/>
      <c r="BT41" s="1102"/>
      <c r="BU41" s="1102"/>
      <c r="BV41" s="1102"/>
      <c r="BW41" s="1102"/>
      <c r="BX41" s="1102"/>
      <c r="BY41" s="1102"/>
      <c r="BZ41" s="1112"/>
    </row>
    <row r="42" spans="2:78" ht="15" customHeight="1">
      <c r="B42" s="1078"/>
      <c r="C42" s="263"/>
      <c r="D42" s="263"/>
      <c r="E42" s="1093"/>
      <c r="F42" s="332"/>
      <c r="G42" s="491"/>
      <c r="H42" s="491"/>
      <c r="I42" s="370"/>
      <c r="J42" s="1099"/>
      <c r="K42" s="1102"/>
      <c r="L42" s="1102"/>
      <c r="M42" s="1102"/>
      <c r="N42" s="1102"/>
      <c r="O42" s="1102"/>
      <c r="P42" s="1102"/>
      <c r="Q42" s="1102"/>
      <c r="R42" s="1102"/>
      <c r="S42" s="1102"/>
      <c r="T42" s="1102"/>
      <c r="U42" s="1105"/>
      <c r="V42" s="332"/>
      <c r="W42" s="491"/>
      <c r="X42" s="491"/>
      <c r="Y42" s="370"/>
      <c r="Z42" s="1099"/>
      <c r="AA42" s="1102"/>
      <c r="AB42" s="1102"/>
      <c r="AC42" s="1102"/>
      <c r="AD42" s="1102"/>
      <c r="AE42" s="1102"/>
      <c r="AF42" s="1102"/>
      <c r="AG42" s="1102"/>
      <c r="AH42" s="1102"/>
      <c r="AI42" s="1102"/>
      <c r="AJ42" s="1102"/>
      <c r="AK42" s="1102"/>
      <c r="AL42" s="1112"/>
      <c r="AP42" s="1078"/>
      <c r="AQ42" s="263"/>
      <c r="AR42" s="263"/>
      <c r="AS42" s="1093"/>
      <c r="AT42" s="332"/>
      <c r="AU42" s="491"/>
      <c r="AV42" s="491"/>
      <c r="AW42" s="370"/>
      <c r="AX42" s="1099"/>
      <c r="AY42" s="1102"/>
      <c r="AZ42" s="1102"/>
      <c r="BA42" s="1102"/>
      <c r="BB42" s="1102"/>
      <c r="BC42" s="1102"/>
      <c r="BD42" s="1102"/>
      <c r="BE42" s="1102"/>
      <c r="BF42" s="1102"/>
      <c r="BG42" s="1102"/>
      <c r="BH42" s="1102"/>
      <c r="BI42" s="1105"/>
      <c r="BJ42" s="332"/>
      <c r="BK42" s="491"/>
      <c r="BL42" s="491"/>
      <c r="BM42" s="370"/>
      <c r="BN42" s="1099"/>
      <c r="BO42" s="1102"/>
      <c r="BP42" s="1102"/>
      <c r="BQ42" s="1102"/>
      <c r="BR42" s="1102"/>
      <c r="BS42" s="1102"/>
      <c r="BT42" s="1102"/>
      <c r="BU42" s="1102"/>
      <c r="BV42" s="1102"/>
      <c r="BW42" s="1102"/>
      <c r="BX42" s="1102"/>
      <c r="BY42" s="1102"/>
      <c r="BZ42" s="1112"/>
    </row>
    <row r="43" spans="2:78" ht="15" customHeight="1">
      <c r="B43" s="1078"/>
      <c r="C43" s="263"/>
      <c r="D43" s="263"/>
      <c r="E43" s="1093"/>
      <c r="F43" s="332"/>
      <c r="G43" s="491"/>
      <c r="H43" s="491"/>
      <c r="I43" s="370"/>
      <c r="J43" s="1099"/>
      <c r="K43" s="1102"/>
      <c r="L43" s="1102"/>
      <c r="M43" s="1102"/>
      <c r="N43" s="1102"/>
      <c r="O43" s="1102"/>
      <c r="P43" s="1102"/>
      <c r="Q43" s="1102"/>
      <c r="R43" s="1102"/>
      <c r="S43" s="1102"/>
      <c r="T43" s="1102"/>
      <c r="U43" s="1105"/>
      <c r="V43" s="332"/>
      <c r="W43" s="491"/>
      <c r="X43" s="491"/>
      <c r="Y43" s="370"/>
      <c r="Z43" s="1099"/>
      <c r="AA43" s="1102"/>
      <c r="AB43" s="1102"/>
      <c r="AC43" s="1102"/>
      <c r="AD43" s="1102"/>
      <c r="AE43" s="1102"/>
      <c r="AF43" s="1102"/>
      <c r="AG43" s="1102"/>
      <c r="AH43" s="1102"/>
      <c r="AI43" s="1102"/>
      <c r="AJ43" s="1102"/>
      <c r="AK43" s="1102"/>
      <c r="AL43" s="1112"/>
      <c r="AP43" s="1078"/>
      <c r="AQ43" s="263"/>
      <c r="AR43" s="263"/>
      <c r="AS43" s="1093"/>
      <c r="AT43" s="332"/>
      <c r="AU43" s="491"/>
      <c r="AV43" s="491"/>
      <c r="AW43" s="370"/>
      <c r="AX43" s="1099"/>
      <c r="AY43" s="1102"/>
      <c r="AZ43" s="1102"/>
      <c r="BA43" s="1102"/>
      <c r="BB43" s="1102"/>
      <c r="BC43" s="1102"/>
      <c r="BD43" s="1102"/>
      <c r="BE43" s="1102"/>
      <c r="BF43" s="1102"/>
      <c r="BG43" s="1102"/>
      <c r="BH43" s="1102"/>
      <c r="BI43" s="1105"/>
      <c r="BJ43" s="332"/>
      <c r="BK43" s="491"/>
      <c r="BL43" s="491"/>
      <c r="BM43" s="370"/>
      <c r="BN43" s="1099"/>
      <c r="BO43" s="1102"/>
      <c r="BP43" s="1102"/>
      <c r="BQ43" s="1102"/>
      <c r="BR43" s="1102"/>
      <c r="BS43" s="1102"/>
      <c r="BT43" s="1102"/>
      <c r="BU43" s="1102"/>
      <c r="BV43" s="1102"/>
      <c r="BW43" s="1102"/>
      <c r="BX43" s="1102"/>
      <c r="BY43" s="1102"/>
      <c r="BZ43" s="1112"/>
    </row>
    <row r="44" spans="2:78" ht="15" customHeight="1">
      <c r="B44" s="1078"/>
      <c r="C44" s="263"/>
      <c r="D44" s="263"/>
      <c r="E44" s="1093"/>
      <c r="F44" s="332"/>
      <c r="G44" s="491"/>
      <c r="H44" s="491"/>
      <c r="I44" s="370"/>
      <c r="J44" s="1099"/>
      <c r="K44" s="1102"/>
      <c r="L44" s="1102"/>
      <c r="M44" s="1102"/>
      <c r="N44" s="1102"/>
      <c r="O44" s="1102"/>
      <c r="P44" s="1102"/>
      <c r="Q44" s="1102"/>
      <c r="R44" s="1102"/>
      <c r="S44" s="1102"/>
      <c r="T44" s="1102"/>
      <c r="U44" s="1105"/>
      <c r="V44" s="332"/>
      <c r="W44" s="491"/>
      <c r="X44" s="491"/>
      <c r="Y44" s="370"/>
      <c r="Z44" s="1099"/>
      <c r="AA44" s="1102"/>
      <c r="AB44" s="1102"/>
      <c r="AC44" s="1102"/>
      <c r="AD44" s="1102"/>
      <c r="AE44" s="1102"/>
      <c r="AF44" s="1102"/>
      <c r="AG44" s="1102"/>
      <c r="AH44" s="1102"/>
      <c r="AI44" s="1102"/>
      <c r="AJ44" s="1102"/>
      <c r="AK44" s="1102"/>
      <c r="AL44" s="1112"/>
      <c r="AP44" s="1078"/>
      <c r="AQ44" s="263"/>
      <c r="AR44" s="263"/>
      <c r="AS44" s="1093"/>
      <c r="AT44" s="332"/>
      <c r="AU44" s="491"/>
      <c r="AV44" s="491"/>
      <c r="AW44" s="370"/>
      <c r="AX44" s="1099"/>
      <c r="AY44" s="1102"/>
      <c r="AZ44" s="1102"/>
      <c r="BA44" s="1102"/>
      <c r="BB44" s="1102"/>
      <c r="BC44" s="1102"/>
      <c r="BD44" s="1102"/>
      <c r="BE44" s="1102"/>
      <c r="BF44" s="1102"/>
      <c r="BG44" s="1102"/>
      <c r="BH44" s="1102"/>
      <c r="BI44" s="1105"/>
      <c r="BJ44" s="332"/>
      <c r="BK44" s="491"/>
      <c r="BL44" s="491"/>
      <c r="BM44" s="370"/>
      <c r="BN44" s="1099"/>
      <c r="BO44" s="1102"/>
      <c r="BP44" s="1102"/>
      <c r="BQ44" s="1102"/>
      <c r="BR44" s="1102"/>
      <c r="BS44" s="1102"/>
      <c r="BT44" s="1102"/>
      <c r="BU44" s="1102"/>
      <c r="BV44" s="1102"/>
      <c r="BW44" s="1102"/>
      <c r="BX44" s="1102"/>
      <c r="BY44" s="1102"/>
      <c r="BZ44" s="1112"/>
    </row>
    <row r="45" spans="2:78" ht="15" customHeight="1">
      <c r="B45" s="149"/>
      <c r="C45" s="204"/>
      <c r="D45" s="204"/>
      <c r="E45" s="292"/>
      <c r="F45" s="1096"/>
      <c r="G45" s="367"/>
      <c r="H45" s="367"/>
      <c r="I45" s="1098"/>
      <c r="J45" s="1100"/>
      <c r="K45" s="1103"/>
      <c r="L45" s="1103"/>
      <c r="M45" s="1103"/>
      <c r="N45" s="1103"/>
      <c r="O45" s="1103"/>
      <c r="P45" s="1103"/>
      <c r="Q45" s="1103"/>
      <c r="R45" s="1103"/>
      <c r="S45" s="1103"/>
      <c r="T45" s="1103"/>
      <c r="U45" s="1106"/>
      <c r="V45" s="1096"/>
      <c r="W45" s="367"/>
      <c r="X45" s="367"/>
      <c r="Y45" s="1098"/>
      <c r="Z45" s="1100"/>
      <c r="AA45" s="1103"/>
      <c r="AB45" s="1103"/>
      <c r="AC45" s="1103"/>
      <c r="AD45" s="1103"/>
      <c r="AE45" s="1103"/>
      <c r="AF45" s="1103"/>
      <c r="AG45" s="1103"/>
      <c r="AH45" s="1103"/>
      <c r="AI45" s="1103"/>
      <c r="AJ45" s="1103"/>
      <c r="AK45" s="1103"/>
      <c r="AL45" s="1113"/>
      <c r="AP45" s="149"/>
      <c r="AQ45" s="204"/>
      <c r="AR45" s="204"/>
      <c r="AS45" s="292"/>
      <c r="AT45" s="1096"/>
      <c r="AU45" s="367"/>
      <c r="AV45" s="367"/>
      <c r="AW45" s="1098"/>
      <c r="AX45" s="1100"/>
      <c r="AY45" s="1103"/>
      <c r="AZ45" s="1103"/>
      <c r="BA45" s="1103"/>
      <c r="BB45" s="1103"/>
      <c r="BC45" s="1103"/>
      <c r="BD45" s="1103"/>
      <c r="BE45" s="1103"/>
      <c r="BF45" s="1103"/>
      <c r="BG45" s="1103"/>
      <c r="BH45" s="1103"/>
      <c r="BI45" s="1106"/>
      <c r="BJ45" s="1096"/>
      <c r="BK45" s="367"/>
      <c r="BL45" s="367"/>
      <c r="BM45" s="1098"/>
      <c r="BN45" s="1100"/>
      <c r="BO45" s="1103"/>
      <c r="BP45" s="1103"/>
      <c r="BQ45" s="1103"/>
      <c r="BR45" s="1103"/>
      <c r="BS45" s="1103"/>
      <c r="BT45" s="1103"/>
      <c r="BU45" s="1103"/>
      <c r="BV45" s="1103"/>
      <c r="BW45" s="1103"/>
      <c r="BX45" s="1103"/>
      <c r="BY45" s="1103"/>
      <c r="BZ45" s="1113"/>
    </row>
    <row r="46" spans="2:78" ht="15" customHeight="1">
      <c r="B46" s="165" t="s">
        <v>375</v>
      </c>
      <c r="C46" s="220"/>
      <c r="D46" s="220"/>
      <c r="E46" s="689"/>
      <c r="F46" s="332"/>
      <c r="G46" s="491"/>
      <c r="H46" s="491"/>
      <c r="I46" s="370"/>
      <c r="J46" s="1118"/>
      <c r="K46" s="1120"/>
      <c r="L46" s="1120"/>
      <c r="M46" s="1120"/>
      <c r="N46" s="1120"/>
      <c r="O46" s="1120"/>
      <c r="P46" s="1120"/>
      <c r="Q46" s="1120"/>
      <c r="R46" s="1120"/>
      <c r="S46" s="1120"/>
      <c r="T46" s="1120"/>
      <c r="U46" s="1003"/>
      <c r="V46" s="332"/>
      <c r="W46" s="491"/>
      <c r="X46" s="491"/>
      <c r="Y46" s="370"/>
      <c r="Z46" s="1099"/>
      <c r="AA46" s="1102"/>
      <c r="AB46" s="1102"/>
      <c r="AC46" s="1102"/>
      <c r="AD46" s="1102"/>
      <c r="AE46" s="1102"/>
      <c r="AF46" s="1102"/>
      <c r="AG46" s="1102"/>
      <c r="AH46" s="1102"/>
      <c r="AI46" s="1102"/>
      <c r="AJ46" s="1102"/>
      <c r="AK46" s="1102"/>
      <c r="AL46" s="1112"/>
      <c r="AP46" s="165" t="s">
        <v>375</v>
      </c>
      <c r="AQ46" s="220"/>
      <c r="AR46" s="220"/>
      <c r="AS46" s="689"/>
      <c r="AT46" s="332"/>
      <c r="AU46" s="491"/>
      <c r="AV46" s="491"/>
      <c r="AW46" s="370"/>
      <c r="AX46" s="1118"/>
      <c r="AY46" s="1120"/>
      <c r="AZ46" s="1120"/>
      <c r="BA46" s="1120"/>
      <c r="BB46" s="1120"/>
      <c r="BC46" s="1120"/>
      <c r="BD46" s="1120"/>
      <c r="BE46" s="1120"/>
      <c r="BF46" s="1120"/>
      <c r="BG46" s="1120"/>
      <c r="BH46" s="1120"/>
      <c r="BI46" s="1003"/>
      <c r="BJ46" s="332"/>
      <c r="BK46" s="491"/>
      <c r="BL46" s="491"/>
      <c r="BM46" s="370"/>
      <c r="BN46" s="1099"/>
      <c r="BO46" s="1102"/>
      <c r="BP46" s="1102"/>
      <c r="BQ46" s="1102"/>
      <c r="BR46" s="1102"/>
      <c r="BS46" s="1102"/>
      <c r="BT46" s="1102"/>
      <c r="BU46" s="1102"/>
      <c r="BV46" s="1102"/>
      <c r="BW46" s="1102"/>
      <c r="BX46" s="1102"/>
      <c r="BY46" s="1102"/>
      <c r="BZ46" s="1112"/>
    </row>
    <row r="47" spans="2:78" ht="15" customHeight="1">
      <c r="B47" s="162"/>
      <c r="C47" s="215"/>
      <c r="D47" s="215"/>
      <c r="E47" s="690"/>
      <c r="F47" s="332"/>
      <c r="G47" s="491"/>
      <c r="H47" s="491"/>
      <c r="I47" s="370"/>
      <c r="J47" s="1099"/>
      <c r="K47" s="1102"/>
      <c r="L47" s="1102"/>
      <c r="M47" s="1102"/>
      <c r="N47" s="1102"/>
      <c r="O47" s="1102"/>
      <c r="P47" s="1102"/>
      <c r="Q47" s="1102"/>
      <c r="R47" s="1102"/>
      <c r="S47" s="1102"/>
      <c r="T47" s="1102"/>
      <c r="U47" s="1105"/>
      <c r="V47" s="332"/>
      <c r="W47" s="491"/>
      <c r="X47" s="491"/>
      <c r="Y47" s="370"/>
      <c r="Z47" s="1099"/>
      <c r="AA47" s="1102"/>
      <c r="AB47" s="1102"/>
      <c r="AC47" s="1102"/>
      <c r="AD47" s="1102"/>
      <c r="AE47" s="1102"/>
      <c r="AF47" s="1102"/>
      <c r="AG47" s="1102"/>
      <c r="AH47" s="1102"/>
      <c r="AI47" s="1102"/>
      <c r="AJ47" s="1102"/>
      <c r="AK47" s="1102"/>
      <c r="AL47" s="1112"/>
      <c r="AP47" s="162"/>
      <c r="AQ47" s="215"/>
      <c r="AR47" s="215"/>
      <c r="AS47" s="690"/>
      <c r="AT47" s="332"/>
      <c r="AU47" s="491"/>
      <c r="AV47" s="491"/>
      <c r="AW47" s="370"/>
      <c r="AX47" s="1099"/>
      <c r="AY47" s="1102"/>
      <c r="AZ47" s="1102"/>
      <c r="BA47" s="1102"/>
      <c r="BB47" s="1102"/>
      <c r="BC47" s="1102"/>
      <c r="BD47" s="1102"/>
      <c r="BE47" s="1102"/>
      <c r="BF47" s="1102"/>
      <c r="BG47" s="1102"/>
      <c r="BH47" s="1102"/>
      <c r="BI47" s="1105"/>
      <c r="BJ47" s="332"/>
      <c r="BK47" s="491"/>
      <c r="BL47" s="491"/>
      <c r="BM47" s="370"/>
      <c r="BN47" s="1099"/>
      <c r="BO47" s="1102"/>
      <c r="BP47" s="1102"/>
      <c r="BQ47" s="1102"/>
      <c r="BR47" s="1102"/>
      <c r="BS47" s="1102"/>
      <c r="BT47" s="1102"/>
      <c r="BU47" s="1102"/>
      <c r="BV47" s="1102"/>
      <c r="BW47" s="1102"/>
      <c r="BX47" s="1102"/>
      <c r="BY47" s="1102"/>
      <c r="BZ47" s="1112"/>
    </row>
    <row r="48" spans="2:78" ht="15" customHeight="1">
      <c r="B48" s="162"/>
      <c r="C48" s="215"/>
      <c r="D48" s="215"/>
      <c r="E48" s="690"/>
      <c r="F48" s="332"/>
      <c r="G48" s="491"/>
      <c r="H48" s="491"/>
      <c r="I48" s="370"/>
      <c r="J48" s="1099"/>
      <c r="K48" s="1102"/>
      <c r="L48" s="1102"/>
      <c r="M48" s="1102"/>
      <c r="N48" s="1102"/>
      <c r="O48" s="1102"/>
      <c r="P48" s="1102"/>
      <c r="Q48" s="1102"/>
      <c r="R48" s="1102"/>
      <c r="S48" s="1102"/>
      <c r="T48" s="1102"/>
      <c r="U48" s="1105"/>
      <c r="V48" s="332"/>
      <c r="W48" s="491"/>
      <c r="X48" s="491"/>
      <c r="Y48" s="370"/>
      <c r="Z48" s="1099"/>
      <c r="AA48" s="1102"/>
      <c r="AB48" s="1102"/>
      <c r="AC48" s="1102"/>
      <c r="AD48" s="1102"/>
      <c r="AE48" s="1102"/>
      <c r="AF48" s="1102"/>
      <c r="AG48" s="1102"/>
      <c r="AH48" s="1102"/>
      <c r="AI48" s="1102"/>
      <c r="AJ48" s="1102"/>
      <c r="AK48" s="1102"/>
      <c r="AL48" s="1112"/>
      <c r="AP48" s="162"/>
      <c r="AQ48" s="215"/>
      <c r="AR48" s="215"/>
      <c r="AS48" s="690"/>
      <c r="AT48" s="332"/>
      <c r="AU48" s="491"/>
      <c r="AV48" s="491"/>
      <c r="AW48" s="370"/>
      <c r="AX48" s="1099"/>
      <c r="AY48" s="1102"/>
      <c r="AZ48" s="1102"/>
      <c r="BA48" s="1102"/>
      <c r="BB48" s="1102"/>
      <c r="BC48" s="1102"/>
      <c r="BD48" s="1102"/>
      <c r="BE48" s="1102"/>
      <c r="BF48" s="1102"/>
      <c r="BG48" s="1102"/>
      <c r="BH48" s="1102"/>
      <c r="BI48" s="1105"/>
      <c r="BJ48" s="332"/>
      <c r="BK48" s="491"/>
      <c r="BL48" s="491"/>
      <c r="BM48" s="370"/>
      <c r="BN48" s="1099"/>
      <c r="BO48" s="1102"/>
      <c r="BP48" s="1102"/>
      <c r="BQ48" s="1102"/>
      <c r="BR48" s="1102"/>
      <c r="BS48" s="1102"/>
      <c r="BT48" s="1102"/>
      <c r="BU48" s="1102"/>
      <c r="BV48" s="1102"/>
      <c r="BW48" s="1102"/>
      <c r="BX48" s="1102"/>
      <c r="BY48" s="1102"/>
      <c r="BZ48" s="1112"/>
    </row>
    <row r="49" spans="2:78" ht="15" customHeight="1">
      <c r="B49" s="162"/>
      <c r="C49" s="215"/>
      <c r="D49" s="215"/>
      <c r="E49" s="690"/>
      <c r="F49" s="332"/>
      <c r="G49" s="491"/>
      <c r="H49" s="491"/>
      <c r="I49" s="370"/>
      <c r="J49" s="1099"/>
      <c r="K49" s="1102"/>
      <c r="L49" s="1102"/>
      <c r="M49" s="1102"/>
      <c r="N49" s="1102"/>
      <c r="O49" s="1102"/>
      <c r="P49" s="1102"/>
      <c r="Q49" s="1102"/>
      <c r="R49" s="1102"/>
      <c r="S49" s="1102"/>
      <c r="T49" s="1102"/>
      <c r="U49" s="1105"/>
      <c r="V49" s="332"/>
      <c r="W49" s="491"/>
      <c r="X49" s="491"/>
      <c r="Y49" s="370"/>
      <c r="Z49" s="1099"/>
      <c r="AA49" s="1102"/>
      <c r="AB49" s="1102"/>
      <c r="AC49" s="1102"/>
      <c r="AD49" s="1102"/>
      <c r="AE49" s="1102"/>
      <c r="AF49" s="1102"/>
      <c r="AG49" s="1102"/>
      <c r="AH49" s="1102"/>
      <c r="AI49" s="1102"/>
      <c r="AJ49" s="1102"/>
      <c r="AK49" s="1102"/>
      <c r="AL49" s="1112"/>
      <c r="AP49" s="162"/>
      <c r="AQ49" s="215"/>
      <c r="AR49" s="215"/>
      <c r="AS49" s="690"/>
      <c r="AT49" s="332"/>
      <c r="AU49" s="491"/>
      <c r="AV49" s="491"/>
      <c r="AW49" s="370"/>
      <c r="AX49" s="1099"/>
      <c r="AY49" s="1102"/>
      <c r="AZ49" s="1102"/>
      <c r="BA49" s="1102"/>
      <c r="BB49" s="1102"/>
      <c r="BC49" s="1102"/>
      <c r="BD49" s="1102"/>
      <c r="BE49" s="1102"/>
      <c r="BF49" s="1102"/>
      <c r="BG49" s="1102"/>
      <c r="BH49" s="1102"/>
      <c r="BI49" s="1105"/>
      <c r="BJ49" s="332"/>
      <c r="BK49" s="491"/>
      <c r="BL49" s="491"/>
      <c r="BM49" s="370"/>
      <c r="BN49" s="1099"/>
      <c r="BO49" s="1102"/>
      <c r="BP49" s="1102"/>
      <c r="BQ49" s="1102"/>
      <c r="BR49" s="1102"/>
      <c r="BS49" s="1102"/>
      <c r="BT49" s="1102"/>
      <c r="BU49" s="1102"/>
      <c r="BV49" s="1102"/>
      <c r="BW49" s="1102"/>
      <c r="BX49" s="1102"/>
      <c r="BY49" s="1102"/>
      <c r="BZ49" s="1112"/>
    </row>
    <row r="50" spans="2:78" ht="15" customHeight="1">
      <c r="B50" s="162"/>
      <c r="C50" s="215"/>
      <c r="D50" s="215"/>
      <c r="E50" s="690"/>
      <c r="F50" s="332"/>
      <c r="G50" s="491"/>
      <c r="H50" s="491"/>
      <c r="I50" s="370"/>
      <c r="J50" s="1099"/>
      <c r="K50" s="1102"/>
      <c r="L50" s="1102"/>
      <c r="M50" s="1102"/>
      <c r="N50" s="1102"/>
      <c r="O50" s="1102"/>
      <c r="P50" s="1102"/>
      <c r="Q50" s="1102"/>
      <c r="R50" s="1102"/>
      <c r="S50" s="1102"/>
      <c r="T50" s="1102"/>
      <c r="U50" s="1105"/>
      <c r="V50" s="332"/>
      <c r="W50" s="491"/>
      <c r="X50" s="491"/>
      <c r="Y50" s="370"/>
      <c r="Z50" s="1099"/>
      <c r="AA50" s="1102"/>
      <c r="AB50" s="1102"/>
      <c r="AC50" s="1102"/>
      <c r="AD50" s="1102"/>
      <c r="AE50" s="1102"/>
      <c r="AF50" s="1102"/>
      <c r="AG50" s="1102"/>
      <c r="AH50" s="1102"/>
      <c r="AI50" s="1102"/>
      <c r="AJ50" s="1102"/>
      <c r="AK50" s="1102"/>
      <c r="AL50" s="1112"/>
      <c r="AP50" s="162"/>
      <c r="AQ50" s="215"/>
      <c r="AR50" s="215"/>
      <c r="AS50" s="690"/>
      <c r="AT50" s="332"/>
      <c r="AU50" s="491"/>
      <c r="AV50" s="491"/>
      <c r="AW50" s="370"/>
      <c r="AX50" s="1099"/>
      <c r="AY50" s="1102"/>
      <c r="AZ50" s="1102"/>
      <c r="BA50" s="1102"/>
      <c r="BB50" s="1102"/>
      <c r="BC50" s="1102"/>
      <c r="BD50" s="1102"/>
      <c r="BE50" s="1102"/>
      <c r="BF50" s="1102"/>
      <c r="BG50" s="1102"/>
      <c r="BH50" s="1102"/>
      <c r="BI50" s="1105"/>
      <c r="BJ50" s="332"/>
      <c r="BK50" s="491"/>
      <c r="BL50" s="491"/>
      <c r="BM50" s="370"/>
      <c r="BN50" s="1099"/>
      <c r="BO50" s="1102"/>
      <c r="BP50" s="1102"/>
      <c r="BQ50" s="1102"/>
      <c r="BR50" s="1102"/>
      <c r="BS50" s="1102"/>
      <c r="BT50" s="1102"/>
      <c r="BU50" s="1102"/>
      <c r="BV50" s="1102"/>
      <c r="BW50" s="1102"/>
      <c r="BX50" s="1102"/>
      <c r="BY50" s="1102"/>
      <c r="BZ50" s="1112"/>
    </row>
    <row r="51" spans="2:78" ht="15" customHeight="1">
      <c r="B51" s="1079"/>
      <c r="C51" s="998"/>
      <c r="D51" s="998"/>
      <c r="E51" s="1094"/>
      <c r="F51" s="962"/>
      <c r="G51" s="963"/>
      <c r="H51" s="963"/>
      <c r="I51" s="965"/>
      <c r="J51" s="1101"/>
      <c r="K51" s="1104"/>
      <c r="L51" s="1104"/>
      <c r="M51" s="1104"/>
      <c r="N51" s="1104"/>
      <c r="O51" s="1104"/>
      <c r="P51" s="1104"/>
      <c r="Q51" s="1104"/>
      <c r="R51" s="1104"/>
      <c r="S51" s="1104"/>
      <c r="T51" s="1104"/>
      <c r="U51" s="1107"/>
      <c r="V51" s="332"/>
      <c r="W51" s="491"/>
      <c r="X51" s="491"/>
      <c r="Y51" s="370"/>
      <c r="Z51" s="1099"/>
      <c r="AA51" s="1102"/>
      <c r="AB51" s="1102"/>
      <c r="AC51" s="1102"/>
      <c r="AD51" s="1102"/>
      <c r="AE51" s="1102"/>
      <c r="AF51" s="1102"/>
      <c r="AG51" s="1102"/>
      <c r="AH51" s="1102"/>
      <c r="AI51" s="1102"/>
      <c r="AJ51" s="1102"/>
      <c r="AK51" s="1102"/>
      <c r="AL51" s="1112"/>
      <c r="AP51" s="1079"/>
      <c r="AQ51" s="998"/>
      <c r="AR51" s="998"/>
      <c r="AS51" s="1094"/>
      <c r="AT51" s="962"/>
      <c r="AU51" s="963"/>
      <c r="AV51" s="963"/>
      <c r="AW51" s="965"/>
      <c r="AX51" s="1101"/>
      <c r="AY51" s="1104"/>
      <c r="AZ51" s="1104"/>
      <c r="BA51" s="1104"/>
      <c r="BB51" s="1104"/>
      <c r="BC51" s="1104"/>
      <c r="BD51" s="1104"/>
      <c r="BE51" s="1104"/>
      <c r="BF51" s="1104"/>
      <c r="BG51" s="1104"/>
      <c r="BH51" s="1104"/>
      <c r="BI51" s="1107"/>
      <c r="BJ51" s="332"/>
      <c r="BK51" s="491"/>
      <c r="BL51" s="491"/>
      <c r="BM51" s="370"/>
      <c r="BN51" s="1099"/>
      <c r="BO51" s="1102"/>
      <c r="BP51" s="1102"/>
      <c r="BQ51" s="1102"/>
      <c r="BR51" s="1102"/>
      <c r="BS51" s="1102"/>
      <c r="BT51" s="1102"/>
      <c r="BU51" s="1102"/>
      <c r="BV51" s="1102"/>
      <c r="BW51" s="1102"/>
      <c r="BX51" s="1102"/>
      <c r="BY51" s="1102"/>
      <c r="BZ51" s="1112"/>
    </row>
    <row r="52" spans="2:78" ht="15" customHeight="1">
      <c r="B52" s="1080" t="s">
        <v>376</v>
      </c>
      <c r="C52" s="1115"/>
      <c r="D52" s="1115"/>
      <c r="E52" s="1115"/>
      <c r="F52" s="1115"/>
      <c r="G52" s="1115"/>
      <c r="H52" s="1115"/>
      <c r="I52" s="1115"/>
      <c r="J52" s="1115"/>
      <c r="K52" s="1115"/>
      <c r="L52" s="1115"/>
      <c r="M52" s="1115"/>
      <c r="N52" s="1115"/>
      <c r="O52" s="1115"/>
      <c r="P52" s="1115"/>
      <c r="Q52" s="1115"/>
      <c r="R52" s="1115"/>
      <c r="S52" s="1115"/>
      <c r="T52" s="1115"/>
      <c r="U52" s="1115"/>
      <c r="V52" s="1115"/>
      <c r="W52" s="1115"/>
      <c r="X52" s="1115"/>
      <c r="Y52" s="1115"/>
      <c r="Z52" s="1115"/>
      <c r="AA52" s="1115"/>
      <c r="AB52" s="1115"/>
      <c r="AC52" s="1115"/>
      <c r="AD52" s="1115"/>
      <c r="AE52" s="1115"/>
      <c r="AF52" s="1115"/>
      <c r="AG52" s="1115"/>
      <c r="AH52" s="1115"/>
      <c r="AI52" s="1115"/>
      <c r="AJ52" s="1115"/>
      <c r="AK52" s="1115"/>
      <c r="AL52" s="1115"/>
      <c r="AP52" s="1080" t="s">
        <v>376</v>
      </c>
      <c r="AQ52" s="1115"/>
      <c r="AR52" s="1115"/>
      <c r="AS52" s="1115"/>
      <c r="AT52" s="1115"/>
      <c r="AU52" s="1115"/>
      <c r="AV52" s="1115"/>
      <c r="AW52" s="1115"/>
      <c r="AX52" s="1115"/>
      <c r="AY52" s="1115"/>
      <c r="AZ52" s="1115"/>
      <c r="BA52" s="1115"/>
      <c r="BB52" s="1115"/>
      <c r="BC52" s="1115"/>
      <c r="BD52" s="1115"/>
      <c r="BE52" s="1115"/>
      <c r="BF52" s="1115"/>
      <c r="BG52" s="1115"/>
      <c r="BH52" s="1115"/>
      <c r="BI52" s="1115"/>
      <c r="BJ52" s="1115"/>
      <c r="BK52" s="1115"/>
      <c r="BL52" s="1115"/>
      <c r="BM52" s="1115"/>
      <c r="BN52" s="1115"/>
      <c r="BO52" s="1115"/>
      <c r="BP52" s="1115"/>
      <c r="BQ52" s="1115"/>
      <c r="BR52" s="1115"/>
      <c r="BS52" s="1115"/>
      <c r="BT52" s="1115"/>
      <c r="BU52" s="1115"/>
      <c r="BV52" s="1115"/>
      <c r="BW52" s="1115"/>
      <c r="BX52" s="1115"/>
      <c r="BY52" s="1115"/>
      <c r="BZ52" s="1115"/>
    </row>
    <row r="53" spans="2:78" ht="15" customHeight="1">
      <c r="B53" s="1081" t="s">
        <v>485</v>
      </c>
      <c r="C53" s="1042"/>
      <c r="D53" s="1042"/>
      <c r="E53" s="1042"/>
      <c r="F53" s="1042"/>
      <c r="G53" s="1042"/>
      <c r="H53" s="1042"/>
      <c r="I53" s="1042"/>
      <c r="J53" s="1042"/>
      <c r="K53" s="1042"/>
      <c r="L53" s="1042"/>
      <c r="M53" s="1042"/>
      <c r="N53" s="1042"/>
      <c r="O53" s="1042"/>
      <c r="P53" s="1042"/>
      <c r="Q53" s="1042"/>
      <c r="R53" s="1042"/>
      <c r="S53" s="1042"/>
      <c r="T53" s="1042"/>
      <c r="U53" s="1042"/>
      <c r="V53" s="1042"/>
      <c r="W53" s="1042"/>
      <c r="X53" s="1042"/>
      <c r="Y53" s="1042"/>
      <c r="Z53" s="1042"/>
      <c r="AA53" s="1042"/>
      <c r="AB53" s="1042"/>
      <c r="AC53" s="1042"/>
      <c r="AD53" s="1042"/>
      <c r="AE53" s="1042"/>
      <c r="AF53" s="1042"/>
      <c r="AG53" s="1042"/>
      <c r="AH53" s="1042"/>
      <c r="AI53" s="1042"/>
      <c r="AJ53" s="1042"/>
      <c r="AK53" s="1042"/>
      <c r="AL53" s="1042"/>
      <c r="AP53" s="1081" t="s">
        <v>485</v>
      </c>
      <c r="AQ53" s="1042"/>
      <c r="AR53" s="1042"/>
      <c r="AS53" s="1042"/>
      <c r="AT53" s="1042"/>
      <c r="AU53" s="1042"/>
      <c r="AV53" s="1042"/>
      <c r="AW53" s="1042"/>
      <c r="AX53" s="1042"/>
      <c r="AY53" s="1042"/>
      <c r="AZ53" s="1042"/>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2"/>
      <c r="BW53" s="1042"/>
      <c r="BX53" s="1042"/>
      <c r="BY53" s="1042"/>
      <c r="BZ53" s="1042"/>
    </row>
    <row r="54" spans="2:78" ht="15" customHeight="1">
      <c r="B54" s="1081" t="s">
        <v>377</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P54" s="1081" t="s">
        <v>377</v>
      </c>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row>
  </sheetData>
  <mergeCells count="402">
    <mergeCell ref="B1:AL1"/>
    <mergeCell ref="AP1:BZ1"/>
    <mergeCell ref="V3:Y3"/>
    <mergeCell ref="AA3:AK3"/>
    <mergeCell ref="BJ3:BM3"/>
    <mergeCell ref="BO3:BY3"/>
    <mergeCell ref="B5:E5"/>
    <mergeCell ref="F5:I5"/>
    <mergeCell ref="J5:U5"/>
    <mergeCell ref="V5:Y5"/>
    <mergeCell ref="Z5:AL5"/>
    <mergeCell ref="AP5:AS5"/>
    <mergeCell ref="AT5:AW5"/>
    <mergeCell ref="AX5:BI5"/>
    <mergeCell ref="BJ5:BM5"/>
    <mergeCell ref="BN5:BZ5"/>
    <mergeCell ref="F6:I6"/>
    <mergeCell ref="J6:U6"/>
    <mergeCell ref="V6:Y6"/>
    <mergeCell ref="Z6:AL6"/>
    <mergeCell ref="AT6:AW6"/>
    <mergeCell ref="AX6:BI6"/>
    <mergeCell ref="BJ6:BM6"/>
    <mergeCell ref="BN6:BZ6"/>
    <mergeCell ref="F7:I7"/>
    <mergeCell ref="J7:U7"/>
    <mergeCell ref="V7:Y7"/>
    <mergeCell ref="Z7:AL7"/>
    <mergeCell ref="AT7:AW7"/>
    <mergeCell ref="AX7:BI7"/>
    <mergeCell ref="BJ7:BM7"/>
    <mergeCell ref="BN7:BZ7"/>
    <mergeCell ref="F8:I8"/>
    <mergeCell ref="J8:U8"/>
    <mergeCell ref="V8:Y8"/>
    <mergeCell ref="Z8:AL8"/>
    <mergeCell ref="AT8:AW8"/>
    <mergeCell ref="AX8:BI8"/>
    <mergeCell ref="BJ8:BM8"/>
    <mergeCell ref="BN8:BZ8"/>
    <mergeCell ref="F9:I9"/>
    <mergeCell ref="J9:U9"/>
    <mergeCell ref="V9:Y9"/>
    <mergeCell ref="Z9:AL9"/>
    <mergeCell ref="AT9:AW9"/>
    <mergeCell ref="AX9:BI9"/>
    <mergeCell ref="BJ9:BM9"/>
    <mergeCell ref="BN9:BZ9"/>
    <mergeCell ref="F10:I10"/>
    <mergeCell ref="J10:U10"/>
    <mergeCell ref="V10:Y10"/>
    <mergeCell ref="Z10:AL10"/>
    <mergeCell ref="AT10:AW10"/>
    <mergeCell ref="AX10:BI10"/>
    <mergeCell ref="BJ10:BM10"/>
    <mergeCell ref="BN10:BZ10"/>
    <mergeCell ref="F11:I11"/>
    <mergeCell ref="J11:U11"/>
    <mergeCell ref="V11:Y11"/>
    <mergeCell ref="Z11:AL11"/>
    <mergeCell ref="AT11:AW11"/>
    <mergeCell ref="AX11:BI11"/>
    <mergeCell ref="BJ11:BM11"/>
    <mergeCell ref="BN11:BZ11"/>
    <mergeCell ref="F12:I12"/>
    <mergeCell ref="J12:U12"/>
    <mergeCell ref="V12:Y12"/>
    <mergeCell ref="Z12:AL12"/>
    <mergeCell ref="AT12:AW12"/>
    <mergeCell ref="AX12:BI12"/>
    <mergeCell ref="BJ12:BM12"/>
    <mergeCell ref="BN12:BZ12"/>
    <mergeCell ref="F13:I13"/>
    <mergeCell ref="J13:U13"/>
    <mergeCell ref="V13:Y13"/>
    <mergeCell ref="Z13:AL13"/>
    <mergeCell ref="AT13:AW13"/>
    <mergeCell ref="AX13:BI13"/>
    <mergeCell ref="BJ13:BM13"/>
    <mergeCell ref="BN13:BZ13"/>
    <mergeCell ref="F14:I14"/>
    <mergeCell ref="J14:U14"/>
    <mergeCell ref="V14:Y14"/>
    <mergeCell ref="Z14:AL14"/>
    <mergeCell ref="AT14:AW14"/>
    <mergeCell ref="AX14:BI14"/>
    <mergeCell ref="BJ14:BM14"/>
    <mergeCell ref="BN14:BZ14"/>
    <mergeCell ref="F15:I15"/>
    <mergeCell ref="J15:U15"/>
    <mergeCell ref="V15:Y15"/>
    <mergeCell ref="Z15:AL15"/>
    <mergeCell ref="AT15:AW15"/>
    <mergeCell ref="AX15:BI15"/>
    <mergeCell ref="BJ15:BM15"/>
    <mergeCell ref="BN15:BZ15"/>
    <mergeCell ref="F16:I16"/>
    <mergeCell ref="J16:U16"/>
    <mergeCell ref="V16:Y16"/>
    <mergeCell ref="Z16:AL16"/>
    <mergeCell ref="AT16:AW16"/>
    <mergeCell ref="AX16:BI16"/>
    <mergeCell ref="BJ16:BM16"/>
    <mergeCell ref="BN16:BZ16"/>
    <mergeCell ref="F17:I17"/>
    <mergeCell ref="J17:U17"/>
    <mergeCell ref="V17:Y17"/>
    <mergeCell ref="Z17:AL17"/>
    <mergeCell ref="AT17:AW17"/>
    <mergeCell ref="AX17:BI17"/>
    <mergeCell ref="BJ17:BM17"/>
    <mergeCell ref="BN17:BZ17"/>
    <mergeCell ref="F18:I18"/>
    <mergeCell ref="J18:U18"/>
    <mergeCell ref="V18:Y18"/>
    <mergeCell ref="Z18:AL18"/>
    <mergeCell ref="AT18:AW18"/>
    <mergeCell ref="AX18:BI18"/>
    <mergeCell ref="BJ18:BM18"/>
    <mergeCell ref="BN18:BZ18"/>
    <mergeCell ref="F19:I19"/>
    <mergeCell ref="J19:U19"/>
    <mergeCell ref="V19:Y19"/>
    <mergeCell ref="Z19:AL19"/>
    <mergeCell ref="AT19:AW19"/>
    <mergeCell ref="AX19:BI19"/>
    <mergeCell ref="BJ19:BM19"/>
    <mergeCell ref="BN19:BZ19"/>
    <mergeCell ref="F20:I20"/>
    <mergeCell ref="J20:U20"/>
    <mergeCell ref="V20:Y20"/>
    <mergeCell ref="Z20:AL20"/>
    <mergeCell ref="AT20:AW20"/>
    <mergeCell ref="AX20:BI20"/>
    <mergeCell ref="BJ20:BM20"/>
    <mergeCell ref="BN20:BZ20"/>
    <mergeCell ref="F21:I21"/>
    <mergeCell ref="J21:U21"/>
    <mergeCell ref="V21:Y21"/>
    <mergeCell ref="Z21:AL21"/>
    <mergeCell ref="AT21:AW21"/>
    <mergeCell ref="AX21:BI21"/>
    <mergeCell ref="BJ21:BM21"/>
    <mergeCell ref="BN21:BZ21"/>
    <mergeCell ref="F22:I22"/>
    <mergeCell ref="J22:U22"/>
    <mergeCell ref="V22:Y22"/>
    <mergeCell ref="Z22:AL22"/>
    <mergeCell ref="AT22:AW22"/>
    <mergeCell ref="AX22:BI22"/>
    <mergeCell ref="BJ22:BM22"/>
    <mergeCell ref="BN22:BZ22"/>
    <mergeCell ref="F23:I23"/>
    <mergeCell ref="J23:U23"/>
    <mergeCell ref="V23:Y23"/>
    <mergeCell ref="Z23:AL23"/>
    <mergeCell ref="AT23:AW23"/>
    <mergeCell ref="AX23:BI23"/>
    <mergeCell ref="BJ23:BM23"/>
    <mergeCell ref="BN23:BZ23"/>
    <mergeCell ref="F24:I24"/>
    <mergeCell ref="J24:U24"/>
    <mergeCell ref="V24:Y24"/>
    <mergeCell ref="Z24:AL24"/>
    <mergeCell ref="AT24:AW24"/>
    <mergeCell ref="AX24:BI24"/>
    <mergeCell ref="BJ24:BM24"/>
    <mergeCell ref="BN24:BZ24"/>
    <mergeCell ref="F25:I25"/>
    <mergeCell ref="J25:U25"/>
    <mergeCell ref="V25:Y25"/>
    <mergeCell ref="Z25:AL25"/>
    <mergeCell ref="AT25:AW25"/>
    <mergeCell ref="AX25:BI25"/>
    <mergeCell ref="BJ25:BM25"/>
    <mergeCell ref="BN25:BZ25"/>
    <mergeCell ref="F26:I26"/>
    <mergeCell ref="J26:U26"/>
    <mergeCell ref="V26:Y26"/>
    <mergeCell ref="Z26:AL26"/>
    <mergeCell ref="AT26:AW26"/>
    <mergeCell ref="AX26:BI26"/>
    <mergeCell ref="BJ26:BM26"/>
    <mergeCell ref="BN26:BZ26"/>
    <mergeCell ref="F27:I27"/>
    <mergeCell ref="J27:U27"/>
    <mergeCell ref="V27:Y27"/>
    <mergeCell ref="Z27:AL27"/>
    <mergeCell ref="AT27:AW27"/>
    <mergeCell ref="AX27:BI27"/>
    <mergeCell ref="BJ27:BM27"/>
    <mergeCell ref="BN27:BZ27"/>
    <mergeCell ref="F28:I28"/>
    <mergeCell ref="J28:U28"/>
    <mergeCell ref="V28:Y28"/>
    <mergeCell ref="Z28:AL28"/>
    <mergeCell ref="AT28:AW28"/>
    <mergeCell ref="AX28:BI28"/>
    <mergeCell ref="BJ28:BM28"/>
    <mergeCell ref="BN28:BZ28"/>
    <mergeCell ref="F29:I29"/>
    <mergeCell ref="J29:U29"/>
    <mergeCell ref="V29:Y29"/>
    <mergeCell ref="Z29:AL29"/>
    <mergeCell ref="AT29:AW29"/>
    <mergeCell ref="AX29:BI29"/>
    <mergeCell ref="BJ29:BM29"/>
    <mergeCell ref="BN29:BZ29"/>
    <mergeCell ref="F30:I30"/>
    <mergeCell ref="J30:U30"/>
    <mergeCell ref="V30:Y30"/>
    <mergeCell ref="Z30:AL30"/>
    <mergeCell ref="AT30:AW30"/>
    <mergeCell ref="AX30:BI30"/>
    <mergeCell ref="BJ30:BM30"/>
    <mergeCell ref="BN30:BZ30"/>
    <mergeCell ref="F31:I31"/>
    <mergeCell ref="J31:U31"/>
    <mergeCell ref="V31:Y31"/>
    <mergeCell ref="Z31:AL31"/>
    <mergeCell ref="AT31:AW31"/>
    <mergeCell ref="AX31:BI31"/>
    <mergeCell ref="BJ31:BM31"/>
    <mergeCell ref="BN31:BZ31"/>
    <mergeCell ref="F32:I32"/>
    <mergeCell ref="J32:U32"/>
    <mergeCell ref="V32:Y32"/>
    <mergeCell ref="Z32:AL32"/>
    <mergeCell ref="AT32:AW32"/>
    <mergeCell ref="AX32:BI32"/>
    <mergeCell ref="BJ32:BM32"/>
    <mergeCell ref="BN32:BZ32"/>
    <mergeCell ref="F33:I33"/>
    <mergeCell ref="J33:U33"/>
    <mergeCell ref="V33:Y33"/>
    <mergeCell ref="Z33:AL33"/>
    <mergeCell ref="AT33:AW33"/>
    <mergeCell ref="AX33:BI33"/>
    <mergeCell ref="BJ33:BM33"/>
    <mergeCell ref="BN33:BZ33"/>
    <mergeCell ref="F34:I34"/>
    <mergeCell ref="J34:U34"/>
    <mergeCell ref="V34:Y34"/>
    <mergeCell ref="Z34:AL34"/>
    <mergeCell ref="AT34:AW34"/>
    <mergeCell ref="AX34:BI34"/>
    <mergeCell ref="BJ34:BM34"/>
    <mergeCell ref="BN34:BZ34"/>
    <mergeCell ref="F35:I35"/>
    <mergeCell ref="J35:U35"/>
    <mergeCell ref="V35:Y35"/>
    <mergeCell ref="Z35:AL35"/>
    <mergeCell ref="AT35:AW35"/>
    <mergeCell ref="AX35:BI35"/>
    <mergeCell ref="BJ35:BM35"/>
    <mergeCell ref="BN35:BZ35"/>
    <mergeCell ref="F36:I36"/>
    <mergeCell ref="J36:U36"/>
    <mergeCell ref="V36:Y36"/>
    <mergeCell ref="Z36:AL36"/>
    <mergeCell ref="AT36:AW36"/>
    <mergeCell ref="AX36:BI36"/>
    <mergeCell ref="BJ36:BM36"/>
    <mergeCell ref="BN36:BZ36"/>
    <mergeCell ref="F37:I37"/>
    <mergeCell ref="J37:U37"/>
    <mergeCell ref="V37:Y37"/>
    <mergeCell ref="Z37:AL37"/>
    <mergeCell ref="AT37:AW37"/>
    <mergeCell ref="AX37:BI37"/>
    <mergeCell ref="BJ37:BM37"/>
    <mergeCell ref="BN37:BZ37"/>
    <mergeCell ref="F38:I38"/>
    <mergeCell ref="J38:U38"/>
    <mergeCell ref="V38:Y38"/>
    <mergeCell ref="Z38:AL38"/>
    <mergeCell ref="AT38:AW38"/>
    <mergeCell ref="AX38:BI38"/>
    <mergeCell ref="BJ38:BM38"/>
    <mergeCell ref="BN38:BZ38"/>
    <mergeCell ref="F39:I39"/>
    <mergeCell ref="J39:U39"/>
    <mergeCell ref="V39:Y39"/>
    <mergeCell ref="Z39:AL39"/>
    <mergeCell ref="AT39:AW39"/>
    <mergeCell ref="AX39:BI39"/>
    <mergeCell ref="BJ39:BM39"/>
    <mergeCell ref="BN39:BZ39"/>
    <mergeCell ref="F40:I40"/>
    <mergeCell ref="J40:U40"/>
    <mergeCell ref="V40:Y40"/>
    <mergeCell ref="Z40:AL40"/>
    <mergeCell ref="AT40:AW40"/>
    <mergeCell ref="AX40:BI40"/>
    <mergeCell ref="BJ40:BM40"/>
    <mergeCell ref="BN40:BZ40"/>
    <mergeCell ref="F41:I41"/>
    <mergeCell ref="J41:U41"/>
    <mergeCell ref="V41:Y41"/>
    <mergeCell ref="Z41:AL41"/>
    <mergeCell ref="AT41:AW41"/>
    <mergeCell ref="AX41:BI41"/>
    <mergeCell ref="BJ41:BM41"/>
    <mergeCell ref="BN41:BZ41"/>
    <mergeCell ref="F42:I42"/>
    <mergeCell ref="J42:U42"/>
    <mergeCell ref="V42:Y42"/>
    <mergeCell ref="Z42:AL42"/>
    <mergeCell ref="AT42:AW42"/>
    <mergeCell ref="AX42:BI42"/>
    <mergeCell ref="BJ42:BM42"/>
    <mergeCell ref="BN42:BZ42"/>
    <mergeCell ref="F43:I43"/>
    <mergeCell ref="J43:U43"/>
    <mergeCell ref="V43:Y43"/>
    <mergeCell ref="Z43:AL43"/>
    <mergeCell ref="AT43:AW43"/>
    <mergeCell ref="AX43:BI43"/>
    <mergeCell ref="BJ43:BM43"/>
    <mergeCell ref="BN43:BZ43"/>
    <mergeCell ref="F44:I44"/>
    <mergeCell ref="J44:U44"/>
    <mergeCell ref="V44:Y44"/>
    <mergeCell ref="Z44:AL44"/>
    <mergeCell ref="AT44:AW44"/>
    <mergeCell ref="AX44:BI44"/>
    <mergeCell ref="BJ44:BM44"/>
    <mergeCell ref="BN44:BZ44"/>
    <mergeCell ref="F45:I45"/>
    <mergeCell ref="J45:U45"/>
    <mergeCell ref="V45:Y45"/>
    <mergeCell ref="Z45:AL45"/>
    <mergeCell ref="AT45:AW45"/>
    <mergeCell ref="AX45:BI45"/>
    <mergeCell ref="BJ45:BM45"/>
    <mergeCell ref="BN45:BZ45"/>
    <mergeCell ref="F46:I46"/>
    <mergeCell ref="J46:U46"/>
    <mergeCell ref="V46:Y46"/>
    <mergeCell ref="Z46:AL46"/>
    <mergeCell ref="AT46:AW46"/>
    <mergeCell ref="AX46:BI46"/>
    <mergeCell ref="BJ46:BM46"/>
    <mergeCell ref="BN46:BZ46"/>
    <mergeCell ref="F47:I47"/>
    <mergeCell ref="J47:U47"/>
    <mergeCell ref="V47:Y47"/>
    <mergeCell ref="Z47:AL47"/>
    <mergeCell ref="AT47:AW47"/>
    <mergeCell ref="AX47:BI47"/>
    <mergeCell ref="BJ47:BM47"/>
    <mergeCell ref="BN47:BZ47"/>
    <mergeCell ref="F48:I48"/>
    <mergeCell ref="J48:U48"/>
    <mergeCell ref="V48:Y48"/>
    <mergeCell ref="Z48:AL48"/>
    <mergeCell ref="AT48:AW48"/>
    <mergeCell ref="AX48:BI48"/>
    <mergeCell ref="BJ48:BM48"/>
    <mergeCell ref="BN48:BZ48"/>
    <mergeCell ref="F49:I49"/>
    <mergeCell ref="J49:U49"/>
    <mergeCell ref="V49:Y49"/>
    <mergeCell ref="Z49:AL49"/>
    <mergeCell ref="AT49:AW49"/>
    <mergeCell ref="AX49:BI49"/>
    <mergeCell ref="BJ49:BM49"/>
    <mergeCell ref="BN49:BZ49"/>
    <mergeCell ref="F50:I50"/>
    <mergeCell ref="J50:U50"/>
    <mergeCell ref="V50:Y50"/>
    <mergeCell ref="Z50:AL50"/>
    <mergeCell ref="AT50:AW50"/>
    <mergeCell ref="AX50:BI50"/>
    <mergeCell ref="BJ50:BM50"/>
    <mergeCell ref="BN50:BZ50"/>
    <mergeCell ref="F51:I51"/>
    <mergeCell ref="J51:U51"/>
    <mergeCell ref="V51:Y51"/>
    <mergeCell ref="Z51:AL51"/>
    <mergeCell ref="AT51:AW51"/>
    <mergeCell ref="AX51:BI51"/>
    <mergeCell ref="BJ51:BM51"/>
    <mergeCell ref="BN51:BZ51"/>
    <mergeCell ref="B6:E10"/>
    <mergeCell ref="AP6:AS10"/>
    <mergeCell ref="B11:E15"/>
    <mergeCell ref="AP11:AS15"/>
    <mergeCell ref="B16:E20"/>
    <mergeCell ref="AP16:AS20"/>
    <mergeCell ref="B21:E25"/>
    <mergeCell ref="AP21:AS25"/>
    <mergeCell ref="B26:E30"/>
    <mergeCell ref="AP26:AS30"/>
    <mergeCell ref="B31:E35"/>
    <mergeCell ref="AP31:AS35"/>
    <mergeCell ref="B36:E40"/>
    <mergeCell ref="AP36:AS40"/>
    <mergeCell ref="B41:E45"/>
    <mergeCell ref="AP41:AS45"/>
    <mergeCell ref="B46:E51"/>
    <mergeCell ref="AP46:AS51"/>
  </mergeCells>
  <phoneticPr fontId="19"/>
  <printOptions horizontalCentered="1"/>
  <pageMargins left="0.78740157480314954" right="0.78740157480314954" top="0.78740157480314954" bottom="0.59055118110236227" header="0" footer="0"/>
  <pageSetup paperSize="9" scale="88" fitToWidth="1" fitToHeight="1" orientation="portrait" usePrinterDefaults="1" r:id="rId1"/>
  <headerFooter scaleWithDoc="0" alignWithMargins="0"/>
  <rowBreaks count="1" manualBreakCount="1">
    <brk id="55" max="33" man="1"/>
  </rowBreaks>
  <colBreaks count="1" manualBreakCount="1">
    <brk id="39" max="53"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表紙・注意事項</vt:lpstr>
      <vt:lpstr>01基本資料</vt:lpstr>
      <vt:lpstr>02諸規程の整備状況</vt:lpstr>
      <vt:lpstr>03職員職務分担表</vt:lpstr>
      <vt:lpstr>04内部研修</vt:lpstr>
      <vt:lpstr>05外部研修</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芳賀　奈央子</dc:creator>
  <cp:lastModifiedBy>秋田県</cp:lastModifiedBy>
  <cp:lastPrinted>2020-09-11T06:48:20Z</cp:lastPrinted>
  <dcterms:created xsi:type="dcterms:W3CDTF">2008-05-29T05:42:22Z</dcterms:created>
  <dcterms:modified xsi:type="dcterms:W3CDTF">2023-10-30T07:45:00Z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3.1.2.0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2023-10-30T07:45:00Z</vt:filetime>
  </property>
</Properties>
</file>