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66C2BFC-B5B2-4383-8E41-6E161069466B}"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BG33" i="10"/>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CO41" i="10" l="1"/>
  <c r="BW41" i="10"/>
  <c r="BE41" i="10"/>
  <c r="AM41" i="10"/>
  <c r="U41" i="10"/>
  <c r="CO40" i="10"/>
  <c r="BW40" i="10"/>
  <c r="BE40" i="10"/>
  <c r="AM40" i="10"/>
  <c r="U40" i="10"/>
  <c r="CO39" i="10"/>
  <c r="BW39" i="10"/>
  <c r="BE39" i="10"/>
  <c r="AM39" i="10"/>
  <c r="U39" i="10"/>
  <c r="CO38" i="10"/>
  <c r="BW38" i="10"/>
  <c r="BE38" i="10"/>
  <c r="AM38" i="10"/>
  <c r="U38" i="10"/>
  <c r="CO37" i="10"/>
  <c r="BW37" i="10"/>
  <c r="BE37" i="10"/>
  <c r="AM37" i="10"/>
  <c r="U37" i="10"/>
  <c r="CO36" i="10"/>
  <c r="BW36" i="10"/>
  <c r="BE36" i="10"/>
  <c r="AM36" i="10"/>
  <c r="U36" i="10"/>
  <c r="CO35" i="10"/>
  <c r="BW35" i="10"/>
  <c r="AM35" i="10"/>
  <c r="U35" i="10"/>
  <c r="CO34" i="10"/>
  <c r="BW34" i="10"/>
  <c r="U34" i="10"/>
  <c r="CO33" i="10"/>
  <c r="BW33" i="10"/>
  <c r="U33" i="10"/>
  <c r="CO32" i="10"/>
  <c r="BW32" i="10"/>
  <c r="C32" i="10"/>
  <c r="C33" i="10" l="1"/>
  <c r="C34" i="10" s="1"/>
  <c r="C35" i="10" s="1"/>
  <c r="C36" i="10" s="1"/>
  <c r="C37" i="10" s="1"/>
  <c r="C38" i="10" s="1"/>
  <c r="C39" i="10" s="1"/>
  <c r="C40" i="10" s="1"/>
  <c r="C41" i="10" s="1"/>
  <c r="U32" i="10"/>
  <c r="AM32" i="10" s="1"/>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2" i="10" l="1"/>
  <c r="BE33" i="10" s="1"/>
  <c r="BE34" i="10" s="1"/>
  <c r="BE35" i="10" s="1"/>
</calcChain>
</file>

<file path=xl/sharedStrings.xml><?xml version="1.0" encoding="utf-8"?>
<sst xmlns="http://schemas.openxmlformats.org/spreadsheetml/2006/main" count="1216" uniqueCount="602">
  <si>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</si>
  <si>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</si>
  <si>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</si>
  <si>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</si>
  <si>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</si>
  <si>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</si>
  <si>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</si>
  <si>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</si>
  <si>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</si>
  <si>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</si>
  <si>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</si>
  <si>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</si>
  <si>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</si>
  <si>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</si>
  <si>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</si>
  <si>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</si>
  <si>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</si>
  <si>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</si>
  <si>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</si>
  <si>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</si>
  <si>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</si>
  <si>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</si>
  <si>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</si>
  <si>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</si>
  <si>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</si>
  <si>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</si>
  <si>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</si>
  <si>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</si>
  <si>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</si>
  <si>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</si>
  <si>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</si>
  <si>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</si>
  <si>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</si>
  <si>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</si>
  <si>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</si>
  <si>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</si>
  <si>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</si>
  <si>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</si>
  <si>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</si>
  <si>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</si>
  <si>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</si>
  <si>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</si>
  <si>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</si>
  <si>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</si>
  <si>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</si>
  <si>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</si>
  <si>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</si>
  <si>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</si>
  <si>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</si>
  <si>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</si>
  <si>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</si>
  <si>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</si>
  <si>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</si>
  <si>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</si>
  <si>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</si>
  <si>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</si>
  <si>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</si>
  <si>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</si>
  <si>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</si>
  <si>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</si>
  <si>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</si>
  <si>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</si>
  <si>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</si>
  <si>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</si>
  <si>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</si>
  <si>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</si>
  <si>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</si>
  <si>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</si>
  <si>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</si>
  <si>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</si>
  <si>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</si>
  <si>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</si>
  <si>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</si>
  <si>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</si>
  <si>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</si>
  <si>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</si>
  <si>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</si>
  <si>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</si>
  <si>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</si>
  <si>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</si>
  <si>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</si>
  <si>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</si>
  <si>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</si>
  <si>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</si>
  <si>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秋田県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</si>
  <si>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</si>
  <si>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</si>
  <si>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</si>
  <si>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</si>
  <si>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</si>
  <si>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</si>
  <si>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</si>
  <si>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</si>
  <si>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</si>
  <si>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</si>
  <si>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</si>
  <si>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</si>
  <si>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</si>
  <si>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</si>
  <si>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</si>
  <si>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</si>
  <si>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</si>
  <si>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</si>
  <si>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</si>
  <si>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</si>
  <si>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</si>
  <si>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</si>
  <si>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</si>
  <si>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</si>
  <si>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</si>
  <si>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</si>
  <si>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</si>
  <si>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</si>
  <si>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</si>
  <si>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</si>
  <si>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</si>
  <si>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</si>
  <si>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</si>
  <si>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-6.2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</si>
  <si>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</si>
  <si>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</si>
  <si>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</si>
  <si>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</si>
  <si>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</si>
  <si>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</si>
  <si>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</si>
  <si>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</si>
  <si>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</si>
  <si>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</si>
  <si>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</si>
  <si>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</si>
  <si>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</si>
  <si>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</si>
  <si>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</si>
  <si>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</si>
  <si>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</si>
  <si>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</si>
  <si>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</si>
  <si>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</si>
  <si>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</si>
  <si>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</si>
  <si>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</si>
  <si>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</si>
  <si>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</si>
  <si>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</si>
  <si>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</si>
  <si>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</si>
  <si>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</si>
  <si>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</si>
  <si>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</si>
  <si>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</si>
  <si>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</si>
  <si>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</si>
  <si>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</si>
  <si>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</si>
  <si>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</si>
  <si>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</si>
  <si>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</si>
  <si>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</si>
  <si>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</si>
  <si>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</si>
  <si>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</si>
  <si>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</si>
  <si>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</si>
  <si>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</si>
  <si>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</si>
  <si>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</si>
  <si>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</si>
  <si>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</si>
  <si>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</si>
  <si>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</si>
  <si>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</si>
  <si>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</si>
  <si>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</si>
  <si>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</si>
  <si>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</si>
  <si>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</si>
  <si>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</si>
  <si>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</si>
  <si>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</si>
  <si>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</si>
  <si>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</si>
  <si>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</si>
  <si>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</si>
  <si>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</si>
  <si>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</si>
  <si>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</si>
  <si>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</si>
  <si>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</si>
  <si>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</si>
  <si>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秋田県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</si>
  <si>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</si>
  <si>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</si>
  <si>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</si>
  <si>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</si>
  <si>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</si>
  <si>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</si>
  <si>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</si>
  <si>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</si>
  <si>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</si>
  <si>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</si>
  <si>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</si>
  <si>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</si>
  <si>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</si>
  <si>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</si>
  <si>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</si>
  <si>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</si>
  <si>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</si>
  <si>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</si>
  <si>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</si>
  <si>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</si>
  <si>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</si>
  <si>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</si>
  <si>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</si>
  <si>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</si>
  <si>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</si>
  <si>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</si>
  <si>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</si>
  <si>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</si>
  <si>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</si>
  <si>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</si>
  <si>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</si>
  <si>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</si>
  <si>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</si>
  <si>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</si>
  <si>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</si>
  <si>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</si>
  <si>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</si>
  <si>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</si>
  <si>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</si>
  <si>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</si>
  <si>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</si>
  <si>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</si>
  <si>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</si>
  <si>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</si>
  <si>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</si>
  <si>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</si>
  <si>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</si>
  <si>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</si>
  <si>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</si>
  <si>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</si>
  <si>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</si>
  <si>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</si>
  <si>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</si>
  <si>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</si>
  <si>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</si>
  <si>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</si>
  <si>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</si>
  <si>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</si>
  <si>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</si>
  <si>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</si>
  <si>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</si>
  <si>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</si>
  <si>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</si>
  <si>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</si>
  <si>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</si>
  <si>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</si>
  <si>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</si>
  <si>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</si>
  <si>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</si>
  <si>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</si>
  <si>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</si>
  <si>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</si>
  <si>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</si>
  <si>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</si>
  <si>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</si>
  <si>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</si>
  <si>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</si>
  <si>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</si>
  <si>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</si>
  <si>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</si>
  <si>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</si>
  <si>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</si>
  <si>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</si>
  <si>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</si>
  <si>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</si>
  <si>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</si>
  <si>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</si>
  <si>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</si>
  <si>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</si>
  <si>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</si>
  <si>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</si>
  <si>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</si>
  <si>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</si>
  <si>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</si>
  <si>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</si>
  <si>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</si>
  <si>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</si>
  <si>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</si>
  <si>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</si>
  <si>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</si>
  <si>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</si>
  <si>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</si>
  <si>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</si>
  <si>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</si>
  <si>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</si>
  <si>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</si>
  <si>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</si>
  <si>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</si>
  <si>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</si>
  <si>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</si>
  <si>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</si>
  <si>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</si>
  <si>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</si>
  <si>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</si>
  <si>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</si>
  <si>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</si>
  <si>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</si>
  <si>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</si>
  <si>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</si>
  <si>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</si>
  <si>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</si>
  <si>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</si>
  <si>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</si>
  <si>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</si>
  <si>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</si>
  <si>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</si>
  <si>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</si>
  <si>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</si>
  <si>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</si>
  <si>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</si>
  <si>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</si>
  <si>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</si>
  <si>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</si>
  <si>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</si>
  <si>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</si>
  <si>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</si>
  <si>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</si>
  <si>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</si>
  <si>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</si>
  <si>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</si>
  <si>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</si>
  <si>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</si>
  <si>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</si>
  <si>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</si>
  <si>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</si>
  <si>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</si>
  <si>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</si>
  <si>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</si>
  <si>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</si>
  <si>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</si>
  <si>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</si>
  <si>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</si>
  <si>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</si>
  <si>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</si>
  <si>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秋田県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</si>
  <si>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</si>
  <si>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</si>
  <si>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</si>
  <si>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</si>
  <si>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</si>
  <si>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</si>
  <si>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</si>
  <si>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</si>
  <si>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</si>
  <si>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</si>
  <si>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</si>
  <si>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</si>
  <si>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</si>
  <si>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</si>
  <si>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</si>
  <si>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</si>
  <si>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</si>
  <si>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</si>
  <si>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</si>
  <si>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</si>
  <si>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</si>
  <si>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就農支援資金貸付事業等特別会計</t>
    <phoneticPr fontId="3"/>
  </si>
  <si>
    <t>中小企業設備導入助成資金特別会計</t>
    <phoneticPr fontId="3"/>
  </si>
  <si>
    <t>土地取得事業特別会計</t>
    <phoneticPr fontId="3"/>
  </si>
  <si>
    <t>林業・木材産業改善資金特別会計</t>
    <phoneticPr fontId="3"/>
  </si>
  <si>
    <t>市町村振興資金特別会計</t>
    <phoneticPr fontId="3"/>
  </si>
  <si>
    <t>沿岸漁業改善資金特別会計</t>
    <phoneticPr fontId="3"/>
  </si>
  <si>
    <t>地域総合整備資金特別会計</t>
    <phoneticPr fontId="3"/>
  </si>
  <si>
    <t>環境保全センター事業特別会計</t>
    <phoneticPr fontId="3"/>
  </si>
  <si>
    <t>証紙特別会計</t>
    <phoneticPr fontId="3"/>
  </si>
  <si>
    <t>公債費管理特別会計</t>
    <phoneticPr fontId="3"/>
  </si>
  <si>
    <t>地方独立行政法人秋田県立病院機構施設整備等貸付金特別会計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</si>
  <si>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</si>
  <si>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</si>
  <si>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</si>
  <si>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</si>
  <si>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</si>
  <si>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</si>
  <si>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</si>
  <si>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</si>
  <si>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</si>
  <si>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</si>
  <si>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</si>
  <si>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</si>
  <si>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</si>
  <si>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</si>
  <si>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工業用水道事業会計</t>
    <phoneticPr fontId="3"/>
  </si>
  <si>
    <t>法適用企業</t>
    <phoneticPr fontId="3"/>
  </si>
  <si>
    <t>電気事業会計</t>
    <phoneticPr fontId="3"/>
  </si>
  <si>
    <t>下水道事業会計</t>
    <phoneticPr fontId="3"/>
  </si>
  <si>
    <t>港湾整備事業特別会計</t>
    <phoneticPr fontId="3"/>
  </si>
  <si>
    <t>法非適用企業</t>
    <phoneticPr fontId="3"/>
  </si>
  <si>
    <t>能代港エネルギー基地建設用地整備事業特別会計</t>
    <phoneticPr fontId="3"/>
  </si>
  <si>
    <t>秋田港飯島地区工業用地整備事業特別会計</t>
    <phoneticPr fontId="3"/>
  </si>
  <si>
    <t>法非適用企業</t>
    <phoneticPr fontId="3"/>
  </si>
  <si>
    <t>工業団地開発事業特別会計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</si>
  <si>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</si>
  <si>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</si>
  <si>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</si>
  <si>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</si>
  <si>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</si>
  <si>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</si>
  <si>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</si>
  <si>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</si>
  <si>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</si>
  <si>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</si>
  <si>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</si>
  <si>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</si>
  <si>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</si>
  <si>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</si>
  <si>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</si>
  <si>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</si>
  <si>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</si>
  <si>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</si>
  <si>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</si>
  <si>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</si>
  <si>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</si>
  <si>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</si>
  <si>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</si>
  <si>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</si>
  <si>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</si>
  <si>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</si>
  <si>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</si>
  <si>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</si>
  <si>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</si>
  <si>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</si>
  <si>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</si>
  <si>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</si>
  <si>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</si>
  <si>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</si>
  <si>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</si>
  <si>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</si>
  <si>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</si>
  <si>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</si>
  <si>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</si>
  <si>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</si>
  <si>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</si>
  <si>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</si>
  <si>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</si>
  <si>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</si>
  <si>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</si>
  <si>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</si>
  <si>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</si>
  <si>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</si>
  <si>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</si>
  <si>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</si>
  <si>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</si>
  <si>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</si>
  <si>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</si>
  <si>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</si>
  <si>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</si>
  <si>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</si>
  <si>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</si>
  <si>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</si>
  <si>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</si>
  <si>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</si>
  <si>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</si>
  <si>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</si>
  <si>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</si>
  <si>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工業団地開発事業特別会計</t>
    <phoneticPr fontId="3"/>
  </si>
  <si>
    <t>(Ｆ)</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</si>
  <si>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</si>
  <si>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</si>
  <si>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</si>
  <si>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</si>
  <si>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</si>
  <si>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</si>
  <si>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</si>
  <si>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</si>
  <si>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</si>
  <si>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</si>
  <si>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</si>
  <si>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</si>
  <si>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</si>
  <si>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</si>
  <si>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</si>
  <si>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</si>
  <si>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</si>
  <si>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</si>
  <si>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</si>
  <si>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</si>
  <si>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</si>
  <si>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</si>
  <si>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</si>
  <si>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</si>
  <si>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</si>
  <si>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</si>
  <si>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</si>
  <si>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</si>
  <si>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</si>
  <si>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</si>
  <si>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</si>
  <si>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</si>
  <si>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</si>
  <si>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</si>
  <si>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</si>
  <si>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</si>
  <si>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</si>
  <si>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</si>
  <si>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</si>
  <si>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</si>
  <si>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</si>
  <si>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</si>
  <si>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</si>
  <si>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</si>
  <si>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</si>
  <si>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</si>
  <si>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</si>
  <si>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</si>
  <si>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</si>
  <si>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</si>
  <si>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</si>
  <si>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</si>
  <si>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</si>
  <si>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</si>
  <si>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</si>
  <si>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</si>
  <si>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</si>
  <si>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</si>
  <si>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</si>
  <si>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</si>
  <si>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</si>
  <si>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</si>
  <si>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</si>
  <si>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</si>
  <si>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</si>
  <si>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</si>
  <si>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</si>
  <si>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</si>
  <si>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</si>
  <si>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</si>
  <si>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</si>
  <si>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</si>
  <si>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</si>
  <si>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</si>
  <si>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</si>
  <si>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</si>
  <si>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</si>
  <si>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</si>
  <si>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</si>
  <si>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</si>
  <si>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</si>
  <si>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</si>
  <si>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0.09</t>
  </si>
  <si>
    <t>一般会計</t>
  </si>
  <si>
    <t>電気事業会計</t>
  </si>
  <si>
    <t>工業団地開発事業特別会計</t>
  </si>
  <si>
    <t>下水道事業会計</t>
  </si>
  <si>
    <t>秋田港飯島地区工業用地整備事業特別会計</t>
  </si>
  <si>
    <t>工業用水道事業会計</t>
  </si>
  <si>
    <t>母子父子寡婦福祉資金特別会計</t>
  </si>
  <si>
    <t>就農支援資金貸付事業等特別会計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</si>
  <si>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</si>
  <si>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</si>
  <si>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</si>
  <si>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</si>
  <si>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</si>
  <si>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</si>
  <si>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</si>
  <si>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</si>
  <si>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</si>
  <si>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公益財団法人　秋田県国際交流協会</t>
    <rPh sb="0" eb="2">
      <t>コウエキ</t>
    </rPh>
    <rPh sb="2" eb="6">
      <t>ザイダンホウジン</t>
    </rPh>
    <rPh sb="7" eb="10">
      <t>アキタケン</t>
    </rPh>
    <rPh sb="10" eb="12">
      <t>コクサイ</t>
    </rPh>
    <rPh sb="12" eb="14">
      <t>コウリュウ</t>
    </rPh>
    <rPh sb="14" eb="16">
      <t>キョウカイ</t>
    </rPh>
    <phoneticPr fontId="2"/>
  </si>
  <si>
    <t>公立大学法人　秋田県立大学</t>
    <rPh sb="0" eb="2">
      <t>コウリツ</t>
    </rPh>
    <rPh sb="2" eb="4">
      <t>ダイガク</t>
    </rPh>
    <rPh sb="4" eb="6">
      <t>ホウジン</t>
    </rPh>
    <rPh sb="7" eb="9">
      <t>アキタ</t>
    </rPh>
    <rPh sb="9" eb="11">
      <t>ケンリツ</t>
    </rPh>
    <rPh sb="11" eb="13">
      <t>ダイガク</t>
    </rPh>
    <phoneticPr fontId="2"/>
  </si>
  <si>
    <t>公立大学法人　国際教養大学</t>
    <rPh sb="0" eb="6">
      <t>コウリツダイガクホウジン</t>
    </rPh>
    <rPh sb="7" eb="9">
      <t>コクサイ</t>
    </rPh>
    <rPh sb="9" eb="11">
      <t>キョウヨウ</t>
    </rPh>
    <rPh sb="11" eb="13">
      <t>ダイガク</t>
    </rPh>
    <phoneticPr fontId="2"/>
  </si>
  <si>
    <t>田沢湖高原リフト　株式会社</t>
    <rPh sb="0" eb="3">
      <t>タザワコ</t>
    </rPh>
    <rPh sb="3" eb="5">
      <t>コウゲン</t>
    </rPh>
    <rPh sb="9" eb="13">
      <t>カブシキガイシャ</t>
    </rPh>
    <phoneticPr fontId="2"/>
  </si>
  <si>
    <t>株式会社　玉川サービス</t>
    <rPh sb="0" eb="4">
      <t>カブシキガイシャ</t>
    </rPh>
    <rPh sb="5" eb="7">
      <t>タマガワ</t>
    </rPh>
    <phoneticPr fontId="2"/>
  </si>
  <si>
    <t>株式会社　秋田ふるさと村</t>
    <rPh sb="0" eb="4">
      <t>カブシキガイシャ</t>
    </rPh>
    <rPh sb="5" eb="7">
      <t>アキタ</t>
    </rPh>
    <rPh sb="11" eb="12">
      <t>ムラ</t>
    </rPh>
    <phoneticPr fontId="2"/>
  </si>
  <si>
    <t>十和田ホテル　株式会社</t>
    <rPh sb="0" eb="3">
      <t>トワダ</t>
    </rPh>
    <rPh sb="7" eb="11">
      <t>カブシキガイシャ</t>
    </rPh>
    <phoneticPr fontId="2"/>
  </si>
  <si>
    <t>株式会社　男鹿水族館</t>
    <rPh sb="0" eb="4">
      <t>カブシキガイシャ</t>
    </rPh>
    <rPh sb="5" eb="7">
      <t>オガ</t>
    </rPh>
    <rPh sb="7" eb="10">
      <t>スイゾクカン</t>
    </rPh>
    <phoneticPr fontId="2"/>
  </si>
  <si>
    <t>秋田空港ターミナルビル　株式会社</t>
    <rPh sb="0" eb="2">
      <t>アキタ</t>
    </rPh>
    <rPh sb="2" eb="4">
      <t>クウコウ</t>
    </rPh>
    <rPh sb="12" eb="16">
      <t>カブシキガイシャ</t>
    </rPh>
    <phoneticPr fontId="2"/>
  </si>
  <si>
    <t>秋田内陸縦貫鉄道　株式会社</t>
    <rPh sb="0" eb="2">
      <t>アキタ</t>
    </rPh>
    <rPh sb="2" eb="4">
      <t>ナイリク</t>
    </rPh>
    <rPh sb="4" eb="6">
      <t>ジュウカン</t>
    </rPh>
    <rPh sb="6" eb="8">
      <t>テツドウ</t>
    </rPh>
    <rPh sb="9" eb="13">
      <t>カブシキガイシャ</t>
    </rPh>
    <phoneticPr fontId="2"/>
  </si>
  <si>
    <t>由利高原鉄道　株式会社</t>
    <rPh sb="0" eb="2">
      <t>ユリ</t>
    </rPh>
    <rPh sb="2" eb="4">
      <t>コウゲン</t>
    </rPh>
    <rPh sb="4" eb="6">
      <t>テツドウ</t>
    </rPh>
    <rPh sb="7" eb="11">
      <t>カブシキガイシャ</t>
    </rPh>
    <phoneticPr fontId="2"/>
  </si>
  <si>
    <t>大館能代空港ターミナルビル　株式会社</t>
    <rPh sb="0" eb="2">
      <t>オオダテ</t>
    </rPh>
    <rPh sb="2" eb="4">
      <t>ノシロ</t>
    </rPh>
    <rPh sb="4" eb="6">
      <t>クウコウ</t>
    </rPh>
    <rPh sb="14" eb="18">
      <t>カブシキガイシャ</t>
    </rPh>
    <phoneticPr fontId="2"/>
  </si>
  <si>
    <t>公益財団法人　あきた移植医療協会</t>
    <rPh sb="0" eb="2">
      <t>コウエキ</t>
    </rPh>
    <rPh sb="2" eb="6">
      <t>ザイダンホウジン</t>
    </rPh>
    <rPh sb="10" eb="12">
      <t>イショク</t>
    </rPh>
    <rPh sb="12" eb="14">
      <t>イリョウ</t>
    </rPh>
    <rPh sb="14" eb="16">
      <t>キョウカイ</t>
    </rPh>
    <phoneticPr fontId="2"/>
  </si>
  <si>
    <t>地方独立行政法人　秋田県立療育機構</t>
    <rPh sb="0" eb="8">
      <t>チホウドクリツギョウセイホウジ</t>
    </rPh>
    <rPh sb="9" eb="11">
      <t>アキタ</t>
    </rPh>
    <rPh sb="11" eb="13">
      <t>ケンリツ</t>
    </rPh>
    <rPh sb="13" eb="15">
      <t>リョウイク</t>
    </rPh>
    <rPh sb="15" eb="17">
      <t>キコウ</t>
    </rPh>
    <phoneticPr fontId="2"/>
  </si>
  <si>
    <t>地方独立行政法人　秋田県立病院機構</t>
    <rPh sb="0" eb="2">
      <t>チホウ</t>
    </rPh>
    <rPh sb="2" eb="4">
      <t>ドクリツ</t>
    </rPh>
    <rPh sb="4" eb="6">
      <t>ギョウセイ</t>
    </rPh>
    <rPh sb="6" eb="8">
      <t>ホウジン</t>
    </rPh>
    <rPh sb="9" eb="11">
      <t>アキタ</t>
    </rPh>
    <rPh sb="11" eb="13">
      <t>ケンリツ</t>
    </rPh>
    <rPh sb="13" eb="15">
      <t>ビョウイン</t>
    </rPh>
    <rPh sb="15" eb="17">
      <t>キコウ</t>
    </rPh>
    <phoneticPr fontId="2"/>
  </si>
  <si>
    <t>株式会社　秋田県分析科学センター</t>
    <rPh sb="0" eb="4">
      <t>カブシキガイシャ</t>
    </rPh>
    <rPh sb="5" eb="8">
      <t>アキタケン</t>
    </rPh>
    <rPh sb="8" eb="10">
      <t>ブンセキ</t>
    </rPh>
    <rPh sb="10" eb="12">
      <t>カガク</t>
    </rPh>
    <phoneticPr fontId="2"/>
  </si>
  <si>
    <t>公益財団法人　秋田県生活衛生営業指導センター</t>
    <rPh sb="0" eb="6">
      <t>コウエキザイダンホウジン</t>
    </rPh>
    <rPh sb="7" eb="10">
      <t>アキタケン</t>
    </rPh>
    <rPh sb="10" eb="12">
      <t>セイカツ</t>
    </rPh>
    <rPh sb="12" eb="14">
      <t>エイセイ</t>
    </rPh>
    <rPh sb="14" eb="16">
      <t>エイギョウ</t>
    </rPh>
    <rPh sb="16" eb="18">
      <t>シドウ</t>
    </rPh>
    <phoneticPr fontId="2"/>
  </si>
  <si>
    <t>公益社団法人　秋田県農業公社</t>
    <rPh sb="0" eb="2">
      <t>コウエキ</t>
    </rPh>
    <rPh sb="2" eb="6">
      <t>シャダンホウジン</t>
    </rPh>
    <rPh sb="7" eb="10">
      <t>アキタケン</t>
    </rPh>
    <rPh sb="10" eb="12">
      <t>ノウギョウ</t>
    </rPh>
    <rPh sb="12" eb="14">
      <t>コウシャ</t>
    </rPh>
    <phoneticPr fontId="2"/>
  </si>
  <si>
    <t>公益社団法人　秋田県青果物基金協会</t>
    <rPh sb="0" eb="6">
      <t>コウエキシャダンホウジン</t>
    </rPh>
    <rPh sb="7" eb="10">
      <t>アキタケン</t>
    </rPh>
    <rPh sb="10" eb="13">
      <t>セイカブツ</t>
    </rPh>
    <rPh sb="13" eb="15">
      <t>キキン</t>
    </rPh>
    <rPh sb="15" eb="17">
      <t>キョウカイ</t>
    </rPh>
    <phoneticPr fontId="2"/>
  </si>
  <si>
    <t>株式会社　秋田県食肉流通公社</t>
    <rPh sb="0" eb="4">
      <t>カブシキガイシャ</t>
    </rPh>
    <rPh sb="5" eb="8">
      <t>アキタケン</t>
    </rPh>
    <rPh sb="8" eb="10">
      <t>ショクニク</t>
    </rPh>
    <rPh sb="10" eb="12">
      <t>リュウツウ</t>
    </rPh>
    <rPh sb="12" eb="14">
      <t>コウシャ</t>
    </rPh>
    <phoneticPr fontId="2"/>
  </si>
  <si>
    <t>公益財団法人　秋田県栽培漁業協会</t>
    <rPh sb="0" eb="2">
      <t>コウエキ</t>
    </rPh>
    <rPh sb="2" eb="6">
      <t>ザイダンホウジン</t>
    </rPh>
    <rPh sb="7" eb="10">
      <t>アキタケン</t>
    </rPh>
    <rPh sb="10" eb="12">
      <t>サイバイ</t>
    </rPh>
    <rPh sb="12" eb="14">
      <t>ギョギョウ</t>
    </rPh>
    <rPh sb="14" eb="16">
      <t>キョウカイ</t>
    </rPh>
    <phoneticPr fontId="2"/>
  </si>
  <si>
    <t>公益財団法人　秋田県木材加工推進機構</t>
    <rPh sb="0" eb="6">
      <t>コウエキザイダンホウジン</t>
    </rPh>
    <rPh sb="7" eb="10">
      <t>アキタケン</t>
    </rPh>
    <rPh sb="10" eb="12">
      <t>モクザイ</t>
    </rPh>
    <rPh sb="12" eb="14">
      <t>カコウ</t>
    </rPh>
    <rPh sb="14" eb="16">
      <t>スイシン</t>
    </rPh>
    <rPh sb="16" eb="18">
      <t>キコウ</t>
    </rPh>
    <phoneticPr fontId="2"/>
  </si>
  <si>
    <t>公益財団法人　秋田県林業公社</t>
    <rPh sb="0" eb="6">
      <t>コウエキザイダンホウジン</t>
    </rPh>
    <rPh sb="7" eb="10">
      <t>アキタケン</t>
    </rPh>
    <rPh sb="10" eb="12">
      <t>リンギョウ</t>
    </rPh>
    <rPh sb="12" eb="14">
      <t>コウシャ</t>
    </rPh>
    <phoneticPr fontId="2"/>
  </si>
  <si>
    <t>公益財団法人　秋田県林業労働対策基金</t>
    <rPh sb="0" eb="2">
      <t>コウエキ</t>
    </rPh>
    <rPh sb="2" eb="6">
      <t>ザイダンホウジン</t>
    </rPh>
    <rPh sb="7" eb="10">
      <t>アキタケン</t>
    </rPh>
    <rPh sb="10" eb="12">
      <t>リンギョウ</t>
    </rPh>
    <rPh sb="12" eb="14">
      <t>ロウドウ</t>
    </rPh>
    <rPh sb="14" eb="16">
      <t>タイサク</t>
    </rPh>
    <rPh sb="16" eb="18">
      <t>キキン</t>
    </rPh>
    <phoneticPr fontId="2"/>
  </si>
  <si>
    <t>公益財団法人　あきた企業活性化センター</t>
    <rPh sb="0" eb="6">
      <t>コウエキザイダンホウジン</t>
    </rPh>
    <rPh sb="10" eb="12">
      <t>キギョウ</t>
    </rPh>
    <rPh sb="12" eb="15">
      <t>カッセイカ</t>
    </rPh>
    <phoneticPr fontId="2"/>
  </si>
  <si>
    <t>一般財団法人　秋田県資源技術開発機構</t>
    <rPh sb="0" eb="2">
      <t>イッパン</t>
    </rPh>
    <rPh sb="2" eb="6">
      <t>ザイダンホウジン</t>
    </rPh>
    <rPh sb="7" eb="10">
      <t>アキタケン</t>
    </rPh>
    <rPh sb="10" eb="12">
      <t>シゲン</t>
    </rPh>
    <rPh sb="12" eb="14">
      <t>ギジュツ</t>
    </rPh>
    <rPh sb="14" eb="16">
      <t>カイハツ</t>
    </rPh>
    <rPh sb="16" eb="18">
      <t>キコウ</t>
    </rPh>
    <phoneticPr fontId="2"/>
  </si>
  <si>
    <t>秋田県土地開発公社</t>
    <rPh sb="0" eb="3">
      <t>アキタケン</t>
    </rPh>
    <rPh sb="3" eb="5">
      <t>トチ</t>
    </rPh>
    <rPh sb="5" eb="7">
      <t>カイハツ</t>
    </rPh>
    <rPh sb="7" eb="9">
      <t>コウシャ</t>
    </rPh>
    <phoneticPr fontId="2"/>
  </si>
  <si>
    <t>株式会社　マリーナ秋田</t>
    <rPh sb="0" eb="4">
      <t>カブシキガイシャ</t>
    </rPh>
    <rPh sb="9" eb="11">
      <t>アキタ</t>
    </rPh>
    <phoneticPr fontId="2"/>
  </si>
  <si>
    <t>公益財団法人　暴力団壊滅秋田県民会議</t>
    <rPh sb="0" eb="2">
      <t>コウエキ</t>
    </rPh>
    <rPh sb="2" eb="6">
      <t>ザイダンホウジン</t>
    </rPh>
    <rPh sb="7" eb="10">
      <t>ボウリョクダン</t>
    </rPh>
    <rPh sb="10" eb="12">
      <t>カイメツ</t>
    </rPh>
    <rPh sb="12" eb="14">
      <t>アキタ</t>
    </rPh>
    <rPh sb="14" eb="16">
      <t>ケンミン</t>
    </rPh>
    <rPh sb="16" eb="18">
      <t>カイギ</t>
    </rPh>
    <phoneticPr fontId="2"/>
  </si>
  <si>
    <t>○</t>
  </si>
  <si>
    <t>地域活性化対策基金</t>
    <rPh sb="0" eb="2">
      <t>チイキ</t>
    </rPh>
    <rPh sb="2" eb="5">
      <t>カッセイカ</t>
    </rPh>
    <rPh sb="5" eb="7">
      <t>タイサク</t>
    </rPh>
    <rPh sb="7" eb="9">
      <t>キキン</t>
    </rPh>
    <phoneticPr fontId="3"/>
  </si>
  <si>
    <t>地域医療介護総合確保基金</t>
    <rPh sb="0" eb="2">
      <t>チイキ</t>
    </rPh>
    <rPh sb="2" eb="4">
      <t>イリョウ</t>
    </rPh>
    <rPh sb="4" eb="6">
      <t>カイゴ</t>
    </rPh>
    <rPh sb="6" eb="8">
      <t>ソウゴウ</t>
    </rPh>
    <rPh sb="8" eb="10">
      <t>カクホ</t>
    </rPh>
    <rPh sb="10" eb="12">
      <t>キキン</t>
    </rPh>
    <phoneticPr fontId="2"/>
  </si>
  <si>
    <t>中小企業経営安定臨時対策基金</t>
    <rPh sb="0" eb="2">
      <t>チュウショウ</t>
    </rPh>
    <rPh sb="2" eb="4">
      <t>キギョウ</t>
    </rPh>
    <rPh sb="4" eb="6">
      <t>ケイエイ</t>
    </rPh>
    <rPh sb="6" eb="8">
      <t>アンテイ</t>
    </rPh>
    <rPh sb="8" eb="10">
      <t>リンジ</t>
    </rPh>
    <rPh sb="10" eb="12">
      <t>タイサク</t>
    </rPh>
    <rPh sb="12" eb="14">
      <t>キキン</t>
    </rPh>
    <phoneticPr fontId="2"/>
  </si>
  <si>
    <t>環境保全センター維持管理基金</t>
    <rPh sb="0" eb="4">
      <t>カンキョウホゼン</t>
    </rPh>
    <rPh sb="8" eb="14">
      <t>イジカンリキキン</t>
    </rPh>
    <phoneticPr fontId="2"/>
  </si>
  <si>
    <t>介護保険財政安定化基金</t>
    <rPh sb="0" eb="2">
      <t>カイゴ</t>
    </rPh>
    <rPh sb="2" eb="4">
      <t>ホケン</t>
    </rPh>
    <rPh sb="4" eb="6">
      <t>ザイセイ</t>
    </rPh>
    <rPh sb="6" eb="9">
      <t>アンテイカ</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</si>
</sst>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B337-4554-9FF0-72C4FE818A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121442</c:v>
                </c:pt>
                <c:pt idx="1">
                  <c:v>131810</c:v>
                </c:pt>
                <c:pt idx="2">
                  <c:v>150031</c:v>
                </c:pt>
                <c:pt idx="3">
                  <c:v>156767</c:v>
                </c:pt>
                <c:pt idx="4">
                  <c:v>147093</c:v>
                </c:pt>
              </c:numCache>
            </c:numRef>
          </c:val>
          <c:smooth val="0"/>
          <c:extLst>
            <c:ext xmlns:c16="http://schemas.microsoft.com/office/drawing/2014/chart" uri="{C3380CC4-5D6E-409C-BE32-E72D297353CC}">
              <c16:uniqueId val="{00000001-B337-4554-9FF0-72C4FE818AD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2.3199999999999998</c:v>
                </c:pt>
                <c:pt idx="2">
                  <c:v>4.1500000000000004</c:v>
                </c:pt>
                <c:pt idx="3">
                  <c:v>4.9000000000000004</c:v>
                </c:pt>
                <c:pt idx="4">
                  <c:v>4.54</c:v>
                </c:pt>
              </c:numCache>
            </c:numRef>
          </c:val>
          <c:extLst>
            <c:ext xmlns:c16="http://schemas.microsoft.com/office/drawing/2014/chart" uri="{C3380CC4-5D6E-409C-BE32-E72D297353CC}">
              <c16:uniqueId val="{00000000-DFB6-43F3-8D09-19D15026C2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c:v>
                </c:pt>
                <c:pt idx="1">
                  <c:v>3.35</c:v>
                </c:pt>
                <c:pt idx="2">
                  <c:v>4.12</c:v>
                </c:pt>
                <c:pt idx="3">
                  <c:v>4.42</c:v>
                </c:pt>
                <c:pt idx="4">
                  <c:v>4.3</c:v>
                </c:pt>
              </c:numCache>
            </c:numRef>
          </c:val>
          <c:extLst>
            <c:ext xmlns:c16="http://schemas.microsoft.com/office/drawing/2014/chart" uri="{C3380CC4-5D6E-409C-BE32-E72D297353CC}">
              <c16:uniqueId val="{00000001-DFB6-43F3-8D09-19D15026C28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0.83</c:v>
                </c:pt>
                <c:pt idx="2">
                  <c:v>2.67</c:v>
                </c:pt>
                <c:pt idx="3">
                  <c:v>1.44</c:v>
                </c:pt>
                <c:pt idx="4">
                  <c:v>1.19</c:v>
                </c:pt>
              </c:numCache>
            </c:numRef>
          </c:val>
          <c:smooth val="0"/>
          <c:extLst>
            <c:ext xmlns:c16="http://schemas.microsoft.com/office/drawing/2014/chart" uri="{C3380CC4-5D6E-409C-BE32-E72D297353CC}">
              <c16:uniqueId val="{00000002-DFB6-43F3-8D09-19D15026C28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840C-4684-8328-D1FBE41973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0C-4684-8328-D1FBE41973D5}"/>
            </c:ext>
          </c:extLst>
        </c:ser>
        <c:ser>
          <c:idx val="2"/>
          <c:order val="2"/>
          <c:tx>
            <c:strRef>
              <c:f>データシート!$A$29</c:f>
              <c:strCache>
                <c:ptCount val="1"/>
                <c:pt idx="0">
                  <c:v>就農支援資金貸付事業等特別会計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0C-4684-8328-D1FBE41973D5}"/>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40C-4684-8328-D1FBE41973D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0.56999999999999995</c:v>
                </c:pt>
                <c:pt idx="4">
                  <c:v>#N/A</c:v>
                </c:pt>
                <c:pt idx="5">
                  <c:v>0.59</c:v>
                </c:pt>
                <c:pt idx="6">
                  <c:v>#N/A</c:v>
                </c:pt>
                <c:pt idx="7">
                  <c:v>0.59</c:v>
                </c:pt>
                <c:pt idx="8">
                  <c:v>#N/A</c:v>
                </c:pt>
                <c:pt idx="9">
                  <c:v>0.55000000000000004</c:v>
                </c:pt>
              </c:numCache>
            </c:numRef>
          </c:val>
          <c:extLst>
            <c:ext xmlns:c16="http://schemas.microsoft.com/office/drawing/2014/chart" uri="{C3380CC4-5D6E-409C-BE32-E72D297353CC}">
              <c16:uniqueId val="{00000004-840C-4684-8328-D1FBE41973D5}"/>
            </c:ext>
          </c:extLst>
        </c:ser>
        <c:ser>
          <c:idx val="5"/>
          <c:order val="5"/>
          <c:tx>
            <c:strRef>
              <c:f>データシート!$A$32</c:f>
              <c:strCache>
                <c:ptCount val="1"/>
                <c:pt idx="0">
                  <c:v>秋田港飯島地区工業用地整備事業特別会計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0.67</c:v>
                </c:pt>
                <c:pt idx="2">
                  <c:v>#N/A</c:v>
                </c:pt>
                <c:pt idx="3">
                  <c:v>0.68</c:v>
                </c:pt>
                <c:pt idx="4">
                  <c:v>#N/A</c:v>
                </c:pt>
                <c:pt idx="5">
                  <c:v>0.67</c:v>
                </c:pt>
                <c:pt idx="6">
                  <c:v>#N/A</c:v>
                </c:pt>
                <c:pt idx="7">
                  <c:v>0.64</c:v>
                </c:pt>
                <c:pt idx="8">
                  <c:v>#N/A</c:v>
                </c:pt>
                <c:pt idx="9">
                  <c:v>0.62</c:v>
                </c:pt>
              </c:numCache>
            </c:numRef>
          </c:val>
          <c:extLst>
            <c:ext xmlns:c16="http://schemas.microsoft.com/office/drawing/2014/chart" uri="{C3380CC4-5D6E-409C-BE32-E72D297353CC}">
              <c16:uniqueId val="{00000005-840C-4684-8328-D1FBE41973D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0.23</c:v>
                </c:pt>
                <c:pt idx="6">
                  <c:v>#N/A</c:v>
                </c:pt>
                <c:pt idx="7">
                  <c:v>0.45</c:v>
                </c:pt>
                <c:pt idx="8">
                  <c:v>#N/A</c:v>
                </c:pt>
                <c:pt idx="9">
                  <c:v>0.66</c:v>
                </c:pt>
              </c:numCache>
            </c:numRef>
          </c:val>
          <c:extLst>
            <c:ext xmlns:c16="http://schemas.microsoft.com/office/drawing/2014/chart" uri="{C3380CC4-5D6E-409C-BE32-E72D297353CC}">
              <c16:uniqueId val="{00000006-840C-4684-8328-D1FBE41973D5}"/>
            </c:ext>
          </c:extLst>
        </c:ser>
        <c:ser>
          <c:idx val="7"/>
          <c:order val="7"/>
          <c:tx>
            <c:strRef>
              <c:f>データシート!$A$34</c:f>
              <c:strCache>
                <c:ptCount val="1"/>
                <c:pt idx="0">
                  <c:v>工業団地開発事業特別会計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1.87</c:v>
                </c:pt>
                <c:pt idx="2">
                  <c:v>#N/A</c:v>
                </c:pt>
                <c:pt idx="3">
                  <c:v>1.67</c:v>
                </c:pt>
                <c:pt idx="4">
                  <c:v>#N/A</c:v>
                </c:pt>
                <c:pt idx="5">
                  <c:v>1.85</c:v>
                </c:pt>
                <c:pt idx="6">
                  <c:v>#N/A</c:v>
                </c:pt>
                <c:pt idx="7">
                  <c:v>1.99</c:v>
                </c:pt>
                <c:pt idx="8">
                  <c:v>#N/A</c:v>
                </c:pt>
                <c:pt idx="9">
                  <c:v>1.93</c:v>
                </c:pt>
              </c:numCache>
            </c:numRef>
          </c:val>
          <c:extLst>
            <c:ext xmlns:c16="http://schemas.microsoft.com/office/drawing/2014/chart" uri="{C3380CC4-5D6E-409C-BE32-E72D297353CC}">
              <c16:uniqueId val="{00000007-840C-4684-8328-D1FBE41973D5}"/>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3.03</c:v>
                </c:pt>
                <c:pt idx="2">
                  <c:v>#N/A</c:v>
                </c:pt>
                <c:pt idx="3">
                  <c:v>3.31</c:v>
                </c:pt>
                <c:pt idx="4">
                  <c:v>#N/A</c:v>
                </c:pt>
                <c:pt idx="5">
                  <c:v>3.49</c:v>
                </c:pt>
                <c:pt idx="6">
                  <c:v>#N/A</c:v>
                </c:pt>
                <c:pt idx="7">
                  <c:v>3.23</c:v>
                </c:pt>
                <c:pt idx="8">
                  <c:v>#N/A</c:v>
                </c:pt>
                <c:pt idx="9">
                  <c:v>3.51</c:v>
                </c:pt>
              </c:numCache>
            </c:numRef>
          </c:val>
          <c:extLst>
            <c:ext xmlns:c16="http://schemas.microsoft.com/office/drawing/2014/chart" uri="{C3380CC4-5D6E-409C-BE32-E72D297353CC}">
              <c16:uniqueId val="{00000008-840C-4684-8328-D1FBE41973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1.72</c:v>
                </c:pt>
                <c:pt idx="2">
                  <c:v>#N/A</c:v>
                </c:pt>
                <c:pt idx="3">
                  <c:v>2.16</c:v>
                </c:pt>
                <c:pt idx="4">
                  <c:v>#N/A</c:v>
                </c:pt>
                <c:pt idx="5">
                  <c:v>3.94</c:v>
                </c:pt>
                <c:pt idx="6">
                  <c:v>#N/A</c:v>
                </c:pt>
                <c:pt idx="7">
                  <c:v>4.75</c:v>
                </c:pt>
                <c:pt idx="8">
                  <c:v>#N/A</c:v>
                </c:pt>
                <c:pt idx="9">
                  <c:v>4.37</c:v>
                </c:pt>
              </c:numCache>
            </c:numRef>
          </c:val>
          <c:extLst>
            <c:ext xmlns:c16="http://schemas.microsoft.com/office/drawing/2014/chart" uri="{C3380CC4-5D6E-409C-BE32-E72D297353CC}">
              <c16:uniqueId val="{00000009-840C-4684-8328-D1FBE41973D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65840</c:v>
                </c:pt>
                <c:pt idx="5">
                  <c:v>65155</c:v>
                </c:pt>
                <c:pt idx="8">
                  <c:v>60540</c:v>
                </c:pt>
                <c:pt idx="11">
                  <c:v>58136</c:v>
                </c:pt>
                <c:pt idx="14">
                  <c:v>55564</c:v>
                </c:pt>
              </c:numCache>
            </c:numRef>
          </c:val>
          <c:extLst>
            <c:ext xmlns:c16="http://schemas.microsoft.com/office/drawing/2014/chart" uri="{C3380CC4-5D6E-409C-BE32-E72D297353CC}">
              <c16:uniqueId val="{00000000-3167-43B5-9770-9C34619E79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2</c:v>
                </c:pt>
                <c:pt idx="9">
                  <c:v>0</c:v>
                </c:pt>
                <c:pt idx="12">
                  <c:v>0</c:v>
                </c:pt>
              </c:numCache>
            </c:numRef>
          </c:val>
          <c:extLst>
            <c:ext xmlns:c16="http://schemas.microsoft.com/office/drawing/2014/chart" uri="{C3380CC4-5D6E-409C-BE32-E72D297353CC}">
              <c16:uniqueId val="{00000001-3167-43B5-9770-9C34619E79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125</c:v>
                </c:pt>
                <c:pt idx="3">
                  <c:v>121</c:v>
                </c:pt>
                <c:pt idx="6">
                  <c:v>150</c:v>
                </c:pt>
                <c:pt idx="9">
                  <c:v>137</c:v>
                </c:pt>
                <c:pt idx="12">
                  <c:v>141</c:v>
                </c:pt>
              </c:numCache>
            </c:numRef>
          </c:val>
          <c:extLst>
            <c:ext xmlns:c16="http://schemas.microsoft.com/office/drawing/2014/chart" uri="{C3380CC4-5D6E-409C-BE32-E72D297353CC}">
              <c16:uniqueId val="{00000002-3167-43B5-9770-9C34619E79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67-43B5-9770-9C34619E79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917</c:v>
                </c:pt>
                <c:pt idx="3">
                  <c:v>827</c:v>
                </c:pt>
                <c:pt idx="6">
                  <c:v>871</c:v>
                </c:pt>
                <c:pt idx="9">
                  <c:v>851</c:v>
                </c:pt>
                <c:pt idx="12">
                  <c:v>918</c:v>
                </c:pt>
              </c:numCache>
            </c:numRef>
          </c:val>
          <c:extLst>
            <c:ext xmlns:c16="http://schemas.microsoft.com/office/drawing/2014/chart" uri="{C3380CC4-5D6E-409C-BE32-E72D297353CC}">
              <c16:uniqueId val="{00000004-3167-43B5-9770-9C34619E79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1000</c:v>
                </c:pt>
                <c:pt idx="3">
                  <c:v>1333</c:v>
                </c:pt>
                <c:pt idx="6">
                  <c:v>1667</c:v>
                </c:pt>
                <c:pt idx="9">
                  <c:v>2000</c:v>
                </c:pt>
                <c:pt idx="12">
                  <c:v>2333</c:v>
                </c:pt>
              </c:numCache>
            </c:numRef>
          </c:val>
          <c:extLst>
            <c:ext xmlns:c16="http://schemas.microsoft.com/office/drawing/2014/chart" uri="{C3380CC4-5D6E-409C-BE32-E72D297353CC}">
              <c16:uniqueId val="{00000005-3167-43B5-9770-9C34619E79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67-43B5-9770-9C34619E79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101585</c:v>
                </c:pt>
                <c:pt idx="3">
                  <c:v>96069</c:v>
                </c:pt>
                <c:pt idx="6">
                  <c:v>95501</c:v>
                </c:pt>
                <c:pt idx="9">
                  <c:v>105597</c:v>
                </c:pt>
                <c:pt idx="12">
                  <c:v>90534</c:v>
                </c:pt>
              </c:numCache>
            </c:numRef>
          </c:val>
          <c:extLst>
            <c:ext xmlns:c16="http://schemas.microsoft.com/office/drawing/2014/chart" uri="{C3380CC4-5D6E-409C-BE32-E72D297353CC}">
              <c16:uniqueId val="{00000007-3167-43B5-9770-9C34619E790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37789</c:v>
                </c:pt>
                <c:pt idx="2">
                  <c:v>#N/A</c:v>
                </c:pt>
                <c:pt idx="3">
                  <c:v>#N/A</c:v>
                </c:pt>
                <c:pt idx="4">
                  <c:v>33196</c:v>
                </c:pt>
                <c:pt idx="5">
                  <c:v>#N/A</c:v>
                </c:pt>
                <c:pt idx="6">
                  <c:v>#N/A</c:v>
                </c:pt>
                <c:pt idx="7">
                  <c:v>37651</c:v>
                </c:pt>
                <c:pt idx="8">
                  <c:v>#N/A</c:v>
                </c:pt>
                <c:pt idx="9">
                  <c:v>#N/A</c:v>
                </c:pt>
                <c:pt idx="10">
                  <c:v>50449</c:v>
                </c:pt>
                <c:pt idx="11">
                  <c:v>#N/A</c:v>
                </c:pt>
                <c:pt idx="12">
                  <c:v>#N/A</c:v>
                </c:pt>
                <c:pt idx="13">
                  <c:v>38362</c:v>
                </c:pt>
                <c:pt idx="14">
                  <c:v>#N/A</c:v>
                </c:pt>
              </c:numCache>
            </c:numRef>
          </c:val>
          <c:smooth val="0"/>
          <c:extLst>
            <c:ext xmlns:c16="http://schemas.microsoft.com/office/drawing/2014/chart" uri="{C3380CC4-5D6E-409C-BE32-E72D297353CC}">
              <c16:uniqueId val="{00000008-3167-43B5-9770-9C34619E790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670469</c:v>
                </c:pt>
                <c:pt idx="5">
                  <c:v>662059</c:v>
                </c:pt>
                <c:pt idx="8">
                  <c:v>659475</c:v>
                </c:pt>
                <c:pt idx="11">
                  <c:v>655808</c:v>
                </c:pt>
                <c:pt idx="14">
                  <c:v>615107</c:v>
                </c:pt>
              </c:numCache>
            </c:numRef>
          </c:val>
          <c:extLst>
            <c:ext xmlns:c16="http://schemas.microsoft.com/office/drawing/2014/chart" uri="{C3380CC4-5D6E-409C-BE32-E72D297353CC}">
              <c16:uniqueId val="{00000000-904F-434B-95F8-856FE5266A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32379</c:v>
                </c:pt>
                <c:pt idx="5">
                  <c:v>32823</c:v>
                </c:pt>
                <c:pt idx="8">
                  <c:v>31923</c:v>
                </c:pt>
                <c:pt idx="11">
                  <c:v>30199</c:v>
                </c:pt>
                <c:pt idx="14">
                  <c:v>28270</c:v>
                </c:pt>
              </c:numCache>
            </c:numRef>
          </c:val>
          <c:extLst>
            <c:ext xmlns:c16="http://schemas.microsoft.com/office/drawing/2014/chart" uri="{C3380CC4-5D6E-409C-BE32-E72D297353CC}">
              <c16:uniqueId val="{00000001-904F-434B-95F8-856FE5266A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43258</c:v>
                </c:pt>
                <c:pt idx="5">
                  <c:v>45285</c:v>
                </c:pt>
                <c:pt idx="8">
                  <c:v>48637</c:v>
                </c:pt>
                <c:pt idx="11">
                  <c:v>67567</c:v>
                </c:pt>
                <c:pt idx="14">
                  <c:v>67810</c:v>
                </c:pt>
              </c:numCache>
            </c:numRef>
          </c:val>
          <c:extLst>
            <c:ext xmlns:c16="http://schemas.microsoft.com/office/drawing/2014/chart" uri="{C3380CC4-5D6E-409C-BE32-E72D297353CC}">
              <c16:uniqueId val="{00000002-904F-434B-95F8-856FE5266A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4F-434B-95F8-856FE5266A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4F-434B-95F8-856FE5266A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10427</c:v>
                </c:pt>
                <c:pt idx="3">
                  <c:v>10153</c:v>
                </c:pt>
                <c:pt idx="6">
                  <c:v>10213</c:v>
                </c:pt>
                <c:pt idx="9">
                  <c:v>9814</c:v>
                </c:pt>
                <c:pt idx="12">
                  <c:v>9427</c:v>
                </c:pt>
              </c:numCache>
            </c:numRef>
          </c:val>
          <c:extLst>
            <c:ext xmlns:c16="http://schemas.microsoft.com/office/drawing/2014/chart" uri="{C3380CC4-5D6E-409C-BE32-E72D297353CC}">
              <c16:uniqueId val="{00000005-904F-434B-95F8-856FE5266A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128976</c:v>
                </c:pt>
                <c:pt idx="3">
                  <c:v>127063</c:v>
                </c:pt>
                <c:pt idx="6">
                  <c:v>123930</c:v>
                </c:pt>
                <c:pt idx="9">
                  <c:v>122026</c:v>
                </c:pt>
                <c:pt idx="12">
                  <c:v>116301</c:v>
                </c:pt>
              </c:numCache>
            </c:numRef>
          </c:val>
          <c:extLst>
            <c:ext xmlns:c16="http://schemas.microsoft.com/office/drawing/2014/chart" uri="{C3380CC4-5D6E-409C-BE32-E72D297353CC}">
              <c16:uniqueId val="{00000006-904F-434B-95F8-856FE5266A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4F-434B-95F8-856FE5266A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9263</c:v>
                </c:pt>
                <c:pt idx="3">
                  <c:v>8813</c:v>
                </c:pt>
                <c:pt idx="6">
                  <c:v>7283</c:v>
                </c:pt>
                <c:pt idx="9">
                  <c:v>5537</c:v>
                </c:pt>
                <c:pt idx="12">
                  <c:v>4780</c:v>
                </c:pt>
              </c:numCache>
            </c:numRef>
          </c:val>
          <c:extLst>
            <c:ext xmlns:c16="http://schemas.microsoft.com/office/drawing/2014/chart" uri="{C3380CC4-5D6E-409C-BE32-E72D297353CC}">
              <c16:uniqueId val="{00000008-904F-434B-95F8-856FE5266A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1463</c:v>
                </c:pt>
                <c:pt idx="3">
                  <c:v>1704</c:v>
                </c:pt>
                <c:pt idx="6">
                  <c:v>1962</c:v>
                </c:pt>
                <c:pt idx="9">
                  <c:v>1893</c:v>
                </c:pt>
                <c:pt idx="12">
                  <c:v>1778</c:v>
                </c:pt>
              </c:numCache>
            </c:numRef>
          </c:val>
          <c:extLst>
            <c:ext xmlns:c16="http://schemas.microsoft.com/office/drawing/2014/chart" uri="{C3380CC4-5D6E-409C-BE32-E72D297353CC}">
              <c16:uniqueId val="{00000009-904F-434B-95F8-856FE5266A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1262341</c:v>
                </c:pt>
                <c:pt idx="3">
                  <c:v>1261387</c:v>
                </c:pt>
                <c:pt idx="6">
                  <c:v>1265827</c:v>
                </c:pt>
                <c:pt idx="9">
                  <c:v>1267291</c:v>
                </c:pt>
                <c:pt idx="12">
                  <c:v>1249441</c:v>
                </c:pt>
              </c:numCache>
            </c:numRef>
          </c:val>
          <c:extLst>
            <c:ext xmlns:c16="http://schemas.microsoft.com/office/drawing/2014/chart" uri="{C3380CC4-5D6E-409C-BE32-E72D297353CC}">
              <c16:uniqueId val="{0000000A-904F-434B-95F8-856FE5266A5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666365</c:v>
                </c:pt>
                <c:pt idx="2">
                  <c:v>#N/A</c:v>
                </c:pt>
                <c:pt idx="3">
                  <c:v>#N/A</c:v>
                </c:pt>
                <c:pt idx="4">
                  <c:v>668951</c:v>
                </c:pt>
                <c:pt idx="5">
                  <c:v>#N/A</c:v>
                </c:pt>
                <c:pt idx="6">
                  <c:v>#N/A</c:v>
                </c:pt>
                <c:pt idx="7">
                  <c:v>669180</c:v>
                </c:pt>
                <c:pt idx="8">
                  <c:v>#N/A</c:v>
                </c:pt>
                <c:pt idx="9">
                  <c:v>#N/A</c:v>
                </c:pt>
                <c:pt idx="10">
                  <c:v>652988</c:v>
                </c:pt>
                <c:pt idx="11">
                  <c:v>#N/A</c:v>
                </c:pt>
                <c:pt idx="12">
                  <c:v>#N/A</c:v>
                </c:pt>
                <c:pt idx="13">
                  <c:v>670540</c:v>
                </c:pt>
                <c:pt idx="14">
                  <c:v>#N/A</c:v>
                </c:pt>
              </c:numCache>
            </c:numRef>
          </c:val>
          <c:smooth val="0"/>
          <c:extLst>
            <c:ext xmlns:c16="http://schemas.microsoft.com/office/drawing/2014/chart" uri="{C3380CC4-5D6E-409C-BE32-E72D297353CC}">
              <c16:uniqueId val="{0000000B-904F-434B-95F8-856FE5266A5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13314</c:v>
                </c:pt>
                <c:pt idx="1">
                  <c:v>14990</c:v>
                </c:pt>
                <c:pt idx="2">
                  <c:v>14039</c:v>
                </c:pt>
              </c:numCache>
            </c:numRef>
          </c:val>
          <c:extLst>
            <c:ext xmlns:c16="http://schemas.microsoft.com/office/drawing/2014/chart" uri="{C3380CC4-5D6E-409C-BE32-E72D297353CC}">
              <c16:uniqueId val="{00000000-27F4-4827-838F-06DAD2917F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19111</c:v>
                </c:pt>
                <c:pt idx="1">
                  <c:v>21182</c:v>
                </c:pt>
                <c:pt idx="2">
                  <c:v>24194</c:v>
                </c:pt>
              </c:numCache>
            </c:numRef>
          </c:val>
          <c:extLst>
            <c:ext xmlns:c16="http://schemas.microsoft.com/office/drawing/2014/chart" uri="{C3380CC4-5D6E-409C-BE32-E72D297353CC}">
              <c16:uniqueId val="{00000001-27F4-4827-838F-06DAD2917F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20373</c:v>
                </c:pt>
                <c:pt idx="1">
                  <c:v>35103</c:v>
                </c:pt>
                <c:pt idx="2">
                  <c:v>30239</c:v>
                </c:pt>
              </c:numCache>
            </c:numRef>
          </c:val>
          <c:extLst>
            <c:ext xmlns:c16="http://schemas.microsoft.com/office/drawing/2014/chart" uri="{C3380CC4-5D6E-409C-BE32-E72D297353CC}">
              <c16:uniqueId val="{00000002-27F4-4827-838F-06DAD2917F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算入公債費等の減少が続いており、実質公債費比率の分子は増加傾向にある。令和３年度は算入公債費等の減のほか、借換抑制を増額したことによる元利償還金の増もあり、比率の分子は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令和４年度は繰上償還の実施により、比率の算定に用いる元利償還金が減少したこともあり、比率の分子は減少した。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昨今の金利上昇により、元利償還金が大きく増加することが見込まれることから、事業費の圧縮のほか、繰上償還の取組等により比率の上昇抑制に努める。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毎年発行額の</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％を減債基金に積立している（地方債の総合的な管理について（通知）</a:t>
          </a:r>
          <a:r>
            <a:rPr kumimoji="1" lang="en-US" altLang="ja-JP" sz="1200">
              <a:latin typeface="ＭＳ ゴシック" pitchFamily="49" charset="-128"/>
              <a:ea typeface="ＭＳ ゴシック" pitchFamily="49" charset="-128"/>
            </a:rPr>
            <a:t>2.⑴②</a:t>
          </a:r>
          <a:r>
            <a:rPr kumimoji="1" lang="ja-JP" altLang="en-US" sz="1200">
              <a:latin typeface="ＭＳ ゴシック" pitchFamily="49" charset="-128"/>
              <a:ea typeface="ＭＳ ゴシック" pitchFamily="49" charset="-128"/>
            </a:rPr>
            <a:t>参照）。</a:t>
          </a:r>
        </a:p>
        <a:p>
          <a:r>
            <a:rPr kumimoji="1" lang="ja-JP" altLang="en-US" sz="1200">
              <a:latin typeface="ＭＳ ゴシック" pitchFamily="49" charset="-128"/>
              <a:ea typeface="ＭＳ ゴシック" pitchFamily="49" charset="-128"/>
            </a:rPr>
            <a:t>　償還財源の確保のため、計画的な積立を行っていく。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これまで将来負担比率の分子はほぼ横ばいで推移している。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令和４年度は臨時財政対策債の発行額が大幅に減少したことなどにより、地方債残高が減少したほか、公営企業債等繰入見込額等も減少したことから将来負担額は</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億円減少した。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一方で、充当可能財源等は、充当可能基金残高が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億円増加したものの、基準財政需要額算入見込額が</a:t>
          </a:r>
          <a:r>
            <a:rPr kumimoji="1" lang="en-US" altLang="ja-JP" sz="1200">
              <a:latin typeface="ＭＳ ゴシック" pitchFamily="49" charset="-128"/>
              <a:ea typeface="ＭＳ ゴシック" pitchFamily="49" charset="-128"/>
            </a:rPr>
            <a:t>407</a:t>
          </a:r>
          <a:r>
            <a:rPr kumimoji="1" lang="ja-JP" altLang="en-US" sz="1200">
              <a:latin typeface="ＭＳ ゴシック" pitchFamily="49" charset="-128"/>
              <a:ea typeface="ＭＳ ゴシック" pitchFamily="49" charset="-128"/>
            </a:rPr>
            <a:t>億円減少したことなどにより、</a:t>
          </a:r>
          <a:r>
            <a:rPr kumimoji="1" lang="en-US" altLang="ja-JP" sz="1200">
              <a:latin typeface="ＭＳ ゴシック" pitchFamily="49" charset="-128"/>
              <a:ea typeface="ＭＳ ゴシック" pitchFamily="49" charset="-128"/>
            </a:rPr>
            <a:t>423</a:t>
          </a:r>
          <a:r>
            <a:rPr kumimoji="1" lang="ja-JP" altLang="en-US" sz="1200">
              <a:latin typeface="ＭＳ ゴシック" pitchFamily="49" charset="-128"/>
              <a:ea typeface="ＭＳ ゴシック" pitchFamily="49" charset="-128"/>
            </a:rPr>
            <a:t>億円減少した。この結果、将来負担比率の分子は前年度から</a:t>
          </a:r>
          <a:r>
            <a:rPr kumimoji="1" lang="en-US" altLang="ja-JP" sz="1200">
              <a:latin typeface="ＭＳ ゴシック" pitchFamily="49" charset="-128"/>
              <a:ea typeface="ＭＳ ゴシック" pitchFamily="49" charset="-128"/>
            </a:rPr>
            <a:t>175</a:t>
          </a:r>
          <a:r>
            <a:rPr kumimoji="1" lang="ja-JP" altLang="en-US" sz="1200">
              <a:latin typeface="ＭＳ ゴシック" pitchFamily="49" charset="-128"/>
              <a:ea typeface="ＭＳ ゴシック" pitchFamily="49" charset="-128"/>
            </a:rPr>
            <a:t>億円増加した。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人口減少に伴う標準財政規模の減少により比率の分母の減少が見込まれることに加え、基準財政需要額算入見込額の減により分子も増加していくと見込まれることから、比率は悪化していくものと思わ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引き続き県債発行の抑制に取り組むほか、繰上償還の実施等により県債残高の圧縮に努めるとともに、基金残高の適正水準の維持を図るなど、比率の上昇抑制に努めていく。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財政調整基金は、新型コロナウイルス感染症への対応に要する経費の財源として取り崩した額が前年度決算剰余金の積み戻し等による積立額を上回ったことから、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減債基金は、利子収入や将来の県債償還のための積立を行い、残高は前年度から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その他の特定目的基金は、地域活性化対策基金や地域医療介護総合確保基金等の取崩しが多額であったことから、残高は前年度から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引き続き基金の使途の明確化に努めるとともに、適正水準での管理となるよう基金の内容の精査を図っていく。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県内各地域の活性化に資する事業に充てるもの。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地域において効率的かつ質の高い医療提供体制を構築するとともに、地域包括ケアシステムを充実する事業の実施に充てるもの。</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「新秋田元気創造プラン」に掲げる事業の財源として活用したことで、取崩額が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中小企業経営安定臨時対策基金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新型コロナウイルス感染症により影響を受けた中小企業の経営安定化の取組に活用したため、取崩額は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百万円増加し、残高は減少に転じた。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今後も「新ふるさと秋田元気創造プラン」に掲げる事業の財源として取崩を行う予定であり、残高は減少していく見込みである。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中小企業経営安定臨時対策基金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令和３年度までは積み増し等により残高は増加していたが、令和４年度は新規積立を行っていないほか、事業の進捗に伴う取崩しにより残高は減少していく見込みである。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令和４年度は決算剰余金の積み戻し等により積立額は前年度から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百万円となった。一方で、取崩額は新型コロナウイルス感染症への対応として、受入医療機関への支援事業等に財政調整基金を活用したため、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以上により、取崩額が積立額を上回った結果、残高は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安定的な財政運営を継続するため、減債基金と合わせて標準財政規模の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億円を目途に残高を維持していく。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令和４年度において取崩しはしておらず、利子収入や将来の県債償還の財源として積立を行った結果、残高は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24,194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税収等の歳入が減少しても県債の償還に影響が生じないよう、財政調整基金と合わせて標準財政規模の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億円の残高維持に努める。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6726793-302A-4578-A2FF-5B596E1B030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725247F-8064-42C1-A255-A117870F0AA1}"/>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C0C5618-CEB6-41B8-B078-9BD0DF191A9E}"/>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C196488-32D3-4A28-A75A-E494141234A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8F411B9-FE83-4513-83AB-54D2303FBF8D}"/>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7B8EF41-F8A6-4C02-B3B5-AA4C547D9AF9}"/>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49AE7F5-F438-4C28-B817-2F50A53D336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5B83973-6A9D-41EC-A6CC-599D128EEFB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47E4A50-E69D-47C3-96B5-A3E1BD1E068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6A2D0BD-5060-4049-B096-D529058AC5C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941,021
936,509
11,637.52
658,765,038
639,205,052
14,837,420
326,727,631
1,237,914,752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23CDB9B-36EF-404E-969D-D044308C86B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1FE0E73-8C02-4226-B820-4F911308F4BA}"/>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066E3D6-CE9A-426B-9D90-904256358469}"/>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8BD8B2A-4A0F-406B-A8EF-7A2A3DB70FE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E9A262C-38CD-4722-9F72-86E365FA79E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A3E7E7B-7F46-48AE-A8C0-A1A9130142F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3838984-4950-48FC-8F4D-9B7E78BDE26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B4F662-E9A6-4606-A21B-CF2B85C522E1}"/>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A471C73-3489-440E-B0C3-C16E4B3223A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C4DF04-B78B-410F-86B3-9BA86FA8E425}"/>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1816E0F-F3C5-4FCA-8002-70727F87EF5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F73C02B-E09B-40A5-AA81-5FF423020BA4}"/>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A2BBEFA-6E98-458A-9BC1-E54CD6F3427C}"/>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A6669D0-F4B0-41A6-9107-A80F3C268FE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AA37EF-A1A4-4D32-B9D3-68551750DB41}"/>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3C6F397-D5A7-45FC-A77D-BCEE9AF36F8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7FF05EF-5027-4C03-9495-3C9230934E9A}"/>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1AC5DEA4-77E4-440A-856C-F23A394AB1E6}"/>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B3D77612-1690-4848-ADCC-08B15CB8C9AD}"/>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E77C8E43-401A-48D8-99AC-61ED796EF6D0}"/>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A2E4233D-C740-4BEC-9DC2-6FC70330F4A0}"/>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9CF6F96C-5760-4F03-9F5D-F6EF815E407A}"/>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6B9A647-EDFC-4DF8-B1CB-F47250EA2C4D}"/>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401DE7DA-7652-4503-B498-063B61C79C28}"/>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A3CF225-A19F-4B30-B2B0-4BBF89203EB7}"/>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149F9D51-90D5-40E5-B6A5-64E7A184148B}"/>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D0199D24-7518-46E9-AEBE-D49C638A653C}"/>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8938EF4-6F31-4D72-A990-6A8E423F7A63}"/>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B0BB90F-DB1B-480E-99FB-C0CEAD2A7006}"/>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A4E03E9-BE59-4EBB-8FA0-CDC1CA0A89C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316CED8-DAD0-43DA-BB07-1C4059BA3E76}"/>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FACF2629-3F3D-4AEB-8A4D-DB36AE28B69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837838D8-C1AC-4E3B-B535-6C070125508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BDF7C88C-2598-4F36-955E-714F3C227E1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FCC916AF-40CE-4938-9245-83BFAFCA465E}"/>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令和４年度は、普通交付税の再算定における臨時費目の創設等により基準財政需要額が増加した一方、企業業績の回復等に伴う税収の増加等により、基準財政収入額も増加した。</a:t>
          </a:r>
        </a:p>
        <a:p>
          <a:r>
            <a:rPr kumimoji="1" lang="ja-JP" altLang="en-US" sz="1300">
              <a:latin typeface="ＭＳ Ｐゴシック" panose="020B0600070205080204" pitchFamily="50" charset="-128"/>
              <a:ea typeface="ＭＳ Ｐゴシック" panose="020B0600070205080204" pitchFamily="50" charset="-128"/>
            </a:rPr>
            <a:t>　これにより令和４年度単年度の財政力指数は</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と、令和３年度の</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から改善したが、令和２年度から令和４年度までの３年間を平均した財政力指数は</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となり、全国平均を下回り、グループ内でも低位な状況が続いている。</a:t>
          </a:r>
        </a:p>
        <a:p>
          <a:r>
            <a:rPr kumimoji="1" lang="ja-JP" altLang="en-US" sz="1300">
              <a:latin typeface="ＭＳ Ｐゴシック" panose="020B0600070205080204" pitchFamily="50" charset="-128"/>
              <a:ea typeface="ＭＳ Ｐゴシック" panose="020B0600070205080204" pitchFamily="50" charset="-128"/>
            </a:rPr>
            <a:t>　引き続き県内経済の活性化による税収の増加に向けて取り組んでいく。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B5EC63CE-F112-4471-81CA-5014878B9B25}"/>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CF942C20-6E99-4B53-BBA3-A5986D4879DD}"/>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4C3A82B2-7E9D-44BF-B296-6291991A6B91}"/>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7F72A70D-ACF0-498B-BC34-F3043BE43353}"/>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21C098FB-5986-4CC4-8118-7E482E2A55C8}"/>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42808765-FEB3-4509-9AE1-44EACA8A12A3}"/>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BEE9F413-E764-4172-B26A-B2930BB9B37F}"/>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B2FE955-9DB4-48B8-A297-EAD4193A9A3F}"/>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958EC62B-4A62-4C8D-8A67-8E1574ABD34D}"/>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B11F01D6-722A-4392-96A9-86583E06D18E}"/>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E57DEAB8-34FF-439E-84D2-98239961B90F}"/>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BFCBA4D7-E00C-4F7B-9B4D-3B5D049B33A7}"/>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D288B712-BC3A-49FD-81F6-6C39E50FCDDE}"/>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A03971A6-0487-4B7C-B523-36A5F01E36B6}"/>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C2BEA7F-3CB7-457C-AE1E-AEF4B5D9AC4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C7FC523-9595-4977-A926-4E03A5CA47A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FE21B3F-1B5D-4CBD-9432-76D577166C73}"/>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8DA4B875-DCC3-4E67-B212-8EBE981DA62E}"/>
            </a:ext>
          </a:extLst>
        </xdr:cNvPr>
        <xdr:cNvCxnSpPr/>
      </xdr:nvCxnSpPr>
      <xdr:spPr>
        <a:xfrm flipV="1">
          <a:off x="4514850" y="5900964"/>
          <a:ext cx="0" cy="1494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E2C9DC2E-FBD6-4B93-AD9A-ECBE71A3E35B}"/>
            </a:ext>
          </a:extLst>
        </xdr:cNvPr>
        <xdr:cNvSpPr txBox="1"/>
      </xdr:nvSpPr>
      <xdr:spPr>
        <a:xfrm>
          <a:off x="4584700" y="73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5A329728-E987-4528-8F47-9F37D168928C}"/>
            </a:ext>
          </a:extLst>
        </xdr:cNvPr>
        <xdr:cNvCxnSpPr/>
      </xdr:nvCxnSpPr>
      <xdr:spPr>
        <a:xfrm>
          <a:off x="4425950" y="739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9521F537-8ACC-43FA-A4F7-8281756DF039}"/>
            </a:ext>
          </a:extLst>
        </xdr:cNvPr>
        <xdr:cNvSpPr txBox="1"/>
      </xdr:nvSpPr>
      <xdr:spPr>
        <a:xfrm>
          <a:off x="45847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F7C29B8A-8B8E-4F86-80B4-67CB72E60C4F}"/>
            </a:ext>
          </a:extLst>
        </xdr:cNvPr>
        <xdr:cNvCxnSpPr/>
      </xdr:nvCxnSpPr>
      <xdr:spPr>
        <a:xfrm>
          <a:off x="442595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69" name="直線コネクタ 68">
          <a:extLst>
            <a:ext uri="{FF2B5EF4-FFF2-40B4-BE49-F238E27FC236}">
              <a16:creationId xmlns:a16="http://schemas.microsoft.com/office/drawing/2014/main" id="{1B5FC0C0-AD8F-422B-91C9-F9D99228DC2C}"/>
            </a:ext>
          </a:extLst>
        </xdr:cNvPr>
        <xdr:cNvCxnSpPr/>
      </xdr:nvCxnSpPr>
      <xdr:spPr>
        <a:xfrm>
          <a:off x="3752850" y="73950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ED3E7610-8286-4FCA-ABB2-A4814B602A07}"/>
            </a:ext>
          </a:extLst>
        </xdr:cNvPr>
        <xdr:cNvSpPr txBox="1"/>
      </xdr:nvSpPr>
      <xdr:spPr>
        <a:xfrm>
          <a:off x="4584700" y="653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B2289FAA-053F-4CB8-9156-0577B8A0A79D}"/>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44</xdr:row>
      <xdr:rowOff>130628</xdr:rowOff>
    </xdr:to>
    <xdr:cxnSp macro="">
      <xdr:nvCxnSpPr>
        <xdr:cNvPr id="72" name="直線コネクタ 71">
          <a:extLst>
            <a:ext uri="{FF2B5EF4-FFF2-40B4-BE49-F238E27FC236}">
              <a16:creationId xmlns:a16="http://schemas.microsoft.com/office/drawing/2014/main" id="{81EF7C2F-8C58-4E19-B29F-3E297840983B}"/>
            </a:ext>
          </a:extLst>
        </xdr:cNvPr>
        <xdr:cNvCxnSpPr/>
      </xdr:nvCxnSpPr>
      <xdr:spPr>
        <a:xfrm>
          <a:off x="2940050" y="7229022"/>
          <a:ext cx="812800" cy="16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2CAC939D-706D-4839-9B9B-3BC9EB379BBF}"/>
            </a:ext>
          </a:extLst>
        </xdr:cNvPr>
        <xdr:cNvSpPr/>
      </xdr:nvSpPr>
      <xdr:spPr>
        <a:xfrm>
          <a:off x="3702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a:extLst>
            <a:ext uri="{FF2B5EF4-FFF2-40B4-BE49-F238E27FC236}">
              <a16:creationId xmlns:a16="http://schemas.microsoft.com/office/drawing/2014/main" id="{00FD2A10-E0AD-48AB-BB3D-F87FD5897C24}"/>
            </a:ext>
          </a:extLst>
        </xdr:cNvPr>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5" name="直線コネクタ 74">
          <a:extLst>
            <a:ext uri="{FF2B5EF4-FFF2-40B4-BE49-F238E27FC236}">
              <a16:creationId xmlns:a16="http://schemas.microsoft.com/office/drawing/2014/main" id="{B42028DD-6D8E-4998-AC09-4FDBD80B3456}"/>
            </a:ext>
          </a:extLst>
        </xdr:cNvPr>
        <xdr:cNvCxnSpPr/>
      </xdr:nvCxnSpPr>
      <xdr:spPr>
        <a:xfrm>
          <a:off x="2127250" y="722902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15BBFF60-9B26-44A9-B15D-015BB7A3E98F}"/>
            </a:ext>
          </a:extLst>
        </xdr:cNvPr>
        <xdr:cNvSpPr/>
      </xdr:nvSpPr>
      <xdr:spPr>
        <a:xfrm>
          <a:off x="2889250" y="65141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5AB9C23A-0769-4AB2-89F9-E072D8D752E4}"/>
            </a:ext>
          </a:extLst>
        </xdr:cNvPr>
        <xdr:cNvSpPr txBox="1"/>
      </xdr:nvSpPr>
      <xdr:spPr>
        <a:xfrm>
          <a:off x="259715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455CF920-A1F8-4D8F-935D-BD0258806933}"/>
            </a:ext>
          </a:extLst>
        </xdr:cNvPr>
        <xdr:cNvCxnSpPr/>
      </xdr:nvCxnSpPr>
      <xdr:spPr>
        <a:xfrm flipV="1">
          <a:off x="1333500" y="7229022"/>
          <a:ext cx="793750" cy="16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FD095A6D-DDD3-4E8F-9F43-79E5B31EBC0F}"/>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AEF4D076-407A-4BB9-88AC-47788CDB5BB2}"/>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CFDEC868-C636-422F-ACC1-A364F487D1C1}"/>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9C9C9C93-D58F-4F3F-9399-ADCB4476EDBB}"/>
            </a:ext>
          </a:extLst>
        </xdr:cNvPr>
        <xdr:cNvSpPr txBox="1"/>
      </xdr:nvSpPr>
      <xdr:spPr>
        <a:xfrm>
          <a:off x="9715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EFBA16D-0300-4777-B9D0-C2DC47CD949E}"/>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BE36155-6F94-4F0D-AF61-2000DBEB635B}"/>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FA4429C-7CB6-46AC-824E-E839D4145D1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DE45A5B-4EF7-4A00-B377-6DCD00ED770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900E0B4-5CE6-41B1-8DA6-D8B20F54CB89}"/>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8" name="楕円 87">
          <a:extLst>
            <a:ext uri="{FF2B5EF4-FFF2-40B4-BE49-F238E27FC236}">
              <a16:creationId xmlns:a16="http://schemas.microsoft.com/office/drawing/2014/main" id="{6BFB1EFD-E2E8-4ECF-A739-85D6D9A1C269}"/>
            </a:ext>
          </a:extLst>
        </xdr:cNvPr>
        <xdr:cNvSpPr/>
      </xdr:nvSpPr>
      <xdr:spPr>
        <a:xfrm>
          <a:off x="4464050" y="7344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89" name="財政力該当値テキスト">
          <a:extLst>
            <a:ext uri="{FF2B5EF4-FFF2-40B4-BE49-F238E27FC236}">
              <a16:creationId xmlns:a16="http://schemas.microsoft.com/office/drawing/2014/main" id="{05636DBF-CFEF-4E3B-AF71-D475A3813E76}"/>
            </a:ext>
          </a:extLst>
        </xdr:cNvPr>
        <xdr:cNvSpPr txBox="1"/>
      </xdr:nvSpPr>
      <xdr:spPr>
        <a:xfrm>
          <a:off x="4584700" y="72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0" name="楕円 89">
          <a:extLst>
            <a:ext uri="{FF2B5EF4-FFF2-40B4-BE49-F238E27FC236}">
              <a16:creationId xmlns:a16="http://schemas.microsoft.com/office/drawing/2014/main" id="{CC88C3E3-8B5E-4499-9312-DA277A974B7B}"/>
            </a:ext>
          </a:extLst>
        </xdr:cNvPr>
        <xdr:cNvSpPr/>
      </xdr:nvSpPr>
      <xdr:spPr>
        <a:xfrm>
          <a:off x="3702050" y="7344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1" name="テキスト ボックス 90">
          <a:extLst>
            <a:ext uri="{FF2B5EF4-FFF2-40B4-BE49-F238E27FC236}">
              <a16:creationId xmlns:a16="http://schemas.microsoft.com/office/drawing/2014/main" id="{E2B500DC-8C19-47F2-9DE9-FB0D2B86B9B5}"/>
            </a:ext>
          </a:extLst>
        </xdr:cNvPr>
        <xdr:cNvSpPr txBox="1"/>
      </xdr:nvSpPr>
      <xdr:spPr>
        <a:xfrm>
          <a:off x="3409950" y="743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a:extLst>
            <a:ext uri="{FF2B5EF4-FFF2-40B4-BE49-F238E27FC236}">
              <a16:creationId xmlns:a16="http://schemas.microsoft.com/office/drawing/2014/main" id="{114877AE-6107-4A89-8E70-349022CFF3B9}"/>
            </a:ext>
          </a:extLst>
        </xdr:cNvPr>
        <xdr:cNvSpPr/>
      </xdr:nvSpPr>
      <xdr:spPr>
        <a:xfrm>
          <a:off x="2889250" y="7178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a:extLst>
            <a:ext uri="{FF2B5EF4-FFF2-40B4-BE49-F238E27FC236}">
              <a16:creationId xmlns:a16="http://schemas.microsoft.com/office/drawing/2014/main" id="{FA2B7868-4C3D-4311-9EA3-BAC1FDEB7E09}"/>
            </a:ext>
          </a:extLst>
        </xdr:cNvPr>
        <xdr:cNvSpPr txBox="1"/>
      </xdr:nvSpPr>
      <xdr:spPr>
        <a:xfrm>
          <a:off x="2597150" y="7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a:extLst>
            <a:ext uri="{FF2B5EF4-FFF2-40B4-BE49-F238E27FC236}">
              <a16:creationId xmlns:a16="http://schemas.microsoft.com/office/drawing/2014/main" id="{A5695104-42AB-4B3B-925A-A4FE5F14E64C}"/>
            </a:ext>
          </a:extLst>
        </xdr:cNvPr>
        <xdr:cNvSpPr/>
      </xdr:nvSpPr>
      <xdr:spPr>
        <a:xfrm>
          <a:off x="2095500" y="71782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E12E0A4C-242D-4822-BA9E-A418E6E5FB0C}"/>
            </a:ext>
          </a:extLst>
        </xdr:cNvPr>
        <xdr:cNvSpPr txBox="1"/>
      </xdr:nvSpPr>
      <xdr:spPr>
        <a:xfrm>
          <a:off x="1784350" y="7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F4DD0168-047A-4457-8BD9-1BB7E75217AF}"/>
            </a:ext>
          </a:extLst>
        </xdr:cNvPr>
        <xdr:cNvSpPr/>
      </xdr:nvSpPr>
      <xdr:spPr>
        <a:xfrm>
          <a:off x="1282700" y="7344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7E8E85FA-B364-40A4-A9A2-6ABD8E388575}"/>
            </a:ext>
          </a:extLst>
        </xdr:cNvPr>
        <xdr:cNvSpPr txBox="1"/>
      </xdr:nvSpPr>
      <xdr:spPr>
        <a:xfrm>
          <a:off x="971550" y="743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FBCDACA-D5A5-4B17-8412-C2680DA29D55}"/>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95ECE2DD-DA1E-4082-B46E-D1CE0F1AB564}"/>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5A02230B-4CC2-4C13-A454-30568E47C53E}"/>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BBB6FA9-11AC-49DA-AC6C-A532850CD3F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6599492-6BC0-43CC-87CB-4FA2B5708F2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D39D7D3-E50A-4371-ABA0-4B2D9E0C47AB}"/>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6D5E830-3D64-475E-8239-1E43B4A01B0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D4759401-0B67-4AEE-87C9-2C47311E318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395184BC-7F00-4477-8CFB-024A392CB44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D888FCE-4120-40F2-B6E3-619FEC585A8B}"/>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EF32EC82-582D-43AE-A415-A59E6EC508BA}"/>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公債費や補助費の減により、比率の分子である経常的経費充当一般財源が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％減少したが、地方交付税の減等により比率の分母である経常一般財源等も</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％減少したため、比率は前年度から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なお、令和３年度は普通交付税の大幅増により、経常一般財源等が大きく増加したことで比率も大幅に改善したものであり、令和４年度と令和２年度との比較では、公債費の減等による比率の分子の減少と、分母の増加により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引き続き行財政改革に取り組み、比率の改善に努める。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5553D5C-6B07-4408-877A-2221F4EECC4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8894C57-F850-4237-B26B-2A7B721F035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EC7D0D21-68D9-4029-AA59-730FFAAE6C2F}"/>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80620BC6-CE3E-4D46-88C6-62345D7D9E1B}"/>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D6C3A049-DFD0-4A2F-8D1D-ADA54A1086E9}"/>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670711D9-9F09-4F50-B762-4AC60E746CC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5600504F-7B01-4FBE-AC42-6B6B59B6D009}"/>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2609888-1D5A-4733-828A-2007AB8C5A71}"/>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18A81CE8-473E-4919-9EE5-4196E005EF7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C7F77EF0-3978-4AE6-8DBA-ED3351E45B9E}"/>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E1E2BD9A-59C8-4171-9E23-DB0288A51A2D}"/>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C5AD037D-8811-42E2-A71F-D356F4B7A609}"/>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BFE35705-3C7D-4327-920C-0680D7572D1E}"/>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FA808247-EE6B-4B9C-96EB-2A6BAB5366BA}"/>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858422A-6326-433E-AEDC-BEAF3B0EE71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A0E33FD-B2BC-4B6F-807C-37452EF78E6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CB31232C-DAA4-43AF-837D-7D71B10F8179}"/>
            </a:ext>
          </a:extLst>
        </xdr:cNvPr>
        <xdr:cNvCxnSpPr/>
      </xdr:nvCxnSpPr>
      <xdr:spPr>
        <a:xfrm flipV="1">
          <a:off x="4514850" y="9931400"/>
          <a:ext cx="0" cy="10879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0E2824B0-8F8B-438F-8D50-6CE598E52FDA}"/>
            </a:ext>
          </a:extLst>
        </xdr:cNvPr>
        <xdr:cNvSpPr txBox="1"/>
      </xdr:nvSpPr>
      <xdr:spPr>
        <a:xfrm>
          <a:off x="45847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FDCFE28D-CAEC-483B-A032-771FB2D0BE69}"/>
            </a:ext>
          </a:extLst>
        </xdr:cNvPr>
        <xdr:cNvCxnSpPr/>
      </xdr:nvCxnSpPr>
      <xdr:spPr>
        <a:xfrm>
          <a:off x="4425950" y="11019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547F3A57-2E98-40C6-BF6D-F9D69B8147DB}"/>
            </a:ext>
          </a:extLst>
        </xdr:cNvPr>
        <xdr:cNvSpPr txBox="1"/>
      </xdr:nvSpPr>
      <xdr:spPr>
        <a:xfrm>
          <a:off x="45847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6D8A6A43-6627-451B-990E-42F3E220FCB6}"/>
            </a:ext>
          </a:extLst>
        </xdr:cNvPr>
        <xdr:cNvCxnSpPr/>
      </xdr:nvCxnSpPr>
      <xdr:spPr>
        <a:xfrm>
          <a:off x="4425950" y="9931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164395</xdr:rowOff>
    </xdr:from>
    <xdr:to>
      <xdr:col>23</xdr:col>
      <xdr:colOff>133350</xdr:colOff>
      <xdr:row>60</xdr:row>
      <xdr:rowOff>159455</xdr:rowOff>
    </xdr:to>
    <xdr:cxnSp macro="">
      <xdr:nvCxnSpPr>
        <xdr:cNvPr id="130" name="直線コネクタ 129">
          <a:extLst>
            <a:ext uri="{FF2B5EF4-FFF2-40B4-BE49-F238E27FC236}">
              <a16:creationId xmlns:a16="http://schemas.microsoft.com/office/drawing/2014/main" id="{7467B7C4-79E6-45B3-A3CD-B9DF81E27CB5}"/>
            </a:ext>
          </a:extLst>
        </xdr:cNvPr>
        <xdr:cNvCxnSpPr/>
      </xdr:nvCxnSpPr>
      <xdr:spPr>
        <a:xfrm>
          <a:off x="3752850" y="9575095"/>
          <a:ext cx="762000" cy="49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1" name="財政構造の弾力性平均値テキスト">
          <a:extLst>
            <a:ext uri="{FF2B5EF4-FFF2-40B4-BE49-F238E27FC236}">
              <a16:creationId xmlns:a16="http://schemas.microsoft.com/office/drawing/2014/main" id="{01BABE02-7616-464C-A317-7194A41B8086}"/>
            </a:ext>
          </a:extLst>
        </xdr:cNvPr>
        <xdr:cNvSpPr txBox="1"/>
      </xdr:nvSpPr>
      <xdr:spPr>
        <a:xfrm>
          <a:off x="4584700" y="10335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91BFBF45-CE2E-410D-BABC-A5C499A6170A}"/>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164395</xdr:rowOff>
    </xdr:from>
    <xdr:to>
      <xdr:col>19</xdr:col>
      <xdr:colOff>133350</xdr:colOff>
      <xdr:row>63</xdr:row>
      <xdr:rowOff>47272</xdr:rowOff>
    </xdr:to>
    <xdr:cxnSp macro="">
      <xdr:nvCxnSpPr>
        <xdr:cNvPr id="133" name="直線コネクタ 132">
          <a:extLst>
            <a:ext uri="{FF2B5EF4-FFF2-40B4-BE49-F238E27FC236}">
              <a16:creationId xmlns:a16="http://schemas.microsoft.com/office/drawing/2014/main" id="{2F43BCDB-A01F-4651-9133-E872C23A42E7}"/>
            </a:ext>
          </a:extLst>
        </xdr:cNvPr>
        <xdr:cNvCxnSpPr/>
      </xdr:nvCxnSpPr>
      <xdr:spPr>
        <a:xfrm flipV="1">
          <a:off x="2940050" y="9575095"/>
          <a:ext cx="812800" cy="8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BF490489-700C-4CD0-A890-84C337BD361A}"/>
            </a:ext>
          </a:extLst>
        </xdr:cNvPr>
        <xdr:cNvSpPr/>
      </xdr:nvSpPr>
      <xdr:spPr>
        <a:xfrm>
          <a:off x="3702050" y="9705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44749</xdr:rowOff>
    </xdr:from>
    <xdr:ext cx="736600" cy="259045"/>
    <xdr:sp macro="" textlink="">
      <xdr:nvSpPr>
        <xdr:cNvPr id="135" name="テキスト ボックス 134">
          <a:extLst>
            <a:ext uri="{FF2B5EF4-FFF2-40B4-BE49-F238E27FC236}">
              <a16:creationId xmlns:a16="http://schemas.microsoft.com/office/drawing/2014/main" id="{DDFF39CC-9D5A-4096-A535-6959CBA23D88}"/>
            </a:ext>
          </a:extLst>
        </xdr:cNvPr>
        <xdr:cNvSpPr txBox="1"/>
      </xdr:nvSpPr>
      <xdr:spPr>
        <a:xfrm>
          <a:off x="3409950" y="978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47272</xdr:rowOff>
    </xdr:from>
    <xdr:to>
      <xdr:col>15</xdr:col>
      <xdr:colOff>82550</xdr:colOff>
      <xdr:row>63</xdr:row>
      <xdr:rowOff>87489</xdr:rowOff>
    </xdr:to>
    <xdr:cxnSp macro="">
      <xdr:nvCxnSpPr>
        <xdr:cNvPr id="136" name="直線コネクタ 135">
          <a:extLst>
            <a:ext uri="{FF2B5EF4-FFF2-40B4-BE49-F238E27FC236}">
              <a16:creationId xmlns:a16="http://schemas.microsoft.com/office/drawing/2014/main" id="{975CABAD-6FDD-4636-AE7F-BA8FEB1F8FD8}"/>
            </a:ext>
          </a:extLst>
        </xdr:cNvPr>
        <xdr:cNvCxnSpPr/>
      </xdr:nvCxnSpPr>
      <xdr:spPr>
        <a:xfrm flipV="1">
          <a:off x="2127250" y="10448572"/>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CBF05A74-A6F8-4C77-8890-848164DFCA04}"/>
            </a:ext>
          </a:extLst>
        </xdr:cNvPr>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a:extLst>
            <a:ext uri="{FF2B5EF4-FFF2-40B4-BE49-F238E27FC236}">
              <a16:creationId xmlns:a16="http://schemas.microsoft.com/office/drawing/2014/main" id="{EFE7EB05-93F5-4952-9539-39494E6CCD8A}"/>
            </a:ext>
          </a:extLst>
        </xdr:cNvPr>
        <xdr:cNvSpPr txBox="1"/>
      </xdr:nvSpPr>
      <xdr:spPr>
        <a:xfrm>
          <a:off x="25971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87489</xdr:rowOff>
    </xdr:to>
    <xdr:cxnSp macro="">
      <xdr:nvCxnSpPr>
        <xdr:cNvPr id="139" name="直線コネクタ 138">
          <a:extLst>
            <a:ext uri="{FF2B5EF4-FFF2-40B4-BE49-F238E27FC236}">
              <a16:creationId xmlns:a16="http://schemas.microsoft.com/office/drawing/2014/main" id="{00E44659-ABEB-4A84-8309-57C8EB8DDF5F}"/>
            </a:ext>
          </a:extLst>
        </xdr:cNvPr>
        <xdr:cNvCxnSpPr/>
      </xdr:nvCxnSpPr>
      <xdr:spPr>
        <a:xfrm>
          <a:off x="1333500" y="10401300"/>
          <a:ext cx="79375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3FED693E-028C-4975-B5F0-5E37707E7F2D}"/>
            </a:ext>
          </a:extLst>
        </xdr:cNvPr>
        <xdr:cNvSpPr/>
      </xdr:nvSpPr>
      <xdr:spPr>
        <a:xfrm>
          <a:off x="2095500" y="10713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41" name="テキスト ボックス 140">
          <a:extLst>
            <a:ext uri="{FF2B5EF4-FFF2-40B4-BE49-F238E27FC236}">
              <a16:creationId xmlns:a16="http://schemas.microsoft.com/office/drawing/2014/main" id="{5C0E27C5-2EA5-4E0B-A9DC-114855FC33CA}"/>
            </a:ext>
          </a:extLst>
        </xdr:cNvPr>
        <xdr:cNvSpPr txBox="1"/>
      </xdr:nvSpPr>
      <xdr:spPr>
        <a:xfrm>
          <a:off x="1784350" y="1079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6125C98C-46FA-489E-BEEC-DE47C2D7D3EE}"/>
            </a:ext>
          </a:extLst>
        </xdr:cNvPr>
        <xdr:cNvSpPr/>
      </xdr:nvSpPr>
      <xdr:spPr>
        <a:xfrm>
          <a:off x="1282700" y="10646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3" name="テキスト ボックス 142">
          <a:extLst>
            <a:ext uri="{FF2B5EF4-FFF2-40B4-BE49-F238E27FC236}">
              <a16:creationId xmlns:a16="http://schemas.microsoft.com/office/drawing/2014/main" id="{D4D05D28-FCC4-4F8B-8B17-DF9B78318EC8}"/>
            </a:ext>
          </a:extLst>
        </xdr:cNvPr>
        <xdr:cNvSpPr txBox="1"/>
      </xdr:nvSpPr>
      <xdr:spPr>
        <a:xfrm>
          <a:off x="971550" y="107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3E22967-5A80-48A8-8F77-57D8E2F223A4}"/>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FF8D61C-9DFA-4A0C-A67C-0B879D04FCEA}"/>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BF9089E-4736-42EB-A267-4C05C485BC3A}"/>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80B8F11-1B4F-4B2A-82B2-91E3C8117C42}"/>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378A088-F54C-495D-A24C-046251786A5D}"/>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49" name="楕円 148">
          <a:extLst>
            <a:ext uri="{FF2B5EF4-FFF2-40B4-BE49-F238E27FC236}">
              <a16:creationId xmlns:a16="http://schemas.microsoft.com/office/drawing/2014/main" id="{A6F1FF35-C42E-45EE-AEA9-365CF1C91E0B}"/>
            </a:ext>
          </a:extLst>
        </xdr:cNvPr>
        <xdr:cNvSpPr/>
      </xdr:nvSpPr>
      <xdr:spPr>
        <a:xfrm>
          <a:off x="4464050" y="10014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125182</xdr:rowOff>
    </xdr:from>
    <xdr:ext cx="762000" cy="259045"/>
    <xdr:sp macro="" textlink="">
      <xdr:nvSpPr>
        <xdr:cNvPr id="150" name="財政構造の弾力性該当値テキスト">
          <a:extLst>
            <a:ext uri="{FF2B5EF4-FFF2-40B4-BE49-F238E27FC236}">
              <a16:creationId xmlns:a16="http://schemas.microsoft.com/office/drawing/2014/main" id="{54427CF7-B652-470A-82AE-C03AE5327482}"/>
            </a:ext>
          </a:extLst>
        </xdr:cNvPr>
        <xdr:cNvSpPr txBox="1"/>
      </xdr:nvSpPr>
      <xdr:spPr>
        <a:xfrm>
          <a:off x="4584700" y="98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113595</xdr:rowOff>
    </xdr:from>
    <xdr:to>
      <xdr:col>19</xdr:col>
      <xdr:colOff>184150</xdr:colOff>
      <xdr:row>58</xdr:row>
      <xdr:rowOff>43745</xdr:rowOff>
    </xdr:to>
    <xdr:sp macro="" textlink="">
      <xdr:nvSpPr>
        <xdr:cNvPr id="151" name="楕円 150">
          <a:extLst>
            <a:ext uri="{FF2B5EF4-FFF2-40B4-BE49-F238E27FC236}">
              <a16:creationId xmlns:a16="http://schemas.microsoft.com/office/drawing/2014/main" id="{C3AFD340-5C9A-4391-81FE-4C9400126948}"/>
            </a:ext>
          </a:extLst>
        </xdr:cNvPr>
        <xdr:cNvSpPr/>
      </xdr:nvSpPr>
      <xdr:spPr>
        <a:xfrm>
          <a:off x="3702050" y="9524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53922</xdr:rowOff>
    </xdr:from>
    <xdr:ext cx="736600" cy="259045"/>
    <xdr:sp macro="" textlink="">
      <xdr:nvSpPr>
        <xdr:cNvPr id="152" name="テキスト ボックス 151">
          <a:extLst>
            <a:ext uri="{FF2B5EF4-FFF2-40B4-BE49-F238E27FC236}">
              <a16:creationId xmlns:a16="http://schemas.microsoft.com/office/drawing/2014/main" id="{5DFC3CAF-71E9-4082-8619-9918053B9AAA}"/>
            </a:ext>
          </a:extLst>
        </xdr:cNvPr>
        <xdr:cNvSpPr txBox="1"/>
      </xdr:nvSpPr>
      <xdr:spPr>
        <a:xfrm>
          <a:off x="3409950" y="929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167922</xdr:rowOff>
    </xdr:from>
    <xdr:to>
      <xdr:col>15</xdr:col>
      <xdr:colOff>133350</xdr:colOff>
      <xdr:row>63</xdr:row>
      <xdr:rowOff>98072</xdr:rowOff>
    </xdr:to>
    <xdr:sp macro="" textlink="">
      <xdr:nvSpPr>
        <xdr:cNvPr id="153" name="楕円 152">
          <a:extLst>
            <a:ext uri="{FF2B5EF4-FFF2-40B4-BE49-F238E27FC236}">
              <a16:creationId xmlns:a16="http://schemas.microsoft.com/office/drawing/2014/main" id="{1ADAF7C4-F596-4AAC-8E28-E506C20CEC2B}"/>
            </a:ext>
          </a:extLst>
        </xdr:cNvPr>
        <xdr:cNvSpPr/>
      </xdr:nvSpPr>
      <xdr:spPr>
        <a:xfrm>
          <a:off x="2889250" y="10404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108249</xdr:rowOff>
    </xdr:from>
    <xdr:ext cx="762000" cy="259045"/>
    <xdr:sp macro="" textlink="">
      <xdr:nvSpPr>
        <xdr:cNvPr id="154" name="テキスト ボックス 153">
          <a:extLst>
            <a:ext uri="{FF2B5EF4-FFF2-40B4-BE49-F238E27FC236}">
              <a16:creationId xmlns:a16="http://schemas.microsoft.com/office/drawing/2014/main" id="{4295944B-CF42-499A-8254-97A3056BD3EC}"/>
            </a:ext>
          </a:extLst>
        </xdr:cNvPr>
        <xdr:cNvSpPr txBox="1"/>
      </xdr:nvSpPr>
      <xdr:spPr>
        <a:xfrm>
          <a:off x="2597150" y="101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36689</xdr:rowOff>
    </xdr:from>
    <xdr:to>
      <xdr:col>11</xdr:col>
      <xdr:colOff>82550</xdr:colOff>
      <xdr:row>63</xdr:row>
      <xdr:rowOff>138289</xdr:rowOff>
    </xdr:to>
    <xdr:sp macro="" textlink="">
      <xdr:nvSpPr>
        <xdr:cNvPr id="155" name="楕円 154">
          <a:extLst>
            <a:ext uri="{FF2B5EF4-FFF2-40B4-BE49-F238E27FC236}">
              <a16:creationId xmlns:a16="http://schemas.microsoft.com/office/drawing/2014/main" id="{5DD75CEA-CC04-4335-9785-7BD0652E8A43}"/>
            </a:ext>
          </a:extLst>
        </xdr:cNvPr>
        <xdr:cNvSpPr/>
      </xdr:nvSpPr>
      <xdr:spPr>
        <a:xfrm>
          <a:off x="2095500" y="10437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148466</xdr:rowOff>
    </xdr:from>
    <xdr:ext cx="762000" cy="259045"/>
    <xdr:sp macro="" textlink="">
      <xdr:nvSpPr>
        <xdr:cNvPr id="156" name="テキスト ボックス 155">
          <a:extLst>
            <a:ext uri="{FF2B5EF4-FFF2-40B4-BE49-F238E27FC236}">
              <a16:creationId xmlns:a16="http://schemas.microsoft.com/office/drawing/2014/main" id="{16F05826-A227-4706-9086-F35DBFF99D67}"/>
            </a:ext>
          </a:extLst>
        </xdr:cNvPr>
        <xdr:cNvSpPr txBox="1"/>
      </xdr:nvSpPr>
      <xdr:spPr>
        <a:xfrm>
          <a:off x="1784350" y="102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id="{BD362A44-9438-44C3-90FF-76D84CFA4E5D}"/>
            </a:ext>
          </a:extLst>
        </xdr:cNvPr>
        <xdr:cNvSpPr/>
      </xdr:nvSpPr>
      <xdr:spPr>
        <a:xfrm>
          <a:off x="1282700" y="10350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8" name="テキスト ボックス 157">
          <a:extLst>
            <a:ext uri="{FF2B5EF4-FFF2-40B4-BE49-F238E27FC236}">
              <a16:creationId xmlns:a16="http://schemas.microsoft.com/office/drawing/2014/main" id="{FE11C6B6-E6A5-44B0-B441-AFCCBDF5DC36}"/>
            </a:ext>
          </a:extLst>
        </xdr:cNvPr>
        <xdr:cNvSpPr txBox="1"/>
      </xdr:nvSpPr>
      <xdr:spPr>
        <a:xfrm>
          <a:off x="97155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CBFFFEA4-2785-4863-BEE7-7668755A588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A9614401-116A-4AA8-9069-87439FBBFDE4}"/>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8136F991-0717-48BE-8435-D0937A02458A}"/>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E61CFB6-1D7B-4E2C-9E81-84E9C2D34FB5}"/>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801A79C-4544-44E6-A463-8F7F32B901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DD97528-2DFF-4E36-A2B9-7F87D65B26DC}"/>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FC342E8-30AC-46AC-83A1-FA5B27E962EF}"/>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6949FA86-B25E-404C-A22C-DF6325FA1FAA}"/>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29F27E1D-5A67-4EB3-950B-B0874F34D481}"/>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543DA293-200B-4885-B28F-B4ED2303580D}"/>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D3275E47-7B94-44C7-AC3E-E97B2CE32594}"/>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ほぼ横ばいであったが、物件費が新型コロナウイルス感染症対策として実施した宿泊支援事業等により増加したことから、人口１人当たりの人件費・物件費等決算額は前年度から増となった。</a:t>
          </a:r>
        </a:p>
        <a:p>
          <a:r>
            <a:rPr kumimoji="1" lang="ja-JP" altLang="en-US" sz="1300">
              <a:latin typeface="ＭＳ Ｐゴシック" panose="020B0600070205080204" pitchFamily="50" charset="-128"/>
              <a:ea typeface="ＭＳ Ｐゴシック" panose="020B0600070205080204" pitchFamily="50" charset="-128"/>
            </a:rPr>
            <a:t>　職員数の管理などにより人件費等の縮減に努めているものの、人口減少の進行により増加傾向が続いているほか、人口減少率の高い本県の数値は、全国平均と比較して高い水準で推移することが予想されることから、引き続き職員数の適正な管理と事務事業の合理化等の行財政改革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29B7C58D-44A8-4E5D-B97E-14A72598A03C}"/>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810B988-6532-4E09-80B1-8A2356466ED1}"/>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0AC9A3F-722C-4870-B00E-A37759E39EF9}"/>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F628BDBE-50CE-4603-B2B1-2C58BAF611B1}"/>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AAC0A6F1-C446-410C-A33A-DFBB444F47AF}"/>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5748138E-5D95-4C79-A565-6D4CA240A2EF}"/>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E7C72E7F-2D1B-4661-97B6-7ED9CFA987DB}"/>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CDB148AD-6F30-44FA-A193-9361CD1482E9}"/>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1532E141-EEA1-48B9-8F81-562E31FB7A9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7E083AC5-2936-428E-8A3C-11ADC90208D7}"/>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BFA91B43-DDC9-4F2E-9E22-D735DC38ACE9}"/>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70105125-1229-4FAB-BA51-0D4D92DF7B88}"/>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A4211B8-3D3B-4823-8C42-3A3004FFFCFD}"/>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AAF28857-7E46-4190-AB61-D17EDD595B5F}"/>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A26C0840-7F14-40D1-A132-6CFC74936338}"/>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322D7396-1BE4-4B74-867C-A77C6C6674D3}"/>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81F61CF-9DF6-44AA-938B-3186EEDEDAC5}"/>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4C981BE-D94E-461C-9C09-FE004184631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AB7428DA-07E4-471F-BEDF-18D180071D8D}"/>
            </a:ext>
          </a:extLst>
        </xdr:cNvPr>
        <xdr:cNvCxnSpPr/>
      </xdr:nvCxnSpPr>
      <xdr:spPr>
        <a:xfrm flipV="1">
          <a:off x="4514850" y="13269393"/>
          <a:ext cx="0" cy="149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D12F4764-DE6F-4915-B333-387B409F20F9}"/>
            </a:ext>
          </a:extLst>
        </xdr:cNvPr>
        <xdr:cNvSpPr txBox="1"/>
      </xdr:nvSpPr>
      <xdr:spPr>
        <a:xfrm>
          <a:off x="4584700" y="147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DEBD0C9B-DCE1-46BA-8261-B11B8373DCCC}"/>
            </a:ext>
          </a:extLst>
        </xdr:cNvPr>
        <xdr:cNvCxnSpPr/>
      </xdr:nvCxnSpPr>
      <xdr:spPr>
        <a:xfrm>
          <a:off x="4425950" y="14769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F153F17F-8B0C-4C3F-8807-D53DBD9AB1A1}"/>
            </a:ext>
          </a:extLst>
        </xdr:cNvPr>
        <xdr:cNvSpPr txBox="1"/>
      </xdr:nvSpPr>
      <xdr:spPr>
        <a:xfrm>
          <a:off x="4584700" y="1302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353AD5AB-7A8E-484E-A521-27BEA4F4CBEF}"/>
            </a:ext>
          </a:extLst>
        </xdr:cNvPr>
        <xdr:cNvCxnSpPr/>
      </xdr:nvCxnSpPr>
      <xdr:spPr>
        <a:xfrm>
          <a:off x="4425950" y="13269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24960</xdr:rowOff>
    </xdr:from>
    <xdr:to>
      <xdr:col>23</xdr:col>
      <xdr:colOff>133350</xdr:colOff>
      <xdr:row>85</xdr:row>
      <xdr:rowOff>163776</xdr:rowOff>
    </xdr:to>
    <xdr:cxnSp macro="">
      <xdr:nvCxnSpPr>
        <xdr:cNvPr id="193" name="直線コネクタ 192">
          <a:extLst>
            <a:ext uri="{FF2B5EF4-FFF2-40B4-BE49-F238E27FC236}">
              <a16:creationId xmlns:a16="http://schemas.microsoft.com/office/drawing/2014/main" id="{C390A319-C8DB-41AA-ADA7-E634E3CFD953}"/>
            </a:ext>
          </a:extLst>
        </xdr:cNvPr>
        <xdr:cNvCxnSpPr/>
      </xdr:nvCxnSpPr>
      <xdr:spPr>
        <a:xfrm>
          <a:off x="3752850" y="14058460"/>
          <a:ext cx="762000" cy="1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4" name="人件費・物件費等の状況平均値テキスト">
          <a:extLst>
            <a:ext uri="{FF2B5EF4-FFF2-40B4-BE49-F238E27FC236}">
              <a16:creationId xmlns:a16="http://schemas.microsoft.com/office/drawing/2014/main" id="{612DF534-4734-4FCB-ACE0-36D27A972774}"/>
            </a:ext>
          </a:extLst>
        </xdr:cNvPr>
        <xdr:cNvSpPr txBox="1"/>
      </xdr:nvSpPr>
      <xdr:spPr>
        <a:xfrm>
          <a:off x="4584700" y="13869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3305C929-3104-432F-B880-75E4AA388A2E}"/>
            </a:ext>
          </a:extLst>
        </xdr:cNvPr>
        <xdr:cNvSpPr/>
      </xdr:nvSpPr>
      <xdr:spPr>
        <a:xfrm>
          <a:off x="4464050" y="14017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108421</xdr:rowOff>
    </xdr:from>
    <xdr:to>
      <xdr:col>19</xdr:col>
      <xdr:colOff>133350</xdr:colOff>
      <xdr:row>85</xdr:row>
      <xdr:rowOff>24960</xdr:rowOff>
    </xdr:to>
    <xdr:cxnSp macro="">
      <xdr:nvCxnSpPr>
        <xdr:cNvPr id="196" name="直線コネクタ 195">
          <a:extLst>
            <a:ext uri="{FF2B5EF4-FFF2-40B4-BE49-F238E27FC236}">
              <a16:creationId xmlns:a16="http://schemas.microsoft.com/office/drawing/2014/main" id="{9EA5D4D0-5394-4971-841B-81A98BA47B91}"/>
            </a:ext>
          </a:extLst>
        </xdr:cNvPr>
        <xdr:cNvCxnSpPr/>
      </xdr:nvCxnSpPr>
      <xdr:spPr>
        <a:xfrm>
          <a:off x="2940050" y="13976821"/>
          <a:ext cx="812800" cy="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D2D3EDDE-0EF4-455F-A2D4-65CA07E287CE}"/>
            </a:ext>
          </a:extLst>
        </xdr:cNvPr>
        <xdr:cNvSpPr/>
      </xdr:nvSpPr>
      <xdr:spPr>
        <a:xfrm>
          <a:off x="3702050" y="13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198" name="テキスト ボックス 197">
          <a:extLst>
            <a:ext uri="{FF2B5EF4-FFF2-40B4-BE49-F238E27FC236}">
              <a16:creationId xmlns:a16="http://schemas.microsoft.com/office/drawing/2014/main" id="{8D5DE47A-C037-48B2-AE0A-6CA3DD5CF866}"/>
            </a:ext>
          </a:extLst>
        </xdr:cNvPr>
        <xdr:cNvSpPr txBox="1"/>
      </xdr:nvSpPr>
      <xdr:spPr>
        <a:xfrm>
          <a:off x="3409950" y="1370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82694</xdr:rowOff>
    </xdr:from>
    <xdr:to>
      <xdr:col>15</xdr:col>
      <xdr:colOff>82550</xdr:colOff>
      <xdr:row>84</xdr:row>
      <xdr:rowOff>108421</xdr:rowOff>
    </xdr:to>
    <xdr:cxnSp macro="">
      <xdr:nvCxnSpPr>
        <xdr:cNvPr id="199" name="直線コネクタ 198">
          <a:extLst>
            <a:ext uri="{FF2B5EF4-FFF2-40B4-BE49-F238E27FC236}">
              <a16:creationId xmlns:a16="http://schemas.microsoft.com/office/drawing/2014/main" id="{86120B88-59A3-45F7-BD47-7E4B8052024B}"/>
            </a:ext>
          </a:extLst>
        </xdr:cNvPr>
        <xdr:cNvCxnSpPr/>
      </xdr:nvCxnSpPr>
      <xdr:spPr>
        <a:xfrm>
          <a:off x="2127250" y="13785994"/>
          <a:ext cx="812800" cy="19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8D918B85-47DA-41F9-B620-47C3A8B25F5F}"/>
            </a:ext>
          </a:extLst>
        </xdr:cNvPr>
        <xdr:cNvSpPr/>
      </xdr:nvSpPr>
      <xdr:spPr>
        <a:xfrm>
          <a:off x="2889250" y="13830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1" name="テキスト ボックス 200">
          <a:extLst>
            <a:ext uri="{FF2B5EF4-FFF2-40B4-BE49-F238E27FC236}">
              <a16:creationId xmlns:a16="http://schemas.microsoft.com/office/drawing/2014/main" id="{31909141-E4D1-4EB5-9BEE-FFB1AA342663}"/>
            </a:ext>
          </a:extLst>
        </xdr:cNvPr>
        <xdr:cNvSpPr txBox="1"/>
      </xdr:nvSpPr>
      <xdr:spPr>
        <a:xfrm>
          <a:off x="2597150" y="1360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82694</xdr:rowOff>
    </xdr:from>
    <xdr:to>
      <xdr:col>11</xdr:col>
      <xdr:colOff>31750</xdr:colOff>
      <xdr:row>83</xdr:row>
      <xdr:rowOff>88244</xdr:rowOff>
    </xdr:to>
    <xdr:cxnSp macro="">
      <xdr:nvCxnSpPr>
        <xdr:cNvPr id="202" name="直線コネクタ 201">
          <a:extLst>
            <a:ext uri="{FF2B5EF4-FFF2-40B4-BE49-F238E27FC236}">
              <a16:creationId xmlns:a16="http://schemas.microsoft.com/office/drawing/2014/main" id="{253B8DD2-C37C-42BE-92CF-AEC893D0100A}"/>
            </a:ext>
          </a:extLst>
        </xdr:cNvPr>
        <xdr:cNvCxnSpPr/>
      </xdr:nvCxnSpPr>
      <xdr:spPr>
        <a:xfrm flipV="1">
          <a:off x="1333500" y="13785994"/>
          <a:ext cx="79375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AC22CC12-5E52-4B72-9CB8-0F93B020F7AE}"/>
            </a:ext>
          </a:extLst>
        </xdr:cNvPr>
        <xdr:cNvSpPr/>
      </xdr:nvSpPr>
      <xdr:spPr>
        <a:xfrm>
          <a:off x="2095500" y="13739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4" name="テキスト ボックス 203">
          <a:extLst>
            <a:ext uri="{FF2B5EF4-FFF2-40B4-BE49-F238E27FC236}">
              <a16:creationId xmlns:a16="http://schemas.microsoft.com/office/drawing/2014/main" id="{E30197F9-1034-4495-BC11-1873486C68EC}"/>
            </a:ext>
          </a:extLst>
        </xdr:cNvPr>
        <xdr:cNvSpPr txBox="1"/>
      </xdr:nvSpPr>
      <xdr:spPr>
        <a:xfrm>
          <a:off x="1784350" y="138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A007A24F-A87A-4471-88C1-71308F6CE1F6}"/>
            </a:ext>
          </a:extLst>
        </xdr:cNvPr>
        <xdr:cNvSpPr/>
      </xdr:nvSpPr>
      <xdr:spPr>
        <a:xfrm>
          <a:off x="1282700" y="13722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6" name="テキスト ボックス 205">
          <a:extLst>
            <a:ext uri="{FF2B5EF4-FFF2-40B4-BE49-F238E27FC236}">
              <a16:creationId xmlns:a16="http://schemas.microsoft.com/office/drawing/2014/main" id="{632D889F-250D-4FD2-8ED6-A95B16B15CE7}"/>
            </a:ext>
          </a:extLst>
        </xdr:cNvPr>
        <xdr:cNvSpPr txBox="1"/>
      </xdr:nvSpPr>
      <xdr:spPr>
        <a:xfrm>
          <a:off x="971550" y="1350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7ACDB76-0413-4ED0-B5CD-F7C35CD851F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DC4E449-D81E-4BCF-B4B1-4F31A18328B9}"/>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6074A98-068D-4AD5-A943-7E320B8B1F3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99D72FF-2166-4494-94F1-CBF741720ED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D4EB296-E76A-46DE-9C94-A0E520757BE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112976</xdr:rowOff>
    </xdr:from>
    <xdr:to>
      <xdr:col>23</xdr:col>
      <xdr:colOff>184150</xdr:colOff>
      <xdr:row>86</xdr:row>
      <xdr:rowOff>43126</xdr:rowOff>
    </xdr:to>
    <xdr:sp macro="" textlink="">
      <xdr:nvSpPr>
        <xdr:cNvPr id="212" name="楕円 211">
          <a:extLst>
            <a:ext uri="{FF2B5EF4-FFF2-40B4-BE49-F238E27FC236}">
              <a16:creationId xmlns:a16="http://schemas.microsoft.com/office/drawing/2014/main" id="{0D8AB3D5-2A15-473E-994B-9B26AAF90B17}"/>
            </a:ext>
          </a:extLst>
        </xdr:cNvPr>
        <xdr:cNvSpPr/>
      </xdr:nvSpPr>
      <xdr:spPr>
        <a:xfrm>
          <a:off x="4464050" y="14146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85053</xdr:rowOff>
    </xdr:from>
    <xdr:ext cx="762000" cy="259045"/>
    <xdr:sp macro="" textlink="">
      <xdr:nvSpPr>
        <xdr:cNvPr id="213" name="人件費・物件費等の状況該当値テキスト">
          <a:extLst>
            <a:ext uri="{FF2B5EF4-FFF2-40B4-BE49-F238E27FC236}">
              <a16:creationId xmlns:a16="http://schemas.microsoft.com/office/drawing/2014/main" id="{9DDD582A-F7E6-4098-A997-8E7BAD43477C}"/>
            </a:ext>
          </a:extLst>
        </xdr:cNvPr>
        <xdr:cNvSpPr txBox="1"/>
      </xdr:nvSpPr>
      <xdr:spPr>
        <a:xfrm>
          <a:off x="4584700" y="141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145610</xdr:rowOff>
    </xdr:from>
    <xdr:to>
      <xdr:col>19</xdr:col>
      <xdr:colOff>184150</xdr:colOff>
      <xdr:row>85</xdr:row>
      <xdr:rowOff>75760</xdr:rowOff>
    </xdr:to>
    <xdr:sp macro="" textlink="">
      <xdr:nvSpPr>
        <xdr:cNvPr id="214" name="楕円 213">
          <a:extLst>
            <a:ext uri="{FF2B5EF4-FFF2-40B4-BE49-F238E27FC236}">
              <a16:creationId xmlns:a16="http://schemas.microsoft.com/office/drawing/2014/main" id="{5CFA4D7C-3EC0-4204-ACD7-333B6F6190B6}"/>
            </a:ext>
          </a:extLst>
        </xdr:cNvPr>
        <xdr:cNvSpPr/>
      </xdr:nvSpPr>
      <xdr:spPr>
        <a:xfrm>
          <a:off x="3702050" y="14014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60537</xdr:rowOff>
    </xdr:from>
    <xdr:ext cx="736600" cy="259045"/>
    <xdr:sp macro="" textlink="">
      <xdr:nvSpPr>
        <xdr:cNvPr id="215" name="テキスト ボックス 214">
          <a:extLst>
            <a:ext uri="{FF2B5EF4-FFF2-40B4-BE49-F238E27FC236}">
              <a16:creationId xmlns:a16="http://schemas.microsoft.com/office/drawing/2014/main" id="{0AA069D4-3E7F-4204-8430-4DA8180D6DFF}"/>
            </a:ext>
          </a:extLst>
        </xdr:cNvPr>
        <xdr:cNvSpPr txBox="1"/>
      </xdr:nvSpPr>
      <xdr:spPr>
        <a:xfrm>
          <a:off x="3409950" y="1409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57621</xdr:rowOff>
    </xdr:from>
    <xdr:to>
      <xdr:col>15</xdr:col>
      <xdr:colOff>133350</xdr:colOff>
      <xdr:row>84</xdr:row>
      <xdr:rowOff>159221</xdr:rowOff>
    </xdr:to>
    <xdr:sp macro="" textlink="">
      <xdr:nvSpPr>
        <xdr:cNvPr id="216" name="楕円 215">
          <a:extLst>
            <a:ext uri="{FF2B5EF4-FFF2-40B4-BE49-F238E27FC236}">
              <a16:creationId xmlns:a16="http://schemas.microsoft.com/office/drawing/2014/main" id="{CD08A444-40BB-4B00-951B-2BDC3E8619F2}"/>
            </a:ext>
          </a:extLst>
        </xdr:cNvPr>
        <xdr:cNvSpPr/>
      </xdr:nvSpPr>
      <xdr:spPr>
        <a:xfrm>
          <a:off x="2889250" y="139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143998</xdr:rowOff>
    </xdr:from>
    <xdr:ext cx="762000" cy="259045"/>
    <xdr:sp macro="" textlink="">
      <xdr:nvSpPr>
        <xdr:cNvPr id="217" name="テキスト ボックス 216">
          <a:extLst>
            <a:ext uri="{FF2B5EF4-FFF2-40B4-BE49-F238E27FC236}">
              <a16:creationId xmlns:a16="http://schemas.microsoft.com/office/drawing/2014/main" id="{A3B80543-DE2F-474F-A8BC-D95847C5400A}"/>
            </a:ext>
          </a:extLst>
        </xdr:cNvPr>
        <xdr:cNvSpPr txBox="1"/>
      </xdr:nvSpPr>
      <xdr:spPr>
        <a:xfrm>
          <a:off x="2597150" y="140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31894</xdr:rowOff>
    </xdr:from>
    <xdr:to>
      <xdr:col>11</xdr:col>
      <xdr:colOff>82550</xdr:colOff>
      <xdr:row>83</xdr:row>
      <xdr:rowOff>133494</xdr:rowOff>
    </xdr:to>
    <xdr:sp macro="" textlink="">
      <xdr:nvSpPr>
        <xdr:cNvPr id="218" name="楕円 217">
          <a:extLst>
            <a:ext uri="{FF2B5EF4-FFF2-40B4-BE49-F238E27FC236}">
              <a16:creationId xmlns:a16="http://schemas.microsoft.com/office/drawing/2014/main" id="{15CD2F7A-6C9D-42F4-A6A0-7DF25102573D}"/>
            </a:ext>
          </a:extLst>
        </xdr:cNvPr>
        <xdr:cNvSpPr/>
      </xdr:nvSpPr>
      <xdr:spPr>
        <a:xfrm>
          <a:off x="2095500" y="13735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143671</xdr:rowOff>
    </xdr:from>
    <xdr:ext cx="762000" cy="259045"/>
    <xdr:sp macro="" textlink="">
      <xdr:nvSpPr>
        <xdr:cNvPr id="219" name="テキスト ボックス 218">
          <a:extLst>
            <a:ext uri="{FF2B5EF4-FFF2-40B4-BE49-F238E27FC236}">
              <a16:creationId xmlns:a16="http://schemas.microsoft.com/office/drawing/2014/main" id="{6F91D790-4F11-4AFB-A79E-43E4786F9A90}"/>
            </a:ext>
          </a:extLst>
        </xdr:cNvPr>
        <xdr:cNvSpPr txBox="1"/>
      </xdr:nvSpPr>
      <xdr:spPr>
        <a:xfrm>
          <a:off x="1784350" y="1351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37444</xdr:rowOff>
    </xdr:from>
    <xdr:to>
      <xdr:col>7</xdr:col>
      <xdr:colOff>31750</xdr:colOff>
      <xdr:row>83</xdr:row>
      <xdr:rowOff>139044</xdr:rowOff>
    </xdr:to>
    <xdr:sp macro="" textlink="">
      <xdr:nvSpPr>
        <xdr:cNvPr id="220" name="楕円 219">
          <a:extLst>
            <a:ext uri="{FF2B5EF4-FFF2-40B4-BE49-F238E27FC236}">
              <a16:creationId xmlns:a16="http://schemas.microsoft.com/office/drawing/2014/main" id="{E09CE6DC-7571-4381-9FBE-369D92780D52}"/>
            </a:ext>
          </a:extLst>
        </xdr:cNvPr>
        <xdr:cNvSpPr/>
      </xdr:nvSpPr>
      <xdr:spPr>
        <a:xfrm>
          <a:off x="1282700" y="137407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123821</xdr:rowOff>
    </xdr:from>
    <xdr:ext cx="762000" cy="259045"/>
    <xdr:sp macro="" textlink="">
      <xdr:nvSpPr>
        <xdr:cNvPr id="221" name="テキスト ボックス 220">
          <a:extLst>
            <a:ext uri="{FF2B5EF4-FFF2-40B4-BE49-F238E27FC236}">
              <a16:creationId xmlns:a16="http://schemas.microsoft.com/office/drawing/2014/main" id="{03E06B3B-8360-42B6-B4A5-E33557D47B4A}"/>
            </a:ext>
          </a:extLst>
        </xdr:cNvPr>
        <xdr:cNvSpPr txBox="1"/>
      </xdr:nvSpPr>
      <xdr:spPr>
        <a:xfrm>
          <a:off x="971550" y="1382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1B6AA7A-FEEA-4AFC-9A8A-352798CB78D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8784C412-08E3-4747-BE49-B81BD3DB7582}"/>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38FEFB2F-0567-430B-A0F6-74ACF4A26771}"/>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A3365CE-3BA1-44E6-8084-C942CA8FDB56}"/>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2AAA932-2779-4C15-A2FB-D517B74FAD02}"/>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0BD2951-9C54-4C82-8E2E-B20447612AE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9148CAD-D8EA-41B1-8E72-D269DBA84102}"/>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76F76D0-1F7A-470E-B500-BFAC3AAE5FC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975E8AEB-F6F5-430D-B197-AE35CE09ADC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A3405742-7FB8-4714-A0F7-D89A6E9391E3}"/>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FFD75B9-CAB4-4CC1-92DF-B89DF25FD0BF}"/>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給与構造改革に伴い、国では本給の一部を地域手当に振り替えたが、地域手当の対象者が極めて限定される本県では、こうした振替を行っていないこともあり、本給のみを比較するラスパイレス指数は高い水準で推移している。</a:t>
          </a:r>
        </a:p>
        <a:p>
          <a:r>
            <a:rPr kumimoji="1" lang="ja-JP" altLang="en-US" sz="1300">
              <a:latin typeface="ＭＳ Ｐゴシック" panose="020B0600070205080204" pitchFamily="50" charset="-128"/>
              <a:ea typeface="ＭＳ Ｐゴシック" panose="020B0600070205080204" pitchFamily="50" charset="-128"/>
            </a:rPr>
            <a:t>　職員構成の変動や現給保障の廃止等により国の状況と相対的に一致してきたものと思われるが、今後も引き続き勧告を尊重しながら、適切な水準変動を反映させていく。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9B92D44-F5A0-43F2-B978-935BCBB7ECD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C6F5365-317A-4C26-A52A-01E98FD71CA8}"/>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D9EAF00C-6335-478D-8560-4E615D22C976}"/>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2F4429CC-88A5-4231-B64F-A29D379A13D6}"/>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12173C3-CCC4-4D15-8069-24A607A1CFF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A4CB7713-B60F-4C44-8CB8-050FC0C3A896}"/>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7694AF7-8FC3-4C8B-9835-17C4BA7F22BE}"/>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F7A93ABF-B57E-443C-A863-B465B727F69A}"/>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46ECCF72-F878-42EE-82F7-9AAAAA3F5B4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1145FE20-5A19-498F-9122-3B683A9EC0B8}"/>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3951897-404A-491D-A8D4-E1799B4A59C1}"/>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83B91B3-999E-41D9-BB15-20AF0A8F7535}"/>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76149783-4CBF-4EC3-B2F1-4F19909A5FA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DCA5F37-B12A-4057-BE5B-89D05C7BE75F}"/>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158EC24-FE48-49E3-854E-052259D5906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73AEF0A-2B9F-4DE5-8E11-DA6B4BFE72A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4288935-3458-4C68-99D3-370EF11ABCC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F59C1391-0516-4638-A207-3C45F7FAF9E9}"/>
            </a:ext>
          </a:extLst>
        </xdr:cNvPr>
        <xdr:cNvCxnSpPr/>
      </xdr:nvCxnSpPr>
      <xdr:spPr>
        <a:xfrm flipV="1">
          <a:off x="15474950" y="13338629"/>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896A7440-2BDD-4842-ACEE-9597A8AD0B6F}"/>
            </a:ext>
          </a:extLst>
        </xdr:cNvPr>
        <xdr:cNvSpPr txBox="1"/>
      </xdr:nvSpPr>
      <xdr:spPr>
        <a:xfrm>
          <a:off x="15563850" y="147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32F6C8DF-23D8-48ED-97BE-B0438B67302F}"/>
            </a:ext>
          </a:extLst>
        </xdr:cNvPr>
        <xdr:cNvCxnSpPr/>
      </xdr:nvCxnSpPr>
      <xdr:spPr>
        <a:xfrm>
          <a:off x="15405100" y="14729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409FC1AE-4E10-4BA0-9C45-FE72DDB5CA22}"/>
            </a:ext>
          </a:extLst>
        </xdr:cNvPr>
        <xdr:cNvSpPr txBox="1"/>
      </xdr:nvSpPr>
      <xdr:spPr>
        <a:xfrm>
          <a:off x="15563850" y="130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8F9D5BDD-E562-4136-BAC6-575F57063C22}"/>
            </a:ext>
          </a:extLst>
        </xdr:cNvPr>
        <xdr:cNvCxnSpPr/>
      </xdr:nvCxnSpPr>
      <xdr:spPr>
        <a:xfrm>
          <a:off x="15405100" y="133386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55" name="直線コネクタ 254">
          <a:extLst>
            <a:ext uri="{FF2B5EF4-FFF2-40B4-BE49-F238E27FC236}">
              <a16:creationId xmlns:a16="http://schemas.microsoft.com/office/drawing/2014/main" id="{DCADB193-E52F-4BB8-A44C-1553F73B187E}"/>
            </a:ext>
          </a:extLst>
        </xdr:cNvPr>
        <xdr:cNvCxnSpPr/>
      </xdr:nvCxnSpPr>
      <xdr:spPr>
        <a:xfrm>
          <a:off x="14712950" y="1463221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118C58BF-E917-4F04-B7A9-D62AE724BD62}"/>
            </a:ext>
          </a:extLst>
        </xdr:cNvPr>
        <xdr:cNvSpPr txBox="1"/>
      </xdr:nvSpPr>
      <xdr:spPr>
        <a:xfrm>
          <a:off x="15563850" y="14003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22498670-F9C1-47C6-8730-DD97AC0ECAEA}"/>
            </a:ext>
          </a:extLst>
        </xdr:cNvPr>
        <xdr:cNvSpPr/>
      </xdr:nvSpPr>
      <xdr:spPr>
        <a:xfrm>
          <a:off x="15430500" y="14152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58" name="直線コネクタ 257">
          <a:extLst>
            <a:ext uri="{FF2B5EF4-FFF2-40B4-BE49-F238E27FC236}">
              <a16:creationId xmlns:a16="http://schemas.microsoft.com/office/drawing/2014/main" id="{1C1543A5-F1C7-43AD-9975-465DEB63FE50}"/>
            </a:ext>
          </a:extLst>
        </xdr:cNvPr>
        <xdr:cNvCxnSpPr/>
      </xdr:nvCxnSpPr>
      <xdr:spPr>
        <a:xfrm flipV="1">
          <a:off x="13906500" y="14632214"/>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A23B3755-1E35-42DD-AB51-B4BF6F42FA24}"/>
            </a:ext>
          </a:extLst>
        </xdr:cNvPr>
        <xdr:cNvSpPr/>
      </xdr:nvSpPr>
      <xdr:spPr>
        <a:xfrm>
          <a:off x="14668500" y="141178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a:extLst>
            <a:ext uri="{FF2B5EF4-FFF2-40B4-BE49-F238E27FC236}">
              <a16:creationId xmlns:a16="http://schemas.microsoft.com/office/drawing/2014/main" id="{A97FAC3C-CB78-4C21-BB31-6491A3A00ABF}"/>
            </a:ext>
          </a:extLst>
        </xdr:cNvPr>
        <xdr:cNvSpPr txBox="1"/>
      </xdr:nvSpPr>
      <xdr:spPr>
        <a:xfrm>
          <a:off x="14370050" y="1389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907</xdr:rowOff>
    </xdr:to>
    <xdr:cxnSp macro="">
      <xdr:nvCxnSpPr>
        <xdr:cNvPr id="261" name="直線コネクタ 260">
          <a:extLst>
            <a:ext uri="{FF2B5EF4-FFF2-40B4-BE49-F238E27FC236}">
              <a16:creationId xmlns:a16="http://schemas.microsoft.com/office/drawing/2014/main" id="{48FE2984-A69F-4A15-911C-5FAA7DC2E43E}"/>
            </a:ext>
          </a:extLst>
        </xdr:cNvPr>
        <xdr:cNvCxnSpPr/>
      </xdr:nvCxnSpPr>
      <xdr:spPr>
        <a:xfrm>
          <a:off x="13106400" y="146948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CF90B572-49D1-4F0D-A4CA-FA7553D9EDCD}"/>
            </a:ext>
          </a:extLst>
        </xdr:cNvPr>
        <xdr:cNvSpPr/>
      </xdr:nvSpPr>
      <xdr:spPr>
        <a:xfrm>
          <a:off x="13868400" y="14117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34D35D76-39C3-4BA5-AA70-FFB8FD5A9CF9}"/>
            </a:ext>
          </a:extLst>
        </xdr:cNvPr>
        <xdr:cNvSpPr txBox="1"/>
      </xdr:nvSpPr>
      <xdr:spPr>
        <a:xfrm>
          <a:off x="13557250" y="138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90</xdr:row>
      <xdr:rowOff>70757</xdr:rowOff>
    </xdr:to>
    <xdr:cxnSp macro="">
      <xdr:nvCxnSpPr>
        <xdr:cNvPr id="264" name="直線コネクタ 263">
          <a:extLst>
            <a:ext uri="{FF2B5EF4-FFF2-40B4-BE49-F238E27FC236}">
              <a16:creationId xmlns:a16="http://schemas.microsoft.com/office/drawing/2014/main" id="{187677F7-AE8B-4A88-B4E8-95D616753FD2}"/>
            </a:ext>
          </a:extLst>
        </xdr:cNvPr>
        <xdr:cNvCxnSpPr/>
      </xdr:nvCxnSpPr>
      <xdr:spPr>
        <a:xfrm flipV="1">
          <a:off x="12293600" y="14694807"/>
          <a:ext cx="8128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30000073-AC2A-4FD9-AF47-FC846291EBA6}"/>
            </a:ext>
          </a:extLst>
        </xdr:cNvPr>
        <xdr:cNvSpPr/>
      </xdr:nvSpPr>
      <xdr:spPr>
        <a:xfrm>
          <a:off x="13055600" y="1408339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6" name="テキスト ボックス 265">
          <a:extLst>
            <a:ext uri="{FF2B5EF4-FFF2-40B4-BE49-F238E27FC236}">
              <a16:creationId xmlns:a16="http://schemas.microsoft.com/office/drawing/2014/main" id="{29A1F46C-67F1-4890-AAED-7A71806C81EA}"/>
            </a:ext>
          </a:extLst>
        </xdr:cNvPr>
        <xdr:cNvSpPr txBox="1"/>
      </xdr:nvSpPr>
      <xdr:spPr>
        <a:xfrm>
          <a:off x="127635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7EAD9411-7302-4A1C-8414-57162F384F0B}"/>
            </a:ext>
          </a:extLst>
        </xdr:cNvPr>
        <xdr:cNvSpPr/>
      </xdr:nvSpPr>
      <xdr:spPr>
        <a:xfrm>
          <a:off x="12242800" y="14186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8" name="テキスト ボックス 267">
          <a:extLst>
            <a:ext uri="{FF2B5EF4-FFF2-40B4-BE49-F238E27FC236}">
              <a16:creationId xmlns:a16="http://schemas.microsoft.com/office/drawing/2014/main" id="{DF4E0D12-21F8-40FC-B597-EB76A24C06EE}"/>
            </a:ext>
          </a:extLst>
        </xdr:cNvPr>
        <xdr:cNvSpPr txBox="1"/>
      </xdr:nvSpPr>
      <xdr:spPr>
        <a:xfrm>
          <a:off x="119507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BC30495-810A-420F-BB83-C856CBFA3B0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DCC2805-B0EC-4046-8EC7-86735327AF18}"/>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A052DB5-B095-476D-8624-EE30837FA62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AF1463D-D77A-47E1-8A40-830DD1340FE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D2386FC-E12E-4A10-9100-08995560A8E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4" name="楕円 273">
          <a:extLst>
            <a:ext uri="{FF2B5EF4-FFF2-40B4-BE49-F238E27FC236}">
              <a16:creationId xmlns:a16="http://schemas.microsoft.com/office/drawing/2014/main" id="{8CDCF7EA-77ED-4648-9963-B93962E6C6DE}"/>
            </a:ext>
          </a:extLst>
        </xdr:cNvPr>
        <xdr:cNvSpPr/>
      </xdr:nvSpPr>
      <xdr:spPr>
        <a:xfrm>
          <a:off x="15430500" y="145814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5" name="給与水準   （国との比較）該当値テキスト">
          <a:extLst>
            <a:ext uri="{FF2B5EF4-FFF2-40B4-BE49-F238E27FC236}">
              <a16:creationId xmlns:a16="http://schemas.microsoft.com/office/drawing/2014/main" id="{2B0B2673-5BFB-427F-99B2-074967FCDCA8}"/>
            </a:ext>
          </a:extLst>
        </xdr:cNvPr>
        <xdr:cNvSpPr txBox="1"/>
      </xdr:nvSpPr>
      <xdr:spPr>
        <a:xfrm>
          <a:off x="15563850" y="1448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6" name="楕円 275">
          <a:extLst>
            <a:ext uri="{FF2B5EF4-FFF2-40B4-BE49-F238E27FC236}">
              <a16:creationId xmlns:a16="http://schemas.microsoft.com/office/drawing/2014/main" id="{E0E398B8-6321-4750-8076-A97BAD538A0D}"/>
            </a:ext>
          </a:extLst>
        </xdr:cNvPr>
        <xdr:cNvSpPr/>
      </xdr:nvSpPr>
      <xdr:spPr>
        <a:xfrm>
          <a:off x="14668500" y="145814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7" name="テキスト ボックス 276">
          <a:extLst>
            <a:ext uri="{FF2B5EF4-FFF2-40B4-BE49-F238E27FC236}">
              <a16:creationId xmlns:a16="http://schemas.microsoft.com/office/drawing/2014/main" id="{8F3791B7-4A5F-4017-990F-13C71534FAF2}"/>
            </a:ext>
          </a:extLst>
        </xdr:cNvPr>
        <xdr:cNvSpPr txBox="1"/>
      </xdr:nvSpPr>
      <xdr:spPr>
        <a:xfrm>
          <a:off x="1437005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8" name="楕円 277">
          <a:extLst>
            <a:ext uri="{FF2B5EF4-FFF2-40B4-BE49-F238E27FC236}">
              <a16:creationId xmlns:a16="http://schemas.microsoft.com/office/drawing/2014/main" id="{21588A8F-BC06-4EDE-B84F-952D0DC9BD7E}"/>
            </a:ext>
          </a:extLst>
        </xdr:cNvPr>
        <xdr:cNvSpPr/>
      </xdr:nvSpPr>
      <xdr:spPr>
        <a:xfrm>
          <a:off x="13868400" y="146503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9" name="テキスト ボックス 278">
          <a:extLst>
            <a:ext uri="{FF2B5EF4-FFF2-40B4-BE49-F238E27FC236}">
              <a16:creationId xmlns:a16="http://schemas.microsoft.com/office/drawing/2014/main" id="{4D1F0AA4-49FF-491C-AB40-CA5EC114826C}"/>
            </a:ext>
          </a:extLst>
        </xdr:cNvPr>
        <xdr:cNvSpPr txBox="1"/>
      </xdr:nvSpPr>
      <xdr:spPr>
        <a:xfrm>
          <a:off x="13557250" y="1473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0" name="楕円 279">
          <a:extLst>
            <a:ext uri="{FF2B5EF4-FFF2-40B4-BE49-F238E27FC236}">
              <a16:creationId xmlns:a16="http://schemas.microsoft.com/office/drawing/2014/main" id="{90E3DC31-CA09-410D-A191-D18215FE2CF4}"/>
            </a:ext>
          </a:extLst>
        </xdr:cNvPr>
        <xdr:cNvSpPr/>
      </xdr:nvSpPr>
      <xdr:spPr>
        <a:xfrm>
          <a:off x="13055600" y="1465035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1" name="テキスト ボックス 280">
          <a:extLst>
            <a:ext uri="{FF2B5EF4-FFF2-40B4-BE49-F238E27FC236}">
              <a16:creationId xmlns:a16="http://schemas.microsoft.com/office/drawing/2014/main" id="{27BC2106-47EB-4053-81D6-732A45692D11}"/>
            </a:ext>
          </a:extLst>
        </xdr:cNvPr>
        <xdr:cNvSpPr txBox="1"/>
      </xdr:nvSpPr>
      <xdr:spPr>
        <a:xfrm>
          <a:off x="12763500" y="1473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82" name="楕円 281">
          <a:extLst>
            <a:ext uri="{FF2B5EF4-FFF2-40B4-BE49-F238E27FC236}">
              <a16:creationId xmlns:a16="http://schemas.microsoft.com/office/drawing/2014/main" id="{7BCF721F-B412-43EF-9765-5C46FDF53B54}"/>
            </a:ext>
          </a:extLst>
        </xdr:cNvPr>
        <xdr:cNvSpPr/>
      </xdr:nvSpPr>
      <xdr:spPr>
        <a:xfrm>
          <a:off x="122428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83" name="テキスト ボックス 282">
          <a:extLst>
            <a:ext uri="{FF2B5EF4-FFF2-40B4-BE49-F238E27FC236}">
              <a16:creationId xmlns:a16="http://schemas.microsoft.com/office/drawing/2014/main" id="{14246DD8-6E91-4F4C-9D01-4CB5BF527390}"/>
            </a:ext>
          </a:extLst>
        </xdr:cNvPr>
        <xdr:cNvSpPr txBox="1"/>
      </xdr:nvSpPr>
      <xdr:spPr>
        <a:xfrm>
          <a:off x="11950700" y="1496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DAC27BB-665C-48EE-A46C-91698A23A6B7}"/>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028C30DB-A9C3-4959-851A-A9731B06F251}"/>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B6379F70-DCC3-41A6-841D-4BA3DD0F5096}"/>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9E9FE0A-613F-472B-938B-EBA03DCFE17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6FF583C-7414-4266-854E-BB9DC7502063}"/>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901DDAD4-6078-47C0-A342-FCD19B7B248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3B6552B-7058-4856-8143-454BEFE81DFC}"/>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88145B4E-6628-49F6-A5F8-D368C0C936C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7ED773E-CE44-4B48-A5D4-02D229D10292}"/>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0FBBABE-740D-4651-BB7D-5CA17DEF44D4}"/>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2F4E29AB-5C59-465E-8575-55B6472D1831}"/>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総務事務の一元化や地方独立行政法人化、県有施設の指定管理者制度の推進、採用抑制等の取組により職員数の縮減は概ね順調に推移してきたところであるが、全国でも早いスピードで人口減少が進んでいることもあり、数値は悪化傾向にある。</a:t>
          </a:r>
        </a:p>
        <a:p>
          <a:r>
            <a:rPr kumimoji="1" lang="ja-JP" altLang="en-US" sz="1300">
              <a:latin typeface="ＭＳ Ｐゴシック" panose="020B0600070205080204" pitchFamily="50" charset="-128"/>
              <a:ea typeface="ＭＳ Ｐゴシック" panose="020B0600070205080204" pitchFamily="50" charset="-128"/>
            </a:rPr>
            <a:t>　全国平均と比較しても高い水準で推移していることから、定員の適正な管理に一層努めていく。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C31CCC2-9875-4293-A39F-B0ADF57B754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171AC6A-B9FD-411E-BB75-1C79855BB90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D4AC6EF-4464-4438-A52D-847EBF27E78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E8370BCB-1411-41EF-8DF7-C5F82E65C1EE}"/>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3D2BBCBE-7B4E-4AF4-97FE-5B6C77F32215}"/>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8CFFB765-20C7-4F89-86DA-C4FE5B0B9382}"/>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E3AAD6A-ED03-4672-8B91-18E84A7E4985}"/>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E5CECBA6-E92D-4C19-93EC-558E8920C076}"/>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E46017F8-FA67-46B5-AD45-6514C44E8095}"/>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755F7324-B048-4A20-97C2-F3317A27D071}"/>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67ADF104-6C86-4B50-B131-53A6F06FD708}"/>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D0510E95-D625-44E9-A0A7-34083F22131D}"/>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3C1C69F-CD4B-41FD-84A6-F6B4E3CB0629}"/>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483CCB37-C8F6-49FB-BB17-F11918F08ABE}"/>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D6E1201B-1A98-45F7-9D74-B6B01971CE15}"/>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4D847DA7-AB9C-438C-8A91-34BCB434C5BE}"/>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527C387D-3462-468E-A5A8-DDDCD6F813F0}"/>
            </a:ext>
          </a:extLst>
        </xdr:cNvPr>
        <xdr:cNvCxnSpPr/>
      </xdr:nvCxnSpPr>
      <xdr:spPr>
        <a:xfrm flipV="1">
          <a:off x="15474950" y="9892365"/>
          <a:ext cx="0" cy="1089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74DF5AA9-8C7C-4A16-B7D1-665DC66A6700}"/>
            </a:ext>
          </a:extLst>
        </xdr:cNvPr>
        <xdr:cNvSpPr txBox="1"/>
      </xdr:nvSpPr>
      <xdr:spPr>
        <a:xfrm>
          <a:off x="15563850" y="1095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5D70D3BB-69F0-44F4-A8B8-412C8823F3E0}"/>
            </a:ext>
          </a:extLst>
        </xdr:cNvPr>
        <xdr:cNvCxnSpPr/>
      </xdr:nvCxnSpPr>
      <xdr:spPr>
        <a:xfrm>
          <a:off x="15405100" y="10981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3C7D7B3D-9961-442B-B29A-074A1BD388B7}"/>
            </a:ext>
          </a:extLst>
        </xdr:cNvPr>
        <xdr:cNvSpPr txBox="1"/>
      </xdr:nvSpPr>
      <xdr:spPr>
        <a:xfrm>
          <a:off x="15563850" y="964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5FF44DE6-3EF0-471C-AF7E-258FE3358E73}"/>
            </a:ext>
          </a:extLst>
        </xdr:cNvPr>
        <xdr:cNvCxnSpPr/>
      </xdr:nvCxnSpPr>
      <xdr:spPr>
        <a:xfrm>
          <a:off x="15405100" y="9892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89360</xdr:rowOff>
    </xdr:from>
    <xdr:to>
      <xdr:col>81</xdr:col>
      <xdr:colOff>44450</xdr:colOff>
      <xdr:row>64</xdr:row>
      <xdr:rowOff>104199</xdr:rowOff>
    </xdr:to>
    <xdr:cxnSp macro="">
      <xdr:nvCxnSpPr>
        <xdr:cNvPr id="316" name="直線コネクタ 315">
          <a:extLst>
            <a:ext uri="{FF2B5EF4-FFF2-40B4-BE49-F238E27FC236}">
              <a16:creationId xmlns:a16="http://schemas.microsoft.com/office/drawing/2014/main" id="{272CBCB2-1DBD-49BF-AF5B-365D747C4478}"/>
            </a:ext>
          </a:extLst>
        </xdr:cNvPr>
        <xdr:cNvCxnSpPr/>
      </xdr:nvCxnSpPr>
      <xdr:spPr>
        <a:xfrm>
          <a:off x="14712950" y="10655760"/>
          <a:ext cx="7620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7" name="定員管理の状況平均値テキスト">
          <a:extLst>
            <a:ext uri="{FF2B5EF4-FFF2-40B4-BE49-F238E27FC236}">
              <a16:creationId xmlns:a16="http://schemas.microsoft.com/office/drawing/2014/main" id="{07205654-C8AF-4B6D-A452-5E65940A6E47}"/>
            </a:ext>
          </a:extLst>
        </xdr:cNvPr>
        <xdr:cNvSpPr txBox="1"/>
      </xdr:nvSpPr>
      <xdr:spPr>
        <a:xfrm>
          <a:off x="15563850" y="10423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8EDB059A-AAA0-4AE3-8D78-548FEB8324B9}"/>
            </a:ext>
          </a:extLst>
        </xdr:cNvPr>
        <xdr:cNvSpPr/>
      </xdr:nvSpPr>
      <xdr:spPr>
        <a:xfrm>
          <a:off x="15430500" y="10571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42527</xdr:rowOff>
    </xdr:from>
    <xdr:to>
      <xdr:col>77</xdr:col>
      <xdr:colOff>44450</xdr:colOff>
      <xdr:row>64</xdr:row>
      <xdr:rowOff>89360</xdr:rowOff>
    </xdr:to>
    <xdr:cxnSp macro="">
      <xdr:nvCxnSpPr>
        <xdr:cNvPr id="319" name="直線コネクタ 318">
          <a:extLst>
            <a:ext uri="{FF2B5EF4-FFF2-40B4-BE49-F238E27FC236}">
              <a16:creationId xmlns:a16="http://schemas.microsoft.com/office/drawing/2014/main" id="{49C71DAC-8E6E-4685-BE9A-450D14B2F007}"/>
            </a:ext>
          </a:extLst>
        </xdr:cNvPr>
        <xdr:cNvCxnSpPr/>
      </xdr:nvCxnSpPr>
      <xdr:spPr>
        <a:xfrm>
          <a:off x="13906500" y="10608927"/>
          <a:ext cx="80645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D7C667EC-541A-40BD-BA17-F15889C42FB4}"/>
            </a:ext>
          </a:extLst>
        </xdr:cNvPr>
        <xdr:cNvSpPr/>
      </xdr:nvSpPr>
      <xdr:spPr>
        <a:xfrm>
          <a:off x="14668500" y="106395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1" name="テキスト ボックス 320">
          <a:extLst>
            <a:ext uri="{FF2B5EF4-FFF2-40B4-BE49-F238E27FC236}">
              <a16:creationId xmlns:a16="http://schemas.microsoft.com/office/drawing/2014/main" id="{FE3394A0-A8E0-453C-8066-F566449FDC64}"/>
            </a:ext>
          </a:extLst>
        </xdr:cNvPr>
        <xdr:cNvSpPr txBox="1"/>
      </xdr:nvSpPr>
      <xdr:spPr>
        <a:xfrm>
          <a:off x="14370050" y="10725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56951</xdr:rowOff>
    </xdr:from>
    <xdr:to>
      <xdr:col>72</xdr:col>
      <xdr:colOff>203200</xdr:colOff>
      <xdr:row>64</xdr:row>
      <xdr:rowOff>42527</xdr:rowOff>
    </xdr:to>
    <xdr:cxnSp macro="">
      <xdr:nvCxnSpPr>
        <xdr:cNvPr id="322" name="直線コネクタ 321">
          <a:extLst>
            <a:ext uri="{FF2B5EF4-FFF2-40B4-BE49-F238E27FC236}">
              <a16:creationId xmlns:a16="http://schemas.microsoft.com/office/drawing/2014/main" id="{E89570F8-DA1F-46C3-BCC0-83A467D6F738}"/>
            </a:ext>
          </a:extLst>
        </xdr:cNvPr>
        <xdr:cNvCxnSpPr/>
      </xdr:nvCxnSpPr>
      <xdr:spPr>
        <a:xfrm>
          <a:off x="13106400" y="10458251"/>
          <a:ext cx="800100" cy="15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2229DAA0-160F-4B71-8F2B-256E9E8AE5E5}"/>
            </a:ext>
          </a:extLst>
        </xdr:cNvPr>
        <xdr:cNvSpPr/>
      </xdr:nvSpPr>
      <xdr:spPr>
        <a:xfrm>
          <a:off x="13868400" y="10609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4" name="テキスト ボックス 323">
          <a:extLst>
            <a:ext uri="{FF2B5EF4-FFF2-40B4-BE49-F238E27FC236}">
              <a16:creationId xmlns:a16="http://schemas.microsoft.com/office/drawing/2014/main" id="{980643CE-535E-441A-96B5-0011DDF154EE}"/>
            </a:ext>
          </a:extLst>
        </xdr:cNvPr>
        <xdr:cNvSpPr txBox="1"/>
      </xdr:nvSpPr>
      <xdr:spPr>
        <a:xfrm>
          <a:off x="13557250" y="1069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28196</xdr:rowOff>
    </xdr:from>
    <xdr:to>
      <xdr:col>68</xdr:col>
      <xdr:colOff>152400</xdr:colOff>
      <xdr:row>63</xdr:row>
      <xdr:rowOff>56951</xdr:rowOff>
    </xdr:to>
    <xdr:cxnSp macro="">
      <xdr:nvCxnSpPr>
        <xdr:cNvPr id="325" name="直線コネクタ 324">
          <a:extLst>
            <a:ext uri="{FF2B5EF4-FFF2-40B4-BE49-F238E27FC236}">
              <a16:creationId xmlns:a16="http://schemas.microsoft.com/office/drawing/2014/main" id="{38DE1C31-9990-45AD-B9EB-733A225CEBA0}"/>
            </a:ext>
          </a:extLst>
        </xdr:cNvPr>
        <xdr:cNvCxnSpPr/>
      </xdr:nvCxnSpPr>
      <xdr:spPr>
        <a:xfrm>
          <a:off x="12293600" y="10429496"/>
          <a:ext cx="8128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3A025B55-632F-4F76-80BE-DDC7814D5A5B}"/>
            </a:ext>
          </a:extLst>
        </xdr:cNvPr>
        <xdr:cNvSpPr/>
      </xdr:nvSpPr>
      <xdr:spPr>
        <a:xfrm>
          <a:off x="13055600" y="1047688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7" name="テキスト ボックス 326">
          <a:extLst>
            <a:ext uri="{FF2B5EF4-FFF2-40B4-BE49-F238E27FC236}">
              <a16:creationId xmlns:a16="http://schemas.microsoft.com/office/drawing/2014/main" id="{7CF98189-F096-4A92-801F-E29684792F77}"/>
            </a:ext>
          </a:extLst>
        </xdr:cNvPr>
        <xdr:cNvSpPr txBox="1"/>
      </xdr:nvSpPr>
      <xdr:spPr>
        <a:xfrm>
          <a:off x="12763500" y="105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0ADE37CA-731B-43A9-A479-AF84E4D187F7}"/>
            </a:ext>
          </a:extLst>
        </xdr:cNvPr>
        <xdr:cNvSpPr/>
      </xdr:nvSpPr>
      <xdr:spPr>
        <a:xfrm>
          <a:off x="12242800" y="104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29" name="テキスト ボックス 328">
          <a:extLst>
            <a:ext uri="{FF2B5EF4-FFF2-40B4-BE49-F238E27FC236}">
              <a16:creationId xmlns:a16="http://schemas.microsoft.com/office/drawing/2014/main" id="{E4C546C7-0531-48B2-AD70-6232CE174828}"/>
            </a:ext>
          </a:extLst>
        </xdr:cNvPr>
        <xdr:cNvSpPr txBox="1"/>
      </xdr:nvSpPr>
      <xdr:spPr>
        <a:xfrm>
          <a:off x="11950700" y="105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5ACDAD6-9948-49B9-B7AB-C2993F7D071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9F24209-1E53-4CA5-85AF-B66A2C4A7B2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7DAD6C2-4706-4A57-878F-BC446105073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9DE8CB4-02F2-4C3D-9B90-FB5634915943}"/>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11DE662-E61A-4AC4-94E0-E821CC1B526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53399</xdr:rowOff>
    </xdr:from>
    <xdr:to>
      <xdr:col>81</xdr:col>
      <xdr:colOff>95250</xdr:colOff>
      <xdr:row>64</xdr:row>
      <xdr:rowOff>154999</xdr:rowOff>
    </xdr:to>
    <xdr:sp macro="" textlink="">
      <xdr:nvSpPr>
        <xdr:cNvPr id="335" name="楕円 334">
          <a:extLst>
            <a:ext uri="{FF2B5EF4-FFF2-40B4-BE49-F238E27FC236}">
              <a16:creationId xmlns:a16="http://schemas.microsoft.com/office/drawing/2014/main" id="{493BA9C6-EC03-496A-9243-191EA9448968}"/>
            </a:ext>
          </a:extLst>
        </xdr:cNvPr>
        <xdr:cNvSpPr/>
      </xdr:nvSpPr>
      <xdr:spPr>
        <a:xfrm>
          <a:off x="15430500" y="106197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25476</xdr:rowOff>
    </xdr:from>
    <xdr:ext cx="762000" cy="259045"/>
    <xdr:sp macro="" textlink="">
      <xdr:nvSpPr>
        <xdr:cNvPr id="336" name="定員管理の状況該当値テキスト">
          <a:extLst>
            <a:ext uri="{FF2B5EF4-FFF2-40B4-BE49-F238E27FC236}">
              <a16:creationId xmlns:a16="http://schemas.microsoft.com/office/drawing/2014/main" id="{F6880039-DB12-4EE2-BC2C-45B3464BECBC}"/>
            </a:ext>
          </a:extLst>
        </xdr:cNvPr>
        <xdr:cNvSpPr txBox="1"/>
      </xdr:nvSpPr>
      <xdr:spPr>
        <a:xfrm>
          <a:off x="15563850" y="1059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38560</xdr:rowOff>
    </xdr:from>
    <xdr:to>
      <xdr:col>77</xdr:col>
      <xdr:colOff>95250</xdr:colOff>
      <xdr:row>64</xdr:row>
      <xdr:rowOff>140160</xdr:rowOff>
    </xdr:to>
    <xdr:sp macro="" textlink="">
      <xdr:nvSpPr>
        <xdr:cNvPr id="337" name="楕円 336">
          <a:extLst>
            <a:ext uri="{FF2B5EF4-FFF2-40B4-BE49-F238E27FC236}">
              <a16:creationId xmlns:a16="http://schemas.microsoft.com/office/drawing/2014/main" id="{13A97FCD-EB9C-429D-99AF-D84CFD6717DD}"/>
            </a:ext>
          </a:extLst>
        </xdr:cNvPr>
        <xdr:cNvSpPr/>
      </xdr:nvSpPr>
      <xdr:spPr>
        <a:xfrm>
          <a:off x="14668500" y="10604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150337</xdr:rowOff>
    </xdr:from>
    <xdr:ext cx="736600" cy="259045"/>
    <xdr:sp macro="" textlink="">
      <xdr:nvSpPr>
        <xdr:cNvPr id="338" name="テキスト ボックス 337">
          <a:extLst>
            <a:ext uri="{FF2B5EF4-FFF2-40B4-BE49-F238E27FC236}">
              <a16:creationId xmlns:a16="http://schemas.microsoft.com/office/drawing/2014/main" id="{DE8B87BD-29E5-4C26-8C2E-38A8AE2F11E4}"/>
            </a:ext>
          </a:extLst>
        </xdr:cNvPr>
        <xdr:cNvSpPr txBox="1"/>
      </xdr:nvSpPr>
      <xdr:spPr>
        <a:xfrm>
          <a:off x="14370050" y="1038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163177</xdr:rowOff>
    </xdr:from>
    <xdr:to>
      <xdr:col>73</xdr:col>
      <xdr:colOff>44450</xdr:colOff>
      <xdr:row>64</xdr:row>
      <xdr:rowOff>93327</xdr:rowOff>
    </xdr:to>
    <xdr:sp macro="" textlink="">
      <xdr:nvSpPr>
        <xdr:cNvPr id="339" name="楕円 338">
          <a:extLst>
            <a:ext uri="{FF2B5EF4-FFF2-40B4-BE49-F238E27FC236}">
              <a16:creationId xmlns:a16="http://schemas.microsoft.com/office/drawing/2014/main" id="{8808F69F-FFCE-47B2-B154-E68AB884D756}"/>
            </a:ext>
          </a:extLst>
        </xdr:cNvPr>
        <xdr:cNvSpPr/>
      </xdr:nvSpPr>
      <xdr:spPr>
        <a:xfrm>
          <a:off x="13868400" y="105644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103504</xdr:rowOff>
    </xdr:from>
    <xdr:ext cx="762000" cy="259045"/>
    <xdr:sp macro="" textlink="">
      <xdr:nvSpPr>
        <xdr:cNvPr id="340" name="テキスト ボックス 339">
          <a:extLst>
            <a:ext uri="{FF2B5EF4-FFF2-40B4-BE49-F238E27FC236}">
              <a16:creationId xmlns:a16="http://schemas.microsoft.com/office/drawing/2014/main" id="{D6BDA6AE-E4BB-43BF-A7CC-4269DC782028}"/>
            </a:ext>
          </a:extLst>
        </xdr:cNvPr>
        <xdr:cNvSpPr txBox="1"/>
      </xdr:nvSpPr>
      <xdr:spPr>
        <a:xfrm>
          <a:off x="1355725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6151</xdr:rowOff>
    </xdr:from>
    <xdr:to>
      <xdr:col>68</xdr:col>
      <xdr:colOff>203200</xdr:colOff>
      <xdr:row>63</xdr:row>
      <xdr:rowOff>107751</xdr:rowOff>
    </xdr:to>
    <xdr:sp macro="" textlink="">
      <xdr:nvSpPr>
        <xdr:cNvPr id="341" name="楕円 340">
          <a:extLst>
            <a:ext uri="{FF2B5EF4-FFF2-40B4-BE49-F238E27FC236}">
              <a16:creationId xmlns:a16="http://schemas.microsoft.com/office/drawing/2014/main" id="{6E7BAC39-D3E4-4967-B4D8-DFD251815401}"/>
            </a:ext>
          </a:extLst>
        </xdr:cNvPr>
        <xdr:cNvSpPr/>
      </xdr:nvSpPr>
      <xdr:spPr>
        <a:xfrm>
          <a:off x="13055600" y="1040745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117928</xdr:rowOff>
    </xdr:from>
    <xdr:ext cx="762000" cy="259045"/>
    <xdr:sp macro="" textlink="">
      <xdr:nvSpPr>
        <xdr:cNvPr id="342" name="テキスト ボックス 341">
          <a:extLst>
            <a:ext uri="{FF2B5EF4-FFF2-40B4-BE49-F238E27FC236}">
              <a16:creationId xmlns:a16="http://schemas.microsoft.com/office/drawing/2014/main" id="{DBD692F2-8C35-44B5-9E66-8B338EB4037C}"/>
            </a:ext>
          </a:extLst>
        </xdr:cNvPr>
        <xdr:cNvSpPr txBox="1"/>
      </xdr:nvSpPr>
      <xdr:spPr>
        <a:xfrm>
          <a:off x="12763500" y="101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148846</xdr:rowOff>
    </xdr:from>
    <xdr:to>
      <xdr:col>64</xdr:col>
      <xdr:colOff>152400</xdr:colOff>
      <xdr:row>63</xdr:row>
      <xdr:rowOff>78996</xdr:rowOff>
    </xdr:to>
    <xdr:sp macro="" textlink="">
      <xdr:nvSpPr>
        <xdr:cNvPr id="343" name="楕円 342">
          <a:extLst>
            <a:ext uri="{FF2B5EF4-FFF2-40B4-BE49-F238E27FC236}">
              <a16:creationId xmlns:a16="http://schemas.microsoft.com/office/drawing/2014/main" id="{B6D09588-F2C8-4E07-A0FB-C36BA3EB1085}"/>
            </a:ext>
          </a:extLst>
        </xdr:cNvPr>
        <xdr:cNvSpPr/>
      </xdr:nvSpPr>
      <xdr:spPr>
        <a:xfrm>
          <a:off x="12242800" y="10385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89173</xdr:rowOff>
    </xdr:from>
    <xdr:ext cx="762000" cy="259045"/>
    <xdr:sp macro="" textlink="">
      <xdr:nvSpPr>
        <xdr:cNvPr id="344" name="テキスト ボックス 343">
          <a:extLst>
            <a:ext uri="{FF2B5EF4-FFF2-40B4-BE49-F238E27FC236}">
              <a16:creationId xmlns:a16="http://schemas.microsoft.com/office/drawing/2014/main" id="{0D0AFE6D-4D14-4E1E-8962-84001D696E0C}"/>
            </a:ext>
          </a:extLst>
        </xdr:cNvPr>
        <xdr:cNvSpPr txBox="1"/>
      </xdr:nvSpPr>
      <xdr:spPr>
        <a:xfrm>
          <a:off x="11950700" y="1016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A9D33276-B22D-4C0F-AE82-75668EC7DE7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72525BB9-F92B-47F7-A30B-5ECCEF39AD97}"/>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D08A65F1-7C19-46AF-95D2-CCF36FB5BDB8}"/>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683BA1A-EE2F-4E52-B5F6-CDCE38DCABD5}"/>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8EE4C66-AB7B-4B5F-B630-15C7F59B73D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8DF39206-546C-4631-B432-1BF603117245}"/>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D12D4B88-43D8-4384-A328-0F4C5A6AEA2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CD3DA2A7-E4F1-492E-AE3C-BE56B1E711E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BF5C23F4-497E-4C05-BE47-7D6A3D41BBF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19F9FB7D-077D-4E5B-90BE-91543C57B924}"/>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73B28248-9D7C-4D6F-856C-9BF68957F78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令和４年度の比較において、分母である標準財政規模が増加したが、分子では繰上償還の実施等により元利償還金が減少したものの、控除財源である基準財政需要額算入額の減少による影響がこれを上回り、分子も増加となったことで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昨今の金利上昇により、元利償還金が大きく増加することが見込まれることから、事業費の圧縮のほか、繰上償還の取組等により比率の悪化抑制に努める。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73A213E5-8253-449B-8D97-FA0744CFC00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D7A29C5B-488B-454C-ADD3-43E723C261CC}"/>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DE239B-4A69-4CA7-96A6-D3B4B9E4CCBF}"/>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D8E862A1-5299-4635-A973-E2756446590E}"/>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647899E9-8396-4C36-8E13-BD28CB313D67}"/>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306C15B8-7E8F-487D-8080-BD27B5EDCE91}"/>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53E39A54-C907-420A-AFD2-2C41E4CB255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7FD316B9-42DB-4B7A-A69C-F83972A2C7F8}"/>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DE84E85D-3447-4A37-B2B8-D2E8A7A20C44}"/>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F97AB0D9-1E1E-4231-992C-8E10768BD94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6C2CAF05-8D67-465D-B994-FB1A80FA0446}"/>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D0D6E529-1E7E-42F7-B88D-67211005ACD1}"/>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B4816D99-A6A5-41C7-996C-3CDE15B44F25}"/>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D77ACE7F-D555-41BD-9B04-3B936D0A82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E6FC610D-0A10-442F-9788-940B8FA5B02E}"/>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578BE849-D08D-4C25-85AE-0B51213BC87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B342BE93-9077-4C17-8A47-9496C5A17E31}"/>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2BF1C13B-80ED-4F60-B770-CEE71276BC51}"/>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DADCEA5D-3B60-429D-BFEF-EECF249F96A7}"/>
            </a:ext>
          </a:extLst>
        </xdr:cNvPr>
        <xdr:cNvCxnSpPr/>
      </xdr:nvCxnSpPr>
      <xdr:spPr>
        <a:xfrm flipV="1">
          <a:off x="15474950" y="6112328"/>
          <a:ext cx="0" cy="13280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33FC42D3-76D5-460E-BBB8-C95B663D3D42}"/>
            </a:ext>
          </a:extLst>
        </xdr:cNvPr>
        <xdr:cNvSpPr txBox="1"/>
      </xdr:nvSpPr>
      <xdr:spPr>
        <a:xfrm>
          <a:off x="15563850" y="74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A40ACAB8-4A89-4CE7-85FD-CD7AEE6CBD95}"/>
            </a:ext>
          </a:extLst>
        </xdr:cNvPr>
        <xdr:cNvCxnSpPr/>
      </xdr:nvCxnSpPr>
      <xdr:spPr>
        <a:xfrm>
          <a:off x="15405100" y="744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71AA054C-5047-42ED-AB30-3AC77C278F32}"/>
            </a:ext>
          </a:extLst>
        </xdr:cNvPr>
        <xdr:cNvSpPr txBox="1"/>
      </xdr:nvSpPr>
      <xdr:spPr>
        <a:xfrm>
          <a:off x="15563850" y="58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2D555C17-9B0F-4FFF-A774-6A5A4BD320E8}"/>
            </a:ext>
          </a:extLst>
        </xdr:cNvPr>
        <xdr:cNvCxnSpPr/>
      </xdr:nvCxnSpPr>
      <xdr:spPr>
        <a:xfrm>
          <a:off x="15405100" y="6112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113393</xdr:rowOff>
    </xdr:from>
    <xdr:to>
      <xdr:col>81</xdr:col>
      <xdr:colOff>44450</xdr:colOff>
      <xdr:row>45</xdr:row>
      <xdr:rowOff>10885</xdr:rowOff>
    </xdr:to>
    <xdr:cxnSp macro="">
      <xdr:nvCxnSpPr>
        <xdr:cNvPr id="379" name="直線コネクタ 378">
          <a:extLst>
            <a:ext uri="{FF2B5EF4-FFF2-40B4-BE49-F238E27FC236}">
              <a16:creationId xmlns:a16="http://schemas.microsoft.com/office/drawing/2014/main" id="{49A99718-F1EF-4445-9282-3DDA704C43DF}"/>
            </a:ext>
          </a:extLst>
        </xdr:cNvPr>
        <xdr:cNvCxnSpPr/>
      </xdr:nvCxnSpPr>
      <xdr:spPr>
        <a:xfrm>
          <a:off x="14712950" y="7377793"/>
          <a:ext cx="762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0" name="公債費負担の状況平均値テキスト">
          <a:extLst>
            <a:ext uri="{FF2B5EF4-FFF2-40B4-BE49-F238E27FC236}">
              <a16:creationId xmlns:a16="http://schemas.microsoft.com/office/drawing/2014/main" id="{255428B2-1024-432E-B32A-08003AC4589A}"/>
            </a:ext>
          </a:extLst>
        </xdr:cNvPr>
        <xdr:cNvSpPr txBox="1"/>
      </xdr:nvSpPr>
      <xdr:spPr>
        <a:xfrm>
          <a:off x="15563850" y="647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43B7879B-C9BE-4C01-8DD9-62AF442798AD}"/>
            </a:ext>
          </a:extLst>
        </xdr:cNvPr>
        <xdr:cNvSpPr/>
      </xdr:nvSpPr>
      <xdr:spPr>
        <a:xfrm>
          <a:off x="15430500" y="66284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113393</xdr:rowOff>
    </xdr:to>
    <xdr:cxnSp macro="">
      <xdr:nvCxnSpPr>
        <xdr:cNvPr id="382" name="直線コネクタ 381">
          <a:extLst>
            <a:ext uri="{FF2B5EF4-FFF2-40B4-BE49-F238E27FC236}">
              <a16:creationId xmlns:a16="http://schemas.microsoft.com/office/drawing/2014/main" id="{74A1DC5D-68E9-490C-AE80-3A4A07942F5B}"/>
            </a:ext>
          </a:extLst>
        </xdr:cNvPr>
        <xdr:cNvCxnSpPr/>
      </xdr:nvCxnSpPr>
      <xdr:spPr>
        <a:xfrm>
          <a:off x="13906500" y="7194550"/>
          <a:ext cx="80645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F537C421-C159-4F35-8A94-ADD2927DF792}"/>
            </a:ext>
          </a:extLst>
        </xdr:cNvPr>
        <xdr:cNvSpPr/>
      </xdr:nvSpPr>
      <xdr:spPr>
        <a:xfrm>
          <a:off x="14668500" y="66284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4" name="テキスト ボックス 383">
          <a:extLst>
            <a:ext uri="{FF2B5EF4-FFF2-40B4-BE49-F238E27FC236}">
              <a16:creationId xmlns:a16="http://schemas.microsoft.com/office/drawing/2014/main" id="{364EC8C3-F04D-4959-897C-9F9ABC04A791}"/>
            </a:ext>
          </a:extLst>
        </xdr:cNvPr>
        <xdr:cNvSpPr txBox="1"/>
      </xdr:nvSpPr>
      <xdr:spPr>
        <a:xfrm>
          <a:off x="1437005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95250</xdr:rowOff>
    </xdr:to>
    <xdr:cxnSp macro="">
      <xdr:nvCxnSpPr>
        <xdr:cNvPr id="385" name="直線コネクタ 384">
          <a:extLst>
            <a:ext uri="{FF2B5EF4-FFF2-40B4-BE49-F238E27FC236}">
              <a16:creationId xmlns:a16="http://schemas.microsoft.com/office/drawing/2014/main" id="{904A9E69-498E-431C-84C1-39D1E1330CAC}"/>
            </a:ext>
          </a:extLst>
        </xdr:cNvPr>
        <xdr:cNvCxnSpPr/>
      </xdr:nvCxnSpPr>
      <xdr:spPr>
        <a:xfrm>
          <a:off x="13106400" y="7080250"/>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6FCEF9A1-9591-49AC-93EF-4E80C18D7AE6}"/>
            </a:ext>
          </a:extLst>
        </xdr:cNvPr>
        <xdr:cNvSpPr/>
      </xdr:nvSpPr>
      <xdr:spPr>
        <a:xfrm>
          <a:off x="13868400" y="6628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7" name="テキスト ボックス 386">
          <a:extLst>
            <a:ext uri="{FF2B5EF4-FFF2-40B4-BE49-F238E27FC236}">
              <a16:creationId xmlns:a16="http://schemas.microsoft.com/office/drawing/2014/main" id="{E15857DC-E314-4BC9-9B9C-EBD0C1423AA3}"/>
            </a:ext>
          </a:extLst>
        </xdr:cNvPr>
        <xdr:cNvSpPr txBox="1"/>
      </xdr:nvSpPr>
      <xdr:spPr>
        <a:xfrm>
          <a:off x="1355725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9072</xdr:rowOff>
    </xdr:to>
    <xdr:cxnSp macro="">
      <xdr:nvCxnSpPr>
        <xdr:cNvPr id="388" name="直線コネクタ 387">
          <a:extLst>
            <a:ext uri="{FF2B5EF4-FFF2-40B4-BE49-F238E27FC236}">
              <a16:creationId xmlns:a16="http://schemas.microsoft.com/office/drawing/2014/main" id="{BF348F0C-F4F6-4024-B1BF-0617F843FDA4}"/>
            </a:ext>
          </a:extLst>
        </xdr:cNvPr>
        <xdr:cNvCxnSpPr/>
      </xdr:nvCxnSpPr>
      <xdr:spPr>
        <a:xfrm flipV="1">
          <a:off x="12293600" y="7080250"/>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022F8FFC-7155-425F-A333-568D2B521DC9}"/>
            </a:ext>
          </a:extLst>
        </xdr:cNvPr>
        <xdr:cNvSpPr/>
      </xdr:nvSpPr>
      <xdr:spPr>
        <a:xfrm>
          <a:off x="13055600" y="669743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0" name="テキスト ボックス 389">
          <a:extLst>
            <a:ext uri="{FF2B5EF4-FFF2-40B4-BE49-F238E27FC236}">
              <a16:creationId xmlns:a16="http://schemas.microsoft.com/office/drawing/2014/main" id="{CC62A8D4-CF06-4881-A590-762FF60DB4AE}"/>
            </a:ext>
          </a:extLst>
        </xdr:cNvPr>
        <xdr:cNvSpPr txBox="1"/>
      </xdr:nvSpPr>
      <xdr:spPr>
        <a:xfrm>
          <a:off x="12763500" y="647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525FACDB-630D-48BB-A2EA-2FF6DEA3A576}"/>
            </a:ext>
          </a:extLst>
        </xdr:cNvPr>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2" name="テキスト ボックス 391">
          <a:extLst>
            <a:ext uri="{FF2B5EF4-FFF2-40B4-BE49-F238E27FC236}">
              <a16:creationId xmlns:a16="http://schemas.microsoft.com/office/drawing/2014/main" id="{30D839EA-0B4D-4516-8015-F7B802080F47}"/>
            </a:ext>
          </a:extLst>
        </xdr:cNvPr>
        <xdr:cNvSpPr txBox="1"/>
      </xdr:nvSpPr>
      <xdr:spPr>
        <a:xfrm>
          <a:off x="119507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902B9DD-845D-48B7-A899-AB29AC8AC1B4}"/>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87F659D-B6E3-4A3C-8AEC-807140F4777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52E01AD-06C5-485F-99AF-C01182199BB7}"/>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8A4E478-1CDC-4C5A-A50B-8E488602226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C0ED2F5-0D9E-4B59-ACC2-8B9919FEA617}"/>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131535</xdr:rowOff>
    </xdr:from>
    <xdr:to>
      <xdr:col>81</xdr:col>
      <xdr:colOff>95250</xdr:colOff>
      <xdr:row>45</xdr:row>
      <xdr:rowOff>61685</xdr:rowOff>
    </xdr:to>
    <xdr:sp macro="" textlink="">
      <xdr:nvSpPr>
        <xdr:cNvPr id="398" name="楕円 397">
          <a:extLst>
            <a:ext uri="{FF2B5EF4-FFF2-40B4-BE49-F238E27FC236}">
              <a16:creationId xmlns:a16="http://schemas.microsoft.com/office/drawing/2014/main" id="{B61845E0-3CD5-46D5-8CC5-4F977AAF23E5}"/>
            </a:ext>
          </a:extLst>
        </xdr:cNvPr>
        <xdr:cNvSpPr/>
      </xdr:nvSpPr>
      <xdr:spPr>
        <a:xfrm>
          <a:off x="15430500" y="73959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27412</xdr:rowOff>
    </xdr:from>
    <xdr:ext cx="762000" cy="259045"/>
    <xdr:sp macro="" textlink="">
      <xdr:nvSpPr>
        <xdr:cNvPr id="399" name="公債費負担の状況該当値テキスト">
          <a:extLst>
            <a:ext uri="{FF2B5EF4-FFF2-40B4-BE49-F238E27FC236}">
              <a16:creationId xmlns:a16="http://schemas.microsoft.com/office/drawing/2014/main" id="{0168893F-5422-4BA5-AF3D-3BFD16743DB3}"/>
            </a:ext>
          </a:extLst>
        </xdr:cNvPr>
        <xdr:cNvSpPr txBox="1"/>
      </xdr:nvSpPr>
      <xdr:spPr>
        <a:xfrm>
          <a:off x="15563850" y="729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62593</xdr:rowOff>
    </xdr:from>
    <xdr:to>
      <xdr:col>77</xdr:col>
      <xdr:colOff>95250</xdr:colOff>
      <xdr:row>44</xdr:row>
      <xdr:rowOff>164193</xdr:rowOff>
    </xdr:to>
    <xdr:sp macro="" textlink="">
      <xdr:nvSpPr>
        <xdr:cNvPr id="400" name="楕円 399">
          <a:extLst>
            <a:ext uri="{FF2B5EF4-FFF2-40B4-BE49-F238E27FC236}">
              <a16:creationId xmlns:a16="http://schemas.microsoft.com/office/drawing/2014/main" id="{7AFBF63E-3551-4348-B69A-5549689D633F}"/>
            </a:ext>
          </a:extLst>
        </xdr:cNvPr>
        <xdr:cNvSpPr/>
      </xdr:nvSpPr>
      <xdr:spPr>
        <a:xfrm>
          <a:off x="14668500" y="73269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148970</xdr:rowOff>
    </xdr:from>
    <xdr:ext cx="736600" cy="259045"/>
    <xdr:sp macro="" textlink="">
      <xdr:nvSpPr>
        <xdr:cNvPr id="401" name="テキスト ボックス 400">
          <a:extLst>
            <a:ext uri="{FF2B5EF4-FFF2-40B4-BE49-F238E27FC236}">
              <a16:creationId xmlns:a16="http://schemas.microsoft.com/office/drawing/2014/main" id="{90AD48E8-808C-4312-9AD7-B73B0488AFB2}"/>
            </a:ext>
          </a:extLst>
        </xdr:cNvPr>
        <xdr:cNvSpPr txBox="1"/>
      </xdr:nvSpPr>
      <xdr:spPr>
        <a:xfrm>
          <a:off x="14370050" y="7413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2" name="楕円 401">
          <a:extLst>
            <a:ext uri="{FF2B5EF4-FFF2-40B4-BE49-F238E27FC236}">
              <a16:creationId xmlns:a16="http://schemas.microsoft.com/office/drawing/2014/main" id="{7451475C-3F2F-422F-BA93-25235CDA6CAE}"/>
            </a:ext>
          </a:extLst>
        </xdr:cNvPr>
        <xdr:cNvSpPr/>
      </xdr:nvSpPr>
      <xdr:spPr>
        <a:xfrm>
          <a:off x="138684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3" name="テキスト ボックス 402">
          <a:extLst>
            <a:ext uri="{FF2B5EF4-FFF2-40B4-BE49-F238E27FC236}">
              <a16:creationId xmlns:a16="http://schemas.microsoft.com/office/drawing/2014/main" id="{09CD670D-A8C3-4707-B727-EA3C5EFE57C3}"/>
            </a:ext>
          </a:extLst>
        </xdr:cNvPr>
        <xdr:cNvSpPr txBox="1"/>
      </xdr:nvSpPr>
      <xdr:spPr>
        <a:xfrm>
          <a:off x="135572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4" name="楕円 403">
          <a:extLst>
            <a:ext uri="{FF2B5EF4-FFF2-40B4-BE49-F238E27FC236}">
              <a16:creationId xmlns:a16="http://schemas.microsoft.com/office/drawing/2014/main" id="{2A7F0E7D-D779-4DCA-AE8F-CFAFB281830F}"/>
            </a:ext>
          </a:extLst>
        </xdr:cNvPr>
        <xdr:cNvSpPr/>
      </xdr:nvSpPr>
      <xdr:spPr>
        <a:xfrm>
          <a:off x="13055600" y="70294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2046998-D839-4F0C-93DA-02237BC6F5A6}"/>
            </a:ext>
          </a:extLst>
        </xdr:cNvPr>
        <xdr:cNvSpPr txBox="1"/>
      </xdr:nvSpPr>
      <xdr:spPr>
        <a:xfrm>
          <a:off x="1276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406" name="楕円 405">
          <a:extLst>
            <a:ext uri="{FF2B5EF4-FFF2-40B4-BE49-F238E27FC236}">
              <a16:creationId xmlns:a16="http://schemas.microsoft.com/office/drawing/2014/main" id="{8F7AA167-C2B0-4C30-9A4E-75DA8537A96E}"/>
            </a:ext>
          </a:extLst>
        </xdr:cNvPr>
        <xdr:cNvSpPr/>
      </xdr:nvSpPr>
      <xdr:spPr>
        <a:xfrm>
          <a:off x="12242800" y="7063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407" name="テキスト ボックス 406">
          <a:extLst>
            <a:ext uri="{FF2B5EF4-FFF2-40B4-BE49-F238E27FC236}">
              <a16:creationId xmlns:a16="http://schemas.microsoft.com/office/drawing/2014/main" id="{E3405F41-7EDF-4876-9C0F-FEE3E9D5D5B0}"/>
            </a:ext>
          </a:extLst>
        </xdr:cNvPr>
        <xdr:cNvSpPr txBox="1"/>
      </xdr:nvSpPr>
      <xdr:spPr>
        <a:xfrm>
          <a:off x="11950700" y="714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1AA09589-DEA5-4F7A-8C11-9AB74E90DA6C}"/>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E687ACAE-C708-43E8-B8B4-691E20C698CD}"/>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604EFFD5-1C67-45B2-948E-3EF055769BE2}"/>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614358D1-8AD8-467B-8D3D-FCE3645359E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7947023F-0C01-4836-AF00-26042A4CA36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849C78A9-A7BB-43B5-A243-ADEF7B7F39E1}"/>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FD70297-454B-4A9E-8926-5DD69A7EE90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10820C7B-903D-490A-9ED6-8A7CD728451E}"/>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6BA5D36F-2C93-41CE-8F9F-04E97DFFF7A5}"/>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DD427692-4FDE-4984-83DE-53356960AEA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B7E69426-500D-4FA5-9546-23CCF4E5DB66}"/>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令和４年度は、地方債残高の減少（△</a:t>
          </a:r>
          <a:r>
            <a:rPr kumimoji="1" lang="en-US" altLang="ja-JP" sz="1300">
              <a:latin typeface="ＭＳ Ｐゴシック" panose="020B0600070205080204" pitchFamily="50" charset="-128"/>
              <a:ea typeface="ＭＳ Ｐゴシック" panose="020B0600070205080204" pitchFamily="50" charset="-128"/>
            </a:rPr>
            <a:t>178.5</a:t>
          </a:r>
          <a:r>
            <a:rPr kumimoji="1" lang="ja-JP" altLang="en-US" sz="1300">
              <a:latin typeface="ＭＳ Ｐゴシック" panose="020B0600070205080204" pitchFamily="50" charset="-128"/>
              <a:ea typeface="ＭＳ Ｐゴシック" panose="020B0600070205080204" pitchFamily="50" charset="-128"/>
            </a:rPr>
            <a:t>億円）等により将来負担額が減少したものの、控除項目である充当可能財源等が減少したことで比率の分子が増加したほか、標準財政規模の減少により分母が縮小し、将来負担比率は前年度から</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地方債の新規発行抑制に取り組んでいるが、今後は普通交付税の減等による標準財政規模の減少が見込まれており、比率が悪化していくことが推測されることから、更なる歳出の見直しと県税の涵養等の歳入確保により、比率の改善に努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AA3C4D1B-F0AB-4622-A34C-6A9E59B3398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FD8CF6B9-F72E-4FF2-B4D8-2FF3ECCA58B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6962A52E-592E-472D-9EE1-B8DB48B8BEAE}"/>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EAB2D556-5D8C-428A-9F19-7233C6EA5C5D}"/>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F1C51810-E9B5-4989-9FF6-B4C40F69B9CA}"/>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430B622C-4EC9-43C4-9408-2B4BF1FB26B9}"/>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E2F07EBA-E98C-4B2F-AB4D-D81C50DB902E}"/>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D1EC5B17-1751-46F2-9DF8-4A36B2F7F804}"/>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F0BE298A-41A5-4682-B0B2-163ADB73DB62}"/>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2D8E32D1-FD9A-4FF8-9398-7FBA8D4F9843}"/>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132360EC-0487-49EE-AF64-930F5DDFA75A}"/>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AF636A3E-C348-49B1-81EF-F7F43DF09DAE}"/>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F764CC8B-469D-4599-A9F5-BB0DC7DDD0D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00AE7E29-1317-4372-AC7B-B33C55FB5392}"/>
            </a:ext>
          </a:extLst>
        </xdr:cNvPr>
        <xdr:cNvCxnSpPr/>
      </xdr:nvCxnSpPr>
      <xdr:spPr>
        <a:xfrm flipV="1">
          <a:off x="15474950" y="2480843"/>
          <a:ext cx="0" cy="1017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261C0F92-1A8A-4B9F-86DA-26A5FD4DFCD6}"/>
            </a:ext>
          </a:extLst>
        </xdr:cNvPr>
        <xdr:cNvSpPr txBox="1"/>
      </xdr:nvSpPr>
      <xdr:spPr>
        <a:xfrm>
          <a:off x="15563850" y="347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08275961-2E78-4495-BF68-5CF45FD338DC}"/>
            </a:ext>
          </a:extLst>
        </xdr:cNvPr>
        <xdr:cNvCxnSpPr/>
      </xdr:nvCxnSpPr>
      <xdr:spPr>
        <a:xfrm>
          <a:off x="15405100" y="3498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330EE4C4-05FF-4971-9A71-8966468DE89F}"/>
            </a:ext>
          </a:extLst>
        </xdr:cNvPr>
        <xdr:cNvSpPr txBox="1"/>
      </xdr:nvSpPr>
      <xdr:spPr>
        <a:xfrm>
          <a:off x="15563850" y="22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F430F9E3-38ED-4E0A-85EA-D6B93D9324C1}"/>
            </a:ext>
          </a:extLst>
        </xdr:cNvPr>
        <xdr:cNvCxnSpPr/>
      </xdr:nvCxnSpPr>
      <xdr:spPr>
        <a:xfrm>
          <a:off x="15405100" y="2480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131597</xdr:rowOff>
    </xdr:from>
    <xdr:to>
      <xdr:col>81</xdr:col>
      <xdr:colOff>44450</xdr:colOff>
      <xdr:row>21</xdr:row>
      <xdr:rowOff>31090</xdr:rowOff>
    </xdr:to>
    <xdr:cxnSp macro="">
      <xdr:nvCxnSpPr>
        <xdr:cNvPr id="437" name="直線コネクタ 436">
          <a:extLst>
            <a:ext uri="{FF2B5EF4-FFF2-40B4-BE49-F238E27FC236}">
              <a16:creationId xmlns:a16="http://schemas.microsoft.com/office/drawing/2014/main" id="{4C254697-09F7-4C6F-98FB-1087E9289803}"/>
            </a:ext>
          </a:extLst>
        </xdr:cNvPr>
        <xdr:cNvCxnSpPr/>
      </xdr:nvCxnSpPr>
      <xdr:spPr>
        <a:xfrm>
          <a:off x="14712950" y="3433597"/>
          <a:ext cx="762000" cy="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B29BEA16-41FF-47F5-9E4C-F69BE9630784}"/>
            </a:ext>
          </a:extLst>
        </xdr:cNvPr>
        <xdr:cNvSpPr txBox="1"/>
      </xdr:nvSpPr>
      <xdr:spPr>
        <a:xfrm>
          <a:off x="15563850" y="2919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74768132-8FA3-4F76-B7D9-38AA169239A3}"/>
            </a:ext>
          </a:extLst>
        </xdr:cNvPr>
        <xdr:cNvSpPr/>
      </xdr:nvSpPr>
      <xdr:spPr>
        <a:xfrm>
          <a:off x="15430500" y="3067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131597</xdr:rowOff>
    </xdr:from>
    <xdr:to>
      <xdr:col>77</xdr:col>
      <xdr:colOff>44450</xdr:colOff>
      <xdr:row>21</xdr:row>
      <xdr:rowOff>65354</xdr:rowOff>
    </xdr:to>
    <xdr:cxnSp macro="">
      <xdr:nvCxnSpPr>
        <xdr:cNvPr id="440" name="直線コネクタ 439">
          <a:extLst>
            <a:ext uri="{FF2B5EF4-FFF2-40B4-BE49-F238E27FC236}">
              <a16:creationId xmlns:a16="http://schemas.microsoft.com/office/drawing/2014/main" id="{7B8F9BF9-3D39-4978-984B-49D73DF74706}"/>
            </a:ext>
          </a:extLst>
        </xdr:cNvPr>
        <xdr:cNvCxnSpPr/>
      </xdr:nvCxnSpPr>
      <xdr:spPr>
        <a:xfrm flipV="1">
          <a:off x="13906500" y="3433597"/>
          <a:ext cx="806450" cy="9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4E495000-7623-4079-A937-4C7072FC3ADD}"/>
            </a:ext>
          </a:extLst>
        </xdr:cNvPr>
        <xdr:cNvSpPr/>
      </xdr:nvSpPr>
      <xdr:spPr>
        <a:xfrm>
          <a:off x="14668500" y="30345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73179685-BDA5-4DC8-B573-5FFB19398E11}"/>
            </a:ext>
          </a:extLst>
        </xdr:cNvPr>
        <xdr:cNvSpPr txBox="1"/>
      </xdr:nvSpPr>
      <xdr:spPr>
        <a:xfrm>
          <a:off x="14370050" y="28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65354</xdr:rowOff>
    </xdr:from>
    <xdr:to>
      <xdr:col>72</xdr:col>
      <xdr:colOff>203200</xdr:colOff>
      <xdr:row>21</xdr:row>
      <xdr:rowOff>106375</xdr:rowOff>
    </xdr:to>
    <xdr:cxnSp macro="">
      <xdr:nvCxnSpPr>
        <xdr:cNvPr id="443" name="直線コネクタ 442">
          <a:extLst>
            <a:ext uri="{FF2B5EF4-FFF2-40B4-BE49-F238E27FC236}">
              <a16:creationId xmlns:a16="http://schemas.microsoft.com/office/drawing/2014/main" id="{2F28AAF6-F7C3-4D28-AA65-85E58AC4CBF1}"/>
            </a:ext>
          </a:extLst>
        </xdr:cNvPr>
        <xdr:cNvCxnSpPr/>
      </xdr:nvCxnSpPr>
      <xdr:spPr>
        <a:xfrm flipV="1">
          <a:off x="13106400" y="3532454"/>
          <a:ext cx="8001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ABF79516-0E76-40F6-A104-FAF73A17660F}"/>
            </a:ext>
          </a:extLst>
        </xdr:cNvPr>
        <xdr:cNvSpPr/>
      </xdr:nvSpPr>
      <xdr:spPr>
        <a:xfrm>
          <a:off x="13868400" y="30977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9D6CBD38-448D-4C44-BA02-4AF3077817A4}"/>
            </a:ext>
          </a:extLst>
        </xdr:cNvPr>
        <xdr:cNvSpPr txBox="1"/>
      </xdr:nvSpPr>
      <xdr:spPr>
        <a:xfrm>
          <a:off x="13557250" y="28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90450</xdr:rowOff>
    </xdr:from>
    <xdr:to>
      <xdr:col>68</xdr:col>
      <xdr:colOff>152400</xdr:colOff>
      <xdr:row>21</xdr:row>
      <xdr:rowOff>106375</xdr:rowOff>
    </xdr:to>
    <xdr:cxnSp macro="">
      <xdr:nvCxnSpPr>
        <xdr:cNvPr id="446" name="直線コネクタ 445">
          <a:extLst>
            <a:ext uri="{FF2B5EF4-FFF2-40B4-BE49-F238E27FC236}">
              <a16:creationId xmlns:a16="http://schemas.microsoft.com/office/drawing/2014/main" id="{8873767F-9255-4E81-B730-3078A6A22D36}"/>
            </a:ext>
          </a:extLst>
        </xdr:cNvPr>
        <xdr:cNvCxnSpPr/>
      </xdr:nvCxnSpPr>
      <xdr:spPr>
        <a:xfrm>
          <a:off x="12293600" y="3557550"/>
          <a:ext cx="8128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C45AB5AA-90AC-4C47-B2F9-F1B668201C4C}"/>
            </a:ext>
          </a:extLst>
        </xdr:cNvPr>
        <xdr:cNvSpPr/>
      </xdr:nvSpPr>
      <xdr:spPr>
        <a:xfrm>
          <a:off x="13055600" y="312089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EBD5123B-CB46-4B43-BDA0-6354D1F13F16}"/>
            </a:ext>
          </a:extLst>
        </xdr:cNvPr>
        <xdr:cNvSpPr txBox="1"/>
      </xdr:nvSpPr>
      <xdr:spPr>
        <a:xfrm>
          <a:off x="12763500" y="28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93386323-CEC3-4DCD-80C9-1CF89B8DA2EB}"/>
            </a:ext>
          </a:extLst>
        </xdr:cNvPr>
        <xdr:cNvSpPr/>
      </xdr:nvSpPr>
      <xdr:spPr>
        <a:xfrm>
          <a:off x="12242800" y="3115589"/>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0" name="テキスト ボックス 449">
          <a:extLst>
            <a:ext uri="{FF2B5EF4-FFF2-40B4-BE49-F238E27FC236}">
              <a16:creationId xmlns:a16="http://schemas.microsoft.com/office/drawing/2014/main" id="{D6FEB4BF-26F6-4EED-82AA-22E19DA1CE30}"/>
            </a:ext>
          </a:extLst>
        </xdr:cNvPr>
        <xdr:cNvSpPr txBox="1"/>
      </xdr:nvSpPr>
      <xdr:spPr>
        <a:xfrm>
          <a:off x="11950700" y="28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A6DAF3C-58BB-4D3A-B4B4-7548DE603B5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E2E84C7-9A0D-4737-A666-5A9820A14095}"/>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DE7D0AB-063A-4A96-A763-1EBB7980C6B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C43230D-7153-4EA7-A81F-B947BE0FE2E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AA66BA6-48F0-46F4-8C2F-C69BED0C7A4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151740</xdr:rowOff>
    </xdr:from>
    <xdr:to>
      <xdr:col>81</xdr:col>
      <xdr:colOff>95250</xdr:colOff>
      <xdr:row>21</xdr:row>
      <xdr:rowOff>81890</xdr:rowOff>
    </xdr:to>
    <xdr:sp macro="" textlink="">
      <xdr:nvSpPr>
        <xdr:cNvPr id="456" name="楕円 455">
          <a:extLst>
            <a:ext uri="{FF2B5EF4-FFF2-40B4-BE49-F238E27FC236}">
              <a16:creationId xmlns:a16="http://schemas.microsoft.com/office/drawing/2014/main" id="{BF3C52F2-6554-48BB-AD0C-D46D69DCEF4C}"/>
            </a:ext>
          </a:extLst>
        </xdr:cNvPr>
        <xdr:cNvSpPr/>
      </xdr:nvSpPr>
      <xdr:spPr>
        <a:xfrm>
          <a:off x="15430500" y="3453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47617</xdr:rowOff>
    </xdr:from>
    <xdr:ext cx="762000" cy="259045"/>
    <xdr:sp macro="" textlink="">
      <xdr:nvSpPr>
        <xdr:cNvPr id="457" name="将来負担の状況該当値テキスト">
          <a:extLst>
            <a:ext uri="{FF2B5EF4-FFF2-40B4-BE49-F238E27FC236}">
              <a16:creationId xmlns:a16="http://schemas.microsoft.com/office/drawing/2014/main" id="{CCA5B1A2-4DBE-4B78-9365-2FF085748D9D}"/>
            </a:ext>
          </a:extLst>
        </xdr:cNvPr>
        <xdr:cNvSpPr txBox="1"/>
      </xdr:nvSpPr>
      <xdr:spPr>
        <a:xfrm>
          <a:off x="15563850" y="33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80797</xdr:rowOff>
    </xdr:from>
    <xdr:to>
      <xdr:col>77</xdr:col>
      <xdr:colOff>95250</xdr:colOff>
      <xdr:row>21</xdr:row>
      <xdr:rowOff>10947</xdr:rowOff>
    </xdr:to>
    <xdr:sp macro="" textlink="">
      <xdr:nvSpPr>
        <xdr:cNvPr id="458" name="楕円 457">
          <a:extLst>
            <a:ext uri="{FF2B5EF4-FFF2-40B4-BE49-F238E27FC236}">
              <a16:creationId xmlns:a16="http://schemas.microsoft.com/office/drawing/2014/main" id="{765A94B7-DBF1-48C9-B24B-94507D391247}"/>
            </a:ext>
          </a:extLst>
        </xdr:cNvPr>
        <xdr:cNvSpPr/>
      </xdr:nvSpPr>
      <xdr:spPr>
        <a:xfrm>
          <a:off x="14668500" y="33827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167174</xdr:rowOff>
    </xdr:from>
    <xdr:ext cx="736600" cy="259045"/>
    <xdr:sp macro="" textlink="">
      <xdr:nvSpPr>
        <xdr:cNvPr id="459" name="テキスト ボックス 458">
          <a:extLst>
            <a:ext uri="{FF2B5EF4-FFF2-40B4-BE49-F238E27FC236}">
              <a16:creationId xmlns:a16="http://schemas.microsoft.com/office/drawing/2014/main" id="{329E879B-EF86-40F3-9C61-7998EC8E854A}"/>
            </a:ext>
          </a:extLst>
        </xdr:cNvPr>
        <xdr:cNvSpPr txBox="1"/>
      </xdr:nvSpPr>
      <xdr:spPr>
        <a:xfrm>
          <a:off x="14370050" y="3469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14554</xdr:rowOff>
    </xdr:from>
    <xdr:to>
      <xdr:col>73</xdr:col>
      <xdr:colOff>44450</xdr:colOff>
      <xdr:row>21</xdr:row>
      <xdr:rowOff>116154</xdr:rowOff>
    </xdr:to>
    <xdr:sp macro="" textlink="">
      <xdr:nvSpPr>
        <xdr:cNvPr id="460" name="楕円 459">
          <a:extLst>
            <a:ext uri="{FF2B5EF4-FFF2-40B4-BE49-F238E27FC236}">
              <a16:creationId xmlns:a16="http://schemas.microsoft.com/office/drawing/2014/main" id="{22B41FB9-149D-4F36-BD5B-168C48D40927}"/>
            </a:ext>
          </a:extLst>
        </xdr:cNvPr>
        <xdr:cNvSpPr/>
      </xdr:nvSpPr>
      <xdr:spPr>
        <a:xfrm>
          <a:off x="13868400" y="3481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100931</xdr:rowOff>
    </xdr:from>
    <xdr:ext cx="762000" cy="259045"/>
    <xdr:sp macro="" textlink="">
      <xdr:nvSpPr>
        <xdr:cNvPr id="461" name="テキスト ボックス 460">
          <a:extLst>
            <a:ext uri="{FF2B5EF4-FFF2-40B4-BE49-F238E27FC236}">
              <a16:creationId xmlns:a16="http://schemas.microsoft.com/office/drawing/2014/main" id="{9CB006BF-4A09-47DF-AC57-BD12C9F8F4B6}"/>
            </a:ext>
          </a:extLst>
        </xdr:cNvPr>
        <xdr:cNvSpPr txBox="1"/>
      </xdr:nvSpPr>
      <xdr:spPr>
        <a:xfrm>
          <a:off x="13557250" y="35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55575</xdr:rowOff>
    </xdr:from>
    <xdr:to>
      <xdr:col>68</xdr:col>
      <xdr:colOff>203200</xdr:colOff>
      <xdr:row>21</xdr:row>
      <xdr:rowOff>157175</xdr:rowOff>
    </xdr:to>
    <xdr:sp macro="" textlink="">
      <xdr:nvSpPr>
        <xdr:cNvPr id="462" name="楕円 461">
          <a:extLst>
            <a:ext uri="{FF2B5EF4-FFF2-40B4-BE49-F238E27FC236}">
              <a16:creationId xmlns:a16="http://schemas.microsoft.com/office/drawing/2014/main" id="{9EE124F6-F69E-4321-B18C-40323C4A15A2}"/>
            </a:ext>
          </a:extLst>
        </xdr:cNvPr>
        <xdr:cNvSpPr/>
      </xdr:nvSpPr>
      <xdr:spPr>
        <a:xfrm>
          <a:off x="13055600" y="352267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141952</xdr:rowOff>
    </xdr:from>
    <xdr:ext cx="762000" cy="259045"/>
    <xdr:sp macro="" textlink="">
      <xdr:nvSpPr>
        <xdr:cNvPr id="463" name="テキスト ボックス 462">
          <a:extLst>
            <a:ext uri="{FF2B5EF4-FFF2-40B4-BE49-F238E27FC236}">
              <a16:creationId xmlns:a16="http://schemas.microsoft.com/office/drawing/2014/main" id="{7C61EFCC-B27C-4EE0-B538-08BF52319192}"/>
            </a:ext>
          </a:extLst>
        </xdr:cNvPr>
        <xdr:cNvSpPr txBox="1"/>
      </xdr:nvSpPr>
      <xdr:spPr>
        <a:xfrm>
          <a:off x="12763500" y="360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39650</xdr:rowOff>
    </xdr:from>
    <xdr:to>
      <xdr:col>64</xdr:col>
      <xdr:colOff>152400</xdr:colOff>
      <xdr:row>21</xdr:row>
      <xdr:rowOff>141250</xdr:rowOff>
    </xdr:to>
    <xdr:sp macro="" textlink="">
      <xdr:nvSpPr>
        <xdr:cNvPr id="464" name="楕円 463">
          <a:extLst>
            <a:ext uri="{FF2B5EF4-FFF2-40B4-BE49-F238E27FC236}">
              <a16:creationId xmlns:a16="http://schemas.microsoft.com/office/drawing/2014/main" id="{E5CAAF88-702A-4E96-B4EA-E8315D736C46}"/>
            </a:ext>
          </a:extLst>
        </xdr:cNvPr>
        <xdr:cNvSpPr/>
      </xdr:nvSpPr>
      <xdr:spPr>
        <a:xfrm>
          <a:off x="12242800" y="35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126027</xdr:rowOff>
    </xdr:from>
    <xdr:ext cx="762000" cy="259045"/>
    <xdr:sp macro="" textlink="">
      <xdr:nvSpPr>
        <xdr:cNvPr id="465" name="テキスト ボックス 464">
          <a:extLst>
            <a:ext uri="{FF2B5EF4-FFF2-40B4-BE49-F238E27FC236}">
              <a16:creationId xmlns:a16="http://schemas.microsoft.com/office/drawing/2014/main" id="{AFEBDB0D-0CC3-4903-A510-16E0EF9CA1E1}"/>
            </a:ext>
          </a:extLst>
        </xdr:cNvPr>
        <xdr:cNvSpPr txBox="1"/>
      </xdr:nvSpPr>
      <xdr:spPr>
        <a:xfrm>
          <a:off x="11950700" y="359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941,021
936,509
11,637.52
658,765,038
639,205,052
14,837,420
326,727,631
1,237,914,752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定員適正化計画に基づく職員数の減等により、比率は減少傾向にあったが、近年は給与カットの終了や期末勤勉手当率の改定等と相殺され横ばいで推移している。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令和４年度においては、普通交付税の減等により分母である経常一般財源等が減少したことから、比率は悪化となった。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今後も着実に定員管理の取組を進め、比率の改善に努める。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159657</xdr:rowOff>
    </xdr:from>
    <xdr:to>
      <xdr:col>24</xdr:col>
      <xdr:colOff>25400</xdr:colOff>
      <xdr:row>35</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6460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159657</xdr:rowOff>
    </xdr:from>
    <xdr:to>
      <xdr:col>19</xdr:col>
      <xdr:colOff>187325</xdr:colOff>
      <xdr:row>36</xdr:row>
      <xdr:rowOff>29028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646057"/>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29028</xdr:rowOff>
    </xdr:from>
    <xdr:to>
      <xdr:col>15</xdr:col>
      <xdr:colOff>98425</xdr:colOff>
      <xdr:row>37</xdr:row>
      <xdr:rowOff>4536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2012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167822</xdr:rowOff>
    </xdr:from>
    <xdr:to>
      <xdr:col>11</xdr:col>
      <xdr:colOff>9525</xdr:colOff>
      <xdr:row>37</xdr:row>
      <xdr:rowOff>4536</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1685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117022</xdr:rowOff>
    </xdr:from>
    <xdr:to>
      <xdr:col>24</xdr:col>
      <xdr:colOff>76200</xdr:colOff>
      <xdr:row>36</xdr:row>
      <xdr:rowOff>47172</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9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108857</xdr:rowOff>
    </xdr:from>
    <xdr:to>
      <xdr:col>20</xdr:col>
      <xdr:colOff>38100</xdr:colOff>
      <xdr:row>33</xdr:row>
      <xdr:rowOff>39007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49184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36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149678</xdr:rowOff>
    </xdr:from>
    <xdr:to>
      <xdr:col>15</xdr:col>
      <xdr:colOff>149225</xdr:colOff>
      <xdr:row>36</xdr:row>
      <xdr:rowOff>79828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90005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65513</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117022</xdr:rowOff>
    </xdr:from>
    <xdr:to>
      <xdr:col>6</xdr:col>
      <xdr:colOff>171450</xdr:colOff>
      <xdr:row>36</xdr:row>
      <xdr:rowOff>47172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57349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高等学校学習環境等整備事業やあきた芸術劇場管理運営費等の増により物件費が増加したほか、分母の減少により比率は上昇した。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これまで全国平均及びグループ内平均とほぼ同水準で推移していることから、引き続き効率的な事務執行に努めることで経費削減に取り組み、水準の維持に努める。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84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疾病予防費の増等により扶助費が増加したことに加え、経常一般財源等が減少したことから、比率は悪化した。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近年は全国平均及びグループ内平均を下回り、横ばいで推移する状況が続いていることから、引き続き現状を維持できるよう県民所得の向上等に取り組んでいく。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24130</xdr:rowOff>
    </xdr:from>
    <xdr:to>
      <xdr:col>24</xdr:col>
      <xdr:colOff>25400</xdr:colOff>
      <xdr:row>53</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110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24130</xdr:rowOff>
    </xdr:from>
    <xdr:to>
      <xdr:col>19</xdr:col>
      <xdr:colOff>187325</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11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144780</xdr:rowOff>
    </xdr:from>
    <xdr:to>
      <xdr:col>20</xdr:col>
      <xdr:colOff>38100</xdr:colOff>
      <xdr:row>53</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85107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令和４年度は、維持補修費及び繰出金は減少したものの、貸付金の増と分母である経常一般財源等の減により比率は悪化した。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令和３年度以降、グループ内平均を上回る状況が続いていることから、経費の削減に努める。</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35560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842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35560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58</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61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613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96537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高齢化率の高い本県では、社会保障関係経費の増等により比率は上昇傾向にある。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都道府県平均及びグループ内平均を下回る状況が続いているが、継続的に各種制度の見直し等を実施していく。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31750</xdr:rowOff>
    </xdr:from>
    <xdr:to>
      <xdr:col>82</xdr:col>
      <xdr:colOff>107950</xdr:colOff>
      <xdr:row>33</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68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31750</xdr:rowOff>
    </xdr:from>
    <xdr:to>
      <xdr:col>78</xdr:col>
      <xdr:colOff>69850</xdr:colOff>
      <xdr:row>35</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5689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107950</xdr:rowOff>
    </xdr:from>
    <xdr:to>
      <xdr:col>73</xdr:col>
      <xdr:colOff>180975</xdr:colOff>
      <xdr:row>35</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593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34</xdr:row>
      <xdr:rowOff>107950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78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114300</xdr:rowOff>
    </xdr:from>
    <xdr:to>
      <xdr:col>82</xdr:col>
      <xdr:colOff>158750</xdr:colOff>
      <xdr:row>34</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22877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152400</xdr:rowOff>
    </xdr:from>
    <xdr:to>
      <xdr:col>78</xdr:col>
      <xdr:colOff>120650</xdr:colOff>
      <xdr:row>33</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92727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57150</xdr:rowOff>
    </xdr:from>
    <xdr:to>
      <xdr:col>69</xdr:col>
      <xdr:colOff>142875</xdr:colOff>
      <xdr:row>34</xdr:row>
      <xdr:rowOff>158750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76200</xdr:rowOff>
    </xdr:from>
    <xdr:to>
      <xdr:col>65</xdr:col>
      <xdr:colOff>53975</xdr:colOff>
      <xdr:row>34</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分母である経常一般財源等が減少したものの、県債発行が低利であったことによる利子の減のほか、繰上償還の実施や、前年度と比較して借換抑制が減少したことで分子が減となり、比率は改善した。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しかしながら、依然として全国平均及びグループ内平均を上回っているほか、今後の金利上昇の影響も懸念されることから、県債発行の抑制等、比率の改善に向けた取組を継続していく。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80</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530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81</xdr:row>
      <xdr:rowOff>4536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7940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133548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4536</xdr:rowOff>
    </xdr:from>
    <xdr:to>
      <xdr:col>19</xdr:col>
      <xdr:colOff>187325</xdr:colOff>
      <xdr:row>81</xdr:row>
      <xdr:rowOff>113393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9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113393</xdr:rowOff>
    </xdr:from>
    <xdr:to>
      <xdr:col>15</xdr:col>
      <xdr:colOff>98425</xdr:colOff>
      <xdr:row>81</xdr:row>
      <xdr:rowOff>167821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400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167821</xdr:rowOff>
    </xdr:from>
    <xdr:to>
      <xdr:col>11</xdr:col>
      <xdr:colOff>9525</xdr:colOff>
      <xdr:row>82</xdr:row>
      <xdr:rowOff>83457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405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108857</xdr:rowOff>
    </xdr:from>
    <xdr:to>
      <xdr:col>11</xdr:col>
      <xdr:colOff>60325</xdr:colOff>
      <xdr:row>79</xdr:row>
      <xdr:rowOff>39007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49184</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107241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6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125186</xdr:rowOff>
    </xdr:from>
    <xdr:to>
      <xdr:col>20</xdr:col>
      <xdr:colOff>38100</xdr:colOff>
      <xdr:row>81</xdr:row>
      <xdr:rowOff>55336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40113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62593</xdr:rowOff>
    </xdr:from>
    <xdr:to>
      <xdr:col>15</xdr:col>
      <xdr:colOff>149225</xdr:colOff>
      <xdr:row>81</xdr:row>
      <xdr:rowOff>164193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148970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117021</xdr:rowOff>
    </xdr:from>
    <xdr:to>
      <xdr:col>11</xdr:col>
      <xdr:colOff>60325</xdr:colOff>
      <xdr:row>82</xdr:row>
      <xdr:rowOff>47171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31948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32657</xdr:rowOff>
    </xdr:from>
    <xdr:to>
      <xdr:col>6</xdr:col>
      <xdr:colOff>171450</xdr:colOff>
      <xdr:row>82</xdr:row>
      <xdr:rowOff>134257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40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1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分母である経常一般財源等が普通交付税の再算定により大幅に増加した令和３年度を除いては、ほぼ横ばいで推移している。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令和４年度は分母が減少した影響もあり、公債費以外の経常収支比率は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グループ内平均を下回る状況が続いているが、今後も引き続き歳出の見直しに取り組み、経費縮減を図っていく。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156227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7" name="公債費以外グラフ枠">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18415</xdr:rowOff>
    </xdr:from>
    <xdr:to>
      <xdr:col>82</xdr:col>
      <xdr:colOff>107950</xdr:colOff>
      <xdr:row>80</xdr:row>
      <xdr:rowOff>64136</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6510000" y="12877165"/>
          <a:ext cx="0" cy="90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09" name="公債費以外最小値テキスト">
          <a:extLst>
            <a:ext uri="{FF2B5EF4-FFF2-40B4-BE49-F238E27FC236}">
              <a16:creationId xmlns:a16="http://schemas.microsoft.com/office/drawing/2014/main" id="{00000000-0008-0000-0400-000099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104792</xdr:rowOff>
    </xdr:from>
    <xdr:ext cx="762000" cy="259045"/>
    <xdr:sp macro="" textlink="">
      <xdr:nvSpPr>
        <xdr:cNvPr id="411" name="公債費以外最大値テキスト">
          <a:extLst>
            <a:ext uri="{FF2B5EF4-FFF2-40B4-BE49-F238E27FC236}">
              <a16:creationId xmlns:a16="http://schemas.microsoft.com/office/drawing/2014/main" id="{00000000-0008-0000-0400-00009B010000}"/>
            </a:ext>
          </a:extLst>
        </xdr:cNvPr>
        <xdr:cNvSpPr txBox="1"/>
      </xdr:nvSpPr>
      <xdr:spPr>
        <a:xfrm>
          <a:off x="16598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18415</xdr:rowOff>
    </xdr:from>
    <xdr:to>
      <xdr:col>82</xdr:col>
      <xdr:colOff>196850</xdr:colOff>
      <xdr:row>75</xdr:row>
      <xdr:rowOff>18415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287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92710</xdr:rowOff>
    </xdr:from>
    <xdr:to>
      <xdr:col>82</xdr:col>
      <xdr:colOff>107950</xdr:colOff>
      <xdr:row>75</xdr:row>
      <xdr:rowOff>18415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5671800" y="1260856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145432</xdr:rowOff>
    </xdr:from>
    <xdr:ext cx="762000" cy="259045"/>
    <xdr:sp macro="" textlink="">
      <xdr:nvSpPr>
        <xdr:cNvPr id="414" name="公債費以外平均値テキスト">
          <a:extLst>
            <a:ext uri="{FF2B5EF4-FFF2-40B4-BE49-F238E27FC236}">
              <a16:creationId xmlns:a16="http://schemas.microsoft.com/office/drawing/2014/main" id="{00000000-0008-0000-0400-00009E010000}"/>
            </a:ext>
          </a:extLst>
        </xdr:cNvPr>
        <xdr:cNvSpPr txBox="1"/>
      </xdr:nvSpPr>
      <xdr:spPr>
        <a:xfrm>
          <a:off x="16598900" y="13175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xdr:rowOff>
    </xdr:from>
    <xdr:to>
      <xdr:col>82</xdr:col>
      <xdr:colOff>158750</xdr:colOff>
      <xdr:row>77</xdr:row>
      <xdr:rowOff>103505</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64592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75</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4782800" y="1260856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104775</xdr:rowOff>
    </xdr:from>
    <xdr:to>
      <xdr:col>78</xdr:col>
      <xdr:colOff>120650</xdr:colOff>
      <xdr:row>76</xdr:row>
      <xdr:rowOff>34925</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19702</xdr:rowOff>
    </xdr:from>
    <xdr:ext cx="7366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3893800" y="12928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81914</xdr:rowOff>
    </xdr:from>
    <xdr:to>
      <xdr:col>74</xdr:col>
      <xdr:colOff>31750</xdr:colOff>
      <xdr:row>78</xdr:row>
      <xdr:rowOff>12064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4732000" y="132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168291</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4401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155575</xdr:rowOff>
    </xdr:from>
    <xdr:to>
      <xdr:col>69</xdr:col>
      <xdr:colOff>92075</xdr:colOff>
      <xdr:row>75</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004800" y="12842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70486</xdr:rowOff>
    </xdr:from>
    <xdr:to>
      <xdr:col>69</xdr:col>
      <xdr:colOff>142875</xdr:colOff>
      <xdr:row>78</xdr:row>
      <xdr:rowOff>636</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3843000" y="132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156863</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13336</xdr:rowOff>
    </xdr:from>
    <xdr:to>
      <xdr:col>65</xdr:col>
      <xdr:colOff>53975</xdr:colOff>
      <xdr:row>77</xdr:row>
      <xdr:rowOff>114936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2954000" y="132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99713</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139065</xdr:rowOff>
    </xdr:from>
    <xdr:to>
      <xdr:col>82</xdr:col>
      <xdr:colOff>158750</xdr:colOff>
      <xdr:row>75</xdr:row>
      <xdr:rowOff>69215</xdr:rowOff>
    </xdr:to>
    <xdr:sp macro="" textlink="">
      <xdr:nvSpPr>
        <xdr:cNvPr id="432" name="楕円 431">
          <a:extLst>
            <a:ext uri="{FF2B5EF4-FFF2-40B4-BE49-F238E27FC236}">
              <a16:creationId xmlns:a16="http://schemas.microsoft.com/office/drawing/2014/main" id="{00000000-0008-0000-0400-0000B0010000}"/>
            </a:ext>
          </a:extLst>
        </xdr:cNvPr>
        <xdr:cNvSpPr/>
      </xdr:nvSpPr>
      <xdr:spPr>
        <a:xfrm>
          <a:off x="16459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47642</xdr:rowOff>
    </xdr:from>
    <xdr:ext cx="762000" cy="259045"/>
    <xdr:sp macro="" textlink="">
      <xdr:nvSpPr>
        <xdr:cNvPr id="433" name="公債費以外該当値テキスト">
          <a:extLst>
            <a:ext uri="{FF2B5EF4-FFF2-40B4-BE49-F238E27FC236}">
              <a16:creationId xmlns:a16="http://schemas.microsoft.com/office/drawing/2014/main" id="{00000000-0008-0000-0400-0000B1010000}"/>
            </a:ext>
          </a:extLst>
        </xdr:cNvPr>
        <xdr:cNvSpPr txBox="1"/>
      </xdr:nvSpPr>
      <xdr:spPr>
        <a:xfrm>
          <a:off x="16598900" y="1273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30480</xdr:rowOff>
    </xdr:from>
    <xdr:to>
      <xdr:col>74</xdr:col>
      <xdr:colOff>31750</xdr:colOff>
      <xdr:row>75</xdr:row>
      <xdr:rowOff>132080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142257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104775</xdr:rowOff>
    </xdr:from>
    <xdr:to>
      <xdr:col>65</xdr:col>
      <xdr:colOff>53975</xdr:colOff>
      <xdr:row>75</xdr:row>
      <xdr:rowOff>34925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2954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45102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88946</xdr:rowOff>
    </xdr:from>
    <xdr:to>
      <xdr:col>29</xdr:col>
      <xdr:colOff>127000</xdr:colOff>
      <xdr:row>13</xdr:row>
      <xdr:rowOff>120378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65421"/>
          <a:ext cx="6477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117886</xdr:rowOff>
    </xdr:from>
    <xdr:to>
      <xdr:col>26</xdr:col>
      <xdr:colOff>50800</xdr:colOff>
      <xdr:row>13</xdr:row>
      <xdr:rowOff>120378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94361"/>
          <a:ext cx="698500" cy="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107279</xdr:rowOff>
    </xdr:from>
    <xdr:to>
      <xdr:col>22</xdr:col>
      <xdr:colOff>114300</xdr:colOff>
      <xdr:row>13</xdr:row>
      <xdr:rowOff>117886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83754"/>
          <a:ext cx="6985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107279</xdr:rowOff>
    </xdr:from>
    <xdr:to>
      <xdr:col>18</xdr:col>
      <xdr:colOff>177800</xdr:colOff>
      <xdr:row>13</xdr:row>
      <xdr:rowOff>130574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83754"/>
          <a:ext cx="698500" cy="2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38146</xdr:rowOff>
    </xdr:from>
    <xdr:to>
      <xdr:col>29</xdr:col>
      <xdr:colOff>177800</xdr:colOff>
      <xdr:row>13</xdr:row>
      <xdr:rowOff>139746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54673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69578</xdr:rowOff>
    </xdr:from>
    <xdr:to>
      <xdr:col>26</xdr:col>
      <xdr:colOff>101600</xdr:colOff>
      <xdr:row>13</xdr:row>
      <xdr:rowOff>171178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4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155955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32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67086</xdr:rowOff>
    </xdr:from>
    <xdr:to>
      <xdr:col>22</xdr:col>
      <xdr:colOff>165100</xdr:colOff>
      <xdr:row>13</xdr:row>
      <xdr:rowOff>168686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153463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56479</xdr:rowOff>
    </xdr:from>
    <xdr:to>
      <xdr:col>19</xdr:col>
      <xdr:colOff>38100</xdr:colOff>
      <xdr:row>13</xdr:row>
      <xdr:rowOff>158079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3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142856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1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79774</xdr:rowOff>
    </xdr:from>
    <xdr:to>
      <xdr:col>15</xdr:col>
      <xdr:colOff>101600</xdr:colOff>
      <xdr:row>14</xdr:row>
      <xdr:rowOff>9924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5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263382</xdr:rowOff>
    </xdr:from>
    <xdr:to>
      <xdr:col>29</xdr:col>
      <xdr:colOff>127000</xdr:colOff>
      <xdr:row>38</xdr:row>
      <xdr:rowOff>32954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530832"/>
          <a:ext cx="0" cy="9697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5031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7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32954</xdr:rowOff>
    </xdr:from>
    <xdr:to>
      <xdr:col>30</xdr:col>
      <xdr:colOff>25400</xdr:colOff>
      <xdr:row>38</xdr:row>
      <xdr:rowOff>32954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005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6860</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27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263382</xdr:rowOff>
    </xdr:from>
    <xdr:to>
      <xdr:col>30</xdr:col>
      <xdr:colOff>25400</xdr:colOff>
      <xdr:row>34</xdr:row>
      <xdr:rowOff>263382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530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59609</xdr:rowOff>
    </xdr:from>
    <xdr:to>
      <xdr:col>29</xdr:col>
      <xdr:colOff>127000</xdr:colOff>
      <xdr:row>34</xdr:row>
      <xdr:rowOff>263382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5984159"/>
          <a:ext cx="647700" cy="54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11609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64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39532</xdr:rowOff>
    </xdr:from>
    <xdr:to>
      <xdr:col>29</xdr:col>
      <xdr:colOff>177800</xdr:colOff>
      <xdr:row>36</xdr:row>
      <xdr:rowOff>141132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992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59609</xdr:rowOff>
    </xdr:from>
    <xdr:to>
      <xdr:col>26</xdr:col>
      <xdr:colOff>50800</xdr:colOff>
      <xdr:row>35</xdr:row>
      <xdr:rowOff>12654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5984159"/>
          <a:ext cx="698500" cy="63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11964</xdr:rowOff>
    </xdr:from>
    <xdr:to>
      <xdr:col>26</xdr:col>
      <xdr:colOff>101600</xdr:colOff>
      <xdr:row>36</xdr:row>
      <xdr:rowOff>113564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965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98341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05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12654</xdr:rowOff>
    </xdr:from>
    <xdr:to>
      <xdr:col>22</xdr:col>
      <xdr:colOff>114300</xdr:colOff>
      <xdr:row>35</xdr:row>
      <xdr:rowOff>244089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23004"/>
          <a:ext cx="698500" cy="23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159182</xdr:rowOff>
    </xdr:from>
    <xdr:to>
      <xdr:col>22</xdr:col>
      <xdr:colOff>165100</xdr:colOff>
      <xdr:row>37</xdr:row>
      <xdr:rowOff>89332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12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74109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56957</xdr:rowOff>
    </xdr:from>
    <xdr:to>
      <xdr:col>18</xdr:col>
      <xdr:colOff>177800</xdr:colOff>
      <xdr:row>35</xdr:row>
      <xdr:rowOff>244089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67307"/>
          <a:ext cx="698500" cy="18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36195</xdr:rowOff>
    </xdr:from>
    <xdr:to>
      <xdr:col>19</xdr:col>
      <xdr:colOff>38100</xdr:colOff>
      <xdr:row>37</xdr:row>
      <xdr:rowOff>137795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60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122572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4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140025</xdr:rowOff>
    </xdr:from>
    <xdr:to>
      <xdr:col>15</xdr:col>
      <xdr:colOff>101600</xdr:colOff>
      <xdr:row>37</xdr:row>
      <xdr:rowOff>70175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54952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212583</xdr:rowOff>
    </xdr:from>
    <xdr:to>
      <xdr:col>29</xdr:col>
      <xdr:colOff>177800</xdr:colOff>
      <xdr:row>34</xdr:row>
      <xdr:rowOff>314182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8003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121160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8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8809</xdr:rowOff>
    </xdr:from>
    <xdr:to>
      <xdr:col>26</xdr:col>
      <xdr:colOff>101600</xdr:colOff>
      <xdr:row>33</xdr:row>
      <xdr:rowOff>110409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593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292036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70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304754</xdr:rowOff>
    </xdr:from>
    <xdr:to>
      <xdr:col>22</xdr:col>
      <xdr:colOff>165100</xdr:colOff>
      <xdr:row>35</xdr:row>
      <xdr:rowOff>63454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7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73631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4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193289</xdr:rowOff>
    </xdr:from>
    <xdr:to>
      <xdr:col>19</xdr:col>
      <xdr:colOff>38100</xdr:colOff>
      <xdr:row>35</xdr:row>
      <xdr:rowOff>294889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0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305066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6157</xdr:rowOff>
    </xdr:from>
    <xdr:to>
      <xdr:col>15</xdr:col>
      <xdr:colOff>101600</xdr:colOff>
      <xdr:row>35</xdr:row>
      <xdr:rowOff>107757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1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117934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941,021
936,509
11,637.52
658,765,038
639,205,052
14,837,420
326,727,631
1,237,914,752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9764</xdr:rowOff>
    </xdr:from>
    <xdr:to>
      <xdr:col>24</xdr:col>
      <xdr:colOff>63500</xdr:colOff>
      <xdr:row>33</xdr:row>
      <xdr:rowOff>91785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67614"/>
          <a:ext cx="838200" cy="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91785</xdr:rowOff>
    </xdr:from>
    <xdr:to>
      <xdr:col>19</xdr:col>
      <xdr:colOff>177800</xdr:colOff>
      <xdr:row>33</xdr:row>
      <xdr:rowOff>123035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49635"/>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123035</xdr:rowOff>
    </xdr:from>
    <xdr:to>
      <xdr:col>15</xdr:col>
      <xdr:colOff>50800</xdr:colOff>
      <xdr:row>33</xdr:row>
      <xdr:rowOff>146718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8088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18249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50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146718</xdr:rowOff>
    </xdr:from>
    <xdr:to>
      <xdr:col>10</xdr:col>
      <xdr:colOff>114300</xdr:colOff>
      <xdr:row>34</xdr:row>
      <xdr:rowOff>13444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0456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130414</xdr:rowOff>
    </xdr:from>
    <xdr:to>
      <xdr:col>24</xdr:col>
      <xdr:colOff>114300</xdr:colOff>
      <xdr:row>33</xdr:row>
      <xdr:rowOff>60564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153291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40985</xdr:rowOff>
    </xdr:from>
    <xdr:to>
      <xdr:col>20</xdr:col>
      <xdr:colOff>38100</xdr:colOff>
      <xdr:row>33</xdr:row>
      <xdr:rowOff>142585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159112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47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72235</xdr:rowOff>
    </xdr:from>
    <xdr:to>
      <xdr:col>15</xdr:col>
      <xdr:colOff>101600</xdr:colOff>
      <xdr:row>34</xdr:row>
      <xdr:rowOff>2385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164962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2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95918</xdr:rowOff>
    </xdr:from>
    <xdr:to>
      <xdr:col>10</xdr:col>
      <xdr:colOff>165100</xdr:colOff>
      <xdr:row>34</xdr:row>
      <xdr:rowOff>26068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17195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4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134094</xdr:rowOff>
    </xdr:from>
    <xdr:to>
      <xdr:col>6</xdr:col>
      <xdr:colOff>38100</xdr:colOff>
      <xdr:row>34</xdr:row>
      <xdr:rowOff>64244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55371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8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82359</xdr:rowOff>
    </xdr:from>
    <xdr:to>
      <xdr:col>24</xdr:col>
      <xdr:colOff>63500</xdr:colOff>
      <xdr:row>57</xdr:row>
      <xdr:rowOff>17552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12109"/>
          <a:ext cx="838200" cy="2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48265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17552</xdr:rowOff>
    </xdr:from>
    <xdr:to>
      <xdr:col>19</xdr:col>
      <xdr:colOff>177800</xdr:colOff>
      <xdr:row>57</xdr:row>
      <xdr:rowOff>168846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90202"/>
          <a:ext cx="889000" cy="1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98417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168846</xdr:rowOff>
    </xdr:from>
    <xdr:to>
      <xdr:col>15</xdr:col>
      <xdr:colOff>50800</xdr:colOff>
      <xdr:row>59</xdr:row>
      <xdr:rowOff>84074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41496"/>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84074</xdr:rowOff>
    </xdr:from>
    <xdr:to>
      <xdr:col>10</xdr:col>
      <xdr:colOff>114300</xdr:colOff>
      <xdr:row>59</xdr:row>
      <xdr:rowOff>100876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99624"/>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132884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9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9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31559</xdr:rowOff>
    </xdr:from>
    <xdr:to>
      <xdr:col>24</xdr:col>
      <xdr:colOff>114300</xdr:colOff>
      <xdr:row>55</xdr:row>
      <xdr:rowOff>133159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9986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138202</xdr:rowOff>
    </xdr:from>
    <xdr:to>
      <xdr:col>20</xdr:col>
      <xdr:colOff>38100</xdr:colOff>
      <xdr:row>57</xdr:row>
      <xdr:rowOff>68352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84879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118046</xdr:rowOff>
    </xdr:from>
    <xdr:to>
      <xdr:col>15</xdr:col>
      <xdr:colOff>101600</xdr:colOff>
      <xdr:row>58</xdr:row>
      <xdr:rowOff>48196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64723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6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33274</xdr:rowOff>
    </xdr:from>
    <xdr:to>
      <xdr:col>10</xdr:col>
      <xdr:colOff>165100</xdr:colOff>
      <xdr:row>59</xdr:row>
      <xdr:rowOff>134874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126001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2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50076</xdr:rowOff>
    </xdr:from>
    <xdr:to>
      <xdr:col>6</xdr:col>
      <xdr:colOff>38100</xdr:colOff>
      <xdr:row>59</xdr:row>
      <xdr:rowOff>151676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142803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106825</xdr:rowOff>
    </xdr:from>
    <xdr:to>
      <xdr:col>24</xdr:col>
      <xdr:colOff>63500</xdr:colOff>
      <xdr:row>72</xdr:row>
      <xdr:rowOff>2758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279775"/>
          <a:ext cx="838200" cy="6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106825</xdr:rowOff>
    </xdr:from>
    <xdr:to>
      <xdr:col>19</xdr:col>
      <xdr:colOff>177800</xdr:colOff>
      <xdr:row>72</xdr:row>
      <xdr:rowOff>70685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279775"/>
          <a:ext cx="889000" cy="13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70685</xdr:rowOff>
    </xdr:from>
    <xdr:to>
      <xdr:col>15</xdr:col>
      <xdr:colOff>50800</xdr:colOff>
      <xdr:row>75</xdr:row>
      <xdr:rowOff>57186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415085"/>
          <a:ext cx="889000" cy="5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32803</xdr:rowOff>
    </xdr:from>
    <xdr:to>
      <xdr:col>10</xdr:col>
      <xdr:colOff>114300</xdr:colOff>
      <xdr:row>75</xdr:row>
      <xdr:rowOff>57186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720103"/>
          <a:ext cx="889000" cy="1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123408</xdr:rowOff>
    </xdr:from>
    <xdr:to>
      <xdr:col>24</xdr:col>
      <xdr:colOff>114300</xdr:colOff>
      <xdr:row>72</xdr:row>
      <xdr:rowOff>53558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2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146285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1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56025</xdr:rowOff>
    </xdr:from>
    <xdr:to>
      <xdr:col>20</xdr:col>
      <xdr:colOff>38100</xdr:colOff>
      <xdr:row>71</xdr:row>
      <xdr:rowOff>157625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2702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20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19885</xdr:rowOff>
    </xdr:from>
    <xdr:to>
      <xdr:col>15</xdr:col>
      <xdr:colOff>101600</xdr:colOff>
      <xdr:row>72</xdr:row>
      <xdr:rowOff>121485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3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138012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1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6386</xdr:rowOff>
    </xdr:from>
    <xdr:to>
      <xdr:col>10</xdr:col>
      <xdr:colOff>165100</xdr:colOff>
      <xdr:row>75</xdr:row>
      <xdr:rowOff>107986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124513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6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153453</xdr:rowOff>
    </xdr:from>
    <xdr:to>
      <xdr:col>6</xdr:col>
      <xdr:colOff>38100</xdr:colOff>
      <xdr:row>74</xdr:row>
      <xdr:rowOff>83603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6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100130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4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13742</xdr:rowOff>
    </xdr:from>
    <xdr:to>
      <xdr:col>24</xdr:col>
      <xdr:colOff>62865</xdr:colOff>
      <xdr:row>97</xdr:row>
      <xdr:rowOff>92838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5692"/>
          <a:ext cx="127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96665</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92838</xdr:rowOff>
    </xdr:from>
    <xdr:to>
      <xdr:col>24</xdr:col>
      <xdr:colOff>152400</xdr:colOff>
      <xdr:row>97</xdr:row>
      <xdr:rowOff>92838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131869</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13742</xdr:rowOff>
    </xdr:from>
    <xdr:to>
      <xdr:col>24</xdr:col>
      <xdr:colOff>152400</xdr:colOff>
      <xdr:row>91</xdr:row>
      <xdr:rowOff>13742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92838</xdr:rowOff>
    </xdr:from>
    <xdr:to>
      <xdr:col>24</xdr:col>
      <xdr:colOff>63500</xdr:colOff>
      <xdr:row>98</xdr:row>
      <xdr:rowOff>18466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23488"/>
          <a:ext cx="838200" cy="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70553</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0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47676</xdr:rowOff>
    </xdr:from>
    <xdr:to>
      <xdr:col>24</xdr:col>
      <xdr:colOff>114300</xdr:colOff>
      <xdr:row>94</xdr:row>
      <xdr:rowOff>149276</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1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18466</xdr:rowOff>
    </xdr:from>
    <xdr:to>
      <xdr:col>19</xdr:col>
      <xdr:colOff>177800</xdr:colOff>
      <xdr:row>98</xdr:row>
      <xdr:rowOff>58928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20566"/>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130887</xdr:rowOff>
    </xdr:from>
    <xdr:to>
      <xdr:col>20</xdr:col>
      <xdr:colOff>38100</xdr:colOff>
      <xdr:row>95</xdr:row>
      <xdr:rowOff>61037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4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77564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17411" y="160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58928</xdr:rowOff>
    </xdr:from>
    <xdr:to>
      <xdr:col>15</xdr:col>
      <xdr:colOff>50800</xdr:colOff>
      <xdr:row>98</xdr:row>
      <xdr:rowOff>68681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6102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163271</xdr:rowOff>
    </xdr:from>
    <xdr:to>
      <xdr:col>15</xdr:col>
      <xdr:colOff>101600</xdr:colOff>
      <xdr:row>95</xdr:row>
      <xdr:rowOff>93421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2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109948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0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68681</xdr:rowOff>
    </xdr:from>
    <xdr:to>
      <xdr:col>10</xdr:col>
      <xdr:colOff>114300</xdr:colOff>
      <xdr:row>98</xdr:row>
      <xdr:rowOff>90932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7078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8661</xdr:rowOff>
    </xdr:from>
    <xdr:to>
      <xdr:col>10</xdr:col>
      <xdr:colOff>165100</xdr:colOff>
      <xdr:row>95</xdr:row>
      <xdr:rowOff>110261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126788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50724</xdr:rowOff>
    </xdr:from>
    <xdr:to>
      <xdr:col>6</xdr:col>
      <xdr:colOff>38100</xdr:colOff>
      <xdr:row>95</xdr:row>
      <xdr:rowOff>152324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3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168851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42038</xdr:rowOff>
    </xdr:from>
    <xdr:to>
      <xdr:col>24</xdr:col>
      <xdr:colOff>114300</xdr:colOff>
      <xdr:row>97</xdr:row>
      <xdr:rowOff>143638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128415</xdr:rowOff>
    </xdr:from>
    <xdr:ext cx="469744"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8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139116</xdr:rowOff>
    </xdr:from>
    <xdr:to>
      <xdr:col>20</xdr:col>
      <xdr:colOff>38100</xdr:colOff>
      <xdr:row>98</xdr:row>
      <xdr:rowOff>69266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60393</xdr:rowOff>
    </xdr:from>
    <xdr:ext cx="469744"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49728" y="168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8128</xdr:rowOff>
    </xdr:from>
    <xdr:to>
      <xdr:col>15</xdr:col>
      <xdr:colOff>101600</xdr:colOff>
      <xdr:row>98</xdr:row>
      <xdr:rowOff>109728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100855</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73428" y="1690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17881</xdr:rowOff>
    </xdr:from>
    <xdr:to>
      <xdr:col>10</xdr:col>
      <xdr:colOff>165100</xdr:colOff>
      <xdr:row>98</xdr:row>
      <xdr:rowOff>119481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110608</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4428" y="169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40132</xdr:rowOff>
    </xdr:from>
    <xdr:to>
      <xdr:col>6</xdr:col>
      <xdr:colOff>38100</xdr:colOff>
      <xdr:row>98</xdr:row>
      <xdr:rowOff>141732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132859</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95428" y="1693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146024</xdr:rowOff>
    </xdr:from>
    <xdr:to>
      <xdr:col>55</xdr:col>
      <xdr:colOff>0</xdr:colOff>
      <xdr:row>33</xdr:row>
      <xdr:rowOff>40183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460974"/>
          <a:ext cx="838200" cy="2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40183</xdr:rowOff>
    </xdr:from>
    <xdr:to>
      <xdr:col>50</xdr:col>
      <xdr:colOff>114300</xdr:colOff>
      <xdr:row>34</xdr:row>
      <xdr:rowOff>50508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98033"/>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50508</xdr:rowOff>
    </xdr:from>
    <xdr:to>
      <xdr:col>45</xdr:col>
      <xdr:colOff>177800</xdr:colOff>
      <xdr:row>37</xdr:row>
      <xdr:rowOff>85141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879808"/>
          <a:ext cx="889000" cy="5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85141</xdr:rowOff>
    </xdr:from>
    <xdr:to>
      <xdr:col>41</xdr:col>
      <xdr:colOff>50800</xdr:colOff>
      <xdr:row>37</xdr:row>
      <xdr:rowOff>94056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2879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49744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89254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6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95224</xdr:rowOff>
    </xdr:from>
    <xdr:to>
      <xdr:col>55</xdr:col>
      <xdr:colOff>50800</xdr:colOff>
      <xdr:row>32</xdr:row>
      <xdr:rowOff>25374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73651</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38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160833</xdr:rowOff>
    </xdr:from>
    <xdr:to>
      <xdr:col>50</xdr:col>
      <xdr:colOff>165100</xdr:colOff>
      <xdr:row>33</xdr:row>
      <xdr:rowOff>90983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82110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27095" y="573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171158</xdr:rowOff>
    </xdr:from>
    <xdr:to>
      <xdr:col>46</xdr:col>
      <xdr:colOff>38100</xdr:colOff>
      <xdr:row>34</xdr:row>
      <xdr:rowOff>101308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92435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34341</xdr:rowOff>
    </xdr:from>
    <xdr:to>
      <xdr:col>41</xdr:col>
      <xdr:colOff>101600</xdr:colOff>
      <xdr:row>37</xdr:row>
      <xdr:rowOff>135941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152468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5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43256</xdr:rowOff>
    </xdr:from>
    <xdr:to>
      <xdr:col>36</xdr:col>
      <xdr:colOff>165100</xdr:colOff>
      <xdr:row>37</xdr:row>
      <xdr:rowOff>144856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161383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6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125088</xdr:rowOff>
    </xdr:from>
    <xdr:to>
      <xdr:col>55</xdr:col>
      <xdr:colOff>0</xdr:colOff>
      <xdr:row>51</xdr:row>
      <xdr:rowOff>137928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8697588"/>
          <a:ext cx="838200" cy="18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125088</xdr:rowOff>
    </xdr:from>
    <xdr:to>
      <xdr:col>50</xdr:col>
      <xdr:colOff>114300</xdr:colOff>
      <xdr:row>51</xdr:row>
      <xdr:rowOff>81959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8697588"/>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81959</xdr:rowOff>
    </xdr:from>
    <xdr:to>
      <xdr:col>45</xdr:col>
      <xdr:colOff>177800</xdr:colOff>
      <xdr:row>53</xdr:row>
      <xdr:rowOff>86169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8825909"/>
          <a:ext cx="889000" cy="3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86169</xdr:rowOff>
    </xdr:from>
    <xdr:to>
      <xdr:col>41</xdr:col>
      <xdr:colOff>50800</xdr:colOff>
      <xdr:row>54</xdr:row>
      <xdr:rowOff>112230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173019"/>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113333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87128</xdr:rowOff>
    </xdr:from>
    <xdr:to>
      <xdr:col>55</xdr:col>
      <xdr:colOff>50800</xdr:colOff>
      <xdr:row>52</xdr:row>
      <xdr:rowOff>17278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88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110005</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68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74288</xdr:rowOff>
    </xdr:from>
    <xdr:to>
      <xdr:col>50</xdr:col>
      <xdr:colOff>165100</xdr:colOff>
      <xdr:row>51</xdr:row>
      <xdr:rowOff>4438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8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20965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27095" y="842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31159</xdr:rowOff>
    </xdr:from>
    <xdr:to>
      <xdr:col>46</xdr:col>
      <xdr:colOff>38100</xdr:colOff>
      <xdr:row>51</xdr:row>
      <xdr:rowOff>132759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87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149286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55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35369</xdr:rowOff>
    </xdr:from>
    <xdr:to>
      <xdr:col>41</xdr:col>
      <xdr:colOff>101600</xdr:colOff>
      <xdr:row>53</xdr:row>
      <xdr:rowOff>136969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1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153496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89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61430</xdr:rowOff>
    </xdr:from>
    <xdr:to>
      <xdr:col>36</xdr:col>
      <xdr:colOff>165100</xdr:colOff>
      <xdr:row>54</xdr:row>
      <xdr:rowOff>163030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3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8107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9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79597</xdr:rowOff>
    </xdr:from>
    <xdr:to>
      <xdr:col>55</xdr:col>
      <xdr:colOff>0</xdr:colOff>
      <xdr:row>71</xdr:row>
      <xdr:rowOff>167360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2081097"/>
          <a:ext cx="838200" cy="25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79597</xdr:rowOff>
    </xdr:from>
    <xdr:to>
      <xdr:col>50</xdr:col>
      <xdr:colOff>114300</xdr:colOff>
      <xdr:row>71</xdr:row>
      <xdr:rowOff>11265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081097"/>
          <a:ext cx="889000" cy="10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11265</xdr:rowOff>
    </xdr:from>
    <xdr:to>
      <xdr:col>45</xdr:col>
      <xdr:colOff>177800</xdr:colOff>
      <xdr:row>72</xdr:row>
      <xdr:rowOff>71044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184215"/>
          <a:ext cx="8890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71044</xdr:rowOff>
    </xdr:from>
    <xdr:to>
      <xdr:col>41</xdr:col>
      <xdr:colOff>50800</xdr:colOff>
      <xdr:row>72</xdr:row>
      <xdr:rowOff>114859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41544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116560</xdr:rowOff>
    </xdr:from>
    <xdr:to>
      <xdr:col>55</xdr:col>
      <xdr:colOff>50800</xdr:colOff>
      <xdr:row>72</xdr:row>
      <xdr:rowOff>46710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2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139437</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1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28797</xdr:rowOff>
    </xdr:from>
    <xdr:to>
      <xdr:col>50</xdr:col>
      <xdr:colOff>165100</xdr:colOff>
      <xdr:row>70</xdr:row>
      <xdr:rowOff>130397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0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146924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18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131915</xdr:rowOff>
    </xdr:from>
    <xdr:to>
      <xdr:col>46</xdr:col>
      <xdr:colOff>38100</xdr:colOff>
      <xdr:row>71</xdr:row>
      <xdr:rowOff>62065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1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78592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19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20244</xdr:rowOff>
    </xdr:from>
    <xdr:to>
      <xdr:col>41</xdr:col>
      <xdr:colOff>101600</xdr:colOff>
      <xdr:row>72</xdr:row>
      <xdr:rowOff>121844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3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138371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1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64059</xdr:rowOff>
    </xdr:from>
    <xdr:to>
      <xdr:col>36</xdr:col>
      <xdr:colOff>165100</xdr:colOff>
      <xdr:row>72</xdr:row>
      <xdr:rowOff>165659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4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10736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1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110173</xdr:rowOff>
    </xdr:from>
    <xdr:to>
      <xdr:col>55</xdr:col>
      <xdr:colOff>0</xdr:colOff>
      <xdr:row>97</xdr:row>
      <xdr:rowOff>50051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69373"/>
          <a:ext cx="8382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13379</xdr:rowOff>
    </xdr:from>
    <xdr:to>
      <xdr:col>50</xdr:col>
      <xdr:colOff>114300</xdr:colOff>
      <xdr:row>97</xdr:row>
      <xdr:rowOff>50051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44029"/>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13379</xdr:rowOff>
    </xdr:from>
    <xdr:to>
      <xdr:col>45</xdr:col>
      <xdr:colOff>177800</xdr:colOff>
      <xdr:row>97</xdr:row>
      <xdr:rowOff>50585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644029"/>
          <a:ext cx="889000" cy="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50585</xdr:rowOff>
    </xdr:from>
    <xdr:to>
      <xdr:col>41</xdr:col>
      <xdr:colOff>50800</xdr:colOff>
      <xdr:row>98</xdr:row>
      <xdr:rowOff>37592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81235"/>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59373</xdr:rowOff>
    </xdr:from>
    <xdr:to>
      <xdr:col>55</xdr:col>
      <xdr:colOff>50800</xdr:colOff>
      <xdr:row>96</xdr:row>
      <xdr:rowOff>160973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37800</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170701</xdr:rowOff>
    </xdr:from>
    <xdr:to>
      <xdr:col>50</xdr:col>
      <xdr:colOff>165100</xdr:colOff>
      <xdr:row>97</xdr:row>
      <xdr:rowOff>100851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91978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67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134029</xdr:rowOff>
    </xdr:from>
    <xdr:to>
      <xdr:col>46</xdr:col>
      <xdr:colOff>38100</xdr:colOff>
      <xdr:row>97</xdr:row>
      <xdr:rowOff>64179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171235</xdr:rowOff>
    </xdr:from>
    <xdr:to>
      <xdr:col>41</xdr:col>
      <xdr:colOff>101600</xdr:colOff>
      <xdr:row>97</xdr:row>
      <xdr:rowOff>101385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92512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158242</xdr:rowOff>
    </xdr:from>
    <xdr:to>
      <xdr:col>36</xdr:col>
      <xdr:colOff>165100</xdr:colOff>
      <xdr:row>98</xdr:row>
      <xdr:rowOff>88392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79519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140477</xdr:rowOff>
    </xdr:from>
    <xdr:to>
      <xdr:col>85</xdr:col>
      <xdr:colOff>127000</xdr:colOff>
      <xdr:row>37</xdr:row>
      <xdr:rowOff>159862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484127"/>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72994</xdr:rowOff>
    </xdr:from>
    <xdr:to>
      <xdr:col>81</xdr:col>
      <xdr:colOff>50800</xdr:colOff>
      <xdr:row>37</xdr:row>
      <xdr:rowOff>159862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416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166995</xdr:rowOff>
    </xdr:from>
    <xdr:to>
      <xdr:col>76</xdr:col>
      <xdr:colOff>114300</xdr:colOff>
      <xdr:row>37</xdr:row>
      <xdr:rowOff>72994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5996295"/>
          <a:ext cx="8890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148707</xdr:rowOff>
    </xdr:from>
    <xdr:to>
      <xdr:col>71</xdr:col>
      <xdr:colOff>177800</xdr:colOff>
      <xdr:row>34</xdr:row>
      <xdr:rowOff>166995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597800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73225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2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72448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2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89677</xdr:rowOff>
    </xdr:from>
    <xdr:to>
      <xdr:col>85</xdr:col>
      <xdr:colOff>177800</xdr:colOff>
      <xdr:row>38</xdr:row>
      <xdr:rowOff>19827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68104</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1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109062</xdr:rowOff>
    </xdr:from>
    <xdr:to>
      <xdr:col>81</xdr:col>
      <xdr:colOff>101600</xdr:colOff>
      <xdr:row>38</xdr:row>
      <xdr:rowOff>39212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30339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5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22194</xdr:rowOff>
    </xdr:from>
    <xdr:to>
      <xdr:col>76</xdr:col>
      <xdr:colOff>165100</xdr:colOff>
      <xdr:row>37</xdr:row>
      <xdr:rowOff>123794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114921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116195</xdr:rowOff>
    </xdr:from>
    <xdr:to>
      <xdr:col>72</xdr:col>
      <xdr:colOff>38100</xdr:colOff>
      <xdr:row>35</xdr:row>
      <xdr:rowOff>46345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59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62872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572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97907</xdr:rowOff>
    </xdr:from>
    <xdr:to>
      <xdr:col>67</xdr:col>
      <xdr:colOff>101600</xdr:colOff>
      <xdr:row>35</xdr:row>
      <xdr:rowOff>28057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59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44584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5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4997</xdr:rowOff>
    </xdr:from>
    <xdr:to>
      <xdr:col>85</xdr:col>
      <xdr:colOff>126364</xdr:colOff>
      <xdr:row>78</xdr:row>
      <xdr:rowOff>107868</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349397"/>
          <a:ext cx="1269"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111695</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4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107868</xdr:rowOff>
    </xdr:from>
    <xdr:to>
      <xdr:col>86</xdr:col>
      <xdr:colOff>25400</xdr:colOff>
      <xdr:row>78</xdr:row>
      <xdr:rowOff>107868</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48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123124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12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4997</xdr:rowOff>
    </xdr:from>
    <xdr:to>
      <xdr:col>86</xdr:col>
      <xdr:colOff>25400</xdr:colOff>
      <xdr:row>72</xdr:row>
      <xdr:rowOff>4997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34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128937</xdr:rowOff>
    </xdr:from>
    <xdr:to>
      <xdr:col>85</xdr:col>
      <xdr:colOff>127000</xdr:colOff>
      <xdr:row>72</xdr:row>
      <xdr:rowOff>4997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301887"/>
          <a:ext cx="8382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149756</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837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171329</xdr:rowOff>
    </xdr:from>
    <xdr:to>
      <xdr:col>85</xdr:col>
      <xdr:colOff>177800</xdr:colOff>
      <xdr:row>75</xdr:row>
      <xdr:rowOff>101479</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128937</xdr:rowOff>
    </xdr:from>
    <xdr:to>
      <xdr:col>81</xdr:col>
      <xdr:colOff>50800</xdr:colOff>
      <xdr:row>72</xdr:row>
      <xdr:rowOff>115373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301887"/>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113417</xdr:rowOff>
    </xdr:from>
    <xdr:to>
      <xdr:col>81</xdr:col>
      <xdr:colOff>101600</xdr:colOff>
      <xdr:row>75</xdr:row>
      <xdr:rowOff>43567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34694</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8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115373</xdr:rowOff>
    </xdr:from>
    <xdr:to>
      <xdr:col>76</xdr:col>
      <xdr:colOff>114300</xdr:colOff>
      <xdr:row>72</xdr:row>
      <xdr:rowOff>137281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3703300" y="1245977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155594</xdr:rowOff>
    </xdr:from>
    <xdr:to>
      <xdr:col>76</xdr:col>
      <xdr:colOff>165100</xdr:colOff>
      <xdr:row>75</xdr:row>
      <xdr:rowOff>85744</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76871</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9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66281</xdr:rowOff>
    </xdr:from>
    <xdr:to>
      <xdr:col>71</xdr:col>
      <xdr:colOff>177800</xdr:colOff>
      <xdr:row>72</xdr:row>
      <xdr:rowOff>137281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2410681"/>
          <a:ext cx="889000" cy="7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139992</xdr:rowOff>
    </xdr:from>
    <xdr:to>
      <xdr:col>72</xdr:col>
      <xdr:colOff>38100</xdr:colOff>
      <xdr:row>75</xdr:row>
      <xdr:rowOff>70142</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61269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111436</xdr:rowOff>
    </xdr:from>
    <xdr:to>
      <xdr:col>67</xdr:col>
      <xdr:colOff>101600</xdr:colOff>
      <xdr:row>75</xdr:row>
      <xdr:rowOff>41586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32713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125647</xdr:rowOff>
    </xdr:from>
    <xdr:to>
      <xdr:col>85</xdr:col>
      <xdr:colOff>177800</xdr:colOff>
      <xdr:row>72</xdr:row>
      <xdr:rowOff>55797</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2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78674</xdr:rowOff>
    </xdr:from>
    <xdr:ext cx="599010"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25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78137</xdr:rowOff>
    </xdr:from>
    <xdr:to>
      <xdr:col>81</xdr:col>
      <xdr:colOff>101600</xdr:colOff>
      <xdr:row>72</xdr:row>
      <xdr:rowOff>8287</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24814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69095" y="120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64573</xdr:rowOff>
    </xdr:from>
    <xdr:to>
      <xdr:col>76</xdr:col>
      <xdr:colOff>165100</xdr:colOff>
      <xdr:row>72</xdr:row>
      <xdr:rowOff>166173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11250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86481</xdr:rowOff>
    </xdr:from>
    <xdr:to>
      <xdr:col>72</xdr:col>
      <xdr:colOff>38100</xdr:colOff>
      <xdr:row>73</xdr:row>
      <xdr:rowOff>16631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4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33158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15481</xdr:rowOff>
    </xdr:from>
    <xdr:to>
      <xdr:col>67</xdr:col>
      <xdr:colOff>101600</xdr:colOff>
      <xdr:row>72</xdr:row>
      <xdr:rowOff>117081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133608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13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66548</xdr:rowOff>
    </xdr:from>
    <xdr:to>
      <xdr:col>85</xdr:col>
      <xdr:colOff>127000</xdr:colOff>
      <xdr:row>94</xdr:row>
      <xdr:rowOff>93980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497048"/>
          <a:ext cx="8382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66548</xdr:rowOff>
    </xdr:from>
    <xdr:to>
      <xdr:col>81</xdr:col>
      <xdr:colOff>50800</xdr:colOff>
      <xdr:row>95</xdr:row>
      <xdr:rowOff>162514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497048"/>
          <a:ext cx="889000" cy="9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30659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6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162514</xdr:rowOff>
    </xdr:from>
    <xdr:to>
      <xdr:col>76</xdr:col>
      <xdr:colOff>114300</xdr:colOff>
      <xdr:row>96</xdr:row>
      <xdr:rowOff>68286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450264"/>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102209</xdr:rowOff>
    </xdr:from>
    <xdr:to>
      <xdr:col>71</xdr:col>
      <xdr:colOff>177800</xdr:colOff>
      <xdr:row>96</xdr:row>
      <xdr:rowOff>68286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389959"/>
          <a:ext cx="889000" cy="1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4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43180</xdr:rowOff>
    </xdr:from>
    <xdr:to>
      <xdr:col>85</xdr:col>
      <xdr:colOff>177800</xdr:colOff>
      <xdr:row>94</xdr:row>
      <xdr:rowOff>144780</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21607</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1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15748</xdr:rowOff>
    </xdr:from>
    <xdr:to>
      <xdr:col>81</xdr:col>
      <xdr:colOff>101600</xdr:colOff>
      <xdr:row>90</xdr:row>
      <xdr:rowOff>117348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4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88</xdr:row>
      <xdr:rowOff>133875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22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111714</xdr:rowOff>
    </xdr:from>
    <xdr:to>
      <xdr:col>76</xdr:col>
      <xdr:colOff>165100</xdr:colOff>
      <xdr:row>96</xdr:row>
      <xdr:rowOff>41864</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3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32991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17486</xdr:rowOff>
    </xdr:from>
    <xdr:to>
      <xdr:col>72</xdr:col>
      <xdr:colOff>38100</xdr:colOff>
      <xdr:row>96</xdr:row>
      <xdr:rowOff>119086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110213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51409</xdr:rowOff>
    </xdr:from>
    <xdr:to>
      <xdr:col>67</xdr:col>
      <xdr:colOff>101600</xdr:colOff>
      <xdr:row>95</xdr:row>
      <xdr:rowOff>153009</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3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169536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1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29210</xdr:rowOff>
    </xdr:from>
    <xdr:to>
      <xdr:col>107</xdr:col>
      <xdr:colOff>50800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172710"/>
          <a:ext cx="889000" cy="15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29210</xdr:rowOff>
    </xdr:from>
    <xdr:to>
      <xdr:col>102</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172710"/>
          <a:ext cx="889000" cy="15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149860</xdr:rowOff>
    </xdr:from>
    <xdr:to>
      <xdr:col>102</xdr:col>
      <xdr:colOff>165100</xdr:colOff>
      <xdr:row>30</xdr:row>
      <xdr:rowOff>80010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96537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489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19946</xdr:rowOff>
    </xdr:from>
    <xdr:to>
      <xdr:col>116</xdr:col>
      <xdr:colOff>63500</xdr:colOff>
      <xdr:row>56</xdr:row>
      <xdr:rowOff>72377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621146"/>
          <a:ext cx="8382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28567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11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35801</xdr:rowOff>
    </xdr:from>
    <xdr:to>
      <xdr:col>111</xdr:col>
      <xdr:colOff>177800</xdr:colOff>
      <xdr:row>56</xdr:row>
      <xdr:rowOff>19946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8779751"/>
          <a:ext cx="889000" cy="8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112876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0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35801</xdr:rowOff>
    </xdr:from>
    <xdr:to>
      <xdr:col>107</xdr:col>
      <xdr:colOff>50800</xdr:colOff>
      <xdr:row>55</xdr:row>
      <xdr:rowOff>83562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8779751"/>
          <a:ext cx="889000" cy="7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81925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51950</xdr:rowOff>
    </xdr:from>
    <xdr:to>
      <xdr:col>102</xdr:col>
      <xdr:colOff>114300</xdr:colOff>
      <xdr:row>55</xdr:row>
      <xdr:rowOff>83562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310250"/>
          <a:ext cx="889000" cy="20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90219</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41315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21577</xdr:rowOff>
    </xdr:from>
    <xdr:to>
      <xdr:col>116</xdr:col>
      <xdr:colOff>114300</xdr:colOff>
      <xdr:row>56</xdr:row>
      <xdr:rowOff>123177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6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140596</xdr:rowOff>
    </xdr:from>
    <xdr:to>
      <xdr:col>112</xdr:col>
      <xdr:colOff>38100</xdr:colOff>
      <xdr:row>56</xdr:row>
      <xdr:rowOff>70746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61873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6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156451</xdr:rowOff>
    </xdr:from>
    <xdr:to>
      <xdr:col>107</xdr:col>
      <xdr:colOff>101600</xdr:colOff>
      <xdr:row>51</xdr:row>
      <xdr:rowOff>86601</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7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103128</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5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32762</xdr:rowOff>
    </xdr:from>
    <xdr:to>
      <xdr:col>102</xdr:col>
      <xdr:colOff>165100</xdr:colOff>
      <xdr:row>55</xdr:row>
      <xdr:rowOff>134362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46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150889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2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1150</xdr:rowOff>
    </xdr:from>
    <xdr:to>
      <xdr:col>98</xdr:col>
      <xdr:colOff>38100</xdr:colOff>
      <xdr:row>54</xdr:row>
      <xdr:rowOff>102750</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2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119277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0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113030</xdr:rowOff>
    </xdr:from>
    <xdr:to>
      <xdr:col>116</xdr:col>
      <xdr:colOff>63500</xdr:colOff>
      <xdr:row>75</xdr:row>
      <xdr:rowOff>149606</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2971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137795</xdr:rowOff>
    </xdr:from>
    <xdr:to>
      <xdr:col>111</xdr:col>
      <xdr:colOff>177800</xdr:colOff>
      <xdr:row>75</xdr:row>
      <xdr:rowOff>149606</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0434300" y="1299654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31496</xdr:rowOff>
    </xdr:from>
    <xdr:to>
      <xdr:col>107</xdr:col>
      <xdr:colOff>50800</xdr:colOff>
      <xdr:row>75</xdr:row>
      <xdr:rowOff>137795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2547346"/>
          <a:ext cx="889000" cy="4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3302</xdr:rowOff>
    </xdr:from>
    <xdr:to>
      <xdr:col>102</xdr:col>
      <xdr:colOff>114300</xdr:colOff>
      <xdr:row>73</xdr:row>
      <xdr:rowOff>31496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25191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4462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26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130954</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62230</xdr:rowOff>
    </xdr:from>
    <xdr:to>
      <xdr:col>116</xdr:col>
      <xdr:colOff>114300</xdr:colOff>
      <xdr:row>75</xdr:row>
      <xdr:rowOff>163830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40657</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28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98806</xdr:rowOff>
    </xdr:from>
    <xdr:to>
      <xdr:col>112</xdr:col>
      <xdr:colOff>38100</xdr:colOff>
      <xdr:row>76</xdr:row>
      <xdr:rowOff>28956</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2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20083</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86995</xdr:rowOff>
    </xdr:from>
    <xdr:to>
      <xdr:col>107</xdr:col>
      <xdr:colOff>101600</xdr:colOff>
      <xdr:row>76</xdr:row>
      <xdr:rowOff>17145</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29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8272</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0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152146</xdr:rowOff>
    </xdr:from>
    <xdr:to>
      <xdr:col>102</xdr:col>
      <xdr:colOff>165100</xdr:colOff>
      <xdr:row>73</xdr:row>
      <xdr:rowOff>82296</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24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98823</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22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123952</xdr:rowOff>
    </xdr:from>
    <xdr:to>
      <xdr:col>98</xdr:col>
      <xdr:colOff>38100</xdr:colOff>
      <xdr:row>73</xdr:row>
      <xdr:rowOff>54102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24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70629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224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歳出決算総額は、住民１人当たり６７９千円で、昨年度の６８６千円から７千円の減となった。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補助費は新型コロナウイルス感染症対策の各種補助金等の増などにより、住民１人当たりのコストは前年度から</a:t>
          </a:r>
          <a:r>
            <a:rPr kumimoji="1" lang="en-US" altLang="ja-JP" sz="1200">
              <a:latin typeface="ＭＳ Ｐゴシック" panose="020B0600070205080204" pitchFamily="50" charset="-128"/>
              <a:ea typeface="ＭＳ Ｐゴシック" panose="020B0600070205080204" pitchFamily="50" charset="-128"/>
            </a:rPr>
            <a:t>12,444</a:t>
          </a:r>
          <a:r>
            <a:rPr kumimoji="1" lang="ja-JP" altLang="en-US" sz="1200">
              <a:latin typeface="ＭＳ Ｐゴシック" panose="020B0600070205080204" pitchFamily="50" charset="-128"/>
              <a:ea typeface="ＭＳ Ｐゴシック" panose="020B0600070205080204" pitchFamily="50" charset="-128"/>
            </a:rPr>
            <a:t>円増加の</a:t>
          </a:r>
          <a:r>
            <a:rPr kumimoji="1" lang="en-US" altLang="ja-JP" sz="1200">
              <a:latin typeface="ＭＳ Ｐゴシック" panose="020B0600070205080204" pitchFamily="50" charset="-128"/>
              <a:ea typeface="ＭＳ Ｐゴシック" panose="020B0600070205080204" pitchFamily="50" charset="-128"/>
            </a:rPr>
            <a:t>166,668</a:t>
          </a:r>
          <a:r>
            <a:rPr kumimoji="1" lang="ja-JP" altLang="en-US" sz="1200">
              <a:latin typeface="ＭＳ Ｐゴシック" panose="020B0600070205080204" pitchFamily="50" charset="-128"/>
              <a:ea typeface="ＭＳ Ｐゴシック" panose="020B0600070205080204" pitchFamily="50" charset="-128"/>
            </a:rPr>
            <a:t>円となり、都道府県平均を上回った。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物件費は新型コロナウイルス感染症対策として実施した宿泊支援事業等により約６４億円増加したことで、住民１人当たりのコストも前年度から</a:t>
          </a:r>
          <a:r>
            <a:rPr kumimoji="1" lang="en-US" altLang="ja-JP" sz="1200">
              <a:latin typeface="ＭＳ Ｐゴシック" panose="020B0600070205080204" pitchFamily="50" charset="-128"/>
              <a:ea typeface="ＭＳ Ｐゴシック" panose="020B0600070205080204" pitchFamily="50" charset="-128"/>
            </a:rPr>
            <a:t>7,299</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37,005</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普通建設事業費は補助事業費の減により約１１６億円の減となり、住民１人当たりのコストも前年度から</a:t>
          </a:r>
          <a:r>
            <a:rPr kumimoji="1" lang="en-US" altLang="ja-JP" sz="1200">
              <a:latin typeface="ＭＳ Ｐゴシック" panose="020B0600070205080204" pitchFamily="50" charset="-128"/>
              <a:ea typeface="ＭＳ Ｐゴシック" panose="020B0600070205080204" pitchFamily="50" charset="-128"/>
            </a:rPr>
            <a:t>9,674</a:t>
          </a:r>
          <a:r>
            <a:rPr kumimoji="1" lang="ja-JP" altLang="en-US" sz="1200">
              <a:latin typeface="ＭＳ Ｐゴシック" panose="020B0600070205080204" pitchFamily="50" charset="-128"/>
              <a:ea typeface="ＭＳ Ｐゴシック" panose="020B0600070205080204" pitchFamily="50" charset="-128"/>
            </a:rPr>
            <a:t>円減少し、</a:t>
          </a:r>
          <a:r>
            <a:rPr kumimoji="1" lang="en-US" altLang="ja-JP" sz="1200">
              <a:latin typeface="ＭＳ Ｐゴシック" panose="020B0600070205080204" pitchFamily="50" charset="-128"/>
              <a:ea typeface="ＭＳ Ｐゴシック" panose="020B0600070205080204" pitchFamily="50" charset="-128"/>
            </a:rPr>
            <a:t>147,093</a:t>
          </a:r>
          <a:r>
            <a:rPr kumimoji="1" lang="ja-JP" altLang="en-US" sz="1200">
              <a:latin typeface="ＭＳ Ｐゴシック" panose="020B0600070205080204" pitchFamily="50" charset="-128"/>
              <a:ea typeface="ＭＳ Ｐゴシック" panose="020B0600070205080204" pitchFamily="50" charset="-128"/>
            </a:rPr>
            <a:t>円となった。なお、普通建設事業費のうち、新規整備はあきた芸術劇場整備事業の終了等により減少し、住民１人当たりのコストも</a:t>
          </a:r>
          <a:r>
            <a:rPr kumimoji="1" lang="en-US" altLang="ja-JP" sz="1200">
              <a:latin typeface="ＭＳ Ｐゴシック" panose="020B0600070205080204" pitchFamily="50" charset="-128"/>
              <a:ea typeface="ＭＳ Ｐゴシック" panose="020B0600070205080204" pitchFamily="50" charset="-128"/>
            </a:rPr>
            <a:t>13,607</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65,548</a:t>
          </a:r>
          <a:r>
            <a:rPr kumimoji="1" lang="ja-JP" altLang="en-US" sz="1200">
              <a:latin typeface="ＭＳ Ｐゴシック" panose="020B0600070205080204" pitchFamily="50" charset="-128"/>
              <a:ea typeface="ＭＳ Ｐゴシック" panose="020B0600070205080204" pitchFamily="50" charset="-128"/>
            </a:rPr>
            <a:t>円となったが、</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更新整備は子ども・女性・障害者相談センター整備事業の増により増加し、住民１人当たりのコストも</a:t>
          </a:r>
          <a:r>
            <a:rPr kumimoji="1" lang="en-US" altLang="ja-JP" sz="1200">
              <a:latin typeface="ＭＳ Ｐゴシック" panose="020B0600070205080204" pitchFamily="50" charset="-128"/>
              <a:ea typeface="ＭＳ Ｐゴシック" panose="020B0600070205080204" pitchFamily="50" charset="-128"/>
            </a:rPr>
            <a:t>5,844</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43,550</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積立金は令和３年度において「新秋田元気創造プラン」に掲げる事業の財源（</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億円）を地域活性化対策基金へ積み立てたことで、住民１人当たりのコストも大きく増加したが、令和４年度はこうした積立がなくなったことで前年度から減少して</a:t>
          </a:r>
          <a:r>
            <a:rPr kumimoji="1" lang="en-US" altLang="ja-JP" sz="1200">
              <a:latin typeface="ＭＳ Ｐゴシック" panose="020B0600070205080204" pitchFamily="50" charset="-128"/>
              <a:ea typeface="ＭＳ Ｐゴシック" panose="020B0600070205080204" pitchFamily="50" charset="-128"/>
            </a:rPr>
            <a:t>16,000</a:t>
          </a:r>
          <a:r>
            <a:rPr kumimoji="1" lang="ja-JP" altLang="en-US" sz="1200">
              <a:latin typeface="ＭＳ Ｐゴシック" panose="020B0600070205080204" pitchFamily="50" charset="-128"/>
              <a:ea typeface="ＭＳ Ｐゴシック" panose="020B0600070205080204" pitchFamily="50" charset="-128"/>
            </a:rPr>
            <a:t>円となり、グループ内平均を下回った。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941,021
936,509
11,637.52
658,765,038
639,205,052
14,837,420
326,727,631
1,237,914,752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125984</xdr:rowOff>
    </xdr:from>
    <xdr:to>
      <xdr:col>24</xdr:col>
      <xdr:colOff>63500</xdr:colOff>
      <xdr:row>33</xdr:row>
      <xdr:rowOff>43688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1238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43688</xdr:rowOff>
    </xdr:from>
    <xdr:to>
      <xdr:col>19</xdr:col>
      <xdr:colOff>177800</xdr:colOff>
      <xdr:row>34</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0153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75692</xdr:rowOff>
    </xdr:from>
    <xdr:to>
      <xdr:col>15</xdr:col>
      <xdr:colOff>50800</xdr:colOff>
      <xdr:row>34</xdr:row>
      <xdr:rowOff>45974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3354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75692</xdr:rowOff>
    </xdr:from>
    <xdr:to>
      <xdr:col>10</xdr:col>
      <xdr:colOff>114300</xdr:colOff>
      <xdr:row>33</xdr:row>
      <xdr:rowOff>169418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3354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75184</xdr:rowOff>
    </xdr:from>
    <xdr:to>
      <xdr:col>24</xdr:col>
      <xdr:colOff>114300</xdr:colOff>
      <xdr:row>33</xdr:row>
      <xdr:rowOff>5334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161561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164338</xdr:rowOff>
    </xdr:from>
    <xdr:to>
      <xdr:col>20</xdr:col>
      <xdr:colOff>38100</xdr:colOff>
      <xdr:row>33</xdr:row>
      <xdr:rowOff>94488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111015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166624</xdr:rowOff>
    </xdr:from>
    <xdr:to>
      <xdr:col>15</xdr:col>
      <xdr:colOff>101600</xdr:colOff>
      <xdr:row>34</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113301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24892</xdr:rowOff>
    </xdr:from>
    <xdr:to>
      <xdr:col>10</xdr:col>
      <xdr:colOff>165100</xdr:colOff>
      <xdr:row>33</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165189</xdr:rowOff>
    </xdr:from>
    <xdr:to>
      <xdr:col>24</xdr:col>
      <xdr:colOff>62865</xdr:colOff>
      <xdr:row>59</xdr:row>
      <xdr:rowOff>122898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080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126725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2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122898</xdr:rowOff>
    </xdr:from>
    <xdr:to>
      <xdr:col>24</xdr:col>
      <xdr:colOff>152400</xdr:colOff>
      <xdr:row>59</xdr:row>
      <xdr:rowOff>122898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23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111866</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8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165189</xdr:rowOff>
    </xdr:from>
    <xdr:to>
      <xdr:col>24</xdr:col>
      <xdr:colOff>152400</xdr:colOff>
      <xdr:row>52</xdr:row>
      <xdr:rowOff>165189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08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126594</xdr:rowOff>
    </xdr:from>
    <xdr:to>
      <xdr:col>24</xdr:col>
      <xdr:colOff>63500</xdr:colOff>
      <xdr:row>56</xdr:row>
      <xdr:rowOff>154216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870544"/>
          <a:ext cx="838200" cy="8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104805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81928</xdr:rowOff>
    </xdr:from>
    <xdr:to>
      <xdr:col>24</xdr:col>
      <xdr:colOff>114300</xdr:colOff>
      <xdr:row>57</xdr:row>
      <xdr:rowOff>12078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126594</xdr:rowOff>
    </xdr:from>
    <xdr:to>
      <xdr:col>19</xdr:col>
      <xdr:colOff>177800</xdr:colOff>
      <xdr:row>57</xdr:row>
      <xdr:rowOff>152540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870544"/>
          <a:ext cx="889000" cy="10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88747</xdr:rowOff>
    </xdr:from>
    <xdr:to>
      <xdr:col>20</xdr:col>
      <xdr:colOff>38100</xdr:colOff>
      <xdr:row>54</xdr:row>
      <xdr:rowOff>18897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10024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152540</xdr:rowOff>
    </xdr:from>
    <xdr:to>
      <xdr:col>15</xdr:col>
      <xdr:colOff>50800</xdr:colOff>
      <xdr:row>59</xdr:row>
      <xdr:rowOff>20142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5190"/>
          <a:ext cx="889000" cy="2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10389</xdr:rowOff>
    </xdr:from>
    <xdr:to>
      <xdr:col>10</xdr:col>
      <xdr:colOff>114300</xdr:colOff>
      <xdr:row>59</xdr:row>
      <xdr:rowOff>20142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1259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136372</xdr:rowOff>
    </xdr:from>
    <xdr:to>
      <xdr:col>10</xdr:col>
      <xdr:colOff>165100</xdr:colOff>
      <xdr:row>58</xdr:row>
      <xdr:rowOff>66522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83049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142659</xdr:rowOff>
    </xdr:from>
    <xdr:to>
      <xdr:col>6</xdr:col>
      <xdr:colOff>38100</xdr:colOff>
      <xdr:row>58</xdr:row>
      <xdr:rowOff>72809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89336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103416</xdr:rowOff>
    </xdr:from>
    <xdr:to>
      <xdr:col>24</xdr:col>
      <xdr:colOff>114300</xdr:colOff>
      <xdr:row>57</xdr:row>
      <xdr:rowOff>33566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81843</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75794</xdr:rowOff>
    </xdr:from>
    <xdr:to>
      <xdr:col>20</xdr:col>
      <xdr:colOff>38100</xdr:colOff>
      <xdr:row>52</xdr:row>
      <xdr:rowOff>5944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8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22471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5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101740</xdr:rowOff>
    </xdr:from>
    <xdr:to>
      <xdr:col>15</xdr:col>
      <xdr:colOff>101600</xdr:colOff>
      <xdr:row>58</xdr:row>
      <xdr:rowOff>31890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23017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9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140792</xdr:rowOff>
    </xdr:from>
    <xdr:to>
      <xdr:col>10</xdr:col>
      <xdr:colOff>165100</xdr:colOff>
      <xdr:row>59</xdr:row>
      <xdr:rowOff>70942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62069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131039</xdr:rowOff>
    </xdr:from>
    <xdr:to>
      <xdr:col>6</xdr:col>
      <xdr:colOff>38100</xdr:colOff>
      <xdr:row>59</xdr:row>
      <xdr:rowOff>61189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52316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111171</xdr:rowOff>
    </xdr:from>
    <xdr:to>
      <xdr:col>24</xdr:col>
      <xdr:colOff>63500</xdr:colOff>
      <xdr:row>74</xdr:row>
      <xdr:rowOff>45517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284121"/>
          <a:ext cx="838200" cy="4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150537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494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18953</xdr:rowOff>
    </xdr:from>
    <xdr:to>
      <xdr:col>19</xdr:col>
      <xdr:colOff>177800</xdr:colOff>
      <xdr:row>74</xdr:row>
      <xdr:rowOff>45517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534803"/>
          <a:ext cx="889000" cy="19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18953</xdr:rowOff>
    </xdr:from>
    <xdr:to>
      <xdr:col>15</xdr:col>
      <xdr:colOff>50800</xdr:colOff>
      <xdr:row>76</xdr:row>
      <xdr:rowOff>39756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34803"/>
          <a:ext cx="889000" cy="5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39756</xdr:rowOff>
    </xdr:from>
    <xdr:to>
      <xdr:col>10</xdr:col>
      <xdr:colOff>114300</xdr:colOff>
      <xdr:row>76</xdr:row>
      <xdr:rowOff>139472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069956"/>
          <a:ext cx="889000" cy="9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74779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2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60371</xdr:rowOff>
    </xdr:from>
    <xdr:to>
      <xdr:col>24</xdr:col>
      <xdr:colOff>114300</xdr:colOff>
      <xdr:row>71</xdr:row>
      <xdr:rowOff>161971</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83248</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08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166167</xdr:rowOff>
    </xdr:from>
    <xdr:to>
      <xdr:col>20</xdr:col>
      <xdr:colOff>38100</xdr:colOff>
      <xdr:row>74</xdr:row>
      <xdr:rowOff>96317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87444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7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139603</xdr:rowOff>
    </xdr:from>
    <xdr:to>
      <xdr:col>15</xdr:col>
      <xdr:colOff>101600</xdr:colOff>
      <xdr:row>73</xdr:row>
      <xdr:rowOff>69753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60880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5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160406</xdr:rowOff>
    </xdr:from>
    <xdr:to>
      <xdr:col>10</xdr:col>
      <xdr:colOff>165100</xdr:colOff>
      <xdr:row>76</xdr:row>
      <xdr:rowOff>90556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0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107083</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79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88672</xdr:rowOff>
    </xdr:from>
    <xdr:to>
      <xdr:col>6</xdr:col>
      <xdr:colOff>38100</xdr:colOff>
      <xdr:row>77</xdr:row>
      <xdr:rowOff>18822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35348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8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9" name="衛生費最小値テキスト">
          <a:extLst>
            <a:ext uri="{FF2B5EF4-FFF2-40B4-BE49-F238E27FC236}">
              <a16:creationId xmlns:a16="http://schemas.microsoft.com/office/drawing/2014/main" id="{00000000-0008-0000-0700-0000DB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21" name="衛生費最大値テキスト">
          <a:extLst>
            <a:ext uri="{FF2B5EF4-FFF2-40B4-BE49-F238E27FC236}">
              <a16:creationId xmlns:a16="http://schemas.microsoft.com/office/drawing/2014/main" id="{00000000-0008-0000-0700-0000DD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62823</xdr:rowOff>
    </xdr:from>
    <xdr:to>
      <xdr:col>24</xdr:col>
      <xdr:colOff>63500</xdr:colOff>
      <xdr:row>96</xdr:row>
      <xdr:rowOff>161097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3797300" y="16522023"/>
          <a:ext cx="838200" cy="9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15536</xdr:rowOff>
    </xdr:from>
    <xdr:ext cx="534377" cy="259045"/>
    <xdr:sp macro="" textlink="">
      <xdr:nvSpPr>
        <xdr:cNvPr id="224" name="衛生費平均値テキスト">
          <a:extLst>
            <a:ext uri="{FF2B5EF4-FFF2-40B4-BE49-F238E27FC236}">
              <a16:creationId xmlns:a16="http://schemas.microsoft.com/office/drawing/2014/main" id="{00000000-0008-0000-0700-0000E0000000}"/>
            </a:ext>
          </a:extLst>
        </xdr:cNvPr>
        <xdr:cNvSpPr txBox="1"/>
      </xdr:nvSpPr>
      <xdr:spPr>
        <a:xfrm>
          <a:off x="4686300" y="15960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161097</xdr:rowOff>
    </xdr:from>
    <xdr:to>
      <xdr:col>19</xdr:col>
      <xdr:colOff>177800</xdr:colOff>
      <xdr:row>98</xdr:row>
      <xdr:rowOff>9764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2908300" y="16620297"/>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72107</xdr:rowOff>
    </xdr:from>
    <xdr:ext cx="534377"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3517411" y="160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9764</xdr:rowOff>
    </xdr:from>
    <xdr:to>
      <xdr:col>15</xdr:col>
      <xdr:colOff>50800</xdr:colOff>
      <xdr:row>98</xdr:row>
      <xdr:rowOff>160434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019300" y="16811864"/>
          <a:ext cx="889000" cy="15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112637</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6411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76674</xdr:rowOff>
    </xdr:from>
    <xdr:to>
      <xdr:col>10</xdr:col>
      <xdr:colOff>114300</xdr:colOff>
      <xdr:row>98</xdr:row>
      <xdr:rowOff>160434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1130300" y="16878774"/>
          <a:ext cx="889000" cy="8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18043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752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159841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863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12023</xdr:rowOff>
    </xdr:from>
    <xdr:to>
      <xdr:col>24</xdr:col>
      <xdr:colOff>114300</xdr:colOff>
      <xdr:row>96</xdr:row>
      <xdr:rowOff>113623</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4584700" y="164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98400</xdr:rowOff>
    </xdr:from>
    <xdr:ext cx="534377" cy="259045"/>
    <xdr:sp macro="" textlink="">
      <xdr:nvSpPr>
        <xdr:cNvPr id="243" name="衛生費該当値テキスト">
          <a:extLst>
            <a:ext uri="{FF2B5EF4-FFF2-40B4-BE49-F238E27FC236}">
              <a16:creationId xmlns:a16="http://schemas.microsoft.com/office/drawing/2014/main" id="{00000000-0008-0000-0700-0000F3000000}"/>
            </a:ext>
          </a:extLst>
        </xdr:cNvPr>
        <xdr:cNvSpPr txBox="1"/>
      </xdr:nvSpPr>
      <xdr:spPr>
        <a:xfrm>
          <a:off x="4686300" y="163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110297</xdr:rowOff>
    </xdr:from>
    <xdr:to>
      <xdr:col>20</xdr:col>
      <xdr:colOff>38100</xdr:colOff>
      <xdr:row>97</xdr:row>
      <xdr:rowOff>40447</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3746500" y="165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31574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17411" y="166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130414</xdr:rowOff>
    </xdr:from>
    <xdr:to>
      <xdr:col>15</xdr:col>
      <xdr:colOff>101600</xdr:colOff>
      <xdr:row>98</xdr:row>
      <xdr:rowOff>60564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2857500" y="167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51691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109634</xdr:rowOff>
    </xdr:from>
    <xdr:to>
      <xdr:col>10</xdr:col>
      <xdr:colOff>165100</xdr:colOff>
      <xdr:row>99</xdr:row>
      <xdr:rowOff>39784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968500" y="169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30911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70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25874</xdr:rowOff>
    </xdr:from>
    <xdr:to>
      <xdr:col>6</xdr:col>
      <xdr:colOff>38100</xdr:colOff>
      <xdr:row>98</xdr:row>
      <xdr:rowOff>127474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079500" y="168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144001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1" name="労働費グラフ枠">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3" name="労働費最小値テキスト">
          <a:extLst>
            <a:ext uri="{FF2B5EF4-FFF2-40B4-BE49-F238E27FC236}">
              <a16:creationId xmlns:a16="http://schemas.microsoft.com/office/drawing/2014/main" id="{00000000-0008-0000-0700-000011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5" name="労働費最大値テキスト">
          <a:extLst>
            <a:ext uri="{FF2B5EF4-FFF2-40B4-BE49-F238E27FC236}">
              <a16:creationId xmlns:a16="http://schemas.microsoft.com/office/drawing/2014/main" id="{00000000-0008-0000-0700-000013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13970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9639300" y="65130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8" name="労働費平均値テキスト">
          <a:extLst>
            <a:ext uri="{FF2B5EF4-FFF2-40B4-BE49-F238E27FC236}">
              <a16:creationId xmlns:a16="http://schemas.microsoft.com/office/drawing/2014/main" id="{00000000-0008-0000-0700-000016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146101</xdr:rowOff>
    </xdr:from>
    <xdr:to>
      <xdr:col>50</xdr:col>
      <xdr:colOff>114300</xdr:colOff>
      <xdr:row>37</xdr:row>
      <xdr:rowOff>169418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8750300" y="6318301"/>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146101</xdr:rowOff>
    </xdr:from>
    <xdr:to>
      <xdr:col>45</xdr:col>
      <xdr:colOff>177800</xdr:colOff>
      <xdr:row>38</xdr:row>
      <xdr:rowOff>44603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7861300" y="6318301"/>
          <a:ext cx="8890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44603</xdr:rowOff>
    </xdr:from>
    <xdr:to>
      <xdr:col>41</xdr:col>
      <xdr:colOff>50800</xdr:colOff>
      <xdr:row>38</xdr:row>
      <xdr:rowOff>69291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6972300" y="655970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469744" cy="259045"/>
    <xdr:sp macro="" textlink="">
      <xdr:nvSpPr>
        <xdr:cNvPr id="297" name="労働費該当値テキスト">
          <a:extLst>
            <a:ext uri="{FF2B5EF4-FFF2-40B4-BE49-F238E27FC236}">
              <a16:creationId xmlns:a16="http://schemas.microsoft.com/office/drawing/2014/main" id="{00000000-0008-0000-0700-000029010000}"/>
            </a:ext>
          </a:extLst>
        </xdr:cNvPr>
        <xdr:cNvSpPr txBox="1"/>
      </xdr:nvSpPr>
      <xdr:spPr>
        <a:xfrm>
          <a:off x="10528300"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118618</xdr:rowOff>
    </xdr:from>
    <xdr:to>
      <xdr:col>50</xdr:col>
      <xdr:colOff>165100</xdr:colOff>
      <xdr:row>38</xdr:row>
      <xdr:rowOff>48768</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958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39895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391728"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95301</xdr:rowOff>
    </xdr:from>
    <xdr:to>
      <xdr:col>46</xdr:col>
      <xdr:colOff>38100</xdr:colOff>
      <xdr:row>37</xdr:row>
      <xdr:rowOff>25451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8699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16578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165253</xdr:rowOff>
    </xdr:from>
    <xdr:to>
      <xdr:col>41</xdr:col>
      <xdr:colOff>101600</xdr:colOff>
      <xdr:row>38</xdr:row>
      <xdr:rowOff>95403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7810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86530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18491</xdr:rowOff>
    </xdr:from>
    <xdr:to>
      <xdr:col>36</xdr:col>
      <xdr:colOff>165100</xdr:colOff>
      <xdr:row>38</xdr:row>
      <xdr:rowOff>120091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6921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111218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129642</xdr:rowOff>
    </xdr:from>
    <xdr:to>
      <xdr:col>55</xdr:col>
      <xdr:colOff>0</xdr:colOff>
      <xdr:row>51</xdr:row>
      <xdr:rowOff>53746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639300" y="8702142"/>
          <a:ext cx="8382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129642</xdr:rowOff>
    </xdr:from>
    <xdr:to>
      <xdr:col>50</xdr:col>
      <xdr:colOff>114300</xdr:colOff>
      <xdr:row>52</xdr:row>
      <xdr:rowOff>20665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8750300" y="8702142"/>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164127</xdr:rowOff>
    </xdr:from>
    <xdr:to>
      <xdr:col>45</xdr:col>
      <xdr:colOff>177800</xdr:colOff>
      <xdr:row>52</xdr:row>
      <xdr:rowOff>20665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7861300" y="8908077"/>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67915</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163671</xdr:rowOff>
    </xdr:from>
    <xdr:to>
      <xdr:col>41</xdr:col>
      <xdr:colOff>50800</xdr:colOff>
      <xdr:row>51</xdr:row>
      <xdr:rowOff>164127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972300" y="89076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122910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97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24807</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2946</xdr:rowOff>
    </xdr:from>
    <xdr:to>
      <xdr:col>55</xdr:col>
      <xdr:colOff>50800</xdr:colOff>
      <xdr:row>51</xdr:row>
      <xdr:rowOff>104546</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87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127423</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869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78842</xdr:rowOff>
    </xdr:from>
    <xdr:to>
      <xdr:col>50</xdr:col>
      <xdr:colOff>165100</xdr:colOff>
      <xdr:row>51</xdr:row>
      <xdr:rowOff>8992</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86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25519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59411" y="84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141315</xdr:rowOff>
    </xdr:from>
    <xdr:to>
      <xdr:col>46</xdr:col>
      <xdr:colOff>38100</xdr:colOff>
      <xdr:row>52</xdr:row>
      <xdr:rowOff>71465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8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87992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86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113327</xdr:rowOff>
    </xdr:from>
    <xdr:to>
      <xdr:col>41</xdr:col>
      <xdr:colOff>101600</xdr:colOff>
      <xdr:row>52</xdr:row>
      <xdr:rowOff>43477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88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60004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86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112871</xdr:rowOff>
    </xdr:from>
    <xdr:to>
      <xdr:col>36</xdr:col>
      <xdr:colOff>165100</xdr:colOff>
      <xdr:row>52</xdr:row>
      <xdr:rowOff>43021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88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59548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86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5" name="商工費最小値テキスト">
          <a:extLst>
            <a:ext uri="{FF2B5EF4-FFF2-40B4-BE49-F238E27FC236}">
              <a16:creationId xmlns:a16="http://schemas.microsoft.com/office/drawing/2014/main" id="{00000000-0008-0000-0700-000081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7" name="商工費最大値テキスト">
          <a:extLst>
            <a:ext uri="{FF2B5EF4-FFF2-40B4-BE49-F238E27FC236}">
              <a16:creationId xmlns:a16="http://schemas.microsoft.com/office/drawing/2014/main" id="{00000000-0008-0000-0700-000083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90703</xdr:rowOff>
    </xdr:from>
    <xdr:to>
      <xdr:col>55</xdr:col>
      <xdr:colOff>0</xdr:colOff>
      <xdr:row>76</xdr:row>
      <xdr:rowOff>106598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9639300" y="13120903"/>
          <a:ext cx="8382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90" name="商工費平均値テキスト">
          <a:extLst>
            <a:ext uri="{FF2B5EF4-FFF2-40B4-BE49-F238E27FC236}">
              <a16:creationId xmlns:a16="http://schemas.microsoft.com/office/drawing/2014/main" id="{00000000-0008-0000-0700-000086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33614</xdr:rowOff>
    </xdr:from>
    <xdr:to>
      <xdr:col>50</xdr:col>
      <xdr:colOff>114300</xdr:colOff>
      <xdr:row>76</xdr:row>
      <xdr:rowOff>90703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8750300" y="12378014"/>
          <a:ext cx="889000" cy="7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33614</xdr:rowOff>
    </xdr:from>
    <xdr:to>
      <xdr:col>45</xdr:col>
      <xdr:colOff>177800</xdr:colOff>
      <xdr:row>77</xdr:row>
      <xdr:rowOff>20462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7861300" y="12378014"/>
          <a:ext cx="889000" cy="8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61061</xdr:rowOff>
    </xdr:from>
    <xdr:to>
      <xdr:col>41</xdr:col>
      <xdr:colOff>50800</xdr:colOff>
      <xdr:row>77</xdr:row>
      <xdr:rowOff>20462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972300" y="13091261"/>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63608</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7594111" y="13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20769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705111" y="133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55798</xdr:rowOff>
    </xdr:from>
    <xdr:to>
      <xdr:col>55</xdr:col>
      <xdr:colOff>50800</xdr:colOff>
      <xdr:row>76</xdr:row>
      <xdr:rowOff>157398</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10426700" y="13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34225</xdr:rowOff>
    </xdr:from>
    <xdr:ext cx="534377" cy="259045"/>
    <xdr:sp macro="" textlink="">
      <xdr:nvSpPr>
        <xdr:cNvPr id="409" name="商工費該当値テキスト">
          <a:extLst>
            <a:ext uri="{FF2B5EF4-FFF2-40B4-BE49-F238E27FC236}">
              <a16:creationId xmlns:a16="http://schemas.microsoft.com/office/drawing/2014/main" id="{00000000-0008-0000-0700-000099010000}"/>
            </a:ext>
          </a:extLst>
        </xdr:cNvPr>
        <xdr:cNvSpPr txBox="1"/>
      </xdr:nvSpPr>
      <xdr:spPr>
        <a:xfrm>
          <a:off x="10528300" y="130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39903</xdr:rowOff>
    </xdr:from>
    <xdr:to>
      <xdr:col>50</xdr:col>
      <xdr:colOff>165100</xdr:colOff>
      <xdr:row>76</xdr:row>
      <xdr:rowOff>141503</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9588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132630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594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154264</xdr:rowOff>
    </xdr:from>
    <xdr:to>
      <xdr:col>46</xdr:col>
      <xdr:colOff>38100</xdr:colOff>
      <xdr:row>72</xdr:row>
      <xdr:rowOff>84414</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8699500" y="12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100941</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21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141112</xdr:rowOff>
    </xdr:from>
    <xdr:to>
      <xdr:col>41</xdr:col>
      <xdr:colOff>101600</xdr:colOff>
      <xdr:row>77</xdr:row>
      <xdr:rowOff>71262</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7810500" y="131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87789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10261</xdr:rowOff>
    </xdr:from>
    <xdr:to>
      <xdr:col>36</xdr:col>
      <xdr:colOff>165100</xdr:colOff>
      <xdr:row>76</xdr:row>
      <xdr:rowOff>111861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69215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128388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土木費グラフ枠">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1" name="土木費最小値テキスト">
          <a:extLst>
            <a:ext uri="{FF2B5EF4-FFF2-40B4-BE49-F238E27FC236}">
              <a16:creationId xmlns:a16="http://schemas.microsoft.com/office/drawing/2014/main" id="{00000000-0008-0000-0700-0000B9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3" name="土木費最大値テキスト">
          <a:extLst>
            <a:ext uri="{FF2B5EF4-FFF2-40B4-BE49-F238E27FC236}">
              <a16:creationId xmlns:a16="http://schemas.microsoft.com/office/drawing/2014/main" id="{00000000-0008-0000-0700-0000BB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62815</xdr:rowOff>
    </xdr:from>
    <xdr:to>
      <xdr:col>55</xdr:col>
      <xdr:colOff>0</xdr:colOff>
      <xdr:row>93</xdr:row>
      <xdr:rowOff>116345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9639300" y="16007665"/>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6" name="土木費平均値テキスト">
          <a:extLst>
            <a:ext uri="{FF2B5EF4-FFF2-40B4-BE49-F238E27FC236}">
              <a16:creationId xmlns:a16="http://schemas.microsoft.com/office/drawing/2014/main" id="{00000000-0008-0000-0700-0000BE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62815</xdr:rowOff>
    </xdr:from>
    <xdr:to>
      <xdr:col>50</xdr:col>
      <xdr:colOff>114300</xdr:colOff>
      <xdr:row>93</xdr:row>
      <xdr:rowOff>123050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8750300" y="16007665"/>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53669</xdr:rowOff>
    </xdr:from>
    <xdr:ext cx="534377"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93594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123050</xdr:rowOff>
    </xdr:from>
    <xdr:to>
      <xdr:col>45</xdr:col>
      <xdr:colOff>177800</xdr:colOff>
      <xdr:row>95</xdr:row>
      <xdr:rowOff>66167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7861300" y="16067900"/>
          <a:ext cx="889000" cy="2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143203</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8483111" y="16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66167</xdr:rowOff>
    </xdr:from>
    <xdr:to>
      <xdr:col>41</xdr:col>
      <xdr:colOff>50800</xdr:colOff>
      <xdr:row>96</xdr:row>
      <xdr:rowOff>5702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6972300" y="16353917"/>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116304</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7594111" y="164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65545</xdr:rowOff>
    </xdr:from>
    <xdr:to>
      <xdr:col>55</xdr:col>
      <xdr:colOff>50800</xdr:colOff>
      <xdr:row>93</xdr:row>
      <xdr:rowOff>167145</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10426700" y="160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88422</xdr:rowOff>
    </xdr:from>
    <xdr:ext cx="534377" cy="259045"/>
    <xdr:sp macro="" textlink="">
      <xdr:nvSpPr>
        <xdr:cNvPr id="465" name="土木費該当値テキスト">
          <a:extLst>
            <a:ext uri="{FF2B5EF4-FFF2-40B4-BE49-F238E27FC236}">
              <a16:creationId xmlns:a16="http://schemas.microsoft.com/office/drawing/2014/main" id="{00000000-0008-0000-0700-0000D1010000}"/>
            </a:ext>
          </a:extLst>
        </xdr:cNvPr>
        <xdr:cNvSpPr txBox="1"/>
      </xdr:nvSpPr>
      <xdr:spPr>
        <a:xfrm>
          <a:off x="10528300" y="158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12015</xdr:rowOff>
    </xdr:from>
    <xdr:to>
      <xdr:col>50</xdr:col>
      <xdr:colOff>165100</xdr:colOff>
      <xdr:row>93</xdr:row>
      <xdr:rowOff>113615</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9588500" y="159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130142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59411" y="157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72250</xdr:rowOff>
    </xdr:from>
    <xdr:to>
      <xdr:col>46</xdr:col>
      <xdr:colOff>38100</xdr:colOff>
      <xdr:row>94</xdr:row>
      <xdr:rowOff>2400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8699500" y="160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18927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7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15367</xdr:rowOff>
    </xdr:from>
    <xdr:to>
      <xdr:col>41</xdr:col>
      <xdr:colOff>101600</xdr:colOff>
      <xdr:row>95</xdr:row>
      <xdr:rowOff>116967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7810500" y="163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133494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0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126352</xdr:rowOff>
    </xdr:from>
    <xdr:to>
      <xdr:col>36</xdr:col>
      <xdr:colOff>165100</xdr:colOff>
      <xdr:row>96</xdr:row>
      <xdr:rowOff>56502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6921500" y="16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47629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9" name="警察費最小値テキスト">
          <a:extLst>
            <a:ext uri="{FF2B5EF4-FFF2-40B4-BE49-F238E27FC236}">
              <a16:creationId xmlns:a16="http://schemas.microsoft.com/office/drawing/2014/main" id="{00000000-0008-0000-0700-0000F3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1" name="警察費最大値テキスト">
          <a:extLst>
            <a:ext uri="{FF2B5EF4-FFF2-40B4-BE49-F238E27FC236}">
              <a16:creationId xmlns:a16="http://schemas.microsoft.com/office/drawing/2014/main" id="{00000000-0008-0000-0700-0000F5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97899</xdr:rowOff>
    </xdr:from>
    <xdr:to>
      <xdr:col>85</xdr:col>
      <xdr:colOff>127000</xdr:colOff>
      <xdr:row>35</xdr:row>
      <xdr:rowOff>84183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5481300" y="5584299"/>
          <a:ext cx="8382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4" name="警察費平均値テキスト">
          <a:extLst>
            <a:ext uri="{FF2B5EF4-FFF2-40B4-BE49-F238E27FC236}">
              <a16:creationId xmlns:a16="http://schemas.microsoft.com/office/drawing/2014/main" id="{00000000-0008-0000-0700-0000F8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84183</xdr:rowOff>
    </xdr:from>
    <xdr:to>
      <xdr:col>81</xdr:col>
      <xdr:colOff>50800</xdr:colOff>
      <xdr:row>35</xdr:row>
      <xdr:rowOff>145578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4592300" y="6084933"/>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145578</xdr:rowOff>
    </xdr:from>
    <xdr:to>
      <xdr:col>76</xdr:col>
      <xdr:colOff>114300</xdr:colOff>
      <xdr:row>36</xdr:row>
      <xdr:rowOff>33074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3703300" y="6146328"/>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112758</xdr:rowOff>
    </xdr:from>
    <xdr:to>
      <xdr:col>71</xdr:col>
      <xdr:colOff>177800</xdr:colOff>
      <xdr:row>36</xdr:row>
      <xdr:rowOff>33074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814300" y="6113508"/>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47099</xdr:rowOff>
    </xdr:from>
    <xdr:to>
      <xdr:col>85</xdr:col>
      <xdr:colOff>177800</xdr:colOff>
      <xdr:row>32</xdr:row>
      <xdr:rowOff>148699</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6268700" y="5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69976</xdr:rowOff>
    </xdr:from>
    <xdr:ext cx="534377" cy="259045"/>
    <xdr:sp macro="" textlink="">
      <xdr:nvSpPr>
        <xdr:cNvPr id="523" name="警察費該当値テキスト">
          <a:extLst>
            <a:ext uri="{FF2B5EF4-FFF2-40B4-BE49-F238E27FC236}">
              <a16:creationId xmlns:a16="http://schemas.microsoft.com/office/drawing/2014/main" id="{00000000-0008-0000-0700-00000B020000}"/>
            </a:ext>
          </a:extLst>
        </xdr:cNvPr>
        <xdr:cNvSpPr txBox="1"/>
      </xdr:nvSpPr>
      <xdr:spPr>
        <a:xfrm>
          <a:off x="16370300" y="53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33383</xdr:rowOff>
    </xdr:from>
    <xdr:to>
      <xdr:col>81</xdr:col>
      <xdr:colOff>101600</xdr:colOff>
      <xdr:row>35</xdr:row>
      <xdr:rowOff>134983</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543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151510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01411" y="58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94778</xdr:rowOff>
    </xdr:from>
    <xdr:to>
      <xdr:col>76</xdr:col>
      <xdr:colOff>165100</xdr:colOff>
      <xdr:row>36</xdr:row>
      <xdr:rowOff>24928</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4541500" y="60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41455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153724</xdr:rowOff>
    </xdr:from>
    <xdr:to>
      <xdr:col>72</xdr:col>
      <xdr:colOff>38100</xdr:colOff>
      <xdr:row>36</xdr:row>
      <xdr:rowOff>83874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3652500" y="61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100401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61958</xdr:rowOff>
    </xdr:from>
    <xdr:to>
      <xdr:col>67</xdr:col>
      <xdr:colOff>101600</xdr:colOff>
      <xdr:row>35</xdr:row>
      <xdr:rowOff>163558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2763500" y="6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66434</xdr:rowOff>
    </xdr:from>
    <xdr:to>
      <xdr:col>85</xdr:col>
      <xdr:colOff>127000</xdr:colOff>
      <xdr:row>56</xdr:row>
      <xdr:rowOff>37592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496184"/>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132594</xdr:rowOff>
    </xdr:from>
    <xdr:to>
      <xdr:col>81</xdr:col>
      <xdr:colOff>50800</xdr:colOff>
      <xdr:row>56</xdr:row>
      <xdr:rowOff>37592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562344"/>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132594</xdr:rowOff>
    </xdr:from>
    <xdr:to>
      <xdr:col>76</xdr:col>
      <xdr:colOff>114300</xdr:colOff>
      <xdr:row>56</xdr:row>
      <xdr:rowOff>67310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562344"/>
          <a:ext cx="889000" cy="10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67310</xdr:rowOff>
    </xdr:from>
    <xdr:to>
      <xdr:col>71</xdr:col>
      <xdr:colOff>177800</xdr:colOff>
      <xdr:row>56</xdr:row>
      <xdr:rowOff>117716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668510"/>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15634</xdr:rowOff>
    </xdr:from>
    <xdr:to>
      <xdr:col>85</xdr:col>
      <xdr:colOff>177800</xdr:colOff>
      <xdr:row>55</xdr:row>
      <xdr:rowOff>117234</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4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38511</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29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158242</xdr:rowOff>
    </xdr:from>
    <xdr:to>
      <xdr:col>81</xdr:col>
      <xdr:colOff>101600</xdr:colOff>
      <xdr:row>56</xdr:row>
      <xdr:rowOff>88392</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79519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69095" y="968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81794</xdr:rowOff>
    </xdr:from>
    <xdr:to>
      <xdr:col>76</xdr:col>
      <xdr:colOff>165100</xdr:colOff>
      <xdr:row>56</xdr:row>
      <xdr:rowOff>11944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5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3071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16510</xdr:rowOff>
    </xdr:from>
    <xdr:to>
      <xdr:col>72</xdr:col>
      <xdr:colOff>38100</xdr:colOff>
      <xdr:row>56</xdr:row>
      <xdr:rowOff>118110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109237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66916</xdr:rowOff>
    </xdr:from>
    <xdr:to>
      <xdr:col>67</xdr:col>
      <xdr:colOff>101600</xdr:colOff>
      <xdr:row>56</xdr:row>
      <xdr:rowOff>168516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159643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6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140477</xdr:rowOff>
    </xdr:from>
    <xdr:to>
      <xdr:col>85</xdr:col>
      <xdr:colOff>127000</xdr:colOff>
      <xdr:row>77</xdr:row>
      <xdr:rowOff>159863</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42127"/>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72994</xdr:rowOff>
    </xdr:from>
    <xdr:to>
      <xdr:col>81</xdr:col>
      <xdr:colOff>50800</xdr:colOff>
      <xdr:row>77</xdr:row>
      <xdr:rowOff>159863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2746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166994</xdr:rowOff>
    </xdr:from>
    <xdr:to>
      <xdr:col>76</xdr:col>
      <xdr:colOff>114300</xdr:colOff>
      <xdr:row>77</xdr:row>
      <xdr:rowOff>72994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2854294"/>
          <a:ext cx="889000" cy="4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148707</xdr:rowOff>
    </xdr:from>
    <xdr:to>
      <xdr:col>71</xdr:col>
      <xdr:colOff>177800</xdr:colOff>
      <xdr:row>74</xdr:row>
      <xdr:rowOff>166994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283600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72905</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68428" y="131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72448</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79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89677</xdr:rowOff>
    </xdr:from>
    <xdr:to>
      <xdr:col>85</xdr:col>
      <xdr:colOff>177800</xdr:colOff>
      <xdr:row>78</xdr:row>
      <xdr:rowOff>19827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68104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109063</xdr:rowOff>
    </xdr:from>
    <xdr:to>
      <xdr:col>81</xdr:col>
      <xdr:colOff>101600</xdr:colOff>
      <xdr:row>78</xdr:row>
      <xdr:rowOff>39213</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30340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33728" y="134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22194</xdr:rowOff>
    </xdr:from>
    <xdr:to>
      <xdr:col>76</xdr:col>
      <xdr:colOff>165100</xdr:colOff>
      <xdr:row>77</xdr:row>
      <xdr:rowOff>123794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114921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116194</xdr:rowOff>
    </xdr:from>
    <xdr:to>
      <xdr:col>72</xdr:col>
      <xdr:colOff>38100</xdr:colOff>
      <xdr:row>75</xdr:row>
      <xdr:rowOff>46344</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62871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25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97907</xdr:rowOff>
    </xdr:from>
    <xdr:to>
      <xdr:col>67</xdr:col>
      <xdr:colOff>101600</xdr:colOff>
      <xdr:row>75</xdr:row>
      <xdr:rowOff>28057</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27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44584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56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3608</xdr:rowOff>
    </xdr:from>
    <xdr:to>
      <xdr:col>85</xdr:col>
      <xdr:colOff>126364</xdr:colOff>
      <xdr:row>98</xdr:row>
      <xdr:rowOff>107696</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flipV="1">
          <a:off x="16317595" y="15777008"/>
          <a:ext cx="1269" cy="11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111523</xdr:rowOff>
    </xdr:from>
    <xdr:ext cx="534377" cy="259045"/>
    <xdr:sp macro="" textlink="">
      <xdr:nvSpPr>
        <xdr:cNvPr id="664" name="公債費最小値テキスト">
          <a:extLst>
            <a:ext uri="{FF2B5EF4-FFF2-40B4-BE49-F238E27FC236}">
              <a16:creationId xmlns:a16="http://schemas.microsoft.com/office/drawing/2014/main" id="{00000000-0008-0000-0700-000098020000}"/>
            </a:ext>
          </a:extLst>
        </xdr:cNvPr>
        <xdr:cNvSpPr txBox="1"/>
      </xdr:nvSpPr>
      <xdr:spPr>
        <a:xfrm>
          <a:off x="16370300"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107696</xdr:rowOff>
    </xdr:from>
    <xdr:to>
      <xdr:col>86</xdr:col>
      <xdr:colOff>25400</xdr:colOff>
      <xdr:row>98</xdr:row>
      <xdr:rowOff>107696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690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121735</xdr:rowOff>
    </xdr:from>
    <xdr:ext cx="599010" cy="259045"/>
    <xdr:sp macro="" textlink="">
      <xdr:nvSpPr>
        <xdr:cNvPr id="666" name="公債費最大値テキスト">
          <a:extLst>
            <a:ext uri="{FF2B5EF4-FFF2-40B4-BE49-F238E27FC236}">
              <a16:creationId xmlns:a16="http://schemas.microsoft.com/office/drawing/2014/main" id="{00000000-0008-0000-0700-00009A020000}"/>
            </a:ext>
          </a:extLst>
        </xdr:cNvPr>
        <xdr:cNvSpPr txBox="1"/>
      </xdr:nvSpPr>
      <xdr:spPr>
        <a:xfrm>
          <a:off x="16370300" y="1555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3608</xdr:rowOff>
    </xdr:from>
    <xdr:to>
      <xdr:col>86</xdr:col>
      <xdr:colOff>25400</xdr:colOff>
      <xdr:row>92</xdr:row>
      <xdr:rowOff>3608</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57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126975</xdr:rowOff>
    </xdr:from>
    <xdr:to>
      <xdr:col>85</xdr:col>
      <xdr:colOff>127000</xdr:colOff>
      <xdr:row>92</xdr:row>
      <xdr:rowOff>3608</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5481300" y="15728925"/>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148308</xdr:rowOff>
    </xdr:from>
    <xdr:ext cx="534377" cy="259045"/>
    <xdr:sp macro="" textlink="">
      <xdr:nvSpPr>
        <xdr:cNvPr id="669" name="公債費平均値テキスト">
          <a:extLst>
            <a:ext uri="{FF2B5EF4-FFF2-40B4-BE49-F238E27FC236}">
              <a16:creationId xmlns:a16="http://schemas.microsoft.com/office/drawing/2014/main" id="{00000000-0008-0000-0700-00009D020000}"/>
            </a:ext>
          </a:extLst>
        </xdr:cNvPr>
        <xdr:cNvSpPr txBox="1"/>
      </xdr:nvSpPr>
      <xdr:spPr>
        <a:xfrm>
          <a:off x="16370300" y="1626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169881</xdr:rowOff>
    </xdr:from>
    <xdr:to>
      <xdr:col>85</xdr:col>
      <xdr:colOff>177800</xdr:colOff>
      <xdr:row>95</xdr:row>
      <xdr:rowOff>100031</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6268700" y="1628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126975</xdr:rowOff>
    </xdr:from>
    <xdr:to>
      <xdr:col>81</xdr:col>
      <xdr:colOff>50800</xdr:colOff>
      <xdr:row>92</xdr:row>
      <xdr:rowOff>113240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4592300" y="15728925"/>
          <a:ext cx="889000" cy="1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111513</xdr:rowOff>
    </xdr:from>
    <xdr:to>
      <xdr:col>81</xdr:col>
      <xdr:colOff>101600</xdr:colOff>
      <xdr:row>95</xdr:row>
      <xdr:rowOff>41663</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54305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32790</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01411" y="163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113240</xdr:rowOff>
    </xdr:from>
    <xdr:to>
      <xdr:col>76</xdr:col>
      <xdr:colOff>114300</xdr:colOff>
      <xdr:row>92</xdr:row>
      <xdr:rowOff>134747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3703300" y="15886640"/>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153860</xdr:rowOff>
    </xdr:from>
    <xdr:to>
      <xdr:col>76</xdr:col>
      <xdr:colOff>165100</xdr:colOff>
      <xdr:row>95</xdr:row>
      <xdr:rowOff>84010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541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75137</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4325111" y="163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63519</xdr:rowOff>
    </xdr:from>
    <xdr:to>
      <xdr:col>71</xdr:col>
      <xdr:colOff>177800</xdr:colOff>
      <xdr:row>92</xdr:row>
      <xdr:rowOff>134747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814300" y="15836919"/>
          <a:ext cx="8890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137973</xdr:rowOff>
    </xdr:from>
    <xdr:to>
      <xdr:col>72</xdr:col>
      <xdr:colOff>38100</xdr:colOff>
      <xdr:row>95</xdr:row>
      <xdr:rowOff>68123</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3652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59250</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436111" y="163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109550</xdr:rowOff>
    </xdr:from>
    <xdr:to>
      <xdr:col>67</xdr:col>
      <xdr:colOff>101600</xdr:colOff>
      <xdr:row>95</xdr:row>
      <xdr:rowOff>39700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2763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30827</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547111" y="1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124258</xdr:rowOff>
    </xdr:from>
    <xdr:to>
      <xdr:col>85</xdr:col>
      <xdr:colOff>177800</xdr:colOff>
      <xdr:row>92</xdr:row>
      <xdr:rowOff>54408</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6268700" y="157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77285</xdr:rowOff>
    </xdr:from>
    <xdr:ext cx="599010" cy="259045"/>
    <xdr:sp macro="" textlink="">
      <xdr:nvSpPr>
        <xdr:cNvPr id="688" name="公債費該当値テキスト">
          <a:extLst>
            <a:ext uri="{FF2B5EF4-FFF2-40B4-BE49-F238E27FC236}">
              <a16:creationId xmlns:a16="http://schemas.microsoft.com/office/drawing/2014/main" id="{00000000-0008-0000-0700-0000B0020000}"/>
            </a:ext>
          </a:extLst>
        </xdr:cNvPr>
        <xdr:cNvSpPr txBox="1"/>
      </xdr:nvSpPr>
      <xdr:spPr>
        <a:xfrm>
          <a:off x="16370300" y="156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76175</xdr:rowOff>
    </xdr:from>
    <xdr:to>
      <xdr:col>81</xdr:col>
      <xdr:colOff>101600</xdr:colOff>
      <xdr:row>92</xdr:row>
      <xdr:rowOff>6325</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5430500" y="156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22852</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69095" y="1545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62440</xdr:rowOff>
    </xdr:from>
    <xdr:to>
      <xdr:col>76</xdr:col>
      <xdr:colOff>165100</xdr:colOff>
      <xdr:row>92</xdr:row>
      <xdr:rowOff>164040</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4541500" y="158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9117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6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83947</xdr:rowOff>
    </xdr:from>
    <xdr:to>
      <xdr:col>72</xdr:col>
      <xdr:colOff>38100</xdr:colOff>
      <xdr:row>93</xdr:row>
      <xdr:rowOff>14097</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3652500" y="15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30624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6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12719</xdr:rowOff>
    </xdr:from>
    <xdr:to>
      <xdr:col>67</xdr:col>
      <xdr:colOff>101600</xdr:colOff>
      <xdr:row>92</xdr:row>
      <xdr:rowOff>114319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2763500" y="157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130846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55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本県は人口減少が急激に進行しているほか、県土も広大であることから、住民１人当たりのコストでは全国平均を上回り、長期的に上昇傾向となっているものが多い。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衛生費は、新型コロナウイルス感染症に関連し疾病予防費等が増加したことにより、住民１人当たりのコストは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4,299</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38,363</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警察費は、運転免許センター及び交通機動隊庁舎改築事業等の増加により、住民１人当たりのコストは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3,066</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29,356</a:t>
          </a:r>
          <a:r>
            <a:rPr kumimoji="1" lang="ja-JP" altLang="en-US" sz="1200">
              <a:latin typeface="ＭＳ Ｐゴシック" panose="020B0600070205080204" pitchFamily="50" charset="-128"/>
              <a:ea typeface="ＭＳ Ｐゴシック" panose="020B0600070205080204" pitchFamily="50" charset="-128"/>
            </a:rPr>
            <a:t>円となり、グループ内平均を大きく上回った。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民生費は、新型コロナウイルス感染症自宅療養者給付金事業の増などにより、住民１人当たりのコストは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9,814</a:t>
          </a:r>
          <a:r>
            <a:rPr kumimoji="1" lang="ja-JP" altLang="en-US" sz="1200">
              <a:latin typeface="ＭＳ Ｐゴシック" panose="020B0600070205080204" pitchFamily="50" charset="-128"/>
              <a:ea typeface="ＭＳ Ｐゴシック" panose="020B0600070205080204" pitchFamily="50" charset="-128"/>
            </a:rPr>
            <a:t>円増加の</a:t>
          </a:r>
          <a:r>
            <a:rPr kumimoji="1" lang="en-US" altLang="ja-JP" sz="1200">
              <a:latin typeface="ＭＳ Ｐゴシック" panose="020B0600070205080204" pitchFamily="50" charset="-128"/>
              <a:ea typeface="ＭＳ Ｐゴシック" panose="020B0600070205080204" pitchFamily="50" charset="-128"/>
            </a:rPr>
            <a:t>96,874</a:t>
          </a:r>
          <a:r>
            <a:rPr kumimoji="1" lang="ja-JP" altLang="en-US" sz="1200">
              <a:latin typeface="ＭＳ Ｐゴシック" panose="020B0600070205080204" pitchFamily="50" charset="-128"/>
              <a:ea typeface="ＭＳ Ｐゴシック" panose="020B0600070205080204" pitchFamily="50" charset="-128"/>
            </a:rPr>
            <a:t>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総務費は、令和３年度において地域活性化対策基金への積立（</a:t>
          </a:r>
          <a:r>
            <a:rPr kumimoji="1" lang="en-US" altLang="ja-JP" sz="1200">
              <a:latin typeface="ＭＳ Ｐゴシック" panose="020B0600070205080204" pitchFamily="50" charset="-128"/>
              <a:ea typeface="ＭＳ Ｐゴシック" panose="020B0600070205080204" pitchFamily="50" charset="-128"/>
            </a:rPr>
            <a:t>150億円</a:t>
          </a:r>
          <a:r>
            <a:rPr kumimoji="1" lang="ja-JP" altLang="en-US" sz="1200">
              <a:latin typeface="ＭＳ Ｐゴシック" panose="020B0600070205080204" pitchFamily="50" charset="-128"/>
              <a:ea typeface="ＭＳ Ｐゴシック" panose="020B0600070205080204" pitchFamily="50" charset="-128"/>
            </a:rPr>
            <a:t>）を行ったことで一時的に大きく増加したが、令和４年度にはこういった積立がなかったことや、あきた芸術劇場整備事業の減等により、住民１人当たりのコストは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23,225円減少し、40,619円となり、グループ内平均を下回った。</a:t>
          </a:r>
        </a:p>
        <a:p>
          <a:r>
            <a:rPr kumimoji="1" lang="ja-JP" altLang="en-US" sz="1200">
              <a:latin typeface="ＭＳ Ｐゴシック" panose="020B0600070205080204" pitchFamily="50" charset="-128"/>
              <a:ea typeface="ＭＳ Ｐゴシック" panose="020B0600070205080204" pitchFamily="50" charset="-128"/>
            </a:rPr>
            <a:t>・　農林水産業費は、グループ内平均を大きく上回る状況が続いている。令和４年度は水田作付転換緊急推進事業や農産物グローバルマーケティング推進事業費の減により、住民１人当たりのコストは</a:t>
          </a:r>
          <a:r>
            <a:rPr kumimoji="1" lang="en-US" altLang="ja-JP" sz="1200">
              <a:latin typeface="ＭＳ Ｐゴシック" panose="020B0600070205080204" pitchFamily="50" charset="-128"/>
              <a:ea typeface="ＭＳ Ｐゴシック" panose="020B0600070205080204" pitchFamily="50" charset="-128"/>
            </a:rPr>
            <a:t>73,382</a:t>
          </a:r>
          <a:r>
            <a:rPr kumimoji="1" lang="ja-JP" altLang="en-US" sz="1200">
              <a:latin typeface="ＭＳ Ｐゴシック" panose="020B0600070205080204" pitchFamily="50" charset="-128"/>
              <a:ea typeface="ＭＳ Ｐゴシック" panose="020B0600070205080204" pitchFamily="50" charset="-128"/>
            </a:rPr>
            <a:t>円となったが、依然としてグループ内平均を大きく上回っている。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年度は、大雨災害への対応で財政調整基金を取り崩したため、実質単年度収支は赤字となった。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４年度は普通建設事業や積立金の減により歳出が減少した一方、地方債の減等で歳入も減少したことから、実質収支額は前年度を下回り、単年度収支は赤字となった。しかしながら繰上償還を実施したこともあり、実質単年度収支は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財政調整基金はコロナウイルス感染症への対応等の財源として積立額以上に取崩しを行ったことから残高は減少した。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秋田県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すべての会計で黒字を維持しながら推移しており、令和２年度以降は黒字額の合計が標準財政規模比で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令和４年度は電気事業特別会計及び下水道事業会計で、流動資産の増により黒字額が増加している。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引き続き、歳入・歳出の見直しにより健全な財政運営の推進を図り、黒字の維持に努めていく。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25" zeroHeight="1" x14ac:dyDescent="0.15"/>
  <cols>
    <col min="1" max="11" width="2.125" style="162" customWidth="1"/>
    <col min="12" max="12" width="2.25" style="162" customWidth="1"/>
    <col min="13" max="17" width="2.375" style="162" customWidth="1"/>
    <col min="18" max="119" width="2.125" style="162" customWidth="1"/>
    <col min="120" max="16384" width="0" style="162" hidden="1"/>
  </cols>
  <sheetData>
    <row r="1" spans="1:119" ht="33" customHeight="1" x14ac:dyDescent="0.15">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75" thickBot="1" x14ac:dyDescent="0.2">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15">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658765038</v>
      </c>
      <c r="BO4" s="384"/>
      <c r="BP4" s="384"/>
      <c r="BQ4" s="384"/>
      <c r="BR4" s="384"/>
      <c r="BS4" s="384"/>
      <c r="BT4" s="384"/>
      <c r="BU4" s="385"/>
      <c r="BV4" s="383">
        <v>681772442</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4.5</v>
      </c>
      <c r="CU4" s="427"/>
      <c r="CV4" s="427"/>
      <c r="CW4" s="427"/>
      <c r="CX4" s="427"/>
      <c r="CY4" s="427"/>
      <c r="CZ4" s="427"/>
      <c r="DA4" s="428"/>
      <c r="DB4" s="426">
        <v>4.9000000000000004</v>
      </c>
      <c r="DC4" s="427"/>
      <c r="DD4" s="427"/>
      <c r="DE4" s="427"/>
      <c r="DF4" s="427"/>
      <c r="DG4" s="427"/>
      <c r="DH4" s="427"/>
      <c r="DI4" s="428"/>
    </row>
    <row r="5" spans="1:119" ht="18.75" customHeight="1" thickBot="1" x14ac:dyDescent="0.2">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639205052</v>
      </c>
      <c r="BO5" s="394"/>
      <c r="BP5" s="394"/>
      <c r="BQ5" s="394"/>
      <c r="BR5" s="394"/>
      <c r="BS5" s="394"/>
      <c r="BT5" s="394"/>
      <c r="BU5" s="395"/>
      <c r="BV5" s="393">
        <v>656143335</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90.4</v>
      </c>
      <c r="CU5" s="430"/>
      <c r="CV5" s="430"/>
      <c r="CW5" s="430"/>
      <c r="CX5" s="430"/>
      <c r="CY5" s="430"/>
      <c r="CZ5" s="430"/>
      <c r="DA5" s="431"/>
      <c r="DB5" s="429">
        <v>86.6</v>
      </c>
      <c r="DC5" s="430"/>
      <c r="DD5" s="430"/>
      <c r="DE5" s="430"/>
      <c r="DF5" s="430"/>
      <c r="DG5" s="430"/>
      <c r="DH5" s="430"/>
      <c r="DI5" s="431"/>
    </row>
    <row r="6" spans="1:119" ht="18.75" customHeight="1" x14ac:dyDescent="0.15">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9680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19559986</v>
      </c>
      <c r="BO6" s="394"/>
      <c r="BP6" s="394"/>
      <c r="BQ6" s="394"/>
      <c r="BR6" s="394"/>
      <c r="BS6" s="394"/>
      <c r="BT6" s="394"/>
      <c r="BU6" s="395"/>
      <c r="BV6" s="393">
        <v>25629107</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91.7</v>
      </c>
      <c r="CU6" s="400"/>
      <c r="CV6" s="400"/>
      <c r="CW6" s="400"/>
      <c r="CX6" s="400"/>
      <c r="CY6" s="400"/>
      <c r="CZ6" s="400"/>
      <c r="DA6" s="401"/>
      <c r="DB6" s="399">
        <v>93.5</v>
      </c>
      <c r="DC6" s="400"/>
      <c r="DD6" s="400"/>
      <c r="DE6" s="400"/>
      <c r="DF6" s="400"/>
      <c r="DG6" s="400"/>
      <c r="DH6" s="400"/>
      <c r="DI6" s="401"/>
    </row>
    <row r="7" spans="1:119" ht="18.75" customHeight="1" x14ac:dyDescent="0.15">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7905</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4722566</v>
      </c>
      <c r="BO7" s="394"/>
      <c r="BP7" s="394"/>
      <c r="BQ7" s="394"/>
      <c r="BR7" s="394"/>
      <c r="BS7" s="394"/>
      <c r="BT7" s="394"/>
      <c r="BU7" s="395"/>
      <c r="BV7" s="393">
        <v>9013986</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326727631</v>
      </c>
      <c r="CU7" s="394"/>
      <c r="CV7" s="394"/>
      <c r="CW7" s="394"/>
      <c r="CX7" s="394"/>
      <c r="CY7" s="394"/>
      <c r="CZ7" s="394"/>
      <c r="DA7" s="395"/>
      <c r="DB7" s="393">
        <v>338997322</v>
      </c>
      <c r="DC7" s="394"/>
      <c r="DD7" s="394"/>
      <c r="DE7" s="394"/>
      <c r="DF7" s="394"/>
      <c r="DG7" s="394"/>
      <c r="DH7" s="394"/>
      <c r="DI7" s="395"/>
    </row>
    <row r="8" spans="1:119" ht="18.75" customHeight="1" thickBot="1" x14ac:dyDescent="0.2">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6545</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14837420</v>
      </c>
      <c r="BO8" s="394"/>
      <c r="BP8" s="394"/>
      <c r="BQ8" s="394"/>
      <c r="BR8" s="394"/>
      <c r="BS8" s="394"/>
      <c r="BT8" s="394"/>
      <c r="BU8" s="395"/>
      <c r="BV8" s="393">
        <v>16615121</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0.30940000000000001</v>
      </c>
      <c r="CU8" s="476"/>
      <c r="CV8" s="476"/>
      <c r="CW8" s="476"/>
      <c r="CX8" s="476"/>
      <c r="CY8" s="476"/>
      <c r="CZ8" s="476"/>
      <c r="DA8" s="477"/>
      <c r="DB8" s="475">
        <v>0.31065999999999999</v>
      </c>
      <c r="DC8" s="476"/>
      <c r="DD8" s="476"/>
      <c r="DE8" s="476"/>
      <c r="DF8" s="476"/>
      <c r="DG8" s="476"/>
      <c r="DH8" s="476"/>
      <c r="DI8" s="477"/>
    </row>
    <row r="9" spans="1:119" ht="18.75" customHeight="1" thickBot="1" x14ac:dyDescent="0.2">
      <c r="A9" s="163"/>
      <c r="B9" s="451" t="s">
        <v>108</v>
      </c>
      <c r="C9" s="445"/>
      <c r="D9" s="445"/>
      <c r="E9" s="445"/>
      <c r="F9" s="445"/>
      <c r="G9" s="445"/>
      <c r="H9" s="445"/>
      <c r="I9" s="445"/>
      <c r="J9" s="445"/>
      <c r="K9" s="446"/>
      <c r="L9" s="457" t="s">
        <v>109</v>
      </c>
      <c r="M9" s="458"/>
      <c r="N9" s="458"/>
      <c r="O9" s="458"/>
      <c r="P9" s="458"/>
      <c r="Q9" s="459"/>
      <c r="R9" s="460">
        <v>959502</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9100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-1777701</v>
      </c>
      <c r="BO9" s="394"/>
      <c r="BP9" s="394"/>
      <c r="BQ9" s="394"/>
      <c r="BR9" s="394"/>
      <c r="BS9" s="394"/>
      <c r="BT9" s="394"/>
      <c r="BU9" s="395"/>
      <c r="BV9" s="393">
        <v>3197204</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23.2</v>
      </c>
      <c r="CU9" s="430"/>
      <c r="CV9" s="430"/>
      <c r="CW9" s="430"/>
      <c r="CX9" s="430"/>
      <c r="CY9" s="430"/>
      <c r="CZ9" s="430"/>
      <c r="DA9" s="431"/>
      <c r="DB9" s="429">
        <v>22.9</v>
      </c>
      <c r="DC9" s="430"/>
      <c r="DD9" s="430"/>
      <c r="DE9" s="430"/>
      <c r="DF9" s="430"/>
      <c r="DG9" s="430"/>
      <c r="DH9" s="430"/>
      <c r="DI9" s="431"/>
    </row>
    <row r="10" spans="1:119" ht="18.75" customHeight="1" x14ac:dyDescent="0.15">
      <c r="A10" s="163"/>
      <c r="B10" s="452"/>
      <c r="C10" s="453"/>
      <c r="D10" s="453"/>
      <c r="E10" s="453"/>
      <c r="F10" s="453"/>
      <c r="G10" s="453"/>
      <c r="H10" s="453"/>
      <c r="I10" s="453"/>
      <c r="J10" s="453"/>
      <c r="K10" s="408"/>
      <c r="L10" s="472" t="s">
        <v>113</v>
      </c>
      <c r="M10" s="473"/>
      <c r="N10" s="473"/>
      <c r="O10" s="473"/>
      <c r="P10" s="473"/>
      <c r="Q10" s="474"/>
      <c r="R10" s="386">
        <v>1023119</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8100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8182667</v>
      </c>
      <c r="BO10" s="394"/>
      <c r="BP10" s="394"/>
      <c r="BQ10" s="394"/>
      <c r="BR10" s="394"/>
      <c r="BS10" s="394"/>
      <c r="BT10" s="394"/>
      <c r="BU10" s="395"/>
      <c r="BV10" s="393">
        <v>6618560</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41</v>
      </c>
      <c r="AJ11" s="387"/>
      <c r="AK11" s="387"/>
      <c r="AL11" s="387"/>
      <c r="AM11" s="387"/>
      <c r="AN11" s="387"/>
      <c r="AO11" s="387"/>
      <c r="AP11" s="388"/>
      <c r="AQ11" s="386">
        <v>7800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6632300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15">
      <c r="A12" s="163"/>
      <c r="B12" s="484" t="s">
        <v>124</v>
      </c>
      <c r="C12" s="485"/>
      <c r="D12" s="485"/>
      <c r="E12" s="485"/>
      <c r="F12" s="485"/>
      <c r="G12" s="485"/>
      <c r="H12" s="485"/>
      <c r="I12" s="485"/>
      <c r="J12" s="485"/>
      <c r="K12" s="486"/>
      <c r="L12" s="493" t="s">
        <v>125</v>
      </c>
      <c r="M12" s="494"/>
      <c r="N12" s="494"/>
      <c r="O12" s="494"/>
      <c r="P12" s="494"/>
      <c r="Q12" s="495"/>
      <c r="R12" s="496">
        <v>941021</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9134129</v>
      </c>
      <c r="BO12" s="394"/>
      <c r="BP12" s="394"/>
      <c r="BQ12" s="394"/>
      <c r="BR12" s="394"/>
      <c r="BS12" s="394"/>
      <c r="BT12" s="394"/>
      <c r="BU12" s="395"/>
      <c r="BV12" s="393">
        <v>4942514</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132</v>
      </c>
      <c r="CU12" s="479"/>
      <c r="CV12" s="479"/>
      <c r="CW12" s="479"/>
      <c r="CX12" s="479"/>
      <c r="CY12" s="479"/>
      <c r="CZ12" s="479"/>
      <c r="DA12" s="480"/>
      <c r="DB12" s="478" t="s">
        <v>132</v>
      </c>
      <c r="DC12" s="479"/>
      <c r="DD12" s="479"/>
      <c r="DE12" s="479"/>
      <c r="DF12" s="479"/>
      <c r="DG12" s="479"/>
      <c r="DH12" s="479"/>
      <c r="DI12" s="480"/>
    </row>
    <row r="13" spans="1:119" ht="18.75" customHeight="1" thickBot="1" x14ac:dyDescent="0.2">
      <c r="A13" s="163"/>
      <c r="B13" s="487"/>
      <c r="C13" s="488"/>
      <c r="D13" s="488"/>
      <c r="E13" s="488"/>
      <c r="F13" s="488"/>
      <c r="G13" s="488"/>
      <c r="H13" s="488"/>
      <c r="I13" s="488"/>
      <c r="J13" s="488"/>
      <c r="K13" s="489"/>
      <c r="L13" s="167"/>
      <c r="M13" s="499" t="s">
        <v>133</v>
      </c>
      <c r="N13" s="500"/>
      <c r="O13" s="500"/>
      <c r="P13" s="500"/>
      <c r="Q13" s="501"/>
      <c r="R13" s="502">
        <v>936509</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134</v>
      </c>
      <c r="BA13" s="506"/>
      <c r="BB13" s="506"/>
      <c r="BC13" s="506"/>
      <c r="BD13" s="506"/>
      <c r="BE13" s="506"/>
      <c r="BF13" s="506"/>
      <c r="BG13" s="506"/>
      <c r="BH13" s="506"/>
      <c r="BI13" s="506"/>
      <c r="BJ13" s="506"/>
      <c r="BK13" s="506"/>
      <c r="BL13" s="506"/>
      <c r="BM13" s="507"/>
      <c r="BN13" s="393">
        <v>3903137</v>
      </c>
      <c r="BO13" s="394"/>
      <c r="BP13" s="394"/>
      <c r="BQ13" s="394"/>
      <c r="BR13" s="394"/>
      <c r="BS13" s="394"/>
      <c r="BT13" s="394"/>
      <c r="BU13" s="395"/>
      <c r="BV13" s="393">
        <v>4873250</v>
      </c>
      <c r="BW13" s="394"/>
      <c r="BX13" s="394"/>
      <c r="BY13" s="394"/>
      <c r="BZ13" s="394"/>
      <c r="CA13" s="394"/>
      <c r="CB13" s="394"/>
      <c r="CC13" s="395"/>
      <c r="CD13" s="396" t="s">
        <v>135</v>
      </c>
      <c r="CE13" s="397"/>
      <c r="CF13" s="397"/>
      <c r="CG13" s="397"/>
      <c r="CH13" s="397"/>
      <c r="CI13" s="397"/>
      <c r="CJ13" s="397"/>
      <c r="CK13" s="397"/>
      <c r="CL13" s="397"/>
      <c r="CM13" s="397"/>
      <c r="CN13" s="397"/>
      <c r="CO13" s="397"/>
      <c r="CP13" s="397"/>
      <c r="CQ13" s="397"/>
      <c r="CR13" s="397"/>
      <c r="CS13" s="398"/>
      <c r="CT13" s="429">
        <v>15.3</v>
      </c>
      <c r="CU13" s="430"/>
      <c r="CV13" s="430"/>
      <c r="CW13" s="430"/>
      <c r="CX13" s="430"/>
      <c r="CY13" s="430"/>
      <c r="CZ13" s="430"/>
      <c r="DA13" s="431"/>
      <c r="DB13" s="429">
        <v>14.9</v>
      </c>
      <c r="DC13" s="430"/>
      <c r="DD13" s="430"/>
      <c r="DE13" s="430"/>
      <c r="DF13" s="430"/>
      <c r="DG13" s="430"/>
      <c r="DH13" s="430"/>
      <c r="DI13" s="431"/>
    </row>
    <row r="14" spans="1:119" ht="18.75" customHeight="1" thickBot="1" x14ac:dyDescent="0.2">
      <c r="A14" s="163"/>
      <c r="B14" s="487"/>
      <c r="C14" s="488"/>
      <c r="D14" s="488"/>
      <c r="E14" s="488"/>
      <c r="F14" s="488"/>
      <c r="G14" s="488"/>
      <c r="H14" s="488"/>
      <c r="I14" s="488"/>
      <c r="J14" s="488"/>
      <c r="K14" s="489"/>
      <c r="L14" s="518" t="s">
        <v>136</v>
      </c>
      <c r="M14" s="519"/>
      <c r="N14" s="519"/>
      <c r="O14" s="519"/>
      <c r="P14" s="519"/>
      <c r="Q14" s="520"/>
      <c r="R14" s="521">
        <v>956836</v>
      </c>
      <c r="S14" s="522"/>
      <c r="T14" s="522"/>
      <c r="U14" s="522"/>
      <c r="V14" s="523"/>
      <c r="W14" s="438"/>
      <c r="X14" s="439"/>
      <c r="Y14" s="440"/>
      <c r="Z14" s="472" t="s">
        <v>137</v>
      </c>
      <c r="AA14" s="473"/>
      <c r="AB14" s="473"/>
      <c r="AC14" s="473"/>
      <c r="AD14" s="473"/>
      <c r="AE14" s="473"/>
      <c r="AF14" s="473"/>
      <c r="AG14" s="473"/>
      <c r="AH14" s="474"/>
      <c r="AI14" s="386">
        <v>4501</v>
      </c>
      <c r="AJ14" s="387"/>
      <c r="AK14" s="387"/>
      <c r="AL14" s="387"/>
      <c r="AM14" s="388"/>
      <c r="AN14" s="386">
        <v>14722771</v>
      </c>
      <c r="AO14" s="387"/>
      <c r="AP14" s="387"/>
      <c r="AQ14" s="387"/>
      <c r="AR14" s="387"/>
      <c r="AS14" s="388"/>
      <c r="AT14" s="386">
        <v>3271</v>
      </c>
      <c r="AU14" s="387"/>
      <c r="AV14" s="387"/>
      <c r="AW14" s="387"/>
      <c r="AX14" s="387"/>
      <c r="AY14" s="389"/>
      <c r="AZ14" s="380" t="s">
        <v>138</v>
      </c>
      <c r="BA14" s="381"/>
      <c r="BB14" s="381"/>
      <c r="BC14" s="381"/>
      <c r="BD14" s="381"/>
      <c r="BE14" s="381"/>
      <c r="BF14" s="381"/>
      <c r="BG14" s="381"/>
      <c r="BH14" s="381"/>
      <c r="BI14" s="381"/>
      <c r="BJ14" s="381"/>
      <c r="BK14" s="381"/>
      <c r="BL14" s="381"/>
      <c r="BM14" s="382"/>
      <c r="BN14" s="383">
        <v>96590463</v>
      </c>
      <c r="BO14" s="384"/>
      <c r="BP14" s="384"/>
      <c r="BQ14" s="384"/>
      <c r="BR14" s="384"/>
      <c r="BS14" s="384"/>
      <c r="BT14" s="384"/>
      <c r="BU14" s="385"/>
      <c r="BV14" s="383">
        <v>83063399</v>
      </c>
      <c r="BW14" s="384"/>
      <c r="BX14" s="384"/>
      <c r="BY14" s="384"/>
      <c r="BZ14" s="384"/>
      <c r="CA14" s="384"/>
      <c r="CB14" s="384"/>
      <c r="CC14" s="385"/>
      <c r="CD14" s="481" t="s">
        <v>139</v>
      </c>
      <c r="CE14" s="482"/>
      <c r="CF14" s="482"/>
      <c r="CG14" s="482"/>
      <c r="CH14" s="482"/>
      <c r="CI14" s="482"/>
      <c r="CJ14" s="482"/>
      <c r="CK14" s="482"/>
      <c r="CL14" s="482"/>
      <c r="CM14" s="482"/>
      <c r="CN14" s="482"/>
      <c r="CO14" s="482"/>
      <c r="CP14" s="482"/>
      <c r="CQ14" s="482"/>
      <c r="CR14" s="482"/>
      <c r="CS14" s="483"/>
      <c r="CT14" s="524">
        <v>244.6</v>
      </c>
      <c r="CU14" s="525"/>
      <c r="CV14" s="525"/>
      <c r="CW14" s="525"/>
      <c r="CX14" s="525"/>
      <c r="CY14" s="525"/>
      <c r="CZ14" s="525"/>
      <c r="DA14" s="526"/>
      <c r="DB14" s="524">
        <v>229.9</v>
      </c>
      <c r="DC14" s="525"/>
      <c r="DD14" s="525"/>
      <c r="DE14" s="525"/>
      <c r="DF14" s="525"/>
      <c r="DG14" s="525"/>
      <c r="DH14" s="525"/>
      <c r="DI14" s="526"/>
    </row>
    <row r="15" spans="1:119" ht="18.75" customHeight="1" x14ac:dyDescent="0.15">
      <c r="A15" s="163"/>
      <c r="B15" s="487"/>
      <c r="C15" s="488"/>
      <c r="D15" s="488"/>
      <c r="E15" s="488"/>
      <c r="F15" s="488"/>
      <c r="G15" s="488"/>
      <c r="H15" s="488"/>
      <c r="I15" s="488"/>
      <c r="J15" s="488"/>
      <c r="K15" s="489"/>
      <c r="L15" s="167"/>
      <c r="M15" s="499" t="s">
        <v>133</v>
      </c>
      <c r="N15" s="500"/>
      <c r="O15" s="500"/>
      <c r="P15" s="500"/>
      <c r="Q15" s="501"/>
      <c r="R15" s="521">
        <v>952824</v>
      </c>
      <c r="S15" s="522"/>
      <c r="T15" s="522"/>
      <c r="U15" s="522"/>
      <c r="V15" s="523"/>
      <c r="W15" s="438"/>
      <c r="X15" s="439"/>
      <c r="Y15" s="440"/>
      <c r="Z15" s="472" t="s">
        <v>140</v>
      </c>
      <c r="AA15" s="473"/>
      <c r="AB15" s="473"/>
      <c r="AC15" s="473"/>
      <c r="AD15" s="473"/>
      <c r="AE15" s="473"/>
      <c r="AF15" s="473"/>
      <c r="AG15" s="473"/>
      <c r="AH15" s="474"/>
      <c r="AI15" s="386" t="s">
        <v>132</v>
      </c>
      <c r="AJ15" s="387"/>
      <c r="AK15" s="387"/>
      <c r="AL15" s="387"/>
      <c r="AM15" s="388"/>
      <c r="AN15" s="386" t="s">
        <v>132</v>
      </c>
      <c r="AO15" s="387"/>
      <c r="AP15" s="387"/>
      <c r="AQ15" s="387"/>
      <c r="AR15" s="387"/>
      <c r="AS15" s="388"/>
      <c r="AT15" s="386" t="s">
        <v>132</v>
      </c>
      <c r="AU15" s="387"/>
      <c r="AV15" s="387"/>
      <c r="AW15" s="387"/>
      <c r="AX15" s="387"/>
      <c r="AY15" s="389"/>
      <c r="AZ15" s="390" t="s">
        <v>141</v>
      </c>
      <c r="BA15" s="391"/>
      <c r="BB15" s="391"/>
      <c r="BC15" s="391"/>
      <c r="BD15" s="391"/>
      <c r="BE15" s="391"/>
      <c r="BF15" s="391"/>
      <c r="BG15" s="391"/>
      <c r="BH15" s="391"/>
      <c r="BI15" s="391"/>
      <c r="BJ15" s="391"/>
      <c r="BK15" s="391"/>
      <c r="BL15" s="391"/>
      <c r="BM15" s="392"/>
      <c r="BN15" s="393">
        <v>299186721</v>
      </c>
      <c r="BO15" s="394"/>
      <c r="BP15" s="394"/>
      <c r="BQ15" s="394"/>
      <c r="BR15" s="394"/>
      <c r="BS15" s="394"/>
      <c r="BT15" s="394"/>
      <c r="BU15" s="395"/>
      <c r="BV15" s="393">
        <v>294125717</v>
      </c>
      <c r="BW15" s="394"/>
      <c r="BX15" s="394"/>
      <c r="BY15" s="394"/>
      <c r="BZ15" s="394"/>
      <c r="CA15" s="394"/>
      <c r="CB15" s="394"/>
      <c r="CC15" s="395"/>
      <c r="CD15" s="527" t="s">
        <v>142</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15">
      <c r="A16" s="163"/>
      <c r="B16" s="487"/>
      <c r="C16" s="488"/>
      <c r="D16" s="488"/>
      <c r="E16" s="488"/>
      <c r="F16" s="488"/>
      <c r="G16" s="488"/>
      <c r="H16" s="488"/>
      <c r="I16" s="488"/>
      <c r="J16" s="488"/>
      <c r="K16" s="489"/>
      <c r="L16" s="518" t="s">
        <v>143</v>
      </c>
      <c r="M16" s="530"/>
      <c r="N16" s="530"/>
      <c r="O16" s="530"/>
      <c r="P16" s="530"/>
      <c r="Q16" s="531"/>
      <c r="R16" s="532" t="s">
        <v>144</v>
      </c>
      <c r="S16" s="533"/>
      <c r="T16" s="533"/>
      <c r="U16" s="533"/>
      <c r="V16" s="534"/>
      <c r="W16" s="438"/>
      <c r="X16" s="439"/>
      <c r="Y16" s="440"/>
      <c r="Z16" s="472" t="s">
        <v>145</v>
      </c>
      <c r="AA16" s="473"/>
      <c r="AB16" s="473"/>
      <c r="AC16" s="473"/>
      <c r="AD16" s="473"/>
      <c r="AE16" s="473"/>
      <c r="AF16" s="473"/>
      <c r="AG16" s="473"/>
      <c r="AH16" s="474"/>
      <c r="AI16" s="386">
        <v>222</v>
      </c>
      <c r="AJ16" s="387"/>
      <c r="AK16" s="387"/>
      <c r="AL16" s="387"/>
      <c r="AM16" s="388"/>
      <c r="AN16" s="386">
        <v>716172</v>
      </c>
      <c r="AO16" s="387"/>
      <c r="AP16" s="387"/>
      <c r="AQ16" s="387"/>
      <c r="AR16" s="387"/>
      <c r="AS16" s="388"/>
      <c r="AT16" s="386">
        <v>3226</v>
      </c>
      <c r="AU16" s="387"/>
      <c r="AV16" s="387"/>
      <c r="AW16" s="387"/>
      <c r="AX16" s="387"/>
      <c r="AY16" s="389"/>
      <c r="AZ16" s="390" t="s">
        <v>146</v>
      </c>
      <c r="BA16" s="391"/>
      <c r="BB16" s="391"/>
      <c r="BC16" s="391"/>
      <c r="BD16" s="391"/>
      <c r="BE16" s="391"/>
      <c r="BF16" s="391"/>
      <c r="BG16" s="391"/>
      <c r="BH16" s="391"/>
      <c r="BI16" s="391"/>
      <c r="BJ16" s="391"/>
      <c r="BK16" s="391"/>
      <c r="BL16" s="391"/>
      <c r="BM16" s="392"/>
      <c r="BN16" s="393">
        <v>119550258</v>
      </c>
      <c r="BO16" s="394"/>
      <c r="BP16" s="394"/>
      <c r="BQ16" s="394"/>
      <c r="BR16" s="394"/>
      <c r="BS16" s="394"/>
      <c r="BT16" s="394"/>
      <c r="BU16" s="395"/>
      <c r="BV16" s="393">
        <v>101728604</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
      <c r="A17" s="163"/>
      <c r="B17" s="490"/>
      <c r="C17" s="491"/>
      <c r="D17" s="491"/>
      <c r="E17" s="491"/>
      <c r="F17" s="491"/>
      <c r="G17" s="491"/>
      <c r="H17" s="491"/>
      <c r="I17" s="491"/>
      <c r="J17" s="491"/>
      <c r="K17" s="492"/>
      <c r="L17" s="172"/>
      <c r="M17" s="537" t="s">
        <v>147</v>
      </c>
      <c r="N17" s="538"/>
      <c r="O17" s="538"/>
      <c r="P17" s="538"/>
      <c r="Q17" s="539"/>
      <c r="R17" s="532" t="s">
        <v>148</v>
      </c>
      <c r="S17" s="533"/>
      <c r="T17" s="533"/>
      <c r="U17" s="533"/>
      <c r="V17" s="534"/>
      <c r="W17" s="438"/>
      <c r="X17" s="439"/>
      <c r="Y17" s="440"/>
      <c r="Z17" s="472" t="s">
        <v>149</v>
      </c>
      <c r="AA17" s="473"/>
      <c r="AB17" s="473"/>
      <c r="AC17" s="473"/>
      <c r="AD17" s="473"/>
      <c r="AE17" s="473"/>
      <c r="AF17" s="473"/>
      <c r="AG17" s="473"/>
      <c r="AH17" s="474"/>
      <c r="AI17" s="386">
        <v>2005</v>
      </c>
      <c r="AJ17" s="387"/>
      <c r="AK17" s="387"/>
      <c r="AL17" s="387"/>
      <c r="AM17" s="388"/>
      <c r="AN17" s="386">
        <v>6413995</v>
      </c>
      <c r="AO17" s="387"/>
      <c r="AP17" s="387"/>
      <c r="AQ17" s="387"/>
      <c r="AR17" s="387"/>
      <c r="AS17" s="388"/>
      <c r="AT17" s="386">
        <v>3199</v>
      </c>
      <c r="AU17" s="387"/>
      <c r="AV17" s="387"/>
      <c r="AW17" s="387"/>
      <c r="AX17" s="387"/>
      <c r="AY17" s="389"/>
      <c r="AZ17" s="390" t="s">
        <v>150</v>
      </c>
      <c r="BA17" s="391"/>
      <c r="BB17" s="391"/>
      <c r="BC17" s="391"/>
      <c r="BD17" s="391"/>
      <c r="BE17" s="391"/>
      <c r="BF17" s="391"/>
      <c r="BG17" s="391"/>
      <c r="BH17" s="391"/>
      <c r="BI17" s="391"/>
      <c r="BJ17" s="391"/>
      <c r="BK17" s="391"/>
      <c r="BL17" s="391"/>
      <c r="BM17" s="392"/>
      <c r="BN17" s="393">
        <v>297649226</v>
      </c>
      <c r="BO17" s="394"/>
      <c r="BP17" s="394"/>
      <c r="BQ17" s="394"/>
      <c r="BR17" s="394"/>
      <c r="BS17" s="394"/>
      <c r="BT17" s="394"/>
      <c r="BU17" s="395"/>
      <c r="BV17" s="393">
        <v>308784572</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
      <c r="A18" s="163"/>
      <c r="B18" s="420" t="s">
        <v>151</v>
      </c>
      <c r="C18" s="421"/>
      <c r="D18" s="421"/>
      <c r="E18" s="421"/>
      <c r="F18" s="421"/>
      <c r="G18" s="421"/>
      <c r="H18" s="421"/>
      <c r="I18" s="421"/>
      <c r="J18" s="421"/>
      <c r="K18" s="540"/>
      <c r="L18" s="541">
        <v>11638</v>
      </c>
      <c r="M18" s="542"/>
      <c r="N18" s="542"/>
      <c r="O18" s="542"/>
      <c r="P18" s="542"/>
      <c r="Q18" s="542"/>
      <c r="R18" s="542"/>
      <c r="S18" s="542"/>
      <c r="T18" s="542"/>
      <c r="U18" s="542"/>
      <c r="V18" s="542"/>
      <c r="W18" s="438"/>
      <c r="X18" s="439"/>
      <c r="Y18" s="440"/>
      <c r="Z18" s="472" t="s">
        <v>152</v>
      </c>
      <c r="AA18" s="473"/>
      <c r="AB18" s="473"/>
      <c r="AC18" s="473"/>
      <c r="AD18" s="473"/>
      <c r="AE18" s="473"/>
      <c r="AF18" s="473"/>
      <c r="AG18" s="473"/>
      <c r="AH18" s="474"/>
      <c r="AI18" s="386">
        <v>7472</v>
      </c>
      <c r="AJ18" s="387"/>
      <c r="AK18" s="387"/>
      <c r="AL18" s="387"/>
      <c r="AM18" s="388"/>
      <c r="AN18" s="386">
        <v>28808648</v>
      </c>
      <c r="AO18" s="387"/>
      <c r="AP18" s="387"/>
      <c r="AQ18" s="387"/>
      <c r="AR18" s="387"/>
      <c r="AS18" s="388"/>
      <c r="AT18" s="386">
        <v>3856</v>
      </c>
      <c r="AU18" s="387"/>
      <c r="AV18" s="387"/>
      <c r="AW18" s="387"/>
      <c r="AX18" s="387"/>
      <c r="AY18" s="389"/>
      <c r="AZ18" s="505" t="s">
        <v>153</v>
      </c>
      <c r="BA18" s="506"/>
      <c r="BB18" s="506"/>
      <c r="BC18" s="506"/>
      <c r="BD18" s="506"/>
      <c r="BE18" s="506"/>
      <c r="BF18" s="506"/>
      <c r="BG18" s="506"/>
      <c r="BH18" s="506"/>
      <c r="BI18" s="506"/>
      <c r="BJ18" s="506"/>
      <c r="BK18" s="506"/>
      <c r="BL18" s="506"/>
      <c r="BM18" s="507"/>
      <c r="BN18" s="543">
        <v>416530986</v>
      </c>
      <c r="BO18" s="544"/>
      <c r="BP18" s="544"/>
      <c r="BQ18" s="544"/>
      <c r="BR18" s="544"/>
      <c r="BS18" s="544"/>
      <c r="BT18" s="544"/>
      <c r="BU18" s="545"/>
      <c r="BV18" s="543">
        <v>439454347</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
      <c r="A19" s="163"/>
      <c r="B19" s="420" t="s">
        <v>154</v>
      </c>
      <c r="C19" s="421"/>
      <c r="D19" s="421"/>
      <c r="E19" s="421"/>
      <c r="F19" s="421"/>
      <c r="G19" s="421"/>
      <c r="H19" s="421"/>
      <c r="I19" s="421"/>
      <c r="J19" s="421"/>
      <c r="K19" s="540"/>
      <c r="L19" s="541">
        <v>81</v>
      </c>
      <c r="M19" s="542"/>
      <c r="N19" s="542"/>
      <c r="O19" s="542"/>
      <c r="P19" s="542"/>
      <c r="Q19" s="542"/>
      <c r="R19" s="542"/>
      <c r="S19" s="542"/>
      <c r="T19" s="542"/>
      <c r="U19" s="542"/>
      <c r="V19" s="542"/>
      <c r="W19" s="438"/>
      <c r="X19" s="439"/>
      <c r="Y19" s="440"/>
      <c r="Z19" s="472" t="s">
        <v>155</v>
      </c>
      <c r="AA19" s="473"/>
      <c r="AB19" s="473"/>
      <c r="AC19" s="473"/>
      <c r="AD19" s="473"/>
      <c r="AE19" s="473"/>
      <c r="AF19" s="473"/>
      <c r="AG19" s="473"/>
      <c r="AH19" s="474"/>
      <c r="AI19" s="386">
        <v>516</v>
      </c>
      <c r="AJ19" s="387"/>
      <c r="AK19" s="387"/>
      <c r="AL19" s="387"/>
      <c r="AM19" s="388"/>
      <c r="AN19" s="386">
        <v>1389588</v>
      </c>
      <c r="AO19" s="387"/>
      <c r="AP19" s="387"/>
      <c r="AQ19" s="387"/>
      <c r="AR19" s="387"/>
      <c r="AS19" s="388"/>
      <c r="AT19" s="386">
        <v>2693</v>
      </c>
      <c r="AU19" s="387"/>
      <c r="AV19" s="387"/>
      <c r="AW19" s="387"/>
      <c r="AX19" s="387"/>
      <c r="AY19" s="389"/>
      <c r="AZ19" s="380" t="s">
        <v>156</v>
      </c>
      <c r="BA19" s="381"/>
      <c r="BB19" s="381"/>
      <c r="BC19" s="381"/>
      <c r="BD19" s="381"/>
      <c r="BE19" s="381"/>
      <c r="BF19" s="381"/>
      <c r="BG19" s="381"/>
      <c r="BH19" s="381"/>
      <c r="BI19" s="381"/>
      <c r="BJ19" s="381"/>
      <c r="BK19" s="381"/>
      <c r="BL19" s="381"/>
      <c r="BM19" s="382"/>
      <c r="BN19" s="383">
        <v>1237914752</v>
      </c>
      <c r="BO19" s="384"/>
      <c r="BP19" s="384"/>
      <c r="BQ19" s="384"/>
      <c r="BR19" s="384"/>
      <c r="BS19" s="384"/>
      <c r="BT19" s="384"/>
      <c r="BU19" s="385"/>
      <c r="BV19" s="383">
        <v>1257549755</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
      <c r="A20" s="163"/>
      <c r="B20" s="420" t="s">
        <v>157</v>
      </c>
      <c r="C20" s="421"/>
      <c r="D20" s="421"/>
      <c r="E20" s="421"/>
      <c r="F20" s="421"/>
      <c r="G20" s="421"/>
      <c r="H20" s="421"/>
      <c r="I20" s="421"/>
      <c r="J20" s="421"/>
      <c r="K20" s="540"/>
      <c r="L20" s="541">
        <v>385187</v>
      </c>
      <c r="M20" s="542"/>
      <c r="N20" s="542"/>
      <c r="O20" s="542"/>
      <c r="P20" s="542"/>
      <c r="Q20" s="542"/>
      <c r="R20" s="542"/>
      <c r="S20" s="542"/>
      <c r="T20" s="542"/>
      <c r="U20" s="542"/>
      <c r="V20" s="542"/>
      <c r="W20" s="441"/>
      <c r="X20" s="442"/>
      <c r="Y20" s="443"/>
      <c r="Z20" s="472" t="s">
        <v>158</v>
      </c>
      <c r="AA20" s="473"/>
      <c r="AB20" s="473"/>
      <c r="AC20" s="473"/>
      <c r="AD20" s="473"/>
      <c r="AE20" s="473"/>
      <c r="AF20" s="473"/>
      <c r="AG20" s="473"/>
      <c r="AH20" s="474"/>
      <c r="AI20" s="386">
        <v>14494</v>
      </c>
      <c r="AJ20" s="387"/>
      <c r="AK20" s="387"/>
      <c r="AL20" s="387"/>
      <c r="AM20" s="388"/>
      <c r="AN20" s="386">
        <v>51335002</v>
      </c>
      <c r="AO20" s="387"/>
      <c r="AP20" s="387"/>
      <c r="AQ20" s="387"/>
      <c r="AR20" s="387"/>
      <c r="AS20" s="388"/>
      <c r="AT20" s="386">
        <v>3542</v>
      </c>
      <c r="AU20" s="387"/>
      <c r="AV20" s="387"/>
      <c r="AW20" s="387"/>
      <c r="AX20" s="387"/>
      <c r="AY20" s="389"/>
      <c r="AZ20" s="390" t="s">
        <v>159</v>
      </c>
      <c r="BA20" s="391"/>
      <c r="BB20" s="391"/>
      <c r="BC20" s="391"/>
      <c r="BD20" s="391"/>
      <c r="BE20" s="391"/>
      <c r="BF20" s="391"/>
      <c r="BG20" s="391"/>
      <c r="BH20" s="391"/>
      <c r="BI20" s="391"/>
      <c r="BJ20" s="391"/>
      <c r="BK20" s="391"/>
      <c r="BL20" s="391"/>
      <c r="BM20" s="392"/>
      <c r="BN20" s="393">
        <v>145869547</v>
      </c>
      <c r="BO20" s="394"/>
      <c r="BP20" s="394"/>
      <c r="BQ20" s="394"/>
      <c r="BR20" s="394"/>
      <c r="BS20" s="394"/>
      <c r="BT20" s="394"/>
      <c r="BU20" s="395"/>
      <c r="BV20" s="393">
        <v>159266744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160</v>
      </c>
      <c r="X21" s="547"/>
      <c r="Y21" s="547"/>
      <c r="Z21" s="547"/>
      <c r="AA21" s="547"/>
      <c r="AB21" s="547"/>
      <c r="AC21" s="547"/>
      <c r="AD21" s="547"/>
      <c r="AE21" s="547"/>
      <c r="AF21" s="547"/>
      <c r="AG21" s="547"/>
      <c r="AH21" s="548"/>
      <c r="AI21" s="549">
        <v>100.2</v>
      </c>
      <c r="AJ21" s="550"/>
      <c r="AK21" s="550"/>
      <c r="AL21" s="550"/>
      <c r="AM21" s="550"/>
      <c r="AN21" s="550"/>
      <c r="AO21" s="550"/>
      <c r="AP21" s="550"/>
      <c r="AQ21" s="550"/>
      <c r="AR21" s="550"/>
      <c r="AS21" s="550"/>
      <c r="AT21" s="550"/>
      <c r="AU21" s="550"/>
      <c r="AV21" s="550"/>
      <c r="AW21" s="550"/>
      <c r="AX21" s="550"/>
      <c r="AY21" s="551"/>
      <c r="AZ21" s="505" t="s">
        <v>161</v>
      </c>
      <c r="BA21" s="506"/>
      <c r="BB21" s="506"/>
      <c r="BC21" s="506"/>
      <c r="BD21" s="506"/>
      <c r="BE21" s="506"/>
      <c r="BF21" s="506"/>
      <c r="BG21" s="506"/>
      <c r="BH21" s="506"/>
      <c r="BI21" s="506"/>
      <c r="BJ21" s="506"/>
      <c r="BK21" s="506"/>
      <c r="BL21" s="506"/>
      <c r="BM21" s="507"/>
      <c r="BN21" s="543">
        <v>842669114</v>
      </c>
      <c r="BO21" s="544"/>
      <c r="BP21" s="544"/>
      <c r="BQ21" s="544"/>
      <c r="BR21" s="544"/>
      <c r="BS21" s="544"/>
      <c r="BT21" s="544"/>
      <c r="BU21" s="545"/>
      <c r="BV21" s="543">
        <v>838997356</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15">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162</v>
      </c>
      <c r="BA22" s="391"/>
      <c r="BB22" s="391"/>
      <c r="BC22" s="391"/>
      <c r="BD22" s="391"/>
      <c r="BE22" s="391"/>
      <c r="BF22" s="391"/>
      <c r="BG22" s="391"/>
      <c r="BH22" s="391"/>
      <c r="BI22" s="391"/>
      <c r="BJ22" s="391"/>
      <c r="BK22" s="391"/>
      <c r="BL22" s="391"/>
      <c r="BM22" s="392"/>
      <c r="BN22" s="393">
        <v>33862080</v>
      </c>
      <c r="BO22" s="394"/>
      <c r="BP22" s="394"/>
      <c r="BQ22" s="394"/>
      <c r="BR22" s="394"/>
      <c r="BS22" s="394"/>
      <c r="BT22" s="394"/>
      <c r="BU22" s="395"/>
      <c r="BV22" s="393">
        <v>42058801</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15">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163</v>
      </c>
      <c r="BA23" s="391"/>
      <c r="BB23" s="391"/>
      <c r="BC23" s="391"/>
      <c r="BD23" s="391"/>
      <c r="BE23" s="391"/>
      <c r="BF23" s="391"/>
      <c r="BG23" s="391"/>
      <c r="BH23" s="391"/>
      <c r="BI23" s="391"/>
      <c r="BJ23" s="391"/>
      <c r="BK23" s="391"/>
      <c r="BL23" s="391"/>
      <c r="BM23" s="392"/>
      <c r="BN23" s="393">
        <v>2410258</v>
      </c>
      <c r="BO23" s="394"/>
      <c r="BP23" s="394"/>
      <c r="BQ23" s="394"/>
      <c r="BR23" s="394"/>
      <c r="BS23" s="394"/>
      <c r="BT23" s="394"/>
      <c r="BU23" s="395"/>
      <c r="BV23" s="393">
        <v>2461598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15">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164</v>
      </c>
      <c r="BA24" s="391"/>
      <c r="BB24" s="391"/>
      <c r="BC24" s="391"/>
      <c r="BD24" s="391"/>
      <c r="BE24" s="391"/>
      <c r="BF24" s="391"/>
      <c r="BG24" s="391"/>
      <c r="BH24" s="391"/>
      <c r="BI24" s="391"/>
      <c r="BJ24" s="391"/>
      <c r="BK24" s="391"/>
      <c r="BL24" s="391"/>
      <c r="BM24" s="392"/>
      <c r="BN24" s="393">
        <v>35472664</v>
      </c>
      <c r="BO24" s="394"/>
      <c r="BP24" s="394"/>
      <c r="BQ24" s="394"/>
      <c r="BR24" s="394"/>
      <c r="BS24" s="394"/>
      <c r="BT24" s="394"/>
      <c r="BU24" s="395"/>
      <c r="BV24" s="393">
        <v>34819410</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165</v>
      </c>
      <c r="BA25" s="482"/>
      <c r="BB25" s="482"/>
      <c r="BC25" s="482"/>
      <c r="BD25" s="482"/>
      <c r="BE25" s="482"/>
      <c r="BF25" s="482"/>
      <c r="BG25" s="482"/>
      <c r="BH25" s="482"/>
      <c r="BI25" s="482"/>
      <c r="BJ25" s="482"/>
      <c r="BK25" s="482"/>
      <c r="BL25" s="482"/>
      <c r="BM25" s="483"/>
      <c r="BN25" s="543">
        <v>1336204</v>
      </c>
      <c r="BO25" s="544"/>
      <c r="BP25" s="544"/>
      <c r="BQ25" s="544"/>
      <c r="BR25" s="544"/>
      <c r="BS25" s="544"/>
      <c r="BT25" s="544"/>
      <c r="BU25" s="545"/>
      <c r="BV25" s="543">
        <v>1336204</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15">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166</v>
      </c>
      <c r="BA26" s="554"/>
      <c r="BB26" s="554"/>
      <c r="BC26" s="555"/>
      <c r="BD26" s="380" t="s">
        <v>48</v>
      </c>
      <c r="BE26" s="381"/>
      <c r="BF26" s="381"/>
      <c r="BG26" s="381"/>
      <c r="BH26" s="381"/>
      <c r="BI26" s="381"/>
      <c r="BJ26" s="381"/>
      <c r="BK26" s="381"/>
      <c r="BL26" s="381"/>
      <c r="BM26" s="382"/>
      <c r="BN26" s="383">
        <v>14038690</v>
      </c>
      <c r="BO26" s="384"/>
      <c r="BP26" s="384"/>
      <c r="BQ26" s="384"/>
      <c r="BR26" s="384"/>
      <c r="BS26" s="384"/>
      <c r="BT26" s="384"/>
      <c r="BU26" s="385"/>
      <c r="BV26" s="383">
        <v>14990153</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15">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167</v>
      </c>
      <c r="BE27" s="391"/>
      <c r="BF27" s="391"/>
      <c r="BG27" s="391"/>
      <c r="BH27" s="391"/>
      <c r="BI27" s="391"/>
      <c r="BJ27" s="391"/>
      <c r="BK27" s="391"/>
      <c r="BL27" s="391"/>
      <c r="BM27" s="392"/>
      <c r="BN27" s="393">
        <v>24193653</v>
      </c>
      <c r="BO27" s="394"/>
      <c r="BP27" s="394"/>
      <c r="BQ27" s="394"/>
      <c r="BR27" s="394"/>
      <c r="BS27" s="394"/>
      <c r="BT27" s="394"/>
      <c r="BU27" s="395"/>
      <c r="BV27" s="393">
        <v>21182415</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30238857</v>
      </c>
      <c r="BO28" s="544"/>
      <c r="BP28" s="544"/>
      <c r="BQ28" s="544"/>
      <c r="BR28" s="544"/>
      <c r="BS28" s="544"/>
      <c r="BT28" s="544"/>
      <c r="BU28" s="545"/>
      <c r="BV28" s="543">
        <v>35103495</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15">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15">
      <c r="A30" s="163"/>
      <c r="B30" s="203"/>
      <c r="C30" s="552" t="s">
        <v>168</v>
      </c>
      <c r="D30" s="552"/>
      <c r="E30" s="552"/>
      <c r="F30" s="552"/>
      <c r="G30" s="552"/>
      <c r="H30" s="552"/>
      <c r="I30" s="552"/>
      <c r="J30" s="552"/>
      <c r="K30" s="552"/>
      <c r="L30" s="552"/>
      <c r="M30" s="552"/>
      <c r="N30" s="552"/>
      <c r="O30" s="552"/>
      <c r="P30" s="552"/>
      <c r="Q30" s="552"/>
      <c r="R30" s="552"/>
      <c r="S30" s="552"/>
      <c r="U30" s="397" t="s">
        <v>169</v>
      </c>
      <c r="V30" s="397"/>
      <c r="W30" s="397"/>
      <c r="X30" s="397"/>
      <c r="Y30" s="397"/>
      <c r="Z30" s="397"/>
      <c r="AA30" s="397"/>
      <c r="AB30" s="397"/>
      <c r="AC30" s="397"/>
      <c r="AD30" s="397"/>
      <c r="AE30" s="397"/>
      <c r="AF30" s="397"/>
      <c r="AG30" s="397"/>
      <c r="AH30" s="397"/>
      <c r="AI30" s="397"/>
      <c r="AJ30" s="397"/>
      <c r="AK30" s="397"/>
      <c r="AM30" s="397" t="s">
        <v>170</v>
      </c>
      <c r="AN30" s="397"/>
      <c r="AO30" s="397"/>
      <c r="AP30" s="397"/>
      <c r="AQ30" s="397"/>
      <c r="AR30" s="397"/>
      <c r="AS30" s="397"/>
      <c r="AT30" s="397"/>
      <c r="AU30" s="397"/>
      <c r="AV30" s="397"/>
      <c r="AW30" s="397"/>
      <c r="AX30" s="397"/>
      <c r="AY30" s="397"/>
      <c r="AZ30" s="397"/>
      <c r="BA30" s="397"/>
      <c r="BB30" s="397"/>
      <c r="BC30" s="397"/>
      <c r="BE30" s="397" t="s">
        <v>171</v>
      </c>
      <c r="BF30" s="397"/>
      <c r="BG30" s="397"/>
      <c r="BH30" s="397"/>
      <c r="BI30" s="397"/>
      <c r="BJ30" s="397"/>
      <c r="BK30" s="397"/>
      <c r="BL30" s="397"/>
      <c r="BM30" s="397"/>
      <c r="BN30" s="397"/>
      <c r="BO30" s="397"/>
      <c r="BP30" s="397"/>
      <c r="BQ30" s="397"/>
      <c r="BR30" s="397"/>
      <c r="BS30" s="397"/>
      <c r="BT30" s="397"/>
      <c r="BU30" s="397"/>
      <c r="BW30" s="397" t="s">
        <v>172</v>
      </c>
      <c r="BX30" s="397"/>
      <c r="BY30" s="397"/>
      <c r="BZ30" s="397"/>
      <c r="CA30" s="397"/>
      <c r="CB30" s="397"/>
      <c r="CC30" s="397"/>
      <c r="CD30" s="397"/>
      <c r="CE30" s="397"/>
      <c r="CF30" s="397"/>
      <c r="CG30" s="397"/>
      <c r="CH30" s="397"/>
      <c r="CI30" s="397"/>
      <c r="CJ30" s="397"/>
      <c r="CK30" s="397"/>
      <c r="CL30" s="397"/>
      <c r="CM30" s="397"/>
      <c r="CO30" s="397" t="s">
        <v>173</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15">
      <c r="A31" s="163"/>
      <c r="B31" s="203"/>
      <c r="C31" s="565" t="s">
        <v>174</v>
      </c>
      <c r="D31" s="565"/>
      <c r="E31" s="453" t="s">
        <v>175</v>
      </c>
      <c r="F31" s="453"/>
      <c r="G31" s="453"/>
      <c r="H31" s="453"/>
      <c r="I31" s="453"/>
      <c r="J31" s="453"/>
      <c r="K31" s="453"/>
      <c r="L31" s="453"/>
      <c r="M31" s="453"/>
      <c r="N31" s="453"/>
      <c r="O31" s="453"/>
      <c r="P31" s="453"/>
      <c r="Q31" s="453"/>
      <c r="R31" s="453"/>
      <c r="S31" s="453"/>
      <c r="T31" s="177"/>
      <c r="U31" s="565" t="s">
        <v>174</v>
      </c>
      <c r="V31" s="565"/>
      <c r="W31" s="453" t="s">
        <v>175</v>
      </c>
      <c r="X31" s="453"/>
      <c r="Y31" s="453"/>
      <c r="Z31" s="453"/>
      <c r="AA31" s="453"/>
      <c r="AB31" s="453"/>
      <c r="AC31" s="453"/>
      <c r="AD31" s="453"/>
      <c r="AE31" s="453"/>
      <c r="AF31" s="453"/>
      <c r="AG31" s="453"/>
      <c r="AH31" s="453"/>
      <c r="AI31" s="453"/>
      <c r="AJ31" s="453"/>
      <c r="AK31" s="453"/>
      <c r="AL31" s="177"/>
      <c r="AM31" s="565" t="s">
        <v>176</v>
      </c>
      <c r="AN31" s="565"/>
      <c r="AO31" s="453" t="s">
        <v>175</v>
      </c>
      <c r="AP31" s="453"/>
      <c r="AQ31" s="453"/>
      <c r="AR31" s="453"/>
      <c r="AS31" s="453"/>
      <c r="AT31" s="453"/>
      <c r="AU31" s="453"/>
      <c r="AV31" s="453"/>
      <c r="AW31" s="453"/>
      <c r="AX31" s="453"/>
      <c r="AY31" s="453"/>
      <c r="AZ31" s="453"/>
      <c r="BA31" s="453"/>
      <c r="BB31" s="453"/>
      <c r="BC31" s="453"/>
      <c r="BD31" s="163"/>
      <c r="BE31" s="565" t="s">
        <v>176</v>
      </c>
      <c r="BF31" s="565"/>
      <c r="BG31" s="453" t="s">
        <v>175</v>
      </c>
      <c r="BH31" s="453"/>
      <c r="BI31" s="453"/>
      <c r="BJ31" s="453"/>
      <c r="BK31" s="453"/>
      <c r="BL31" s="453"/>
      <c r="BM31" s="453"/>
      <c r="BN31" s="453"/>
      <c r="BO31" s="453"/>
      <c r="BP31" s="453"/>
      <c r="BQ31" s="453"/>
      <c r="BR31" s="453"/>
      <c r="BS31" s="453"/>
      <c r="BT31" s="453"/>
      <c r="BU31" s="453"/>
      <c r="BV31" s="204"/>
      <c r="BW31" s="565" t="s">
        <v>174</v>
      </c>
      <c r="BX31" s="565"/>
      <c r="BY31" s="453" t="s">
        <v>177</v>
      </c>
      <c r="BZ31" s="453"/>
      <c r="CA31" s="453"/>
      <c r="CB31" s="453"/>
      <c r="CC31" s="453"/>
      <c r="CD31" s="453"/>
      <c r="CE31" s="453"/>
      <c r="CF31" s="453"/>
      <c r="CG31" s="453"/>
      <c r="CH31" s="453"/>
      <c r="CI31" s="453"/>
      <c r="CJ31" s="453"/>
      <c r="CK31" s="453"/>
      <c r="CL31" s="453"/>
      <c r="CM31" s="453"/>
      <c r="CN31" s="177"/>
      <c r="CO31" s="565" t="s">
        <v>178</v>
      </c>
      <c r="CP31" s="565"/>
      <c r="CQ31" s="453" t="s">
        <v>179</v>
      </c>
      <c r="CR31" s="453"/>
      <c r="CS31" s="453"/>
      <c r="CT31" s="453"/>
      <c r="CU31" s="453"/>
      <c r="CV31" s="453"/>
      <c r="CW31" s="453"/>
      <c r="CX31" s="453"/>
      <c r="CY31" s="453"/>
      <c r="CZ31" s="453"/>
      <c r="DA31" s="453"/>
      <c r="DB31" s="453"/>
      <c r="DC31" s="453"/>
      <c r="DD31" s="453"/>
      <c r="DE31" s="453"/>
      <c r="DF31" s="177"/>
      <c r="DG31" s="562" t="s">
        <v>180</v>
      </c>
      <c r="DH31" s="562"/>
      <c r="DI31" s="205"/>
    </row>
    <row r="32" spans="1:113" ht="32.25" customHeight="1" x14ac:dyDescent="0.15">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工業用水道事業会計</v>
      </c>
      <c r="AP32" s="564"/>
      <c r="AQ32" s="564"/>
      <c r="AR32" s="564"/>
      <c r="AS32" s="564"/>
      <c r="AT32" s="564"/>
      <c r="AU32" s="564"/>
      <c r="AV32" s="564"/>
      <c r="AW32" s="564"/>
      <c r="AX32" s="564"/>
      <c r="AY32" s="564"/>
      <c r="AZ32" s="564"/>
      <c r="BA32" s="564"/>
      <c r="BB32" s="564"/>
      <c r="BC32" s="564"/>
      <c r="BD32" s="163"/>
      <c r="BE32" s="563">
        <f>IF(BG32="","",MAX(C32:D41,U32:V41,AM32:AN41)+1)</f>
        <v>15</v>
      </c>
      <c r="BF32" s="563"/>
      <c r="BG32" s="564" t="str">
        <f>IF('各会計、関係団体の財政状況及び健全化判断比率'!B32="","",'各会計、関係団体の財政状況及び健全化判断比率'!B32)</f>
        <v>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19</v>
      </c>
      <c r="CP32" s="563"/>
      <c r="CQ32" s="564" t="str">
        <f>IF('各会計、関係団体の財政状況及び健全化判断比率'!BS7="","",'各会計、関係団体の財政状況及び健全化判断比率'!BS7)</f>
        <v>公益財団法人　秋田県国際交流協会</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15">
      <c r="A33" s="163"/>
      <c r="B33" s="203"/>
      <c r="C33" s="563">
        <f>IF(E33="","",C32+1)</f>
        <v>2</v>
      </c>
      <c r="D33" s="563"/>
      <c r="E33" s="564" t="str">
        <f>IF('各会計、関係団体の財政状況及び健全化判断比率'!B8="","",'各会計、関係団体の財政状況及び健全化判断比率'!B8)</f>
        <v>母子父子寡婦福祉資金特別会計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電気事業会計</v>
      </c>
      <c r="AP33" s="564"/>
      <c r="AQ33" s="564"/>
      <c r="AR33" s="564"/>
      <c r="AS33" s="564"/>
      <c r="AT33" s="564"/>
      <c r="AU33" s="564"/>
      <c r="AV33" s="564"/>
      <c r="AW33" s="564"/>
      <c r="AX33" s="564"/>
      <c r="AY33" s="564"/>
      <c r="AZ33" s="564"/>
      <c r="BA33" s="564"/>
      <c r="BB33" s="564"/>
      <c r="BC33" s="564"/>
      <c r="BD33" s="163"/>
      <c r="BE33" s="563">
        <f t="shared" ref="BE33:BE41" si="2">IF(BG33="","",BE32+1)</f>
        <v>16</v>
      </c>
      <c r="BF33" s="563"/>
      <c r="BG33" s="564" t="str">
        <f>IF('各会計、関係団体の財政状況及び健全化判断比率'!B33="","",'各会計、関係団体の財政状況及び健全化判断比率'!B33)</f>
        <v>能代港エネルギー基地建設用地整備事業特別会計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20</v>
      </c>
      <c r="CP33" s="563"/>
      <c r="CQ33" s="564" t="str">
        <f>IF('各会計、関係団体の財政状況及び健全化判断比率'!BS8="","",'各会計、関係団体の財政状況及び健全化判断比率'!BS8)</f>
        <v>公立大学法人　秋田県立大学</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v>
      </c>
      <c r="DH33" s="566"/>
      <c r="DI33" s="205"/>
    </row>
    <row r="34" spans="1:113" ht="32.25" customHeight="1" x14ac:dyDescent="0.15">
      <c r="A34" s="163"/>
      <c r="B34" s="203"/>
      <c r="C34" s="563">
        <f>IF(E34="","",C33+1)</f>
        <v>3</v>
      </c>
      <c r="D34" s="563"/>
      <c r="E34" s="564" t="str">
        <f>IF('各会計、関係団体の財政状況及び健全化判断比率'!B9="","",'各会計、関係団体の財政状況及び健全化判断比率'!B9)</f>
        <v>就農支援資金貸付事業等特別会計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14</v>
      </c>
      <c r="AN34" s="563"/>
      <c r="AO34" s="564" t="str">
        <f>IF('各会計、関係団体の財政状況及び健全化判断比率'!B31="","",'各会計、関係団体の財政状況及び健全化判断比率'!B31)</f>
        <v>下水道事業会計</v>
      </c>
      <c r="AP34" s="564"/>
      <c r="AQ34" s="564"/>
      <c r="AR34" s="564"/>
      <c r="AS34" s="564"/>
      <c r="AT34" s="564"/>
      <c r="AU34" s="564"/>
      <c r="AV34" s="564"/>
      <c r="AW34" s="564"/>
      <c r="AX34" s="564"/>
      <c r="AY34" s="564"/>
      <c r="AZ34" s="564"/>
      <c r="BA34" s="564"/>
      <c r="BB34" s="564"/>
      <c r="BC34" s="564"/>
      <c r="BD34" s="163"/>
      <c r="BE34" s="563">
        <f t="shared" si="2"/>
        <v>17</v>
      </c>
      <c r="BF34" s="563"/>
      <c r="BG34" s="564" t="str">
        <f>IF('各会計、関係団体の財政状況及び健全化判断比率'!B34="","",'各会計、関係団体の財政状況及び健全化判断比率'!B34)</f>
        <v>秋田港飯島地区工業用地整備事業特別会計</v>
      </c>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21</v>
      </c>
      <c r="CP34" s="563"/>
      <c r="CQ34" s="564" t="str">
        <f>IF('各会計、関係団体の財政状況及び健全化判断比率'!BS9="","",'各会計、関係団体の財政状況及び健全化判断比率'!BS9)</f>
        <v>公立大学法人　国際教養大学</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v>
      </c>
      <c r="DH34" s="566"/>
      <c r="DI34" s="205"/>
    </row>
    <row r="35" spans="1:113" ht="32.25" customHeight="1" x14ac:dyDescent="0.15">
      <c r="A35" s="163"/>
      <c r="B35" s="203"/>
      <c r="C35" s="563">
        <f>IF(E35="","",C34+1)</f>
        <v>4</v>
      </c>
      <c r="D35" s="563"/>
      <c r="E35" s="564" t="str">
        <f>IF('各会計、関係団体の財政状況及び健全化判断比率'!B10="","",'各会計、関係団体の財政状況及び健全化判断比率'!B10)</f>
        <v>中小企業設備導入助成資金特別会計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f t="shared" si="2"/>
        <v>18</v>
      </c>
      <c r="BF35" s="563"/>
      <c r="BG35" s="564" t="str">
        <f>IF('各会計、関係団体の財政状況及び健全化判断比率'!B35="","",'各会計、関係団体の財政状況及び健全化判断比率'!B35)</f>
        <v>工業団地開発事業特別会計</v>
      </c>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22</v>
      </c>
      <c r="CP35" s="563"/>
      <c r="CQ35" s="564" t="str">
        <f>IF('各会計、関係団体の財政状況及び健全化判断比率'!BS10="","",'各会計、関係団体の財政状況及び健全化判断比率'!BS10)</f>
        <v>田沢湖高原リフト　株式会社</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15">
      <c r="A36" s="163"/>
      <c r="B36" s="203"/>
      <c r="C36" s="563">
        <f t="shared" ref="C36:C41" si="5">IF(E36="","",C35+1)</f>
        <v>5</v>
      </c>
      <c r="D36" s="563"/>
      <c r="E36" s="564" t="str">
        <f>IF('各会計、関係団体の財政状況及び健全化判断比率'!B11="","",'各会計、関係団体の財政状況及び健全化判断比率'!B11)</f>
        <v>土地取得事業特別会計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23</v>
      </c>
      <c r="CP36" s="563"/>
      <c r="CQ36" s="564" t="str">
        <f>IF('各会計、関係団体の財政状況及び健全化判断比率'!BS11="","",'各会計、関係団体の財政状況及び健全化判断比率'!BS11)</f>
        <v>株式会社　玉川サービス</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15">
      <c r="A37" s="163"/>
      <c r="B37" s="203"/>
      <c r="C37" s="563">
        <f t="shared" si="5"/>
        <v>6</v>
      </c>
      <c r="D37" s="563"/>
      <c r="E37" s="564" t="str">
        <f>IF('各会計、関係団体の財政状況及び健全化判断比率'!B12="","",'各会計、関係団体の財政状況及び健全化判断比率'!B12)</f>
        <v>林業・木材産業改善資金特別会計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24</v>
      </c>
      <c r="CP37" s="563"/>
      <c r="CQ37" s="564" t="str">
        <f>IF('各会計、関係団体の財政状況及び健全化判断比率'!BS12="","",'各会計、関係団体の財政状況及び健全化判断比率'!BS12)</f>
        <v>株式会社　秋田ふるさと村</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15">
      <c r="A38" s="163"/>
      <c r="B38" s="203"/>
      <c r="C38" s="563">
        <f t="shared" si="5"/>
        <v>7</v>
      </c>
      <c r="D38" s="563"/>
      <c r="E38" s="564" t="str">
        <f>IF('各会計、関係団体の財政状況及び健全化判断比率'!B13="","",'各会計、関係団体の財政状況及び健全化判断比率'!B13)</f>
        <v>市町村振興資金特別会計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25</v>
      </c>
      <c r="CP38" s="563"/>
      <c r="CQ38" s="564" t="str">
        <f>IF('各会計、関係団体の財政状況及び健全化判断比率'!BS13="","",'各会計、関係団体の財政状況及び健全化判断比率'!BS13)</f>
        <v>十和田ホテル　株式会社</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15">
      <c r="A39" s="163"/>
      <c r="B39" s="203"/>
      <c r="C39" s="563">
        <f t="shared" si="5"/>
        <v>8</v>
      </c>
      <c r="D39" s="563"/>
      <c r="E39" s="564" t="str">
        <f>IF('各会計、関係団体の財政状況及び健全化判断比率'!B14="","",'各会計、関係団体の財政状況及び健全化判断比率'!B14)</f>
        <v>沿岸漁業改善資金特別会計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26</v>
      </c>
      <c r="CP39" s="563"/>
      <c r="CQ39" s="564" t="str">
        <f>IF('各会計、関係団体の財政状況及び健全化判断比率'!BS14="","",'各会計、関係団体の財政状況及び健全化判断比率'!BS14)</f>
        <v>株式会社　男鹿水族館</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15">
      <c r="A40" s="163"/>
      <c r="B40" s="203"/>
      <c r="C40" s="563">
        <f t="shared" si="5"/>
        <v>9</v>
      </c>
      <c r="D40" s="563"/>
      <c r="E40" s="564" t="str">
        <f>IF('各会計、関係団体の財政状況及び健全化判断比率'!B15="","",'各会計、関係団体の財政状況及び健全化判断比率'!B15)</f>
        <v>地域総合整備資金特別会計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27</v>
      </c>
      <c r="CP40" s="563"/>
      <c r="CQ40" s="564" t="str">
        <f>IF('各会計、関係団体の財政状況及び健全化判断比率'!BS15="","",'各会計、関係団体の財政状況及び健全化判断比率'!BS15)</f>
        <v>秋田空港ターミナルビル　株式会社</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15">
      <c r="A41" s="163"/>
      <c r="B41" s="203"/>
      <c r="C41" s="563">
        <f t="shared" si="5"/>
        <v>10</v>
      </c>
      <c r="D41" s="563"/>
      <c r="E41" s="564" t="str">
        <f>IF('各会計、関係団体の財政状況及び健全化判断比率'!B16="","",'各会計、関係団体の財政状況及び健全化判断比率'!B16)</f>
        <v>環境保全センター事業特別会計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28</v>
      </c>
      <c r="CP41" s="563"/>
      <c r="CQ41" s="564" t="str">
        <f>IF('各会計、関係団体の財政状況及び健全化判断比率'!BS16="","",'各会計、関係団体の財政状況及び健全化判断比率'!BS16)</f>
        <v>秋田内陸縦貫鉄道　株式会社</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15"/>
    <row r="44" spans="1:113" x14ac:dyDescent="0.15">
      <c r="B44" s="162" t="s">
        <v>181</v>
      </c>
      <c r="E44" s="567" t="s">
        <v>182</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15">
      <c r="E45" s="567" t="s">
        <v>183</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15">
      <c r="E46" s="567" t="s">
        <v>184</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15">
      <c r="E47" s="567" t="s">
        <v>185</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15">
      <c r="E48" s="567" t="s">
        <v>186</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15">
      <c r="E49" s="567" t="s">
        <v>187</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15">
      <c r="E50" s="567" t="s">
        <v>188</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2S3I9PEt4Fenp84wWc/KqFJUHS1la0hcGI04g/Pt8JC4rxnslyIg2XifL/e2wvmXUKhpSD1ELBM+8tA3cjjN1w==" saltValue="QzkmbdtYGURrsNvpvuSy3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544</v>
      </c>
      <c r="G33" s="17" t="s">
        <v>545</v>
      </c>
      <c r="H33" s="17" t="s">
        <v>546</v>
      </c>
      <c r="I33" s="17" t="s">
        <v>547</v>
      </c>
      <c r="J33" s="18" t="s">
        <v>548</v>
      </c>
      <c r="K33" s="10"/>
      <c r="L33" s="10"/>
      <c r="M33" s="10"/>
      <c r="N33" s="10"/>
      <c r="O33" s="10"/>
      <c r="P33" s="10"/>
    </row>
    <row r="34" spans="1:16" ht="39" customHeight="1" x14ac:dyDescent="0.15">
      <c r="A34" s="10"/>
      <c r="B34" s="19"/>
      <c r="C34" s="1125" t="s">
        <v>550</v>
      </c>
      <c r="D34" s="1125"/>
      <c r="E34" s="1126"/>
      <c r="F34" s="20">
        <v>1.72</v>
      </c>
      <c r="G34" s="21">
        <v>2.16</v>
      </c>
      <c r="H34" s="21">
        <v>3.94</v>
      </c>
      <c r="I34" s="21">
        <v>4.75</v>
      </c>
      <c r="J34" s="22">
        <v>4.37</v>
      </c>
      <c r="K34" s="10"/>
      <c r="L34" s="10"/>
      <c r="M34" s="10"/>
      <c r="N34" s="10"/>
      <c r="O34" s="10"/>
      <c r="P34" s="10"/>
    </row>
    <row r="35" spans="1:16" ht="39" customHeight="1" x14ac:dyDescent="0.15">
      <c r="A35" s="10"/>
      <c r="B35" s="23"/>
      <c r="C35" s="1119" t="s">
        <v>551</v>
      </c>
      <c r="D35" s="1120"/>
      <c r="E35" s="1121"/>
      <c r="F35" s="24">
        <v>3.03</v>
      </c>
      <c r="G35" s="25">
        <v>3.31</v>
      </c>
      <c r="H35" s="25">
        <v>3.49</v>
      </c>
      <c r="I35" s="25">
        <v>3.23</v>
      </c>
      <c r="J35" s="26">
        <v>3.51</v>
      </c>
      <c r="K35" s="10"/>
      <c r="L35" s="10"/>
      <c r="M35" s="10"/>
      <c r="N35" s="10"/>
      <c r="O35" s="10"/>
      <c r="P35" s="10"/>
    </row>
    <row r="36" spans="1:16" ht="39" customHeight="1" x14ac:dyDescent="0.15">
      <c r="A36" s="10"/>
      <c r="B36" s="23"/>
      <c r="C36" s="1119" t="s">
        <v>552</v>
      </c>
      <c r="D36" s="1120"/>
      <c r="E36" s="1121"/>
      <c r="F36" s="24">
        <v>1.87</v>
      </c>
      <c r="G36" s="25">
        <v>1.67</v>
      </c>
      <c r="H36" s="25">
        <v>1.85</v>
      </c>
      <c r="I36" s="25">
        <v>1.99</v>
      </c>
      <c r="J36" s="26">
        <v>1.93</v>
      </c>
      <c r="K36" s="10"/>
      <c r="L36" s="10"/>
      <c r="M36" s="10"/>
      <c r="N36" s="10"/>
      <c r="O36" s="10"/>
      <c r="P36" s="10"/>
    </row>
    <row r="37" spans="1:16" ht="39" customHeight="1" x14ac:dyDescent="0.15">
      <c r="A37" s="10"/>
      <c r="B37" s="23"/>
      <c r="C37" s="1119" t="s">
        <v>553</v>
      </c>
      <c r="D37" s="1120"/>
      <c r="E37" s="1121"/>
      <c r="F37" s="24" t="s">
        <v>503</v>
      </c>
      <c r="G37" s="25" t="s">
        <v>503</v>
      </c>
      <c r="H37" s="25">
        <v>0.23</v>
      </c>
      <c r="I37" s="25">
        <v>0.45</v>
      </c>
      <c r="J37" s="26">
        <v>0.66</v>
      </c>
      <c r="K37" s="10"/>
      <c r="L37" s="10"/>
      <c r="M37" s="10"/>
      <c r="N37" s="10"/>
      <c r="O37" s="10"/>
      <c r="P37" s="10"/>
    </row>
    <row r="38" spans="1:16" ht="39" customHeight="1" x14ac:dyDescent="0.15">
      <c r="A38" s="10"/>
      <c r="B38" s="23"/>
      <c r="C38" s="1119" t="s">
        <v>554</v>
      </c>
      <c r="D38" s="1120"/>
      <c r="E38" s="1121"/>
      <c r="F38" s="24">
        <v>0.67</v>
      </c>
      <c r="G38" s="25">
        <v>0.68</v>
      </c>
      <c r="H38" s="25">
        <v>0.67</v>
      </c>
      <c r="I38" s="25">
        <v>0.64</v>
      </c>
      <c r="J38" s="26">
        <v>0.62</v>
      </c>
      <c r="K38" s="10"/>
      <c r="L38" s="10"/>
      <c r="M38" s="10"/>
      <c r="N38" s="10"/>
      <c r="O38" s="10"/>
      <c r="P38" s="10"/>
    </row>
    <row r="39" spans="1:16" ht="39" customHeight="1" x14ac:dyDescent="0.15">
      <c r="A39" s="10"/>
      <c r="B39" s="23"/>
      <c r="C39" s="1119" t="s">
        <v>555</v>
      </c>
      <c r="D39" s="1120"/>
      <c r="E39" s="1121"/>
      <c r="F39" s="24">
        <v>0.56000000000000005</v>
      </c>
      <c r="G39" s="25">
        <v>0.56999999999999995</v>
      </c>
      <c r="H39" s="25">
        <v>0.59</v>
      </c>
      <c r="I39" s="25">
        <v>0.59</v>
      </c>
      <c r="J39" s="26">
        <v>0.55000000000000004</v>
      </c>
      <c r="K39" s="10"/>
      <c r="L39" s="10"/>
      <c r="M39" s="10"/>
      <c r="N39" s="10"/>
      <c r="O39" s="10"/>
      <c r="P39" s="10"/>
    </row>
    <row r="40" spans="1:16" ht="39" customHeight="1" x14ac:dyDescent="0.15">
      <c r="A40" s="10"/>
      <c r="B40" s="23"/>
      <c r="C40" s="1119" t="s">
        <v>556</v>
      </c>
      <c r="D40" s="1120"/>
      <c r="E40" s="1121"/>
      <c r="F40" s="24">
        <v>0</v>
      </c>
      <c r="G40" s="25">
        <v>0</v>
      </c>
      <c r="H40" s="25">
        <v>0</v>
      </c>
      <c r="I40" s="25">
        <v>0</v>
      </c>
      <c r="J40" s="26">
        <v>0</v>
      </c>
      <c r="K40" s="10"/>
      <c r="L40" s="10"/>
      <c r="M40" s="10"/>
      <c r="N40" s="10"/>
      <c r="O40" s="10"/>
      <c r="P40" s="10"/>
    </row>
    <row r="41" spans="1:16" ht="39" customHeight="1" x14ac:dyDescent="0.15">
      <c r="A41" s="10"/>
      <c r="B41" s="23"/>
      <c r="C41" s="1119" t="s">
        <v>557</v>
      </c>
      <c r="D41" s="1120"/>
      <c r="E41" s="1121"/>
      <c r="F41" s="24">
        <v>0</v>
      </c>
      <c r="G41" s="25">
        <v>0</v>
      </c>
      <c r="H41" s="25">
        <v>0</v>
      </c>
      <c r="I41" s="25">
        <v>0</v>
      </c>
      <c r="J41" s="26">
        <v>0</v>
      </c>
      <c r="K41" s="10"/>
      <c r="L41" s="10"/>
      <c r="M41" s="10"/>
      <c r="N41" s="10"/>
      <c r="O41" s="10"/>
      <c r="P41" s="10"/>
    </row>
    <row r="42" spans="1:16" ht="39" customHeight="1" x14ac:dyDescent="0.15">
      <c r="A42" s="10"/>
      <c r="B42" s="27"/>
      <c r="C42" s="1119" t="s">
        <v>558</v>
      </c>
      <c r="D42" s="1120"/>
      <c r="E42" s="1121"/>
      <c r="F42" s="24" t="s">
        <v>503</v>
      </c>
      <c r="G42" s="25" t="s">
        <v>503</v>
      </c>
      <c r="H42" s="25" t="s">
        <v>503</v>
      </c>
      <c r="I42" s="25" t="s">
        <v>503</v>
      </c>
      <c r="J42" s="26" t="s">
        <v>503</v>
      </c>
      <c r="K42" s="10"/>
      <c r="L42" s="10"/>
      <c r="M42" s="10"/>
      <c r="N42" s="10"/>
      <c r="O42" s="10"/>
      <c r="P42" s="10"/>
    </row>
    <row r="43" spans="1:16" ht="39" customHeight="1" thickBot="1" x14ac:dyDescent="0.2">
      <c r="A43" s="10"/>
      <c r="B43" s="28"/>
      <c r="C43" s="1122" t="s">
        <v>559</v>
      </c>
      <c r="D43" s="1123"/>
      <c r="E43" s="1124"/>
      <c r="F43" s="29">
        <v>7.0000000000000007E-2</v>
      </c>
      <c r="G43" s="30">
        <v>0.05</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lKv77EUDYtICe6+L5Ak34jH2i9p8c6suEzjofGM69k24Svv3PK5foHsDR97n23c0ZVrzlZ93DD6UAgJQiPJYcw==" saltValue="7oRThy2cV2ztL/ic+ky6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544</v>
      </c>
      <c r="L44" s="44" t="s">
        <v>545</v>
      </c>
      <c r="M44" s="44" t="s">
        <v>546</v>
      </c>
      <c r="N44" s="44" t="s">
        <v>547</v>
      </c>
      <c r="O44" s="45" t="s">
        <v>548</v>
      </c>
      <c r="P44" s="36"/>
      <c r="Q44" s="36"/>
      <c r="R44" s="36"/>
      <c r="S44" s="36"/>
      <c r="T44" s="36"/>
      <c r="U44" s="36"/>
    </row>
    <row r="45" spans="1:21" ht="30.75" customHeight="1" x14ac:dyDescent="0.15">
      <c r="A45" s="36"/>
      <c r="B45" s="1127" t="s">
        <v>11</v>
      </c>
      <c r="C45" s="1128"/>
      <c r="D45" s="46"/>
      <c r="E45" s="1133" t="s">
        <v>12</v>
      </c>
      <c r="F45" s="1133"/>
      <c r="G45" s="1133"/>
      <c r="H45" s="1133"/>
      <c r="I45" s="1133"/>
      <c r="J45" s="1134"/>
      <c r="K45" s="47">
        <v>101585</v>
      </c>
      <c r="L45" s="48">
        <v>96069</v>
      </c>
      <c r="M45" s="48">
        <v>95501</v>
      </c>
      <c r="N45" s="48">
        <v>105597</v>
      </c>
      <c r="O45" s="49">
        <v>90534</v>
      </c>
      <c r="P45" s="36"/>
      <c r="Q45" s="36"/>
      <c r="R45" s="36"/>
      <c r="S45" s="36"/>
      <c r="T45" s="36"/>
      <c r="U45" s="36"/>
    </row>
    <row r="46" spans="1:21" ht="30.75" customHeight="1" x14ac:dyDescent="0.15">
      <c r="A46" s="36"/>
      <c r="B46" s="1129"/>
      <c r="C46" s="1130"/>
      <c r="D46" s="50"/>
      <c r="E46" s="1135" t="s">
        <v>13</v>
      </c>
      <c r="F46" s="1135"/>
      <c r="G46" s="1135"/>
      <c r="H46" s="1135"/>
      <c r="I46" s="1135"/>
      <c r="J46" s="1136"/>
      <c r="K46" s="51" t="s">
        <v>503</v>
      </c>
      <c r="L46" s="52" t="s">
        <v>503</v>
      </c>
      <c r="M46" s="52" t="s">
        <v>503</v>
      </c>
      <c r="N46" s="52" t="s">
        <v>503</v>
      </c>
      <c r="O46" s="53" t="s">
        <v>503</v>
      </c>
      <c r="P46" s="36"/>
      <c r="Q46" s="36"/>
      <c r="R46" s="36"/>
      <c r="S46" s="36"/>
      <c r="T46" s="36"/>
      <c r="U46" s="36"/>
    </row>
    <row r="47" spans="1:21" ht="30.75" customHeight="1" x14ac:dyDescent="0.15">
      <c r="A47" s="36"/>
      <c r="B47" s="1129"/>
      <c r="C47" s="1130"/>
      <c r="D47" s="50"/>
      <c r="E47" s="1135" t="s">
        <v>14</v>
      </c>
      <c r="F47" s="1135"/>
      <c r="G47" s="1135"/>
      <c r="H47" s="1135"/>
      <c r="I47" s="1135"/>
      <c r="J47" s="1136"/>
      <c r="K47" s="51">
        <v>1000</v>
      </c>
      <c r="L47" s="52">
        <v>1333</v>
      </c>
      <c r="M47" s="52">
        <v>1667</v>
      </c>
      <c r="N47" s="52">
        <v>2000</v>
      </c>
      <c r="O47" s="53">
        <v>2333</v>
      </c>
      <c r="P47" s="36"/>
      <c r="Q47" s="36"/>
      <c r="R47" s="36"/>
      <c r="S47" s="36"/>
      <c r="T47" s="36"/>
      <c r="U47" s="36"/>
    </row>
    <row r="48" spans="1:21" ht="30.75" customHeight="1" x14ac:dyDescent="0.15">
      <c r="A48" s="36"/>
      <c r="B48" s="1129"/>
      <c r="C48" s="1130"/>
      <c r="D48" s="50"/>
      <c r="E48" s="1135" t="s">
        <v>15</v>
      </c>
      <c r="F48" s="1135"/>
      <c r="G48" s="1135"/>
      <c r="H48" s="1135"/>
      <c r="I48" s="1135"/>
      <c r="J48" s="1136"/>
      <c r="K48" s="51">
        <v>917</v>
      </c>
      <c r="L48" s="52">
        <v>827</v>
      </c>
      <c r="M48" s="52">
        <v>871</v>
      </c>
      <c r="N48" s="52">
        <v>851</v>
      </c>
      <c r="O48" s="53">
        <v>918</v>
      </c>
      <c r="P48" s="36"/>
      <c r="Q48" s="36"/>
      <c r="R48" s="36"/>
      <c r="S48" s="36"/>
      <c r="T48" s="36"/>
      <c r="U48" s="36"/>
    </row>
    <row r="49" spans="1:21" ht="30.75" customHeight="1" x14ac:dyDescent="0.15">
      <c r="A49" s="36"/>
      <c r="B49" s="1129"/>
      <c r="C49" s="1130"/>
      <c r="D49" s="50"/>
      <c r="E49" s="1135" t="s">
        <v>16</v>
      </c>
      <c r="F49" s="1135"/>
      <c r="G49" s="1135"/>
      <c r="H49" s="1135"/>
      <c r="I49" s="1135"/>
      <c r="J49" s="1136"/>
      <c r="K49" s="51" t="s">
        <v>503</v>
      </c>
      <c r="L49" s="52" t="s">
        <v>503</v>
      </c>
      <c r="M49" s="52" t="s">
        <v>503</v>
      </c>
      <c r="N49" s="52" t="s">
        <v>503</v>
      </c>
      <c r="O49" s="53" t="s">
        <v>503</v>
      </c>
      <c r="P49" s="36"/>
      <c r="Q49" s="36"/>
      <c r="R49" s="36"/>
      <c r="S49" s="36"/>
      <c r="T49" s="36"/>
      <c r="U49" s="36"/>
    </row>
    <row r="50" spans="1:21" ht="30.75" customHeight="1" x14ac:dyDescent="0.15">
      <c r="A50" s="36"/>
      <c r="B50" s="1129"/>
      <c r="C50" s="1130"/>
      <c r="D50" s="50"/>
      <c r="E50" s="1135" t="s">
        <v>17</v>
      </c>
      <c r="F50" s="1135"/>
      <c r="G50" s="1135"/>
      <c r="H50" s="1135"/>
      <c r="I50" s="1135"/>
      <c r="J50" s="1136"/>
      <c r="K50" s="51">
        <v>125</v>
      </c>
      <c r="L50" s="52">
        <v>121</v>
      </c>
      <c r="M50" s="52">
        <v>150</v>
      </c>
      <c r="N50" s="52">
        <v>137</v>
      </c>
      <c r="O50" s="53">
        <v>141</v>
      </c>
      <c r="P50" s="36"/>
      <c r="Q50" s="36"/>
      <c r="R50" s="36"/>
      <c r="S50" s="36"/>
      <c r="T50" s="36"/>
      <c r="U50" s="36"/>
    </row>
    <row r="51" spans="1:21" ht="30.75" customHeight="1" x14ac:dyDescent="0.15">
      <c r="A51" s="36"/>
      <c r="B51" s="1131"/>
      <c r="C51" s="1132"/>
      <c r="D51" s="54"/>
      <c r="E51" s="1135" t="s">
        <v>18</v>
      </c>
      <c r="F51" s="1135"/>
      <c r="G51" s="1135"/>
      <c r="H51" s="1135"/>
      <c r="I51" s="1135"/>
      <c r="J51" s="1136"/>
      <c r="K51" s="51">
        <v>2</v>
      </c>
      <c r="L51" s="52">
        <v>1</v>
      </c>
      <c r="M51" s="52">
        <v>2</v>
      </c>
      <c r="N51" s="52">
        <v>0</v>
      </c>
      <c r="O51" s="53">
        <v>0</v>
      </c>
      <c r="P51" s="36"/>
      <c r="Q51" s="36"/>
      <c r="R51" s="36"/>
      <c r="S51" s="36"/>
      <c r="T51" s="36"/>
      <c r="U51" s="36"/>
    </row>
    <row r="52" spans="1:21" ht="30.75" customHeight="1" x14ac:dyDescent="0.15">
      <c r="A52" s="36"/>
      <c r="B52" s="1137" t="s">
        <v>19</v>
      </c>
      <c r="C52" s="1138"/>
      <c r="D52" s="54"/>
      <c r="E52" s="1135" t="s">
        <v>20</v>
      </c>
      <c r="F52" s="1135"/>
      <c r="G52" s="1135"/>
      <c r="H52" s="1135"/>
      <c r="I52" s="1135"/>
      <c r="J52" s="1136"/>
      <c r="K52" s="51">
        <v>65840</v>
      </c>
      <c r="L52" s="52">
        <v>65155</v>
      </c>
      <c r="M52" s="52">
        <v>60540</v>
      </c>
      <c r="N52" s="52">
        <v>58136</v>
      </c>
      <c r="O52" s="53">
        <v>55564</v>
      </c>
      <c r="P52" s="36"/>
      <c r="Q52" s="36"/>
      <c r="R52" s="36"/>
      <c r="S52" s="36"/>
      <c r="T52" s="36"/>
      <c r="U52" s="36"/>
    </row>
    <row r="53" spans="1:21" ht="30.75" customHeight="1" thickBot="1" x14ac:dyDescent="0.2">
      <c r="A53" s="36"/>
      <c r="B53" s="1139" t="s">
        <v>21</v>
      </c>
      <c r="C53" s="1140"/>
      <c r="D53" s="55"/>
      <c r="E53" s="1141" t="s">
        <v>22</v>
      </c>
      <c r="F53" s="1141"/>
      <c r="G53" s="1141"/>
      <c r="H53" s="1141"/>
      <c r="I53" s="1141"/>
      <c r="J53" s="1142"/>
      <c r="K53" s="56">
        <v>37789</v>
      </c>
      <c r="L53" s="57">
        <v>33196</v>
      </c>
      <c r="M53" s="57">
        <v>37651</v>
      </c>
      <c r="N53" s="57">
        <v>50449</v>
      </c>
      <c r="O53" s="58">
        <v>38362</v>
      </c>
      <c r="P53" s="36"/>
      <c r="Q53" s="36"/>
      <c r="R53" s="36"/>
      <c r="S53" s="36"/>
      <c r="T53" s="36"/>
      <c r="U53" s="36"/>
    </row>
    <row r="54" spans="1:21" ht="24" customHeight="1" x14ac:dyDescent="0.15">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
      <c r="A55" s="36"/>
      <c r="B55" s="60" t="s">
        <v>24</v>
      </c>
      <c r="C55" s="36"/>
      <c r="D55" s="36"/>
      <c r="E55" s="36"/>
      <c r="F55" s="36"/>
      <c r="G55" s="36"/>
      <c r="H55" s="36"/>
      <c r="I55" s="36"/>
      <c r="J55" s="36"/>
      <c r="K55" s="36"/>
      <c r="L55" s="36"/>
      <c r="M55" s="36"/>
      <c r="N55" s="36"/>
      <c r="O55" s="61" t="s">
        <v>560</v>
      </c>
      <c r="P55" s="36"/>
      <c r="Q55" s="36"/>
      <c r="R55" s="36"/>
      <c r="S55" s="36"/>
      <c r="T55" s="36"/>
      <c r="U55" s="36"/>
    </row>
    <row r="56" spans="1:21" ht="30.75" customHeight="1" thickBot="1" x14ac:dyDescent="0.2">
      <c r="A56" s="36"/>
      <c r="B56" s="62"/>
      <c r="C56" s="63"/>
      <c r="D56" s="63"/>
      <c r="E56" s="64"/>
      <c r="F56" s="64"/>
      <c r="G56" s="64"/>
      <c r="H56" s="64"/>
      <c r="I56" s="64"/>
      <c r="J56" s="65" t="s">
        <v>3</v>
      </c>
      <c r="K56" s="66" t="s">
        <v>561</v>
      </c>
      <c r="L56" s="67" t="s">
        <v>562</v>
      </c>
      <c r="M56" s="67" t="s">
        <v>563</v>
      </c>
      <c r="N56" s="67" t="s">
        <v>564</v>
      </c>
      <c r="O56" s="68" t="s">
        <v>565</v>
      </c>
      <c r="P56" s="36"/>
      <c r="Q56" s="36"/>
      <c r="R56" s="36"/>
      <c r="S56" s="36"/>
      <c r="T56" s="36"/>
      <c r="U56" s="36"/>
    </row>
    <row r="57" spans="1:21" ht="30.75" customHeight="1" x14ac:dyDescent="0.15">
      <c r="A57" s="36"/>
      <c r="B57" s="1143" t="s">
        <v>25</v>
      </c>
      <c r="C57" s="1144"/>
      <c r="D57" s="1149" t="s">
        <v>26</v>
      </c>
      <c r="E57" s="1150"/>
      <c r="F57" s="1150"/>
      <c r="G57" s="1150"/>
      <c r="H57" s="1150"/>
      <c r="I57" s="1150"/>
      <c r="J57" s="1151"/>
      <c r="K57" s="69" t="s">
        <v>566</v>
      </c>
      <c r="L57" s="70" t="s">
        <v>566</v>
      </c>
      <c r="M57" s="70" t="s">
        <v>566</v>
      </c>
      <c r="N57" s="70" t="s">
        <v>566</v>
      </c>
      <c r="O57" s="71" t="s">
        <v>566</v>
      </c>
      <c r="P57" s="36"/>
      <c r="Q57" s="36"/>
      <c r="R57" s="36"/>
      <c r="S57" s="36"/>
      <c r="T57" s="36"/>
      <c r="U57" s="36"/>
    </row>
    <row r="58" spans="1:21" ht="30.75" customHeight="1" x14ac:dyDescent="0.15">
      <c r="A58" s="36"/>
      <c r="B58" s="1145"/>
      <c r="C58" s="1146"/>
      <c r="D58" s="1152" t="s">
        <v>27</v>
      </c>
      <c r="E58" s="1153"/>
      <c r="F58" s="1153"/>
      <c r="G58" s="1153"/>
      <c r="H58" s="1153"/>
      <c r="I58" s="1153"/>
      <c r="J58" s="1154"/>
      <c r="K58" s="72">
        <v>990</v>
      </c>
      <c r="L58" s="73">
        <v>1980</v>
      </c>
      <c r="M58" s="73">
        <v>3300</v>
      </c>
      <c r="N58" s="73">
        <v>4950</v>
      </c>
      <c r="O58" s="74">
        <v>6930</v>
      </c>
      <c r="P58" s="36"/>
      <c r="Q58" s="36"/>
      <c r="R58" s="36"/>
      <c r="S58" s="36"/>
      <c r="T58" s="36"/>
      <c r="U58" s="36"/>
    </row>
    <row r="59" spans="1:21" ht="30.75" customHeight="1" thickBot="1" x14ac:dyDescent="0.2">
      <c r="A59" s="36"/>
      <c r="B59" s="1147"/>
      <c r="C59" s="1148"/>
      <c r="D59" s="1155" t="s">
        <v>28</v>
      </c>
      <c r="E59" s="1156"/>
      <c r="F59" s="1156"/>
      <c r="G59" s="1156"/>
      <c r="H59" s="1156"/>
      <c r="I59" s="1156"/>
      <c r="J59" s="1157"/>
      <c r="K59" s="75">
        <v>1000</v>
      </c>
      <c r="L59" s="76">
        <v>2000</v>
      </c>
      <c r="M59" s="76">
        <v>3333</v>
      </c>
      <c r="N59" s="76">
        <v>5000</v>
      </c>
      <c r="O59" s="77">
        <v>7000</v>
      </c>
      <c r="P59" s="36"/>
      <c r="Q59" s="36"/>
      <c r="R59" s="36"/>
      <c r="S59" s="36"/>
      <c r="T59" s="36"/>
      <c r="U59" s="36"/>
    </row>
    <row r="60" spans="1:21" ht="17.25" customHeight="1" x14ac:dyDescent="0.15">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15">
      <c r="A61" s="36"/>
      <c r="B61" s="78"/>
      <c r="C61" s="78"/>
      <c r="D61" s="79" t="s">
        <v>30</v>
      </c>
      <c r="E61" s="79"/>
      <c r="F61" s="79"/>
      <c r="G61" s="79"/>
      <c r="H61" s="79"/>
      <c r="I61" s="79"/>
      <c r="J61" s="79"/>
      <c r="K61" s="80"/>
      <c r="L61" s="80"/>
      <c r="M61" s="80"/>
      <c r="N61" s="80"/>
      <c r="O61" s="80"/>
      <c r="P61" s="36"/>
      <c r="Q61" s="36"/>
      <c r="R61" s="36"/>
      <c r="S61" s="36"/>
      <c r="T61" s="36"/>
      <c r="U61" s="36"/>
    </row>
    <row r="62" spans="1:21" ht="15" x14ac:dyDescent="0.1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vNXPo1FOeYr3vCa97q9gXnjoqWUdRtJbYxClE/JzMpBcf/T+MSKMFtL/rbKqsJef9Il+CDDyYuL9OaOL1t3LA==" saltValue="FHHRyHq1uv9+IFuGKxNqF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15"/>
  <cols>
    <col min="1" max="1" width="6.625" style="82" customWidth="1"/>
    <col min="2" max="3" width="12.625" style="82" customWidth="1"/>
    <col min="4" max="4" width="11.625" style="82" customWidth="1"/>
    <col min="5" max="8" width="10.375" style="82" customWidth="1"/>
    <col min="9" max="13" width="16.375" style="82" customWidth="1"/>
    <col min="14" max="19" width="12.625" style="82" customWidth="1"/>
    <col min="20" max="16384" width="0" style="8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3" t="s">
        <v>9</v>
      </c>
    </row>
    <row r="40" spans="2:13" ht="27.75" customHeight="1" thickBot="1" x14ac:dyDescent="0.2">
      <c r="B40" s="84" t="s">
        <v>10</v>
      </c>
      <c r="C40" s="85"/>
      <c r="D40" s="85"/>
      <c r="E40" s="86"/>
      <c r="F40" s="86"/>
      <c r="G40" s="86"/>
      <c r="H40" s="87" t="s">
        <v>3</v>
      </c>
      <c r="I40" s="361" t="s">
        <v>544</v>
      </c>
      <c r="J40" s="362" t="s">
        <v>545</v>
      </c>
      <c r="K40" s="362" t="s">
        <v>546</v>
      </c>
      <c r="L40" s="362" t="s">
        <v>547</v>
      </c>
      <c r="M40" s="363" t="s">
        <v>548</v>
      </c>
    </row>
    <row r="41" spans="2:13" ht="27.75" customHeight="1" x14ac:dyDescent="0.15">
      <c r="B41" s="1158" t="s">
        <v>31</v>
      </c>
      <c r="C41" s="1159"/>
      <c r="D41" s="88"/>
      <c r="E41" s="1164" t="s">
        <v>32</v>
      </c>
      <c r="F41" s="1164"/>
      <c r="G41" s="1164"/>
      <c r="H41" s="1165"/>
      <c r="I41" s="364">
        <v>1262341</v>
      </c>
      <c r="J41" s="365">
        <v>1261387</v>
      </c>
      <c r="K41" s="365">
        <v>1265827</v>
      </c>
      <c r="L41" s="365">
        <v>1267291</v>
      </c>
      <c r="M41" s="366">
        <v>1249441</v>
      </c>
    </row>
    <row r="42" spans="2:13" ht="27.75" customHeight="1" x14ac:dyDescent="0.15">
      <c r="B42" s="1160"/>
      <c r="C42" s="1161"/>
      <c r="D42" s="89"/>
      <c r="E42" s="1166" t="s">
        <v>33</v>
      </c>
      <c r="F42" s="1166"/>
      <c r="G42" s="1166"/>
      <c r="H42" s="1167"/>
      <c r="I42" s="367">
        <v>1463</v>
      </c>
      <c r="J42" s="368">
        <v>1704</v>
      </c>
      <c r="K42" s="368">
        <v>1962</v>
      </c>
      <c r="L42" s="368">
        <v>1893</v>
      </c>
      <c r="M42" s="369">
        <v>1778</v>
      </c>
    </row>
    <row r="43" spans="2:13" ht="27.75" customHeight="1" x14ac:dyDescent="0.15">
      <c r="B43" s="1160"/>
      <c r="C43" s="1161"/>
      <c r="D43" s="89"/>
      <c r="E43" s="1166" t="s">
        <v>34</v>
      </c>
      <c r="F43" s="1166"/>
      <c r="G43" s="1166"/>
      <c r="H43" s="1167"/>
      <c r="I43" s="367">
        <v>9263</v>
      </c>
      <c r="J43" s="368">
        <v>8813</v>
      </c>
      <c r="K43" s="368">
        <v>7283</v>
      </c>
      <c r="L43" s="368">
        <v>5537</v>
      </c>
      <c r="M43" s="369">
        <v>4780</v>
      </c>
    </row>
    <row r="44" spans="2:13" ht="27.75" customHeight="1" x14ac:dyDescent="0.15">
      <c r="B44" s="1160"/>
      <c r="C44" s="1161"/>
      <c r="D44" s="89"/>
      <c r="E44" s="1166" t="s">
        <v>35</v>
      </c>
      <c r="F44" s="1166"/>
      <c r="G44" s="1166"/>
      <c r="H44" s="1167"/>
      <c r="I44" s="367" t="s">
        <v>503</v>
      </c>
      <c r="J44" s="368" t="s">
        <v>503</v>
      </c>
      <c r="K44" s="368" t="s">
        <v>503</v>
      </c>
      <c r="L44" s="368" t="s">
        <v>503</v>
      </c>
      <c r="M44" s="369" t="s">
        <v>503</v>
      </c>
    </row>
    <row r="45" spans="2:13" ht="27.75" customHeight="1" x14ac:dyDescent="0.15">
      <c r="B45" s="1160"/>
      <c r="C45" s="1161"/>
      <c r="D45" s="89"/>
      <c r="E45" s="1166" t="s">
        <v>36</v>
      </c>
      <c r="F45" s="1166"/>
      <c r="G45" s="1166"/>
      <c r="H45" s="1167"/>
      <c r="I45" s="367">
        <v>128976</v>
      </c>
      <c r="J45" s="368">
        <v>127063</v>
      </c>
      <c r="K45" s="368">
        <v>123930</v>
      </c>
      <c r="L45" s="368">
        <v>122026</v>
      </c>
      <c r="M45" s="369">
        <v>116301</v>
      </c>
    </row>
    <row r="46" spans="2:13" ht="27.75" customHeight="1" x14ac:dyDescent="0.15">
      <c r="B46" s="1160"/>
      <c r="C46" s="1161"/>
      <c r="D46" s="90"/>
      <c r="E46" s="1168" t="s">
        <v>37</v>
      </c>
      <c r="F46" s="1168"/>
      <c r="G46" s="1168"/>
      <c r="H46" s="1169"/>
      <c r="I46" s="367">
        <v>10427</v>
      </c>
      <c r="J46" s="368">
        <v>10153</v>
      </c>
      <c r="K46" s="368">
        <v>10213</v>
      </c>
      <c r="L46" s="368">
        <v>9814</v>
      </c>
      <c r="M46" s="369">
        <v>9427</v>
      </c>
    </row>
    <row r="47" spans="2:13" ht="27.75" customHeight="1" x14ac:dyDescent="0.15">
      <c r="B47" s="1160"/>
      <c r="C47" s="1161"/>
      <c r="D47" s="91"/>
      <c r="E47" s="1170" t="s">
        <v>38</v>
      </c>
      <c r="F47" s="1171"/>
      <c r="G47" s="1171"/>
      <c r="H47" s="1172"/>
      <c r="I47" s="367" t="s">
        <v>503</v>
      </c>
      <c r="J47" s="368" t="s">
        <v>503</v>
      </c>
      <c r="K47" s="368" t="s">
        <v>503</v>
      </c>
      <c r="L47" s="368" t="s">
        <v>503</v>
      </c>
      <c r="M47" s="369" t="s">
        <v>503</v>
      </c>
    </row>
    <row r="48" spans="2:13" ht="27.75" customHeight="1" x14ac:dyDescent="0.15">
      <c r="B48" s="1160"/>
      <c r="C48" s="1161"/>
      <c r="D48" s="89"/>
      <c r="E48" s="1166" t="s">
        <v>39</v>
      </c>
      <c r="F48" s="1166"/>
      <c r="G48" s="1166"/>
      <c r="H48" s="1167"/>
      <c r="I48" s="367" t="s">
        <v>503</v>
      </c>
      <c r="J48" s="368" t="s">
        <v>503</v>
      </c>
      <c r="K48" s="368" t="s">
        <v>503</v>
      </c>
      <c r="L48" s="368" t="s">
        <v>503</v>
      </c>
      <c r="M48" s="369" t="s">
        <v>503</v>
      </c>
    </row>
    <row r="49" spans="2:13" ht="27.75" customHeight="1" x14ac:dyDescent="0.15">
      <c r="B49" s="1162"/>
      <c r="C49" s="1163"/>
      <c r="D49" s="89"/>
      <c r="E49" s="1166" t="s">
        <v>40</v>
      </c>
      <c r="F49" s="1166"/>
      <c r="G49" s="1166"/>
      <c r="H49" s="1167"/>
      <c r="I49" s="367" t="s">
        <v>503</v>
      </c>
      <c r="J49" s="368" t="s">
        <v>503</v>
      </c>
      <c r="K49" s="368" t="s">
        <v>503</v>
      </c>
      <c r="L49" s="368" t="s">
        <v>503</v>
      </c>
      <c r="M49" s="369" t="s">
        <v>503</v>
      </c>
    </row>
    <row r="50" spans="2:13" ht="27.75" customHeight="1" x14ac:dyDescent="0.15">
      <c r="B50" s="1173" t="s">
        <v>41</v>
      </c>
      <c r="C50" s="1174"/>
      <c r="D50" s="92"/>
      <c r="E50" s="1166" t="s">
        <v>42</v>
      </c>
      <c r="F50" s="1166"/>
      <c r="G50" s="1166"/>
      <c r="H50" s="1167"/>
      <c r="I50" s="367">
        <v>43258</v>
      </c>
      <c r="J50" s="368">
        <v>45285</v>
      </c>
      <c r="K50" s="368">
        <v>48637</v>
      </c>
      <c r="L50" s="368">
        <v>67567</v>
      </c>
      <c r="M50" s="369">
        <v>67810</v>
      </c>
    </row>
    <row r="51" spans="2:13" ht="27.75" customHeight="1" x14ac:dyDescent="0.15">
      <c r="B51" s="1160"/>
      <c r="C51" s="1161"/>
      <c r="D51" s="89"/>
      <c r="E51" s="1166" t="s">
        <v>43</v>
      </c>
      <c r="F51" s="1166"/>
      <c r="G51" s="1166"/>
      <c r="H51" s="1167"/>
      <c r="I51" s="367">
        <v>32379</v>
      </c>
      <c r="J51" s="368">
        <v>32823</v>
      </c>
      <c r="K51" s="368">
        <v>31923</v>
      </c>
      <c r="L51" s="368">
        <v>30199</v>
      </c>
      <c r="M51" s="369">
        <v>28270</v>
      </c>
    </row>
    <row r="52" spans="2:13" ht="27.75" customHeight="1" x14ac:dyDescent="0.15">
      <c r="B52" s="1162"/>
      <c r="C52" s="1163"/>
      <c r="D52" s="89"/>
      <c r="E52" s="1166" t="s">
        <v>44</v>
      </c>
      <c r="F52" s="1166"/>
      <c r="G52" s="1166"/>
      <c r="H52" s="1167"/>
      <c r="I52" s="367">
        <v>670469</v>
      </c>
      <c r="J52" s="368">
        <v>662059</v>
      </c>
      <c r="K52" s="368">
        <v>659475</v>
      </c>
      <c r="L52" s="368">
        <v>655808</v>
      </c>
      <c r="M52" s="369">
        <v>615107</v>
      </c>
    </row>
    <row r="53" spans="2:13" ht="27.75" customHeight="1" thickBot="1" x14ac:dyDescent="0.2">
      <c r="B53" s="1175" t="s">
        <v>45</v>
      </c>
      <c r="C53" s="1176"/>
      <c r="D53" s="93"/>
      <c r="E53" s="1177" t="s">
        <v>46</v>
      </c>
      <c r="F53" s="1177"/>
      <c r="G53" s="1177"/>
      <c r="H53" s="1178"/>
      <c r="I53" s="370">
        <v>666365</v>
      </c>
      <c r="J53" s="371">
        <v>668951</v>
      </c>
      <c r="K53" s="371">
        <v>669180</v>
      </c>
      <c r="L53" s="371">
        <v>652988</v>
      </c>
      <c r="M53" s="372">
        <v>670540</v>
      </c>
    </row>
    <row r="54" spans="2:13" ht="27.75" customHeight="1" x14ac:dyDescent="0.15">
      <c r="B54" s="94"/>
      <c r="C54" s="94"/>
      <c r="D54" s="94"/>
      <c r="E54" s="95"/>
      <c r="F54" s="95"/>
      <c r="G54" s="95"/>
      <c r="H54" s="95"/>
      <c r="I54" s="96"/>
      <c r="J54" s="96"/>
      <c r="K54" s="96"/>
      <c r="L54" s="96"/>
      <c r="M54" s="96"/>
    </row>
    <row r="55" spans="2:13" x14ac:dyDescent="0.15"/>
  </sheetData>
  <sheetProtection algorithmName="SHA-512" hashValue="7otpxOEMDAfmn+wkw7HQdC4GTQE1xD59vJUaH0x66wMdHMalr+qe6d4OLDaDEpewxWEIX7IIXJxwj/g2m5ym/w==" saltValue="rRVRWPdpt5yQ5NB744OB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7" t="s">
        <v>47</v>
      </c>
    </row>
    <row r="54" spans="2:8" ht="29.25" customHeight="1" thickBot="1" x14ac:dyDescent="0.25">
      <c r="B54" s="98" t="s">
        <v>2</v>
      </c>
      <c r="C54" s="99"/>
      <c r="D54" s="99"/>
      <c r="E54" s="100" t="s">
        <v>3</v>
      </c>
      <c r="F54" s="101" t="s">
        <v>546</v>
      </c>
      <c r="G54" s="101" t="s">
        <v>547</v>
      </c>
      <c r="H54" s="102" t="s">
        <v>548</v>
      </c>
    </row>
    <row r="55" spans="2:8" ht="52.5" customHeight="1" x14ac:dyDescent="0.15">
      <c r="B55" s="103"/>
      <c r="C55" s="1187" t="s">
        <v>48</v>
      </c>
      <c r="D55" s="1187"/>
      <c r="E55" s="1188"/>
      <c r="F55" s="104">
        <v>13314</v>
      </c>
      <c r="G55" s="104">
        <v>14990</v>
      </c>
      <c r="H55" s="105">
        <v>14039</v>
      </c>
    </row>
    <row r="56" spans="2:8" ht="52.5" customHeight="1" x14ac:dyDescent="0.15">
      <c r="B56" s="106"/>
      <c r="C56" s="1189" t="s">
        <v>49</v>
      </c>
      <c r="D56" s="1189"/>
      <c r="E56" s="1190"/>
      <c r="F56" s="107">
        <v>19111</v>
      </c>
      <c r="G56" s="107">
        <v>21182</v>
      </c>
      <c r="H56" s="108">
        <v>24194</v>
      </c>
    </row>
    <row r="57" spans="2:8" ht="53.25" customHeight="1" x14ac:dyDescent="0.15">
      <c r="B57" s="106"/>
      <c r="C57" s="1191" t="s">
        <v>50</v>
      </c>
      <c r="D57" s="1191"/>
      <c r="E57" s="1192"/>
      <c r="F57" s="109">
        <v>20373</v>
      </c>
      <c r="G57" s="109">
        <v>35103</v>
      </c>
      <c r="H57" s="110">
        <v>30239</v>
      </c>
    </row>
    <row r="58" spans="2:8" ht="45.75" customHeight="1" x14ac:dyDescent="0.15">
      <c r="B58" s="111"/>
      <c r="C58" s="1179" t="s">
        <v>597</v>
      </c>
      <c r="D58" s="1180"/>
      <c r="E58" s="1181"/>
      <c r="F58" s="112">
        <v>32</v>
      </c>
      <c r="G58" s="112">
        <v>15030</v>
      </c>
      <c r="H58" s="113">
        <v>11425</v>
      </c>
    </row>
    <row r="59" spans="2:8" ht="45.75" customHeight="1" x14ac:dyDescent="0.15">
      <c r="B59" s="111"/>
      <c r="C59" s="1179" t="s">
        <v>598</v>
      </c>
      <c r="D59" s="1180"/>
      <c r="E59" s="1181"/>
      <c r="F59" s="112">
        <v>5769</v>
      </c>
      <c r="G59" s="112">
        <v>5162</v>
      </c>
      <c r="H59" s="113">
        <v>4718</v>
      </c>
    </row>
    <row r="60" spans="2:8" ht="45.75" customHeight="1" x14ac:dyDescent="0.15">
      <c r="B60" s="111"/>
      <c r="C60" s="1179" t="s">
        <v>599</v>
      </c>
      <c r="D60" s="1180"/>
      <c r="E60" s="1181"/>
      <c r="F60" s="112">
        <v>2135</v>
      </c>
      <c r="G60" s="112">
        <v>3872</v>
      </c>
      <c r="H60" s="113">
        <v>2517</v>
      </c>
    </row>
    <row r="61" spans="2:8" ht="45.75" customHeight="1" x14ac:dyDescent="0.15">
      <c r="B61" s="111"/>
      <c r="C61" s="1179" t="s">
        <v>600</v>
      </c>
      <c r="D61" s="1180"/>
      <c r="E61" s="1181"/>
      <c r="F61" s="112">
        <v>1526</v>
      </c>
      <c r="G61" s="112">
        <v>2042</v>
      </c>
      <c r="H61" s="113">
        <v>2455</v>
      </c>
    </row>
    <row r="62" spans="2:8" ht="45.75" customHeight="1" thickBot="1" x14ac:dyDescent="0.2">
      <c r="B62" s="114"/>
      <c r="C62" s="1182" t="s">
        <v>601</v>
      </c>
      <c r="D62" s="1183"/>
      <c r="E62" s="1184"/>
      <c r="F62" s="115">
        <v>1226</v>
      </c>
      <c r="G62" s="115">
        <v>1226</v>
      </c>
      <c r="H62" s="116">
        <v>1226</v>
      </c>
    </row>
    <row r="63" spans="2:8" ht="52.5" customHeight="1" thickBot="1" x14ac:dyDescent="0.2">
      <c r="B63" s="117"/>
      <c r="C63" s="1185" t="s">
        <v>51</v>
      </c>
      <c r="D63" s="1185"/>
      <c r="E63" s="1186"/>
      <c r="F63" s="118">
        <v>52798</v>
      </c>
      <c r="G63" s="118">
        <v>71276</v>
      </c>
      <c r="H63" s="119">
        <v>68471</v>
      </c>
    </row>
    <row r="64" spans="2:8" x14ac:dyDescent="0.15"/>
  </sheetData>
  <sheetProtection algorithmName="SHA-512" hashValue="zc6tPEj0vv6QRNV6i6ZMiQYrPJ0yJh+J8yJYDcKhYhoO8UMP9CpwUFpK3M6ZV9jAs+rVBjXLsn38bxoMHzHsjA==" saltValue="dhOHddF7nEEDOsbqIFg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6" customWidth="1"/>
    <col min="2" max="8" width="13.375" style="126" customWidth="1"/>
    <col min="9" max="16384" width="11.125" style="126"/>
  </cols>
  <sheetData>
    <row r="1" spans="1:8" x14ac:dyDescent="0.15">
      <c r="A1" s="120"/>
      <c r="B1" s="121"/>
      <c r="C1" s="122"/>
      <c r="D1" s="123"/>
      <c r="E1" s="124"/>
      <c r="F1" s="124"/>
      <c r="G1" s="124"/>
      <c r="H1" s="125"/>
    </row>
    <row r="2" spans="1:8" x14ac:dyDescent="0.15">
      <c r="A2" s="127"/>
      <c r="B2" s="128"/>
      <c r="C2" s="129"/>
      <c r="D2" s="130" t="s">
        <v>52</v>
      </c>
      <c r="E2" s="131"/>
      <c r="F2" s="132" t="s">
        <v>53</v>
      </c>
      <c r="G2" s="133"/>
      <c r="H2" s="134"/>
    </row>
    <row r="3" spans="1:8" x14ac:dyDescent="0.15">
      <c r="A3" s="130" t="s">
        <v>535</v>
      </c>
      <c r="B3" s="135"/>
      <c r="C3" s="136"/>
      <c r="D3" s="137">
        <v>121442</v>
      </c>
      <c r="E3" s="138"/>
      <c r="F3" s="139">
        <v>105585</v>
      </c>
      <c r="G3" s="140"/>
      <c r="H3" s="141"/>
    </row>
    <row r="4" spans="1:8" x14ac:dyDescent="0.15">
      <c r="A4" s="142"/>
      <c r="B4" s="143"/>
      <c r="C4" s="144"/>
      <c r="D4" s="145">
        <v>34016</v>
      </c>
      <c r="E4" s="146"/>
      <c r="F4" s="147">
        <v>26225</v>
      </c>
      <c r="G4" s="148"/>
      <c r="H4" s="149"/>
    </row>
    <row r="5" spans="1:8" x14ac:dyDescent="0.15">
      <c r="A5" s="130" t="s">
        <v>537</v>
      </c>
      <c r="B5" s="135"/>
      <c r="C5" s="136"/>
      <c r="D5" s="137">
        <v>131810</v>
      </c>
      <c r="E5" s="138"/>
      <c r="F5" s="139">
        <v>111577</v>
      </c>
      <c r="G5" s="140"/>
      <c r="H5" s="141"/>
    </row>
    <row r="6" spans="1:8" x14ac:dyDescent="0.15">
      <c r="A6" s="142"/>
      <c r="B6" s="143"/>
      <c r="C6" s="144"/>
      <c r="D6" s="145">
        <v>31060</v>
      </c>
      <c r="E6" s="146"/>
      <c r="F6" s="147">
        <v>26257</v>
      </c>
      <c r="G6" s="148"/>
      <c r="H6" s="149"/>
    </row>
    <row r="7" spans="1:8" x14ac:dyDescent="0.15">
      <c r="A7" s="130" t="s">
        <v>538</v>
      </c>
      <c r="B7" s="135"/>
      <c r="C7" s="136"/>
      <c r="D7" s="137">
        <v>150031</v>
      </c>
      <c r="E7" s="138"/>
      <c r="F7" s="139">
        <v>122371</v>
      </c>
      <c r="G7" s="140"/>
      <c r="H7" s="141"/>
    </row>
    <row r="8" spans="1:8" x14ac:dyDescent="0.15">
      <c r="A8" s="142"/>
      <c r="B8" s="143"/>
      <c r="C8" s="144"/>
      <c r="D8" s="145">
        <v>32872</v>
      </c>
      <c r="E8" s="146"/>
      <c r="F8" s="147">
        <v>28038</v>
      </c>
      <c r="G8" s="148"/>
      <c r="H8" s="149"/>
    </row>
    <row r="9" spans="1:8" x14ac:dyDescent="0.15">
      <c r="A9" s="130" t="s">
        <v>539</v>
      </c>
      <c r="B9" s="135"/>
      <c r="C9" s="136"/>
      <c r="D9" s="137">
        <v>156767</v>
      </c>
      <c r="E9" s="138"/>
      <c r="F9" s="139">
        <v>125393</v>
      </c>
      <c r="G9" s="140"/>
      <c r="H9" s="141"/>
    </row>
    <row r="10" spans="1:8" x14ac:dyDescent="0.15">
      <c r="A10" s="142"/>
      <c r="B10" s="143"/>
      <c r="C10" s="144"/>
      <c r="D10" s="145">
        <v>30555</v>
      </c>
      <c r="E10" s="146"/>
      <c r="F10" s="147">
        <v>28054</v>
      </c>
      <c r="G10" s="148"/>
      <c r="H10" s="149"/>
    </row>
    <row r="11" spans="1:8" x14ac:dyDescent="0.15">
      <c r="A11" s="130" t="s">
        <v>540</v>
      </c>
      <c r="B11" s="135"/>
      <c r="C11" s="136"/>
      <c r="D11" s="137">
        <v>147093</v>
      </c>
      <c r="E11" s="138"/>
      <c r="F11" s="139">
        <v>115991</v>
      </c>
      <c r="G11" s="140"/>
      <c r="H11" s="141"/>
    </row>
    <row r="12" spans="1:8" x14ac:dyDescent="0.15">
      <c r="A12" s="142"/>
      <c r="B12" s="143"/>
      <c r="C12" s="150"/>
      <c r="D12" s="145">
        <v>39194</v>
      </c>
      <c r="E12" s="146"/>
      <c r="F12" s="147">
        <v>28546</v>
      </c>
      <c r="G12" s="148"/>
      <c r="H12" s="149"/>
    </row>
    <row r="13" spans="1:8" x14ac:dyDescent="0.15">
      <c r="A13" s="130"/>
      <c r="B13" s="135"/>
      <c r="C13" s="151"/>
      <c r="D13" s="152">
        <v>141429</v>
      </c>
      <c r="E13" s="153"/>
      <c r="F13" s="154">
        <v>116183</v>
      </c>
      <c r="G13" s="155"/>
      <c r="H13" s="141"/>
    </row>
    <row r="14" spans="1:8" x14ac:dyDescent="0.15">
      <c r="A14" s="142"/>
      <c r="B14" s="143"/>
      <c r="C14" s="144"/>
      <c r="D14" s="145">
        <v>33539</v>
      </c>
      <c r="E14" s="146"/>
      <c r="F14" s="147">
        <v>27424</v>
      </c>
      <c r="G14" s="148"/>
      <c r="H14" s="149"/>
    </row>
    <row r="17" spans="1:11" x14ac:dyDescent="0.15">
      <c r="A17" s="126" t="s">
        <v>54</v>
      </c>
    </row>
    <row r="18" spans="1:11" x14ac:dyDescent="0.15">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15">
      <c r="A19" s="156" t="s">
        <v>55</v>
      </c>
      <c r="B19" s="156">
        <f>ROUND(VALUE(SUBSTITUTE(実質収支比率等に係る経年分析!F$48,"▲","-")),2)</f>
        <v>1.53</v>
      </c>
      <c r="C19" s="156">
        <f>ROUND(VALUE(SUBSTITUTE(実質収支比率等に係る経年分析!G$48,"▲","-")),2)</f>
        <v>2.3199999999999998</v>
      </c>
      <c r="D19" s="156">
        <f>ROUND(VALUE(SUBSTITUTE(実質収支比率等に係る経年分析!H$48,"▲","-")),2)</f>
        <v>4.1500000000000004</v>
      </c>
      <c r="E19" s="156">
        <f>ROUND(VALUE(SUBSTITUTE(実質収支比率等に係る経年分析!I$48,"▲","-")),2)</f>
        <v>4.9000000000000004</v>
      </c>
      <c r="F19" s="156">
        <f>ROUND(VALUE(SUBSTITUTE(実質収支比率等に係る経年分析!J$48,"▲","-")),2)</f>
        <v>4.54</v>
      </c>
    </row>
    <row r="20" spans="1:11" x14ac:dyDescent="0.15">
      <c r="A20" s="156" t="s">
        <v>56</v>
      </c>
      <c r="B20" s="156">
        <f>ROUND(VALUE(SUBSTITUTE(実質収支比率等に係る経年分析!F$47,"▲","-")),2)</f>
        <v>3.27</v>
      </c>
      <c r="C20" s="156">
        <f>ROUND(VALUE(SUBSTITUTE(実質収支比率等に係る経年分析!G$47,"▲","-")),2)</f>
        <v>3.35</v>
      </c>
      <c r="D20" s="156">
        <f>ROUND(VALUE(SUBSTITUTE(実質収支比率等に係る経年分析!H$47,"▲","-")),2)</f>
        <v>4.12</v>
      </c>
      <c r="E20" s="156">
        <f>ROUND(VALUE(SUBSTITUTE(実質収支比率等に係る経年分析!I$47,"▲","-")),2)</f>
        <v>4.42</v>
      </c>
      <c r="F20" s="156">
        <f>ROUND(VALUE(SUBSTITUTE(実質収支比率等に係る経年分析!J$47,"▲","-")),2)</f>
        <v>4.3</v>
      </c>
    </row>
    <row r="21" spans="1:11" x14ac:dyDescent="0.15">
      <c r="A21" s="156" t="s">
        <v>57</v>
      </c>
      <c r="B21" s="156">
        <f>IF(ISNUMBER(VALUE(SUBSTITUTE(実質収支比率等に係る経年分析!F$49,"▲","-"))),ROUND(VALUE(SUBSTITUTE(実質収支比率等に係る経年分析!F$49,"▲","-")),2),NA())</f>
        <v>-0.09</v>
      </c>
      <c r="C21" s="156">
        <f>IF(ISNUMBER(VALUE(SUBSTITUTE(実質収支比率等に係る経年分析!G$49,"▲","-"))),ROUND(VALUE(SUBSTITUTE(実質収支比率等に係る経年分析!G$49,"▲","-")),2),NA())</f>
        <v>0.83</v>
      </c>
      <c r="D21" s="156">
        <f>IF(ISNUMBER(VALUE(SUBSTITUTE(実質収支比率等に係る経年分析!H$49,"▲","-"))),ROUND(VALUE(SUBSTITUTE(実質収支比率等に係る経年分析!H$49,"▲","-")),2),NA())</f>
        <v>2.67</v>
      </c>
      <c r="E21" s="156">
        <f>IF(ISNUMBER(VALUE(SUBSTITUTE(実質収支比率等に係る経年分析!I$49,"▲","-"))),ROUND(VALUE(SUBSTITUTE(実質収支比率等に係る経年分析!I$49,"▲","-")),2),NA())</f>
        <v>1.44</v>
      </c>
      <c r="F21" s="156">
        <f>IF(ISNUMBER(VALUE(SUBSTITUTE(実質収支比率等に係る経年分析!J$49,"▲","-"))),ROUND(VALUE(SUBSTITUTE(実質収支比率等に係る経年分析!J$49,"▲","-")),2),NA())</f>
        <v>1.19</v>
      </c>
    </row>
    <row r="24" spans="1:11" x14ac:dyDescent="0.15">
      <c r="A24" s="126" t="s">
        <v>58</v>
      </c>
    </row>
    <row r="25" spans="1:11" x14ac:dyDescent="0.15">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15">
      <c r="A26" s="157"/>
      <c r="B26" s="157" t="s">
        <v>59</v>
      </c>
      <c r="C26" s="157" t="s">
        <v>60</v>
      </c>
      <c r="D26" s="157" t="s">
        <v>59</v>
      </c>
      <c r="E26" s="157" t="s">
        <v>60</v>
      </c>
      <c r="F26" s="157" t="s">
        <v>59</v>
      </c>
      <c r="G26" s="157" t="s">
        <v>60</v>
      </c>
      <c r="H26" s="157" t="s">
        <v>59</v>
      </c>
      <c r="I26" s="157" t="s">
        <v>60</v>
      </c>
      <c r="J26" s="157" t="s">
        <v>59</v>
      </c>
      <c r="K26" s="157" t="s">
        <v>60</v>
      </c>
    </row>
    <row r="27" spans="1:11" x14ac:dyDescent="0.15">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7.0000000000000007E-2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0.05</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15">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15">
      <c r="A29" s="157" t="str">
        <f>IF(連結実質赤字比率に係る赤字・黒字の構成分析!C$41="",NA(),連結実質赤字比率に係る赤字・黒字の構成分析!C$41)</f>
        <v>就農支援資金貸付事業等特別会計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15">
      <c r="A30" s="157" t="str">
        <f>IF(連結実質赤字比率に係る赤字・黒字の構成分析!C$40="",NA(),連結実質赤字比率に係る赤字・黒字の構成分析!C$40)</f>
        <v>母子父子寡婦福祉資金特別会計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15">
      <c r="A31" s="157" t="str">
        <f>IF(連結実質赤字比率に係る赤字・黒字の構成分析!C$39="",NA(),連結実質赤字比率に係る赤字・黒字の構成分析!C$39)</f>
        <v>工業用水道事業会計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0.56000000000000005</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0.56999999999999995</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0.59</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0.59</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0.55000000000000004</v>
      </c>
    </row>
    <row r="32" spans="1:11" x14ac:dyDescent="0.15">
      <c r="A32" s="157" t="str">
        <f>IF(連結実質赤字比率に係る赤字・黒字の構成分析!C$38="",NA(),連結実質赤字比率に係る赤字・黒字の構成分析!C$38)</f>
        <v>秋田港飯島地区工業用地整備事業特別会計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0.67</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0.68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0.67</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0.64</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0.62</v>
      </c>
    </row>
    <row r="33" spans="1:16" x14ac:dyDescent="0.15">
      <c r="A33" s="157" t="str">
        <f>IF(連結実質赤字比率に係る赤字・黒字の構成分析!C$37="",NA(),連結実質赤字比率に係る赤字・黒字の構成分析!C$37)</f>
        <v>下水道事業会計</v>
      </c>
      <c r="B33" s="157" t="e">
        <f>IF(ROUND(VALUE(SUBSTITUTE(連結実質赤字比率に係る赤字・黒字の構成分析!F$37,"▲", "-")), 2) &lt; 0, ABS(ROUND(VALUE(SUBSTITUTE(連結実質赤字比率に係る赤字・黒字の構成分析!F$37,"▲", "-")), 2)), NA())</f>
        <v>#VALUE!</v>
      </c>
      <c r="C33" s="157" t="e">
        <f>IF(ROUND(VALUE(SUBSTITUTE(連結実質赤字比率に係る赤字・黒字の構成分析!F$37,"▲", "-")), 2) &gt;= 0, ABS(ROUND(VALUE(SUBSTITUTE(連結実質赤字比率に係る赤字・黒字の構成分析!F$37,"▲", "-")), 2)), NA())</f>
        <v>#VALUE!</v>
      </c>
      <c r="D33" s="157" t="e">
        <f>IF(ROUND(VALUE(SUBSTITUTE(連結実質赤字比率に係る赤字・黒字の構成分析!G$37,"▲", "-")), 2) &lt; 0, ABS(ROUND(VALUE(SUBSTITUTE(連結実質赤字比率に係る赤字・黒字の構成分析!G$37,"▲", "-")), 2)), NA())</f>
        <v>#VALUE!</v>
      </c>
      <c r="E33" s="157" t="e">
        <f>IF(ROUND(VALUE(SUBSTITUTE(連結実質赤字比率に係る赤字・黒字の構成分析!G$37,"▲", "-")), 2) &gt;= 0, ABS(ROUND(VALUE(SUBSTITUTE(連結実質赤字比率に係る赤字・黒字の構成分析!G$37,"▲", "-")), 2)), NA())</f>
        <v>#VALUE!</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0.45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0.66</v>
      </c>
    </row>
    <row r="34" spans="1:16" x14ac:dyDescent="0.15">
      <c r="A34" s="157" t="str">
        <f>IF(連結実質赤字比率に係る赤字・黒字の構成分析!C$36="",NA(),連結実質赤字比率に係る赤字・黒字の構成分析!C$36)</f>
        <v>工業団地開発事業特別会計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1.87</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1.67</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1.85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1.99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1.93</v>
      </c>
    </row>
    <row r="35" spans="1:16" x14ac:dyDescent="0.15">
      <c r="A35" s="157" t="str">
        <f>IF(連結実質赤字比率に係る赤字・黒字の構成分析!C$35="",NA(),連結実質赤字比率に係る赤字・黒字の構成分析!C$35)</f>
        <v>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3.03</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3.31</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3.49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3.23</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3.51</v>
      </c>
    </row>
    <row r="36" spans="1:16" x14ac:dyDescent="0.15">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1.72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2.16</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3.94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4.75</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4.37</v>
      </c>
    </row>
    <row r="39" spans="1:16" x14ac:dyDescent="0.15">
      <c r="A39" s="126" t="s">
        <v>61</v>
      </c>
    </row>
    <row r="40" spans="1:16" x14ac:dyDescent="0.15">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15">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15">
      <c r="A42" s="158" t="s">
        <v>64</v>
      </c>
      <c r="B42" s="158"/>
      <c r="C42" s="158"/>
      <c r="D42" s="158">
        <f>'実質公債費比率（分子）の構造'!K$52</f>
        <v>65840</v>
      </c>
      <c r="E42" s="158"/>
      <c r="F42" s="158"/>
      <c r="G42" s="158">
        <f>'実質公債費比率（分子）の構造'!L$52</f>
        <v>65155</v>
      </c>
      <c r="H42" s="158"/>
      <c r="I42" s="158"/>
      <c r="J42" s="158">
        <f>'実質公債費比率（分子）の構造'!M$52</f>
        <v>60540</v>
      </c>
      <c r="K42" s="158"/>
      <c r="L42" s="158"/>
      <c r="M42" s="158">
        <f>'実質公債費比率（分子）の構造'!N$52</f>
        <v>58136</v>
      </c>
      <c r="N42" s="158"/>
      <c r="O42" s="158"/>
      <c r="P42" s="158">
        <f>'実質公債費比率（分子）の構造'!O$52</f>
        <v>55564</v>
      </c>
    </row>
    <row r="43" spans="1:16" x14ac:dyDescent="0.15">
      <c r="A43" s="158" t="s">
        <v>65</v>
      </c>
      <c r="B43" s="158">
        <f>'実質公債費比率（分子）の構造'!K$51</f>
        <v>2</v>
      </c>
      <c r="C43" s="158"/>
      <c r="D43" s="158"/>
      <c r="E43" s="158">
        <f>'実質公債費比率（分子）の構造'!L$51</f>
        <v>1</v>
      </c>
      <c r="F43" s="158"/>
      <c r="G43" s="158"/>
      <c r="H43" s="158">
        <f>'実質公債費比率（分子）の構造'!M$51</f>
        <v>2</v>
      </c>
      <c r="I43" s="158"/>
      <c r="J43" s="158"/>
      <c r="K43" s="158">
        <f>'実質公債費比率（分子）の構造'!N$51</f>
        <v>0</v>
      </c>
      <c r="L43" s="158"/>
      <c r="M43" s="158"/>
      <c r="N43" s="158">
        <f>'実質公債費比率（分子）の構造'!O$51</f>
        <v>0</v>
      </c>
      <c r="O43" s="158"/>
      <c r="P43" s="158"/>
    </row>
    <row r="44" spans="1:16" x14ac:dyDescent="0.15">
      <c r="A44" s="158" t="s">
        <v>66</v>
      </c>
      <c r="B44" s="158">
        <f>'実質公債費比率（分子）の構造'!K$50</f>
        <v>125</v>
      </c>
      <c r="C44" s="158"/>
      <c r="D44" s="158"/>
      <c r="E44" s="158">
        <f>'実質公債費比率（分子）の構造'!L$50</f>
        <v>121</v>
      </c>
      <c r="F44" s="158"/>
      <c r="G44" s="158"/>
      <c r="H44" s="158">
        <f>'実質公債費比率（分子）の構造'!M$50</f>
        <v>150</v>
      </c>
      <c r="I44" s="158"/>
      <c r="J44" s="158"/>
      <c r="K44" s="158">
        <f>'実質公債費比率（分子）の構造'!N$50</f>
        <v>137</v>
      </c>
      <c r="L44" s="158"/>
      <c r="M44" s="158"/>
      <c r="N44" s="158">
        <f>'実質公債費比率（分子）の構造'!O$50</f>
        <v>141</v>
      </c>
      <c r="O44" s="158"/>
      <c r="P44" s="158"/>
    </row>
    <row r="45" spans="1:16" x14ac:dyDescent="0.15">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15">
      <c r="A46" s="158" t="s">
        <v>68</v>
      </c>
      <c r="B46" s="158">
        <f>'実質公債費比率（分子）の構造'!K$48</f>
        <v>917</v>
      </c>
      <c r="C46" s="158"/>
      <c r="D46" s="158"/>
      <c r="E46" s="158">
        <f>'実質公債費比率（分子）の構造'!L$48</f>
        <v>827</v>
      </c>
      <c r="F46" s="158"/>
      <c r="G46" s="158"/>
      <c r="H46" s="158">
        <f>'実質公債費比率（分子）の構造'!M$48</f>
        <v>871</v>
      </c>
      <c r="I46" s="158"/>
      <c r="J46" s="158"/>
      <c r="K46" s="158">
        <f>'実質公債費比率（分子）の構造'!N$48</f>
        <v>851</v>
      </c>
      <c r="L46" s="158"/>
      <c r="M46" s="158"/>
      <c r="N46" s="158">
        <f>'実質公債費比率（分子）の構造'!O$48</f>
        <v>918</v>
      </c>
      <c r="O46" s="158"/>
      <c r="P46" s="158"/>
    </row>
    <row r="47" spans="1:16" x14ac:dyDescent="0.15">
      <c r="A47" s="158" t="s">
        <v>69</v>
      </c>
      <c r="B47" s="158">
        <f>'実質公債費比率（分子）の構造'!K$47</f>
        <v>1000</v>
      </c>
      <c r="C47" s="158"/>
      <c r="D47" s="158"/>
      <c r="E47" s="158">
        <f>'実質公債費比率（分子）の構造'!L$47</f>
        <v>1333</v>
      </c>
      <c r="F47" s="158"/>
      <c r="G47" s="158"/>
      <c r="H47" s="158">
        <f>'実質公債費比率（分子）の構造'!M$47</f>
        <v>1667</v>
      </c>
      <c r="I47" s="158"/>
      <c r="J47" s="158"/>
      <c r="K47" s="158">
        <f>'実質公債費比率（分子）の構造'!N$47</f>
        <v>2000</v>
      </c>
      <c r="L47" s="158"/>
      <c r="M47" s="158"/>
      <c r="N47" s="158">
        <f>'実質公債費比率（分子）の構造'!O$47</f>
        <v>2333</v>
      </c>
      <c r="O47" s="158"/>
      <c r="P47" s="158"/>
    </row>
    <row r="48" spans="1:16" x14ac:dyDescent="0.15">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15">
      <c r="A49" s="158" t="s">
        <v>71</v>
      </c>
      <c r="B49" s="158">
        <f>'実質公債費比率（分子）の構造'!K$45</f>
        <v>101585</v>
      </c>
      <c r="C49" s="158"/>
      <c r="D49" s="158"/>
      <c r="E49" s="158">
        <f>'実質公債費比率（分子）の構造'!L$45</f>
        <v>96069</v>
      </c>
      <c r="F49" s="158"/>
      <c r="G49" s="158"/>
      <c r="H49" s="158">
        <f>'実質公債費比率（分子）の構造'!M$45</f>
        <v>95501</v>
      </c>
      <c r="I49" s="158"/>
      <c r="J49" s="158"/>
      <c r="K49" s="158">
        <f>'実質公債費比率（分子）の構造'!N$45</f>
        <v>105597</v>
      </c>
      <c r="L49" s="158"/>
      <c r="M49" s="158"/>
      <c r="N49" s="158">
        <f>'実質公債費比率（分子）の構造'!O$45</f>
        <v>90534</v>
      </c>
      <c r="O49" s="158"/>
      <c r="P49" s="158"/>
    </row>
    <row r="50" spans="1:16" x14ac:dyDescent="0.15">
      <c r="A50" s="158" t="s">
        <v>72</v>
      </c>
      <c r="B50" s="158" t="e">
        <f>NA()</f>
        <v>#N/A</v>
      </c>
      <c r="C50" s="158">
        <f>IF(ISNUMBER('実質公債費比率（分子）の構造'!K$53),'実質公債費比率（分子）の構造'!K$53,NA())</f>
        <v>37789</v>
      </c>
      <c r="D50" s="158" t="e">
        <f>NA()</f>
        <v>#N/A</v>
      </c>
      <c r="E50" s="158" t="e">
        <f>NA()</f>
        <v>#N/A</v>
      </c>
      <c r="F50" s="158">
        <f>IF(ISNUMBER('実質公債費比率（分子）の構造'!L$53),'実質公債費比率（分子）の構造'!L$53,NA())</f>
        <v>33196</v>
      </c>
      <c r="G50" s="158" t="e">
        <f>NA()</f>
        <v>#N/A</v>
      </c>
      <c r="H50" s="158" t="e">
        <f>NA()</f>
        <v>#N/A</v>
      </c>
      <c r="I50" s="158">
        <f>IF(ISNUMBER('実質公債費比率（分子）の構造'!M$53),'実質公債費比率（分子）の構造'!M$53,NA())</f>
        <v>37651</v>
      </c>
      <c r="J50" s="158" t="e">
        <f>NA()</f>
        <v>#N/A</v>
      </c>
      <c r="K50" s="158" t="e">
        <f>NA()</f>
        <v>#N/A</v>
      </c>
      <c r="L50" s="158">
        <f>IF(ISNUMBER('実質公債費比率（分子）の構造'!N$53),'実質公債費比率（分子）の構造'!N$53,NA())</f>
        <v>50449</v>
      </c>
      <c r="M50" s="158" t="e">
        <f>NA()</f>
        <v>#N/A</v>
      </c>
      <c r="N50" s="158" t="e">
        <f>NA()</f>
        <v>#N/A</v>
      </c>
      <c r="O50" s="158">
        <f>IF(ISNUMBER('実質公債費比率（分子）の構造'!O$53),'実質公債費比率（分子）の構造'!O$53,NA())</f>
        <v>38362</v>
      </c>
      <c r="P50" s="158" t="e">
        <f>NA()</f>
        <v>#N/A</v>
      </c>
    </row>
    <row r="53" spans="1:16" x14ac:dyDescent="0.15">
      <c r="A53" s="126" t="s">
        <v>73</v>
      </c>
    </row>
    <row r="54" spans="1:16" x14ac:dyDescent="0.15">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15">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15">
      <c r="A56" s="157" t="s">
        <v>44</v>
      </c>
      <c r="B56" s="157"/>
      <c r="C56" s="157"/>
      <c r="D56" s="157">
        <f>'将来負担比率（分子）の構造'!I$52</f>
        <v>670469</v>
      </c>
      <c r="E56" s="157"/>
      <c r="F56" s="157"/>
      <c r="G56" s="157">
        <f>'将来負担比率（分子）の構造'!J$52</f>
        <v>662059</v>
      </c>
      <c r="H56" s="157"/>
      <c r="I56" s="157"/>
      <c r="J56" s="157">
        <f>'将来負担比率（分子）の構造'!K$52</f>
        <v>659475</v>
      </c>
      <c r="K56" s="157"/>
      <c r="L56" s="157"/>
      <c r="M56" s="157">
        <f>'将来負担比率（分子）の構造'!L$52</f>
        <v>655808</v>
      </c>
      <c r="N56" s="157"/>
      <c r="O56" s="157"/>
      <c r="P56" s="157">
        <f>'将来負担比率（分子）の構造'!M$52</f>
        <v>615107</v>
      </c>
    </row>
    <row r="57" spans="1:16" x14ac:dyDescent="0.15">
      <c r="A57" s="157" t="s">
        <v>43</v>
      </c>
      <c r="B57" s="157"/>
      <c r="C57" s="157"/>
      <c r="D57" s="157">
        <f>'将来負担比率（分子）の構造'!I$51</f>
        <v>32379</v>
      </c>
      <c r="E57" s="157"/>
      <c r="F57" s="157"/>
      <c r="G57" s="157">
        <f>'将来負担比率（分子）の構造'!J$51</f>
        <v>32823</v>
      </c>
      <c r="H57" s="157"/>
      <c r="I57" s="157"/>
      <c r="J57" s="157">
        <f>'将来負担比率（分子）の構造'!K$51</f>
        <v>31923</v>
      </c>
      <c r="K57" s="157"/>
      <c r="L57" s="157"/>
      <c r="M57" s="157">
        <f>'将来負担比率（分子）の構造'!L$51</f>
        <v>30199</v>
      </c>
      <c r="N57" s="157"/>
      <c r="O57" s="157"/>
      <c r="P57" s="157">
        <f>'将来負担比率（分子）の構造'!M$51</f>
        <v>28270</v>
      </c>
    </row>
    <row r="58" spans="1:16" x14ac:dyDescent="0.15">
      <c r="A58" s="157" t="s">
        <v>42</v>
      </c>
      <c r="B58" s="157"/>
      <c r="C58" s="157"/>
      <c r="D58" s="157">
        <f>'将来負担比率（分子）の構造'!I$50</f>
        <v>43258</v>
      </c>
      <c r="E58" s="157"/>
      <c r="F58" s="157"/>
      <c r="G58" s="157">
        <f>'将来負担比率（分子）の構造'!J$50</f>
        <v>45285</v>
      </c>
      <c r="H58" s="157"/>
      <c r="I58" s="157"/>
      <c r="J58" s="157">
        <f>'将来負担比率（分子）の構造'!K$50</f>
        <v>48637</v>
      </c>
      <c r="K58" s="157"/>
      <c r="L58" s="157"/>
      <c r="M58" s="157">
        <f>'将来負担比率（分子）の構造'!L$50</f>
        <v>67567</v>
      </c>
      <c r="N58" s="157"/>
      <c r="O58" s="157"/>
      <c r="P58" s="157">
        <f>'将来負担比率（分子）の構造'!M$50</f>
        <v>67810</v>
      </c>
    </row>
    <row r="59" spans="1:16" x14ac:dyDescent="0.15">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15">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15">
      <c r="A61" s="157" t="s">
        <v>37</v>
      </c>
      <c r="B61" s="157">
        <f>'将来負担比率（分子）の構造'!I$46</f>
        <v>10427</v>
      </c>
      <c r="C61" s="157"/>
      <c r="D61" s="157"/>
      <c r="E61" s="157">
        <f>'将来負担比率（分子）の構造'!J$46</f>
        <v>10153</v>
      </c>
      <c r="F61" s="157"/>
      <c r="G61" s="157"/>
      <c r="H61" s="157">
        <f>'将来負担比率（分子）の構造'!K$46</f>
        <v>10213</v>
      </c>
      <c r="I61" s="157"/>
      <c r="J61" s="157"/>
      <c r="K61" s="157">
        <f>'将来負担比率（分子）の構造'!L$46</f>
        <v>9814</v>
      </c>
      <c r="L61" s="157"/>
      <c r="M61" s="157"/>
      <c r="N61" s="157">
        <f>'将来負担比率（分子）の構造'!M$46</f>
        <v>9427</v>
      </c>
      <c r="O61" s="157"/>
      <c r="P61" s="157"/>
    </row>
    <row r="62" spans="1:16" x14ac:dyDescent="0.15">
      <c r="A62" s="157" t="s">
        <v>36</v>
      </c>
      <c r="B62" s="157">
        <f>'将来負担比率（分子）の構造'!I$45</f>
        <v>128976</v>
      </c>
      <c r="C62" s="157"/>
      <c r="D62" s="157"/>
      <c r="E62" s="157">
        <f>'将来負担比率（分子）の構造'!J$45</f>
        <v>127063</v>
      </c>
      <c r="F62" s="157"/>
      <c r="G62" s="157"/>
      <c r="H62" s="157">
        <f>'将来負担比率（分子）の構造'!K$45</f>
        <v>123930</v>
      </c>
      <c r="I62" s="157"/>
      <c r="J62" s="157"/>
      <c r="K62" s="157">
        <f>'将来負担比率（分子）の構造'!L$45</f>
        <v>122026</v>
      </c>
      <c r="L62" s="157"/>
      <c r="M62" s="157"/>
      <c r="N62" s="157">
        <f>'将来負担比率（分子）の構造'!M$45</f>
        <v>116301</v>
      </c>
      <c r="O62" s="157"/>
      <c r="P62" s="157"/>
    </row>
    <row r="63" spans="1:16" x14ac:dyDescent="0.15">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15">
      <c r="A64" s="157" t="s">
        <v>34</v>
      </c>
      <c r="B64" s="157">
        <f>'将来負担比率（分子）の構造'!I$43</f>
        <v>9263</v>
      </c>
      <c r="C64" s="157"/>
      <c r="D64" s="157"/>
      <c r="E64" s="157">
        <f>'将来負担比率（分子）の構造'!J$43</f>
        <v>8813</v>
      </c>
      <c r="F64" s="157"/>
      <c r="G64" s="157"/>
      <c r="H64" s="157">
        <f>'将来負担比率（分子）の構造'!K$43</f>
        <v>7283</v>
      </c>
      <c r="I64" s="157"/>
      <c r="J64" s="157"/>
      <c r="K64" s="157">
        <f>'将来負担比率（分子）の構造'!L$43</f>
        <v>5537</v>
      </c>
      <c r="L64" s="157"/>
      <c r="M64" s="157"/>
      <c r="N64" s="157">
        <f>'将来負担比率（分子）の構造'!M$43</f>
        <v>4780</v>
      </c>
      <c r="O64" s="157"/>
      <c r="P64" s="157"/>
    </row>
    <row r="65" spans="1:16" x14ac:dyDescent="0.15">
      <c r="A65" s="157" t="s">
        <v>33</v>
      </c>
      <c r="B65" s="157">
        <f>'将来負担比率（分子）の構造'!I$42</f>
        <v>1463</v>
      </c>
      <c r="C65" s="157"/>
      <c r="D65" s="157"/>
      <c r="E65" s="157">
        <f>'将来負担比率（分子）の構造'!J$42</f>
        <v>1704</v>
      </c>
      <c r="F65" s="157"/>
      <c r="G65" s="157"/>
      <c r="H65" s="157">
        <f>'将来負担比率（分子）の構造'!K$42</f>
        <v>1962</v>
      </c>
      <c r="I65" s="157"/>
      <c r="J65" s="157"/>
      <c r="K65" s="157">
        <f>'将来負担比率（分子）の構造'!L$42</f>
        <v>1893</v>
      </c>
      <c r="L65" s="157"/>
      <c r="M65" s="157"/>
      <c r="N65" s="157">
        <f>'将来負担比率（分子）の構造'!M$42</f>
        <v>1778</v>
      </c>
      <c r="O65" s="157"/>
      <c r="P65" s="157"/>
    </row>
    <row r="66" spans="1:16" x14ac:dyDescent="0.15">
      <c r="A66" s="157" t="s">
        <v>32</v>
      </c>
      <c r="B66" s="157">
        <f>'将来負担比率（分子）の構造'!I$41</f>
        <v>1262341</v>
      </c>
      <c r="C66" s="157"/>
      <c r="D66" s="157"/>
      <c r="E66" s="157">
        <f>'将来負担比率（分子）の構造'!J$41</f>
        <v>1261387</v>
      </c>
      <c r="F66" s="157"/>
      <c r="G66" s="157"/>
      <c r="H66" s="157">
        <f>'将来負担比率（分子）の構造'!K$41</f>
        <v>1265827</v>
      </c>
      <c r="I66" s="157"/>
      <c r="J66" s="157"/>
      <c r="K66" s="157">
        <f>'将来負担比率（分子）の構造'!L$41</f>
        <v>1267291</v>
      </c>
      <c r="L66" s="157"/>
      <c r="M66" s="157"/>
      <c r="N66" s="157">
        <f>'将来負担比率（分子）の構造'!M$41</f>
        <v>1249441</v>
      </c>
      <c r="O66" s="157"/>
      <c r="P66" s="157"/>
    </row>
    <row r="67" spans="1:16" x14ac:dyDescent="0.15">
      <c r="A67" s="157" t="s">
        <v>76</v>
      </c>
      <c r="B67" s="157" t="e">
        <f>NA()</f>
        <v>#N/A</v>
      </c>
      <c r="C67" s="157">
        <f>IF(ISNUMBER('将来負担比率（分子）の構造'!I$53), IF('将来負担比率（分子）の構造'!I$53 &lt; 0, 0, '将来負担比率（分子）の構造'!I$53), NA())</f>
        <v>666365</v>
      </c>
      <c r="D67" s="157" t="e">
        <f>NA()</f>
        <v>#N/A</v>
      </c>
      <c r="E67" s="157" t="e">
        <f>NA()</f>
        <v>#N/A</v>
      </c>
      <c r="F67" s="157">
        <f>IF(ISNUMBER('将来負担比率（分子）の構造'!J$53), IF('将来負担比率（分子）の構造'!J$53 &lt; 0, 0, '将来負担比率（分子）の構造'!J$53), NA())</f>
        <v>668951</v>
      </c>
      <c r="G67" s="157" t="e">
        <f>NA()</f>
        <v>#N/A</v>
      </c>
      <c r="H67" s="157" t="e">
        <f>NA()</f>
        <v>#N/A</v>
      </c>
      <c r="I67" s="157">
        <f>IF(ISNUMBER('将来負担比率（分子）の構造'!K$53), IF('将来負担比率（分子）の構造'!K$53 &lt; 0, 0, '将来負担比率（分子）の構造'!K$53), NA())</f>
        <v>669180</v>
      </c>
      <c r="J67" s="157" t="e">
        <f>NA()</f>
        <v>#N/A</v>
      </c>
      <c r="K67" s="157" t="e">
        <f>NA()</f>
        <v>#N/A</v>
      </c>
      <c r="L67" s="157">
        <f>IF(ISNUMBER('将来負担比率（分子）の構造'!L$53), IF('将来負担比率（分子）の構造'!L$53 &lt; 0, 0, '将来負担比率（分子）の構造'!L$53), NA())</f>
        <v>652988</v>
      </c>
      <c r="M67" s="157" t="e">
        <f>NA()</f>
        <v>#N/A</v>
      </c>
      <c r="N67" s="157" t="e">
        <f>NA()</f>
        <v>#N/A</v>
      </c>
      <c r="O67" s="157">
        <f>IF(ISNUMBER('将来負担比率（分子）の構造'!M$53), IF('将来負担比率（分子）の構造'!M$53 &lt; 0, 0, '将来負担比率（分子）の構造'!M$53), NA())</f>
        <v>670540</v>
      </c>
      <c r="P67" s="157" t="e">
        <f>NA()</f>
        <v>#N/A</v>
      </c>
    </row>
    <row r="70" spans="1:16" x14ac:dyDescent="0.15">
      <c r="A70" s="159" t="s">
        <v>77</v>
      </c>
      <c r="B70" s="159"/>
      <c r="C70" s="159"/>
      <c r="D70" s="159"/>
      <c r="E70" s="159"/>
      <c r="F70" s="159"/>
    </row>
    <row r="71" spans="1:16" x14ac:dyDescent="0.15">
      <c r="A71" s="160"/>
      <c r="B71" s="160" t="str">
        <f>基金残高に係る経年分析!F54</f>
        <v>R02</v>
      </c>
      <c r="C71" s="160" t="str">
        <f>基金残高に係る経年分析!G54</f>
        <v>R03</v>
      </c>
      <c r="D71" s="160" t="str">
        <f>基金残高に係る経年分析!H54</f>
        <v>R04</v>
      </c>
    </row>
    <row r="72" spans="1:16" x14ac:dyDescent="0.15">
      <c r="A72" s="160" t="s">
        <v>78</v>
      </c>
      <c r="B72" s="161">
        <f>基金残高に係る経年分析!F55</f>
        <v>13314</v>
      </c>
      <c r="C72" s="161">
        <f>基金残高に係る経年分析!G55</f>
        <v>14990</v>
      </c>
      <c r="D72" s="161">
        <f>基金残高に係る経年分析!H55</f>
        <v>14039</v>
      </c>
    </row>
    <row r="73" spans="1:16" x14ac:dyDescent="0.15">
      <c r="A73" s="160" t="s">
        <v>79</v>
      </c>
      <c r="B73" s="161">
        <f>基金残高に係る経年分析!F56</f>
        <v>19111</v>
      </c>
      <c r="C73" s="161">
        <f>基金残高に係る経年分析!G56</f>
        <v>21182</v>
      </c>
      <c r="D73" s="161">
        <f>基金残高に係る経年分析!H56</f>
        <v>24194</v>
      </c>
    </row>
    <row r="74" spans="1:16" x14ac:dyDescent="0.15">
      <c r="A74" s="160" t="s">
        <v>80</v>
      </c>
      <c r="B74" s="161">
        <f>基金残高に係る経年分析!F57</f>
        <v>20373</v>
      </c>
      <c r="C74" s="161">
        <f>基金残高に係る経年分析!G57</f>
        <v>35103</v>
      </c>
      <c r="D74" s="161">
        <f>基金残高に係る経年分析!H57</f>
        <v>30239</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15"/>
  <cols>
    <col min="1" max="1" width="1.625" style="210" customWidth="1"/>
    <col min="2" max="2" width="2.75" style="210" customWidth="1"/>
    <col min="3" max="16" width="2.625" style="210" customWidth="1"/>
    <col min="17" max="17" width="2.875" style="210" customWidth="1"/>
    <col min="18" max="138" width="1.625" style="210" customWidth="1"/>
    <col min="139" max="16384" width="0" style="210" hidden="1"/>
  </cols>
  <sheetData>
    <row r="1" spans="2:138"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189</v>
      </c>
      <c r="DD1" s="569"/>
      <c r="DE1" s="569"/>
      <c r="DF1" s="569"/>
      <c r="DG1" s="569"/>
      <c r="DH1" s="569"/>
      <c r="DI1" s="570"/>
      <c r="DK1" s="568" t="s">
        <v>190</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15">
      <c r="B2" s="211" t="s">
        <v>191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15">
      <c r="B3" s="571" t="s">
        <v>192</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193</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194</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15">
      <c r="B4" s="571" t="s">
        <v>2</v>
      </c>
      <c r="C4" s="572"/>
      <c r="D4" s="572"/>
      <c r="E4" s="572"/>
      <c r="F4" s="572"/>
      <c r="G4" s="572"/>
      <c r="H4" s="572"/>
      <c r="I4" s="572"/>
      <c r="J4" s="572"/>
      <c r="K4" s="572"/>
      <c r="L4" s="572"/>
      <c r="M4" s="572"/>
      <c r="N4" s="572"/>
      <c r="O4" s="572"/>
      <c r="P4" s="572"/>
      <c r="Q4" s="573"/>
      <c r="R4" s="571" t="s">
        <v>195</v>
      </c>
      <c r="S4" s="572"/>
      <c r="T4" s="572"/>
      <c r="U4" s="572"/>
      <c r="V4" s="572"/>
      <c r="W4" s="572"/>
      <c r="X4" s="572"/>
      <c r="Y4" s="573"/>
      <c r="Z4" s="571" t="s">
        <v>196</v>
      </c>
      <c r="AA4" s="572"/>
      <c r="AB4" s="572"/>
      <c r="AC4" s="573"/>
      <c r="AD4" s="571" t="s">
        <v>197</v>
      </c>
      <c r="AE4" s="572"/>
      <c r="AF4" s="572"/>
      <c r="AG4" s="572"/>
      <c r="AH4" s="572"/>
      <c r="AI4" s="572"/>
      <c r="AJ4" s="572"/>
      <c r="AK4" s="573"/>
      <c r="AL4" s="571" t="s">
        <v>196</v>
      </c>
      <c r="AM4" s="572"/>
      <c r="AN4" s="572"/>
      <c r="AO4" s="573"/>
      <c r="AP4" s="574" t="s">
        <v>198</v>
      </c>
      <c r="AQ4" s="574"/>
      <c r="AR4" s="574"/>
      <c r="AS4" s="574"/>
      <c r="AT4" s="574"/>
      <c r="AU4" s="574"/>
      <c r="AV4" s="574"/>
      <c r="AW4" s="574"/>
      <c r="AX4" s="574"/>
      <c r="AY4" s="574"/>
      <c r="AZ4" s="574"/>
      <c r="BA4" s="574"/>
      <c r="BB4" s="574"/>
      <c r="BC4" s="574"/>
      <c r="BD4" s="574" t="s">
        <v>199</v>
      </c>
      <c r="BE4" s="574"/>
      <c r="BF4" s="574"/>
      <c r="BG4" s="574"/>
      <c r="BH4" s="574"/>
      <c r="BI4" s="574"/>
      <c r="BJ4" s="574"/>
      <c r="BK4" s="574"/>
      <c r="BL4" s="574" t="s">
        <v>196</v>
      </c>
      <c r="BM4" s="574"/>
      <c r="BN4" s="574"/>
      <c r="BO4" s="574"/>
      <c r="BP4" s="574" t="s">
        <v>200</v>
      </c>
      <c r="BQ4" s="574"/>
      <c r="BR4" s="574"/>
      <c r="BS4" s="574"/>
      <c r="BT4" s="574"/>
      <c r="BU4" s="574"/>
      <c r="BV4" s="574"/>
      <c r="BW4" s="574"/>
      <c r="BY4" s="571" t="s">
        <v>201</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15">
      <c r="B5" s="575" t="s">
        <v>202</v>
      </c>
      <c r="C5" s="576"/>
      <c r="D5" s="576"/>
      <c r="E5" s="576"/>
      <c r="F5" s="576"/>
      <c r="G5" s="576"/>
      <c r="H5" s="576"/>
      <c r="I5" s="576"/>
      <c r="J5" s="576"/>
      <c r="K5" s="576"/>
      <c r="L5" s="576"/>
      <c r="M5" s="576"/>
      <c r="N5" s="576"/>
      <c r="O5" s="576"/>
      <c r="P5" s="576"/>
      <c r="Q5" s="577"/>
      <c r="R5" s="578">
        <v>128793323</v>
      </c>
      <c r="S5" s="579"/>
      <c r="T5" s="579"/>
      <c r="U5" s="579"/>
      <c r="V5" s="579"/>
      <c r="W5" s="579"/>
      <c r="X5" s="579"/>
      <c r="Y5" s="580"/>
      <c r="Z5" s="581">
        <v>19.600000000000001</v>
      </c>
      <c r="AA5" s="581"/>
      <c r="AB5" s="581"/>
      <c r="AC5" s="581"/>
      <c r="AD5" s="582">
        <v>99872915</v>
      </c>
      <c r="AE5" s="582"/>
      <c r="AF5" s="582"/>
      <c r="AG5" s="582"/>
      <c r="AH5" s="582"/>
      <c r="AI5" s="582"/>
      <c r="AJ5" s="582"/>
      <c r="AK5" s="582"/>
      <c r="AL5" s="583">
        <v>30.8</v>
      </c>
      <c r="AM5" s="584"/>
      <c r="AN5" s="584"/>
      <c r="AO5" s="585"/>
      <c r="AP5" s="575" t="s">
        <v>203</v>
      </c>
      <c r="AQ5" s="576"/>
      <c r="AR5" s="576"/>
      <c r="AS5" s="576"/>
      <c r="AT5" s="576"/>
      <c r="AU5" s="576"/>
      <c r="AV5" s="576"/>
      <c r="AW5" s="576"/>
      <c r="AX5" s="576"/>
      <c r="AY5" s="576"/>
      <c r="AZ5" s="576"/>
      <c r="BA5" s="576"/>
      <c r="BB5" s="576"/>
      <c r="BC5" s="577"/>
      <c r="BD5" s="589">
        <v>128554899</v>
      </c>
      <c r="BE5" s="590"/>
      <c r="BF5" s="590"/>
      <c r="BG5" s="590"/>
      <c r="BH5" s="590"/>
      <c r="BI5" s="590"/>
      <c r="BJ5" s="590"/>
      <c r="BK5" s="591"/>
      <c r="BL5" s="592">
        <v>99.8</v>
      </c>
      <c r="BM5" s="592"/>
      <c r="BN5" s="592"/>
      <c r="BO5" s="592"/>
      <c r="BP5" s="593">
        <v>910939</v>
      </c>
      <c r="BQ5" s="593"/>
      <c r="BR5" s="593"/>
      <c r="BS5" s="593"/>
      <c r="BT5" s="593"/>
      <c r="BU5" s="593"/>
      <c r="BV5" s="593"/>
      <c r="BW5" s="597"/>
      <c r="BY5" s="571" t="s">
        <v>198</v>
      </c>
      <c r="BZ5" s="572"/>
      <c r="CA5" s="572"/>
      <c r="CB5" s="572"/>
      <c r="CC5" s="572"/>
      <c r="CD5" s="572"/>
      <c r="CE5" s="572"/>
      <c r="CF5" s="572"/>
      <c r="CG5" s="572"/>
      <c r="CH5" s="572"/>
      <c r="CI5" s="572"/>
      <c r="CJ5" s="572"/>
      <c r="CK5" s="572"/>
      <c r="CL5" s="573"/>
      <c r="CM5" s="571" t="s">
        <v>204</v>
      </c>
      <c r="CN5" s="572"/>
      <c r="CO5" s="572"/>
      <c r="CP5" s="572"/>
      <c r="CQ5" s="572"/>
      <c r="CR5" s="572"/>
      <c r="CS5" s="572"/>
      <c r="CT5" s="573"/>
      <c r="CU5" s="571" t="s">
        <v>196</v>
      </c>
      <c r="CV5" s="572"/>
      <c r="CW5" s="572"/>
      <c r="CX5" s="573"/>
      <c r="CY5" s="571" t="s">
        <v>205</v>
      </c>
      <c r="CZ5" s="572"/>
      <c r="DA5" s="572"/>
      <c r="DB5" s="572"/>
      <c r="DC5" s="572"/>
      <c r="DD5" s="572"/>
      <c r="DE5" s="572"/>
      <c r="DF5" s="572"/>
      <c r="DG5" s="572"/>
      <c r="DH5" s="572"/>
      <c r="DI5" s="572"/>
      <c r="DJ5" s="572"/>
      <c r="DK5" s="573"/>
      <c r="DL5" s="571" t="s">
        <v>206</v>
      </c>
      <c r="DM5" s="572"/>
      <c r="DN5" s="572"/>
      <c r="DO5" s="572"/>
      <c r="DP5" s="572"/>
      <c r="DQ5" s="572"/>
      <c r="DR5" s="572"/>
      <c r="DS5" s="572"/>
      <c r="DT5" s="572"/>
      <c r="DU5" s="572"/>
      <c r="DV5" s="572"/>
      <c r="DW5" s="572"/>
      <c r="DX5" s="573"/>
    </row>
    <row r="6" spans="2:138" ht="11.25" customHeight="1" x14ac:dyDescent="0.15">
      <c r="B6" s="586" t="s">
        <v>207</v>
      </c>
      <c r="C6" s="587"/>
      <c r="D6" s="587"/>
      <c r="E6" s="587"/>
      <c r="F6" s="587"/>
      <c r="G6" s="587"/>
      <c r="H6" s="587"/>
      <c r="I6" s="587"/>
      <c r="J6" s="587"/>
      <c r="K6" s="587"/>
      <c r="L6" s="587"/>
      <c r="M6" s="587"/>
      <c r="N6" s="587"/>
      <c r="O6" s="587"/>
      <c r="P6" s="587"/>
      <c r="Q6" s="588"/>
      <c r="R6" s="589">
        <v>20799134</v>
      </c>
      <c r="S6" s="590"/>
      <c r="T6" s="590"/>
      <c r="U6" s="590"/>
      <c r="V6" s="590"/>
      <c r="W6" s="590"/>
      <c r="X6" s="590"/>
      <c r="Y6" s="591"/>
      <c r="Z6" s="592">
        <v>3.2</v>
      </c>
      <c r="AA6" s="592"/>
      <c r="AB6" s="592"/>
      <c r="AC6" s="592"/>
      <c r="AD6" s="593">
        <v>20799134</v>
      </c>
      <c r="AE6" s="593"/>
      <c r="AF6" s="593"/>
      <c r="AG6" s="593"/>
      <c r="AH6" s="593"/>
      <c r="AI6" s="593"/>
      <c r="AJ6" s="593"/>
      <c r="AK6" s="593"/>
      <c r="AL6" s="594">
        <v>6.4</v>
      </c>
      <c r="AM6" s="595"/>
      <c r="AN6" s="595"/>
      <c r="AO6" s="596"/>
      <c r="AP6" s="586" t="s">
        <v>208</v>
      </c>
      <c r="AQ6" s="587"/>
      <c r="AR6" s="587"/>
      <c r="AS6" s="587"/>
      <c r="AT6" s="587"/>
      <c r="AU6" s="587"/>
      <c r="AV6" s="587"/>
      <c r="AW6" s="587"/>
      <c r="AX6" s="587"/>
      <c r="AY6" s="587"/>
      <c r="AZ6" s="587"/>
      <c r="BA6" s="587"/>
      <c r="BB6" s="587"/>
      <c r="BC6" s="588"/>
      <c r="BD6" s="589">
        <v>128554899</v>
      </c>
      <c r="BE6" s="590"/>
      <c r="BF6" s="590"/>
      <c r="BG6" s="590"/>
      <c r="BH6" s="590"/>
      <c r="BI6" s="590"/>
      <c r="BJ6" s="590"/>
      <c r="BK6" s="591"/>
      <c r="BL6" s="592">
        <v>99.8</v>
      </c>
      <c r="BM6" s="592"/>
      <c r="BN6" s="592"/>
      <c r="BO6" s="592"/>
      <c r="BP6" s="593">
        <v>910939</v>
      </c>
      <c r="BQ6" s="593"/>
      <c r="BR6" s="593"/>
      <c r="BS6" s="593"/>
      <c r="BT6" s="593"/>
      <c r="BU6" s="593"/>
      <c r="BV6" s="593"/>
      <c r="BW6" s="597"/>
      <c r="BY6" s="575" t="s">
        <v>209</v>
      </c>
      <c r="BZ6" s="576"/>
      <c r="CA6" s="576"/>
      <c r="CB6" s="576"/>
      <c r="CC6" s="576"/>
      <c r="CD6" s="576"/>
      <c r="CE6" s="576"/>
      <c r="CF6" s="576"/>
      <c r="CG6" s="576"/>
      <c r="CH6" s="576"/>
      <c r="CI6" s="576"/>
      <c r="CJ6" s="576"/>
      <c r="CK6" s="576"/>
      <c r="CL6" s="577"/>
      <c r="CM6" s="589">
        <v>1182065</v>
      </c>
      <c r="CN6" s="590"/>
      <c r="CO6" s="590"/>
      <c r="CP6" s="590"/>
      <c r="CQ6" s="590"/>
      <c r="CR6" s="590"/>
      <c r="CS6" s="590"/>
      <c r="CT6" s="591"/>
      <c r="CU6" s="592">
        <v>0.2</v>
      </c>
      <c r="CV6" s="592"/>
      <c r="CW6" s="592"/>
      <c r="CX6" s="592"/>
      <c r="CY6" s="598" t="s">
        <v>210</v>
      </c>
      <c r="CZ6" s="590"/>
      <c r="DA6" s="590"/>
      <c r="DB6" s="590"/>
      <c r="DC6" s="590"/>
      <c r="DD6" s="590"/>
      <c r="DE6" s="590"/>
      <c r="DF6" s="590"/>
      <c r="DG6" s="590"/>
      <c r="DH6" s="590"/>
      <c r="DI6" s="590"/>
      <c r="DJ6" s="590"/>
      <c r="DK6" s="591"/>
      <c r="DL6" s="598">
        <v>1181987</v>
      </c>
      <c r="DM6" s="590"/>
      <c r="DN6" s="590"/>
      <c r="DO6" s="590"/>
      <c r="DP6" s="590"/>
      <c r="DQ6" s="590"/>
      <c r="DR6" s="590"/>
      <c r="DS6" s="590"/>
      <c r="DT6" s="590"/>
      <c r="DU6" s="590"/>
      <c r="DV6" s="590"/>
      <c r="DW6" s="590"/>
      <c r="DX6" s="599"/>
    </row>
    <row r="7" spans="2:138" ht="11.25" customHeight="1" x14ac:dyDescent="0.15">
      <c r="B7" s="586" t="s">
        <v>211</v>
      </c>
      <c r="C7" s="587"/>
      <c r="D7" s="587"/>
      <c r="E7" s="587"/>
      <c r="F7" s="587"/>
      <c r="G7" s="587"/>
      <c r="H7" s="587"/>
      <c r="I7" s="587"/>
      <c r="J7" s="587"/>
      <c r="K7" s="587"/>
      <c r="L7" s="587"/>
      <c r="M7" s="587"/>
      <c r="N7" s="587"/>
      <c r="O7" s="587"/>
      <c r="P7" s="587"/>
      <c r="Q7" s="588"/>
      <c r="R7" s="589">
        <v>2323393</v>
      </c>
      <c r="S7" s="590"/>
      <c r="T7" s="590"/>
      <c r="U7" s="590"/>
      <c r="V7" s="590"/>
      <c r="W7" s="590"/>
      <c r="X7" s="590"/>
      <c r="Y7" s="591"/>
      <c r="Z7" s="592">
        <v>0.4</v>
      </c>
      <c r="AA7" s="592"/>
      <c r="AB7" s="592"/>
      <c r="AC7" s="592"/>
      <c r="AD7" s="593">
        <v>2323393</v>
      </c>
      <c r="AE7" s="593"/>
      <c r="AF7" s="593"/>
      <c r="AG7" s="593"/>
      <c r="AH7" s="593"/>
      <c r="AI7" s="593"/>
      <c r="AJ7" s="593"/>
      <c r="AK7" s="593"/>
      <c r="AL7" s="594">
        <v>0.7</v>
      </c>
      <c r="AM7" s="595"/>
      <c r="AN7" s="595"/>
      <c r="AO7" s="596"/>
      <c r="AP7" s="586" t="s">
        <v>212</v>
      </c>
      <c r="AQ7" s="587"/>
      <c r="AR7" s="587"/>
      <c r="AS7" s="587"/>
      <c r="AT7" s="587"/>
      <c r="AU7" s="587"/>
      <c r="AV7" s="587"/>
      <c r="AW7" s="587"/>
      <c r="AX7" s="587"/>
      <c r="AY7" s="587"/>
      <c r="AZ7" s="587"/>
      <c r="BA7" s="587"/>
      <c r="BB7" s="587"/>
      <c r="BC7" s="588"/>
      <c r="BD7" s="589">
        <v>29048367</v>
      </c>
      <c r="BE7" s="590"/>
      <c r="BF7" s="590"/>
      <c r="BG7" s="590"/>
      <c r="BH7" s="590"/>
      <c r="BI7" s="590"/>
      <c r="BJ7" s="590"/>
      <c r="BK7" s="591"/>
      <c r="BL7" s="592">
        <v>22.6</v>
      </c>
      <c r="BM7" s="592"/>
      <c r="BN7" s="592"/>
      <c r="BO7" s="592"/>
      <c r="BP7" s="593">
        <v>910939</v>
      </c>
      <c r="BQ7" s="593"/>
      <c r="BR7" s="593"/>
      <c r="BS7" s="593"/>
      <c r="BT7" s="593"/>
      <c r="BU7" s="593"/>
      <c r="BV7" s="593"/>
      <c r="BW7" s="597"/>
      <c r="BY7" s="586" t="s">
        <v>213</v>
      </c>
      <c r="BZ7" s="587"/>
      <c r="CA7" s="587"/>
      <c r="CB7" s="587"/>
      <c r="CC7" s="587"/>
      <c r="CD7" s="587"/>
      <c r="CE7" s="587"/>
      <c r="CF7" s="587"/>
      <c r="CG7" s="587"/>
      <c r="CH7" s="587"/>
      <c r="CI7" s="587"/>
      <c r="CJ7" s="587"/>
      <c r="CK7" s="587"/>
      <c r="CL7" s="588"/>
      <c r="CM7" s="589">
        <v>38223107</v>
      </c>
      <c r="CN7" s="590"/>
      <c r="CO7" s="590"/>
      <c r="CP7" s="590"/>
      <c r="CQ7" s="590"/>
      <c r="CR7" s="590"/>
      <c r="CS7" s="590"/>
      <c r="CT7" s="591"/>
      <c r="CU7" s="592">
        <v>6</v>
      </c>
      <c r="CV7" s="592"/>
      <c r="CW7" s="592"/>
      <c r="CX7" s="592"/>
      <c r="CY7" s="598">
        <v>3187808</v>
      </c>
      <c r="CZ7" s="590"/>
      <c r="DA7" s="590"/>
      <c r="DB7" s="590"/>
      <c r="DC7" s="590"/>
      <c r="DD7" s="590"/>
      <c r="DE7" s="590"/>
      <c r="DF7" s="590"/>
      <c r="DG7" s="590"/>
      <c r="DH7" s="590"/>
      <c r="DI7" s="590"/>
      <c r="DJ7" s="590"/>
      <c r="DK7" s="591"/>
      <c r="DL7" s="598">
        <v>33262424</v>
      </c>
      <c r="DM7" s="590"/>
      <c r="DN7" s="590"/>
      <c r="DO7" s="590"/>
      <c r="DP7" s="590"/>
      <c r="DQ7" s="590"/>
      <c r="DR7" s="590"/>
      <c r="DS7" s="590"/>
      <c r="DT7" s="590"/>
      <c r="DU7" s="590"/>
      <c r="DV7" s="590"/>
      <c r="DW7" s="590"/>
      <c r="DX7" s="599"/>
    </row>
    <row r="8" spans="2:138" ht="11.25" customHeight="1" x14ac:dyDescent="0.15">
      <c r="B8" s="586" t="s">
        <v>214</v>
      </c>
      <c r="C8" s="587"/>
      <c r="D8" s="587"/>
      <c r="E8" s="587"/>
      <c r="F8" s="587"/>
      <c r="G8" s="587"/>
      <c r="H8" s="587"/>
      <c r="I8" s="587"/>
      <c r="J8" s="587"/>
      <c r="K8" s="587"/>
      <c r="L8" s="587"/>
      <c r="M8" s="587"/>
      <c r="N8" s="587"/>
      <c r="O8" s="587"/>
      <c r="P8" s="587"/>
      <c r="Q8" s="588"/>
      <c r="R8" s="589" t="s">
        <v>210</v>
      </c>
      <c r="S8" s="590"/>
      <c r="T8" s="590"/>
      <c r="U8" s="590"/>
      <c r="V8" s="590"/>
      <c r="W8" s="590"/>
      <c r="X8" s="590"/>
      <c r="Y8" s="591"/>
      <c r="Z8" s="592" t="s">
        <v>132</v>
      </c>
      <c r="AA8" s="592"/>
      <c r="AB8" s="592"/>
      <c r="AC8" s="592"/>
      <c r="AD8" s="593" t="s">
        <v>210</v>
      </c>
      <c r="AE8" s="593"/>
      <c r="AF8" s="593"/>
      <c r="AG8" s="593"/>
      <c r="AH8" s="593"/>
      <c r="AI8" s="593"/>
      <c r="AJ8" s="593"/>
      <c r="AK8" s="593"/>
      <c r="AL8" s="594" t="s">
        <v>210</v>
      </c>
      <c r="AM8" s="595"/>
      <c r="AN8" s="595"/>
      <c r="AO8" s="596"/>
      <c r="AP8" s="586" t="s">
        <v>215</v>
      </c>
      <c r="AQ8" s="587"/>
      <c r="AR8" s="587"/>
      <c r="AS8" s="587"/>
      <c r="AT8" s="587"/>
      <c r="AU8" s="587"/>
      <c r="AV8" s="587"/>
      <c r="AW8" s="587"/>
      <c r="AX8" s="587"/>
      <c r="AY8" s="587"/>
      <c r="AZ8" s="587"/>
      <c r="BA8" s="587"/>
      <c r="BB8" s="587"/>
      <c r="BC8" s="588"/>
      <c r="BD8" s="589">
        <v>1062717</v>
      </c>
      <c r="BE8" s="590"/>
      <c r="BF8" s="590"/>
      <c r="BG8" s="590"/>
      <c r="BH8" s="590"/>
      <c r="BI8" s="590"/>
      <c r="BJ8" s="590"/>
      <c r="BK8" s="591"/>
      <c r="BL8" s="592">
        <v>0.8</v>
      </c>
      <c r="BM8" s="592"/>
      <c r="BN8" s="592"/>
      <c r="BO8" s="592"/>
      <c r="BP8" s="593">
        <v>377250</v>
      </c>
      <c r="BQ8" s="593"/>
      <c r="BR8" s="593"/>
      <c r="BS8" s="593"/>
      <c r="BT8" s="593"/>
      <c r="BU8" s="593"/>
      <c r="BV8" s="593"/>
      <c r="BW8" s="597"/>
      <c r="BY8" s="586" t="s">
        <v>216</v>
      </c>
      <c r="BZ8" s="587"/>
      <c r="CA8" s="587"/>
      <c r="CB8" s="587"/>
      <c r="CC8" s="587"/>
      <c r="CD8" s="587"/>
      <c r="CE8" s="587"/>
      <c r="CF8" s="587"/>
      <c r="CG8" s="587"/>
      <c r="CH8" s="587"/>
      <c r="CI8" s="587"/>
      <c r="CJ8" s="587"/>
      <c r="CK8" s="587"/>
      <c r="CL8" s="588"/>
      <c r="CM8" s="589">
        <v>91160937</v>
      </c>
      <c r="CN8" s="590"/>
      <c r="CO8" s="590"/>
      <c r="CP8" s="590"/>
      <c r="CQ8" s="590"/>
      <c r="CR8" s="590"/>
      <c r="CS8" s="590"/>
      <c r="CT8" s="591"/>
      <c r="CU8" s="594">
        <v>14.3</v>
      </c>
      <c r="CV8" s="595"/>
      <c r="CW8" s="595"/>
      <c r="CX8" s="600"/>
      <c r="CY8" s="598">
        <v>2823112</v>
      </c>
      <c r="CZ8" s="590"/>
      <c r="DA8" s="590"/>
      <c r="DB8" s="590"/>
      <c r="DC8" s="590"/>
      <c r="DD8" s="590"/>
      <c r="DE8" s="590"/>
      <c r="DF8" s="590"/>
      <c r="DG8" s="590"/>
      <c r="DH8" s="590"/>
      <c r="DI8" s="590"/>
      <c r="DJ8" s="590"/>
      <c r="DK8" s="591"/>
      <c r="DL8" s="598">
        <v>77467687</v>
      </c>
      <c r="DM8" s="590"/>
      <c r="DN8" s="590"/>
      <c r="DO8" s="590"/>
      <c r="DP8" s="590"/>
      <c r="DQ8" s="590"/>
      <c r="DR8" s="590"/>
      <c r="DS8" s="590"/>
      <c r="DT8" s="590"/>
      <c r="DU8" s="590"/>
      <c r="DV8" s="590"/>
      <c r="DW8" s="590"/>
      <c r="DX8" s="599"/>
    </row>
    <row r="9" spans="2:138" ht="11.25" customHeight="1" x14ac:dyDescent="0.15">
      <c r="B9" s="586" t="s">
        <v>217</v>
      </c>
      <c r="C9" s="587"/>
      <c r="D9" s="587"/>
      <c r="E9" s="587"/>
      <c r="F9" s="587"/>
      <c r="G9" s="587"/>
      <c r="H9" s="587"/>
      <c r="I9" s="587"/>
      <c r="J9" s="587"/>
      <c r="K9" s="587"/>
      <c r="L9" s="587"/>
      <c r="M9" s="587"/>
      <c r="N9" s="587"/>
      <c r="O9" s="587"/>
      <c r="P9" s="587"/>
      <c r="Q9" s="588"/>
      <c r="R9" s="589" t="s">
        <v>123</v>
      </c>
      <c r="S9" s="590"/>
      <c r="T9" s="590"/>
      <c r="U9" s="590"/>
      <c r="V9" s="590"/>
      <c r="W9" s="590"/>
      <c r="X9" s="590"/>
      <c r="Y9" s="591"/>
      <c r="Z9" s="592" t="s">
        <v>132</v>
      </c>
      <c r="AA9" s="592"/>
      <c r="AB9" s="592"/>
      <c r="AC9" s="592"/>
      <c r="AD9" s="593" t="s">
        <v>123</v>
      </c>
      <c r="AE9" s="593"/>
      <c r="AF9" s="593"/>
      <c r="AG9" s="593"/>
      <c r="AH9" s="593"/>
      <c r="AI9" s="593"/>
      <c r="AJ9" s="593"/>
      <c r="AK9" s="593"/>
      <c r="AL9" s="594" t="s">
        <v>123</v>
      </c>
      <c r="AM9" s="595"/>
      <c r="AN9" s="595"/>
      <c r="AO9" s="596"/>
      <c r="AP9" s="586" t="s">
        <v>218</v>
      </c>
      <c r="AQ9" s="587"/>
      <c r="AR9" s="587"/>
      <c r="AS9" s="587"/>
      <c r="AT9" s="587"/>
      <c r="AU9" s="587"/>
      <c r="AV9" s="587"/>
      <c r="AW9" s="587"/>
      <c r="AX9" s="587"/>
      <c r="AY9" s="587"/>
      <c r="AZ9" s="587"/>
      <c r="BA9" s="587"/>
      <c r="BB9" s="587"/>
      <c r="BC9" s="588"/>
      <c r="BD9" s="589">
        <v>24783048</v>
      </c>
      <c r="BE9" s="590"/>
      <c r="BF9" s="590"/>
      <c r="BG9" s="590"/>
      <c r="BH9" s="590"/>
      <c r="BI9" s="590"/>
      <c r="BJ9" s="590"/>
      <c r="BK9" s="591"/>
      <c r="BL9" s="592">
        <v>19.2</v>
      </c>
      <c r="BM9" s="592"/>
      <c r="BN9" s="592"/>
      <c r="BO9" s="592"/>
      <c r="BP9" s="593" t="s">
        <v>123</v>
      </c>
      <c r="BQ9" s="593"/>
      <c r="BR9" s="593"/>
      <c r="BS9" s="593"/>
      <c r="BT9" s="593"/>
      <c r="BU9" s="593"/>
      <c r="BV9" s="593"/>
      <c r="BW9" s="597"/>
      <c r="BY9" s="586" t="s">
        <v>219</v>
      </c>
      <c r="BZ9" s="587"/>
      <c r="CA9" s="587"/>
      <c r="CB9" s="587"/>
      <c r="CC9" s="587"/>
      <c r="CD9" s="587"/>
      <c r="CE9" s="587"/>
      <c r="CF9" s="587"/>
      <c r="CG9" s="587"/>
      <c r="CH9" s="587"/>
      <c r="CI9" s="587"/>
      <c r="CJ9" s="587"/>
      <c r="CK9" s="587"/>
      <c r="CL9" s="588"/>
      <c r="CM9" s="589">
        <v>36100731</v>
      </c>
      <c r="CN9" s="590"/>
      <c r="CO9" s="590"/>
      <c r="CP9" s="590"/>
      <c r="CQ9" s="590"/>
      <c r="CR9" s="590"/>
      <c r="CS9" s="590"/>
      <c r="CT9" s="591"/>
      <c r="CU9" s="594">
        <v>5.6</v>
      </c>
      <c r="CV9" s="595"/>
      <c r="CW9" s="595"/>
      <c r="CX9" s="600"/>
      <c r="CY9" s="598">
        <v>2489119</v>
      </c>
      <c r="CZ9" s="590"/>
      <c r="DA9" s="590"/>
      <c r="DB9" s="590"/>
      <c r="DC9" s="590"/>
      <c r="DD9" s="590"/>
      <c r="DE9" s="590"/>
      <c r="DF9" s="590"/>
      <c r="DG9" s="590"/>
      <c r="DH9" s="590"/>
      <c r="DI9" s="590"/>
      <c r="DJ9" s="590"/>
      <c r="DK9" s="591"/>
      <c r="DL9" s="598">
        <v>17500663</v>
      </c>
      <c r="DM9" s="590"/>
      <c r="DN9" s="590"/>
      <c r="DO9" s="590"/>
      <c r="DP9" s="590"/>
      <c r="DQ9" s="590"/>
      <c r="DR9" s="590"/>
      <c r="DS9" s="590"/>
      <c r="DT9" s="590"/>
      <c r="DU9" s="590"/>
      <c r="DV9" s="590"/>
      <c r="DW9" s="590"/>
      <c r="DX9" s="599"/>
    </row>
    <row r="10" spans="2:138" ht="11.25" customHeight="1" x14ac:dyDescent="0.15">
      <c r="B10" s="586" t="s">
        <v>220</v>
      </c>
      <c r="C10" s="587"/>
      <c r="D10" s="587"/>
      <c r="E10" s="587"/>
      <c r="F10" s="587"/>
      <c r="G10" s="587"/>
      <c r="H10" s="587"/>
      <c r="I10" s="587"/>
      <c r="J10" s="587"/>
      <c r="K10" s="587"/>
      <c r="L10" s="587"/>
      <c r="M10" s="587"/>
      <c r="N10" s="587"/>
      <c r="O10" s="587"/>
      <c r="P10" s="587"/>
      <c r="Q10" s="588"/>
      <c r="R10" s="589">
        <v>93309</v>
      </c>
      <c r="S10" s="590"/>
      <c r="T10" s="590"/>
      <c r="U10" s="590"/>
      <c r="V10" s="590"/>
      <c r="W10" s="590"/>
      <c r="X10" s="590"/>
      <c r="Y10" s="591"/>
      <c r="Z10" s="592">
        <v>0</v>
      </c>
      <c r="AA10" s="592"/>
      <c r="AB10" s="592"/>
      <c r="AC10" s="592"/>
      <c r="AD10" s="593">
        <v>93309</v>
      </c>
      <c r="AE10" s="593"/>
      <c r="AF10" s="593"/>
      <c r="AG10" s="593"/>
      <c r="AH10" s="593"/>
      <c r="AI10" s="593"/>
      <c r="AJ10" s="593"/>
      <c r="AK10" s="593"/>
      <c r="AL10" s="594">
        <v>0</v>
      </c>
      <c r="AM10" s="595"/>
      <c r="AN10" s="595"/>
      <c r="AO10" s="596"/>
      <c r="AP10" s="586" t="s">
        <v>221</v>
      </c>
      <c r="AQ10" s="587"/>
      <c r="AR10" s="587"/>
      <c r="AS10" s="587"/>
      <c r="AT10" s="587"/>
      <c r="AU10" s="587"/>
      <c r="AV10" s="587"/>
      <c r="AW10" s="587"/>
      <c r="AX10" s="587"/>
      <c r="AY10" s="587"/>
      <c r="AZ10" s="587"/>
      <c r="BA10" s="587"/>
      <c r="BB10" s="587"/>
      <c r="BC10" s="588"/>
      <c r="BD10" s="589">
        <v>1183084</v>
      </c>
      <c r="BE10" s="590"/>
      <c r="BF10" s="590"/>
      <c r="BG10" s="590"/>
      <c r="BH10" s="590"/>
      <c r="BI10" s="590"/>
      <c r="BJ10" s="590"/>
      <c r="BK10" s="591"/>
      <c r="BL10" s="592">
        <v>0.9</v>
      </c>
      <c r="BM10" s="592"/>
      <c r="BN10" s="592"/>
      <c r="BO10" s="592"/>
      <c r="BP10" s="593">
        <v>87843</v>
      </c>
      <c r="BQ10" s="593"/>
      <c r="BR10" s="593"/>
      <c r="BS10" s="593"/>
      <c r="BT10" s="593"/>
      <c r="BU10" s="593"/>
      <c r="BV10" s="593"/>
      <c r="BW10" s="597"/>
      <c r="BY10" s="586" t="s">
        <v>222</v>
      </c>
      <c r="BZ10" s="587"/>
      <c r="CA10" s="587"/>
      <c r="CB10" s="587"/>
      <c r="CC10" s="587"/>
      <c r="CD10" s="587"/>
      <c r="CE10" s="587"/>
      <c r="CF10" s="587"/>
      <c r="CG10" s="587"/>
      <c r="CH10" s="587"/>
      <c r="CI10" s="587"/>
      <c r="CJ10" s="587"/>
      <c r="CK10" s="587"/>
      <c r="CL10" s="588"/>
      <c r="CM10" s="589">
        <v>1199628</v>
      </c>
      <c r="CN10" s="590"/>
      <c r="CO10" s="590"/>
      <c r="CP10" s="590"/>
      <c r="CQ10" s="590"/>
      <c r="CR10" s="590"/>
      <c r="CS10" s="590"/>
      <c r="CT10" s="591"/>
      <c r="CU10" s="594">
        <v>0.2</v>
      </c>
      <c r="CV10" s="595"/>
      <c r="CW10" s="595"/>
      <c r="CX10" s="600"/>
      <c r="CY10" s="598">
        <v>1100</v>
      </c>
      <c r="CZ10" s="590"/>
      <c r="DA10" s="590"/>
      <c r="DB10" s="590"/>
      <c r="DC10" s="590"/>
      <c r="DD10" s="590"/>
      <c r="DE10" s="590"/>
      <c r="DF10" s="590"/>
      <c r="DG10" s="590"/>
      <c r="DH10" s="590"/>
      <c r="DI10" s="590"/>
      <c r="DJ10" s="590"/>
      <c r="DK10" s="591"/>
      <c r="DL10" s="598">
        <v>735092</v>
      </c>
      <c r="DM10" s="590"/>
      <c r="DN10" s="590"/>
      <c r="DO10" s="590"/>
      <c r="DP10" s="590"/>
      <c r="DQ10" s="590"/>
      <c r="DR10" s="590"/>
      <c r="DS10" s="590"/>
      <c r="DT10" s="590"/>
      <c r="DU10" s="590"/>
      <c r="DV10" s="590"/>
      <c r="DW10" s="590"/>
      <c r="DX10" s="599"/>
    </row>
    <row r="11" spans="2:138" ht="11.25" customHeight="1" x14ac:dyDescent="0.15">
      <c r="B11" s="586" t="s">
        <v>223</v>
      </c>
      <c r="C11" s="587"/>
      <c r="D11" s="587"/>
      <c r="E11" s="587"/>
      <c r="F11" s="587"/>
      <c r="G11" s="587"/>
      <c r="H11" s="587"/>
      <c r="I11" s="587"/>
      <c r="J11" s="587"/>
      <c r="K11" s="587"/>
      <c r="L11" s="587"/>
      <c r="M11" s="587"/>
      <c r="N11" s="587"/>
      <c r="O11" s="587"/>
      <c r="P11" s="587"/>
      <c r="Q11" s="588"/>
      <c r="R11" s="589">
        <v>147056</v>
      </c>
      <c r="S11" s="590"/>
      <c r="T11" s="590"/>
      <c r="U11" s="590"/>
      <c r="V11" s="590"/>
      <c r="W11" s="590"/>
      <c r="X11" s="590"/>
      <c r="Y11" s="591"/>
      <c r="Z11" s="592">
        <v>0</v>
      </c>
      <c r="AA11" s="592"/>
      <c r="AB11" s="592"/>
      <c r="AC11" s="592"/>
      <c r="AD11" s="593">
        <v>147056</v>
      </c>
      <c r="AE11" s="593"/>
      <c r="AF11" s="593"/>
      <c r="AG11" s="593"/>
      <c r="AH11" s="593"/>
      <c r="AI11" s="593"/>
      <c r="AJ11" s="593"/>
      <c r="AK11" s="593"/>
      <c r="AL11" s="594">
        <v>0</v>
      </c>
      <c r="AM11" s="595"/>
      <c r="AN11" s="595"/>
      <c r="AO11" s="596"/>
      <c r="AP11" s="586" t="s">
        <v>224</v>
      </c>
      <c r="AQ11" s="587"/>
      <c r="AR11" s="587"/>
      <c r="AS11" s="587"/>
      <c r="AT11" s="587"/>
      <c r="AU11" s="587"/>
      <c r="AV11" s="587"/>
      <c r="AW11" s="587"/>
      <c r="AX11" s="587"/>
      <c r="AY11" s="587"/>
      <c r="AZ11" s="587"/>
      <c r="BA11" s="587"/>
      <c r="BB11" s="587"/>
      <c r="BC11" s="588"/>
      <c r="BD11" s="589">
        <v>1179445</v>
      </c>
      <c r="BE11" s="590"/>
      <c r="BF11" s="590"/>
      <c r="BG11" s="590"/>
      <c r="BH11" s="590"/>
      <c r="BI11" s="590"/>
      <c r="BJ11" s="590"/>
      <c r="BK11" s="591"/>
      <c r="BL11" s="592">
        <v>0.9</v>
      </c>
      <c r="BM11" s="592"/>
      <c r="BN11" s="592"/>
      <c r="BO11" s="592"/>
      <c r="BP11" s="593">
        <v>445846</v>
      </c>
      <c r="BQ11" s="593"/>
      <c r="BR11" s="593"/>
      <c r="BS11" s="593"/>
      <c r="BT11" s="593"/>
      <c r="BU11" s="593"/>
      <c r="BV11" s="593"/>
      <c r="BW11" s="597"/>
      <c r="BY11" s="586" t="s">
        <v>225</v>
      </c>
      <c r="BZ11" s="587"/>
      <c r="CA11" s="587"/>
      <c r="CB11" s="587"/>
      <c r="CC11" s="587"/>
      <c r="CD11" s="587"/>
      <c r="CE11" s="587"/>
      <c r="CF11" s="587"/>
      <c r="CG11" s="587"/>
      <c r="CH11" s="587"/>
      <c r="CI11" s="587"/>
      <c r="CJ11" s="587"/>
      <c r="CK11" s="587"/>
      <c r="CL11" s="588"/>
      <c r="CM11" s="589">
        <v>69054452</v>
      </c>
      <c r="CN11" s="590"/>
      <c r="CO11" s="590"/>
      <c r="CP11" s="590"/>
      <c r="CQ11" s="590"/>
      <c r="CR11" s="590"/>
      <c r="CS11" s="590"/>
      <c r="CT11" s="591"/>
      <c r="CU11" s="594">
        <v>10.8</v>
      </c>
      <c r="CV11" s="595"/>
      <c r="CW11" s="595"/>
      <c r="CX11" s="600"/>
      <c r="CY11" s="598">
        <v>48099211</v>
      </c>
      <c r="CZ11" s="590"/>
      <c r="DA11" s="590"/>
      <c r="DB11" s="590"/>
      <c r="DC11" s="590"/>
      <c r="DD11" s="590"/>
      <c r="DE11" s="590"/>
      <c r="DF11" s="590"/>
      <c r="DG11" s="590"/>
      <c r="DH11" s="590"/>
      <c r="DI11" s="590"/>
      <c r="DJ11" s="590"/>
      <c r="DK11" s="591"/>
      <c r="DL11" s="598">
        <v>14590201</v>
      </c>
      <c r="DM11" s="590"/>
      <c r="DN11" s="590"/>
      <c r="DO11" s="590"/>
      <c r="DP11" s="590"/>
      <c r="DQ11" s="590"/>
      <c r="DR11" s="590"/>
      <c r="DS11" s="590"/>
      <c r="DT11" s="590"/>
      <c r="DU11" s="590"/>
      <c r="DV11" s="590"/>
      <c r="DW11" s="590"/>
      <c r="DX11" s="599"/>
    </row>
    <row r="12" spans="2:138" ht="11.25" customHeight="1" x14ac:dyDescent="0.15">
      <c r="B12" s="586" t="s">
        <v>226</v>
      </c>
      <c r="C12" s="587"/>
      <c r="D12" s="587"/>
      <c r="E12" s="587"/>
      <c r="F12" s="587"/>
      <c r="G12" s="587"/>
      <c r="H12" s="587"/>
      <c r="I12" s="587"/>
      <c r="J12" s="587"/>
      <c r="K12" s="587"/>
      <c r="L12" s="587"/>
      <c r="M12" s="587"/>
      <c r="N12" s="587"/>
      <c r="O12" s="587"/>
      <c r="P12" s="587"/>
      <c r="Q12" s="588"/>
      <c r="R12" s="589">
        <v>65320</v>
      </c>
      <c r="S12" s="590"/>
      <c r="T12" s="590"/>
      <c r="U12" s="590"/>
      <c r="V12" s="590"/>
      <c r="W12" s="590"/>
      <c r="X12" s="590"/>
      <c r="Y12" s="591"/>
      <c r="Z12" s="592">
        <v>0</v>
      </c>
      <c r="AA12" s="592"/>
      <c r="AB12" s="592"/>
      <c r="AC12" s="592"/>
      <c r="AD12" s="593">
        <v>65320</v>
      </c>
      <c r="AE12" s="593"/>
      <c r="AF12" s="593"/>
      <c r="AG12" s="593"/>
      <c r="AH12" s="593"/>
      <c r="AI12" s="593"/>
      <c r="AJ12" s="593"/>
      <c r="AK12" s="593"/>
      <c r="AL12" s="594">
        <v>0</v>
      </c>
      <c r="AM12" s="595"/>
      <c r="AN12" s="595"/>
      <c r="AO12" s="596"/>
      <c r="AP12" s="586" t="s">
        <v>227</v>
      </c>
      <c r="AQ12" s="587"/>
      <c r="AR12" s="587"/>
      <c r="AS12" s="587"/>
      <c r="AT12" s="587"/>
      <c r="AU12" s="587"/>
      <c r="AV12" s="587"/>
      <c r="AW12" s="587"/>
      <c r="AX12" s="587"/>
      <c r="AY12" s="587"/>
      <c r="AZ12" s="587"/>
      <c r="BA12" s="587"/>
      <c r="BB12" s="587"/>
      <c r="BC12" s="588"/>
      <c r="BD12" s="589">
        <v>50112</v>
      </c>
      <c r="BE12" s="590"/>
      <c r="BF12" s="590"/>
      <c r="BG12" s="590"/>
      <c r="BH12" s="590"/>
      <c r="BI12" s="590"/>
      <c r="BJ12" s="590"/>
      <c r="BK12" s="591"/>
      <c r="BL12" s="592">
        <v>0</v>
      </c>
      <c r="BM12" s="592"/>
      <c r="BN12" s="592"/>
      <c r="BO12" s="592"/>
      <c r="BP12" s="593" t="s">
        <v>132</v>
      </c>
      <c r="BQ12" s="593"/>
      <c r="BR12" s="593"/>
      <c r="BS12" s="593"/>
      <c r="BT12" s="593"/>
      <c r="BU12" s="593"/>
      <c r="BV12" s="593"/>
      <c r="BW12" s="597"/>
      <c r="BY12" s="586" t="s">
        <v>228</v>
      </c>
      <c r="BZ12" s="587"/>
      <c r="CA12" s="587"/>
      <c r="CB12" s="587"/>
      <c r="CC12" s="587"/>
      <c r="CD12" s="587"/>
      <c r="CE12" s="587"/>
      <c r="CF12" s="587"/>
      <c r="CG12" s="587"/>
      <c r="CH12" s="587"/>
      <c r="CI12" s="587"/>
      <c r="CJ12" s="587"/>
      <c r="CK12" s="587"/>
      <c r="CL12" s="588"/>
      <c r="CM12" s="589">
        <v>51447448</v>
      </c>
      <c r="CN12" s="590"/>
      <c r="CO12" s="590"/>
      <c r="CP12" s="590"/>
      <c r="CQ12" s="590"/>
      <c r="CR12" s="590"/>
      <c r="CS12" s="590"/>
      <c r="CT12" s="591"/>
      <c r="CU12" s="594">
        <v>8</v>
      </c>
      <c r="CV12" s="595"/>
      <c r="CW12" s="595"/>
      <c r="CX12" s="600"/>
      <c r="CY12" s="598">
        <v>2525578</v>
      </c>
      <c r="CZ12" s="590"/>
      <c r="DA12" s="590"/>
      <c r="DB12" s="590"/>
      <c r="DC12" s="590"/>
      <c r="DD12" s="590"/>
      <c r="DE12" s="590"/>
      <c r="DF12" s="590"/>
      <c r="DG12" s="590"/>
      <c r="DH12" s="590"/>
      <c r="DI12" s="590"/>
      <c r="DJ12" s="590"/>
      <c r="DK12" s="591"/>
      <c r="DL12" s="598">
        <v>6958093</v>
      </c>
      <c r="DM12" s="590"/>
      <c r="DN12" s="590"/>
      <c r="DO12" s="590"/>
      <c r="DP12" s="590"/>
      <c r="DQ12" s="590"/>
      <c r="DR12" s="590"/>
      <c r="DS12" s="590"/>
      <c r="DT12" s="590"/>
      <c r="DU12" s="590"/>
      <c r="DV12" s="590"/>
      <c r="DW12" s="590"/>
      <c r="DX12" s="599"/>
    </row>
    <row r="13" spans="2:138" ht="11.25" customHeight="1" x14ac:dyDescent="0.15">
      <c r="B13" s="586" t="s">
        <v>229</v>
      </c>
      <c r="C13" s="587"/>
      <c r="D13" s="587"/>
      <c r="E13" s="587"/>
      <c r="F13" s="587"/>
      <c r="G13" s="587"/>
      <c r="H13" s="587"/>
      <c r="I13" s="587"/>
      <c r="J13" s="587"/>
      <c r="K13" s="587"/>
      <c r="L13" s="587"/>
      <c r="M13" s="587"/>
      <c r="N13" s="587"/>
      <c r="O13" s="587"/>
      <c r="P13" s="587"/>
      <c r="Q13" s="588"/>
      <c r="R13" s="589">
        <v>147276</v>
      </c>
      <c r="S13" s="590"/>
      <c r="T13" s="590"/>
      <c r="U13" s="590"/>
      <c r="V13" s="590"/>
      <c r="W13" s="590"/>
      <c r="X13" s="590"/>
      <c r="Y13" s="591"/>
      <c r="Z13" s="592">
        <v>0</v>
      </c>
      <c r="AA13" s="592"/>
      <c r="AB13" s="592"/>
      <c r="AC13" s="592"/>
      <c r="AD13" s="593">
        <v>147276</v>
      </c>
      <c r="AE13" s="593"/>
      <c r="AF13" s="593"/>
      <c r="AG13" s="593"/>
      <c r="AH13" s="593"/>
      <c r="AI13" s="593"/>
      <c r="AJ13" s="593"/>
      <c r="AK13" s="593"/>
      <c r="AL13" s="594">
        <v>0</v>
      </c>
      <c r="AM13" s="595"/>
      <c r="AN13" s="595"/>
      <c r="AO13" s="596"/>
      <c r="AP13" s="586" t="s">
        <v>230</v>
      </c>
      <c r="AQ13" s="587"/>
      <c r="AR13" s="587"/>
      <c r="AS13" s="587"/>
      <c r="AT13" s="587"/>
      <c r="AU13" s="587"/>
      <c r="AV13" s="587"/>
      <c r="AW13" s="587"/>
      <c r="AX13" s="587"/>
      <c r="AY13" s="587"/>
      <c r="AZ13" s="587"/>
      <c r="BA13" s="587"/>
      <c r="BB13" s="587"/>
      <c r="BC13" s="588"/>
      <c r="BD13" s="589">
        <v>429759</v>
      </c>
      <c r="BE13" s="590"/>
      <c r="BF13" s="590"/>
      <c r="BG13" s="590"/>
      <c r="BH13" s="590"/>
      <c r="BI13" s="590"/>
      <c r="BJ13" s="590"/>
      <c r="BK13" s="591"/>
      <c r="BL13" s="592">
        <v>0.3</v>
      </c>
      <c r="BM13" s="592"/>
      <c r="BN13" s="592"/>
      <c r="BO13" s="592"/>
      <c r="BP13" s="593" t="s">
        <v>132</v>
      </c>
      <c r="BQ13" s="593"/>
      <c r="BR13" s="593"/>
      <c r="BS13" s="593"/>
      <c r="BT13" s="593"/>
      <c r="BU13" s="593"/>
      <c r="BV13" s="593"/>
      <c r="BW13" s="597"/>
      <c r="BY13" s="586" t="s">
        <v>231</v>
      </c>
      <c r="BZ13" s="587"/>
      <c r="CA13" s="587"/>
      <c r="CB13" s="587"/>
      <c r="CC13" s="587"/>
      <c r="CD13" s="587"/>
      <c r="CE13" s="587"/>
      <c r="CF13" s="587"/>
      <c r="CG13" s="587"/>
      <c r="CH13" s="587"/>
      <c r="CI13" s="587"/>
      <c r="CJ13" s="587"/>
      <c r="CK13" s="587"/>
      <c r="CL13" s="588"/>
      <c r="CM13" s="589">
        <v>84904700</v>
      </c>
      <c r="CN13" s="590"/>
      <c r="CO13" s="590"/>
      <c r="CP13" s="590"/>
      <c r="CQ13" s="590"/>
      <c r="CR13" s="590"/>
      <c r="CS13" s="590"/>
      <c r="CT13" s="591"/>
      <c r="CU13" s="594">
        <v>13.3</v>
      </c>
      <c r="CV13" s="595"/>
      <c r="CW13" s="595"/>
      <c r="CX13" s="600"/>
      <c r="CY13" s="598">
        <v>66902939</v>
      </c>
      <c r="CZ13" s="590"/>
      <c r="DA13" s="590"/>
      <c r="DB13" s="590"/>
      <c r="DC13" s="590"/>
      <c r="DD13" s="590"/>
      <c r="DE13" s="590"/>
      <c r="DF13" s="590"/>
      <c r="DG13" s="590"/>
      <c r="DH13" s="590"/>
      <c r="DI13" s="590"/>
      <c r="DJ13" s="590"/>
      <c r="DK13" s="591"/>
      <c r="DL13" s="598">
        <v>15585410</v>
      </c>
      <c r="DM13" s="590"/>
      <c r="DN13" s="590"/>
      <c r="DO13" s="590"/>
      <c r="DP13" s="590"/>
      <c r="DQ13" s="590"/>
      <c r="DR13" s="590"/>
      <c r="DS13" s="590"/>
      <c r="DT13" s="590"/>
      <c r="DU13" s="590"/>
      <c r="DV13" s="590"/>
      <c r="DW13" s="590"/>
      <c r="DX13" s="599"/>
    </row>
    <row r="14" spans="2:138" ht="11.25" customHeight="1" x14ac:dyDescent="0.15">
      <c r="B14" s="586" t="s">
        <v>232</v>
      </c>
      <c r="C14" s="587"/>
      <c r="D14" s="587"/>
      <c r="E14" s="587"/>
      <c r="F14" s="587"/>
      <c r="G14" s="587"/>
      <c r="H14" s="587"/>
      <c r="I14" s="587"/>
      <c r="J14" s="587"/>
      <c r="K14" s="587"/>
      <c r="L14" s="587"/>
      <c r="M14" s="587"/>
      <c r="N14" s="587"/>
      <c r="O14" s="587"/>
      <c r="P14" s="587"/>
      <c r="Q14" s="588"/>
      <c r="R14" s="589">
        <v>18022780</v>
      </c>
      <c r="S14" s="590"/>
      <c r="T14" s="590"/>
      <c r="U14" s="590"/>
      <c r="V14" s="590"/>
      <c r="W14" s="590"/>
      <c r="X14" s="590"/>
      <c r="Y14" s="591"/>
      <c r="Z14" s="592">
        <v>2.7</v>
      </c>
      <c r="AA14" s="592"/>
      <c r="AB14" s="592"/>
      <c r="AC14" s="592"/>
      <c r="AD14" s="593">
        <v>18022780</v>
      </c>
      <c r="AE14" s="593"/>
      <c r="AF14" s="593"/>
      <c r="AG14" s="593"/>
      <c r="AH14" s="593"/>
      <c r="AI14" s="593"/>
      <c r="AJ14" s="593"/>
      <c r="AK14" s="593"/>
      <c r="AL14" s="594">
        <v>5.6</v>
      </c>
      <c r="AM14" s="595"/>
      <c r="AN14" s="595"/>
      <c r="AO14" s="596"/>
      <c r="AP14" s="586" t="s">
        <v>233</v>
      </c>
      <c r="AQ14" s="587"/>
      <c r="AR14" s="587"/>
      <c r="AS14" s="587"/>
      <c r="AT14" s="587"/>
      <c r="AU14" s="587"/>
      <c r="AV14" s="587"/>
      <c r="AW14" s="587"/>
      <c r="AX14" s="587"/>
      <c r="AY14" s="587"/>
      <c r="AZ14" s="587"/>
      <c r="BA14" s="587"/>
      <c r="BB14" s="587"/>
      <c r="BC14" s="588"/>
      <c r="BD14" s="589">
        <v>360202</v>
      </c>
      <c r="BE14" s="590"/>
      <c r="BF14" s="590"/>
      <c r="BG14" s="590"/>
      <c r="BH14" s="590"/>
      <c r="BI14" s="590"/>
      <c r="BJ14" s="590"/>
      <c r="BK14" s="591"/>
      <c r="BL14" s="592">
        <v>0.3</v>
      </c>
      <c r="BM14" s="592"/>
      <c r="BN14" s="592"/>
      <c r="BO14" s="592"/>
      <c r="BP14" s="593" t="s">
        <v>132</v>
      </c>
      <c r="BQ14" s="593"/>
      <c r="BR14" s="593"/>
      <c r="BS14" s="593"/>
      <c r="BT14" s="593"/>
      <c r="BU14" s="593"/>
      <c r="BV14" s="593"/>
      <c r="BW14" s="597"/>
      <c r="BY14" s="586" t="s">
        <v>234</v>
      </c>
      <c r="BZ14" s="587"/>
      <c r="CA14" s="587"/>
      <c r="CB14" s="587"/>
      <c r="CC14" s="587"/>
      <c r="CD14" s="587"/>
      <c r="CE14" s="587"/>
      <c r="CF14" s="587"/>
      <c r="CG14" s="587"/>
      <c r="CH14" s="587"/>
      <c r="CI14" s="587"/>
      <c r="CJ14" s="587"/>
      <c r="CK14" s="587"/>
      <c r="CL14" s="588"/>
      <c r="CM14" s="589">
        <v>27624682</v>
      </c>
      <c r="CN14" s="590"/>
      <c r="CO14" s="590"/>
      <c r="CP14" s="590"/>
      <c r="CQ14" s="590"/>
      <c r="CR14" s="590"/>
      <c r="CS14" s="590"/>
      <c r="CT14" s="591"/>
      <c r="CU14" s="594">
        <v>4.3</v>
      </c>
      <c r="CV14" s="595"/>
      <c r="CW14" s="595"/>
      <c r="CX14" s="600"/>
      <c r="CY14" s="598">
        <v>3830251</v>
      </c>
      <c r="CZ14" s="590"/>
      <c r="DA14" s="590"/>
      <c r="DB14" s="590"/>
      <c r="DC14" s="590"/>
      <c r="DD14" s="590"/>
      <c r="DE14" s="590"/>
      <c r="DF14" s="590"/>
      <c r="DG14" s="590"/>
      <c r="DH14" s="590"/>
      <c r="DI14" s="590"/>
      <c r="DJ14" s="590"/>
      <c r="DK14" s="591"/>
      <c r="DL14" s="598">
        <v>23791080</v>
      </c>
      <c r="DM14" s="590"/>
      <c r="DN14" s="590"/>
      <c r="DO14" s="590"/>
      <c r="DP14" s="590"/>
      <c r="DQ14" s="590"/>
      <c r="DR14" s="590"/>
      <c r="DS14" s="590"/>
      <c r="DT14" s="590"/>
      <c r="DU14" s="590"/>
      <c r="DV14" s="590"/>
      <c r="DW14" s="590"/>
      <c r="DX14" s="599"/>
    </row>
    <row r="15" spans="2:138" ht="11.25" customHeight="1" x14ac:dyDescent="0.15">
      <c r="B15" s="586" t="s">
        <v>235</v>
      </c>
      <c r="C15" s="587"/>
      <c r="D15" s="587"/>
      <c r="E15" s="587"/>
      <c r="F15" s="587"/>
      <c r="G15" s="587"/>
      <c r="H15" s="587"/>
      <c r="I15" s="587"/>
      <c r="J15" s="587"/>
      <c r="K15" s="587"/>
      <c r="L15" s="587"/>
      <c r="M15" s="587"/>
      <c r="N15" s="587"/>
      <c r="O15" s="587"/>
      <c r="P15" s="587"/>
      <c r="Q15" s="588"/>
      <c r="R15" s="589" t="s">
        <v>132</v>
      </c>
      <c r="S15" s="590"/>
      <c r="T15" s="590"/>
      <c r="U15" s="590"/>
      <c r="V15" s="590"/>
      <c r="W15" s="590"/>
      <c r="X15" s="590"/>
      <c r="Y15" s="591"/>
      <c r="Z15" s="592" t="s">
        <v>132</v>
      </c>
      <c r="AA15" s="592"/>
      <c r="AB15" s="592"/>
      <c r="AC15" s="592"/>
      <c r="AD15" s="593" t="s">
        <v>132</v>
      </c>
      <c r="AE15" s="593"/>
      <c r="AF15" s="593"/>
      <c r="AG15" s="593"/>
      <c r="AH15" s="593"/>
      <c r="AI15" s="593"/>
      <c r="AJ15" s="593"/>
      <c r="AK15" s="593"/>
      <c r="AL15" s="594" t="s">
        <v>132</v>
      </c>
      <c r="AM15" s="595"/>
      <c r="AN15" s="595"/>
      <c r="AO15" s="596"/>
      <c r="AP15" s="586" t="s">
        <v>236</v>
      </c>
      <c r="AQ15" s="587"/>
      <c r="AR15" s="587"/>
      <c r="AS15" s="587"/>
      <c r="AT15" s="587"/>
      <c r="AU15" s="587"/>
      <c r="AV15" s="587"/>
      <c r="AW15" s="587"/>
      <c r="AX15" s="587"/>
      <c r="AY15" s="587"/>
      <c r="AZ15" s="587"/>
      <c r="BA15" s="587"/>
      <c r="BB15" s="587"/>
      <c r="BC15" s="588"/>
      <c r="BD15" s="589">
        <v>23310496</v>
      </c>
      <c r="BE15" s="590"/>
      <c r="BF15" s="590"/>
      <c r="BG15" s="590"/>
      <c r="BH15" s="590"/>
      <c r="BI15" s="590"/>
      <c r="BJ15" s="590"/>
      <c r="BK15" s="591"/>
      <c r="BL15" s="592">
        <v>18.100000000000001</v>
      </c>
      <c r="BM15" s="592"/>
      <c r="BN15" s="592"/>
      <c r="BO15" s="592"/>
      <c r="BP15" s="593" t="s">
        <v>210</v>
      </c>
      <c r="BQ15" s="593"/>
      <c r="BR15" s="593"/>
      <c r="BS15" s="593"/>
      <c r="BT15" s="593"/>
      <c r="BU15" s="593"/>
      <c r="BV15" s="593"/>
      <c r="BW15" s="597"/>
      <c r="BY15" s="586" t="s">
        <v>237</v>
      </c>
      <c r="BZ15" s="587"/>
      <c r="CA15" s="587"/>
      <c r="CB15" s="587"/>
      <c r="CC15" s="587"/>
      <c r="CD15" s="587"/>
      <c r="CE15" s="587"/>
      <c r="CF15" s="587"/>
      <c r="CG15" s="587"/>
      <c r="CH15" s="587"/>
      <c r="CI15" s="587"/>
      <c r="CJ15" s="587"/>
      <c r="CK15" s="587"/>
      <c r="CL15" s="588"/>
      <c r="CM15" s="589" t="s">
        <v>123</v>
      </c>
      <c r="CN15" s="590"/>
      <c r="CO15" s="590"/>
      <c r="CP15" s="590"/>
      <c r="CQ15" s="590"/>
      <c r="CR15" s="590"/>
      <c r="CS15" s="590"/>
      <c r="CT15" s="591"/>
      <c r="CU15" s="594" t="s">
        <v>210</v>
      </c>
      <c r="CV15" s="595"/>
      <c r="CW15" s="595"/>
      <c r="CX15" s="600"/>
      <c r="CY15" s="598" t="s">
        <v>123</v>
      </c>
      <c r="CZ15" s="590"/>
      <c r="DA15" s="590"/>
      <c r="DB15" s="590"/>
      <c r="DC15" s="590"/>
      <c r="DD15" s="590"/>
      <c r="DE15" s="590"/>
      <c r="DF15" s="590"/>
      <c r="DG15" s="590"/>
      <c r="DH15" s="590"/>
      <c r="DI15" s="590"/>
      <c r="DJ15" s="590"/>
      <c r="DK15" s="591"/>
      <c r="DL15" s="598" t="s">
        <v>123</v>
      </c>
      <c r="DM15" s="590"/>
      <c r="DN15" s="590"/>
      <c r="DO15" s="590"/>
      <c r="DP15" s="590"/>
      <c r="DQ15" s="590"/>
      <c r="DR15" s="590"/>
      <c r="DS15" s="590"/>
      <c r="DT15" s="590"/>
      <c r="DU15" s="590"/>
      <c r="DV15" s="590"/>
      <c r="DW15" s="590"/>
      <c r="DX15" s="599"/>
    </row>
    <row r="16" spans="2:138" ht="11.25" customHeight="1" x14ac:dyDescent="0.15">
      <c r="B16" s="586" t="s">
        <v>238</v>
      </c>
      <c r="C16" s="587"/>
      <c r="D16" s="587"/>
      <c r="E16" s="587"/>
      <c r="F16" s="587"/>
      <c r="G16" s="587"/>
      <c r="H16" s="587"/>
      <c r="I16" s="587"/>
      <c r="J16" s="587"/>
      <c r="K16" s="587"/>
      <c r="L16" s="587"/>
      <c r="M16" s="587"/>
      <c r="N16" s="587"/>
      <c r="O16" s="587"/>
      <c r="P16" s="587"/>
      <c r="Q16" s="588"/>
      <c r="R16" s="589">
        <v>528634</v>
      </c>
      <c r="S16" s="590"/>
      <c r="T16" s="590"/>
      <c r="U16" s="590"/>
      <c r="V16" s="590"/>
      <c r="W16" s="590"/>
      <c r="X16" s="590"/>
      <c r="Y16" s="591"/>
      <c r="Z16" s="592">
        <v>0.1</v>
      </c>
      <c r="AA16" s="592"/>
      <c r="AB16" s="592"/>
      <c r="AC16" s="592"/>
      <c r="AD16" s="593">
        <v>528634</v>
      </c>
      <c r="AE16" s="593"/>
      <c r="AF16" s="593"/>
      <c r="AG16" s="593"/>
      <c r="AH16" s="593"/>
      <c r="AI16" s="593"/>
      <c r="AJ16" s="593"/>
      <c r="AK16" s="593"/>
      <c r="AL16" s="594">
        <v>0.2</v>
      </c>
      <c r="AM16" s="595"/>
      <c r="AN16" s="595"/>
      <c r="AO16" s="596"/>
      <c r="AP16" s="586" t="s">
        <v>239</v>
      </c>
      <c r="AQ16" s="587"/>
      <c r="AR16" s="587"/>
      <c r="AS16" s="587"/>
      <c r="AT16" s="587"/>
      <c r="AU16" s="587"/>
      <c r="AV16" s="587"/>
      <c r="AW16" s="587"/>
      <c r="AX16" s="587"/>
      <c r="AY16" s="587"/>
      <c r="AZ16" s="587"/>
      <c r="BA16" s="587"/>
      <c r="BB16" s="587"/>
      <c r="BC16" s="588"/>
      <c r="BD16" s="589">
        <v>863048</v>
      </c>
      <c r="BE16" s="590"/>
      <c r="BF16" s="590"/>
      <c r="BG16" s="590"/>
      <c r="BH16" s="590"/>
      <c r="BI16" s="590"/>
      <c r="BJ16" s="590"/>
      <c r="BK16" s="591"/>
      <c r="BL16" s="592">
        <v>0.7</v>
      </c>
      <c r="BM16" s="592"/>
      <c r="BN16" s="592"/>
      <c r="BO16" s="592"/>
      <c r="BP16" s="593" t="s">
        <v>210</v>
      </c>
      <c r="BQ16" s="593"/>
      <c r="BR16" s="593"/>
      <c r="BS16" s="593"/>
      <c r="BT16" s="593"/>
      <c r="BU16" s="593"/>
      <c r="BV16" s="593"/>
      <c r="BW16" s="597"/>
      <c r="BY16" s="586" t="s">
        <v>240</v>
      </c>
      <c r="BZ16" s="587"/>
      <c r="CA16" s="587"/>
      <c r="CB16" s="587"/>
      <c r="CC16" s="587"/>
      <c r="CD16" s="587"/>
      <c r="CE16" s="587"/>
      <c r="CF16" s="587"/>
      <c r="CG16" s="587"/>
      <c r="CH16" s="587"/>
      <c r="CI16" s="587"/>
      <c r="CJ16" s="587"/>
      <c r="CK16" s="587"/>
      <c r="CL16" s="588"/>
      <c r="CM16" s="589">
        <v>108072482</v>
      </c>
      <c r="CN16" s="590"/>
      <c r="CO16" s="590"/>
      <c r="CP16" s="590"/>
      <c r="CQ16" s="590"/>
      <c r="CR16" s="590"/>
      <c r="CS16" s="590"/>
      <c r="CT16" s="591"/>
      <c r="CU16" s="594">
        <v>16.899999999999999</v>
      </c>
      <c r="CV16" s="595"/>
      <c r="CW16" s="595"/>
      <c r="CX16" s="600"/>
      <c r="CY16" s="598">
        <v>8558482</v>
      </c>
      <c r="CZ16" s="590"/>
      <c r="DA16" s="590"/>
      <c r="DB16" s="590"/>
      <c r="DC16" s="590"/>
      <c r="DD16" s="590"/>
      <c r="DE16" s="590"/>
      <c r="DF16" s="590"/>
      <c r="DG16" s="590"/>
      <c r="DH16" s="590"/>
      <c r="DI16" s="590"/>
      <c r="DJ16" s="590"/>
      <c r="DK16" s="591"/>
      <c r="DL16" s="598">
        <v>81511082</v>
      </c>
      <c r="DM16" s="590"/>
      <c r="DN16" s="590"/>
      <c r="DO16" s="590"/>
      <c r="DP16" s="590"/>
      <c r="DQ16" s="590"/>
      <c r="DR16" s="590"/>
      <c r="DS16" s="590"/>
      <c r="DT16" s="590"/>
      <c r="DU16" s="590"/>
      <c r="DV16" s="590"/>
      <c r="DW16" s="590"/>
      <c r="DX16" s="599"/>
    </row>
    <row r="17" spans="2:128" ht="11.25" customHeight="1" x14ac:dyDescent="0.15">
      <c r="B17" s="586" t="s">
        <v>241</v>
      </c>
      <c r="C17" s="587"/>
      <c r="D17" s="587"/>
      <c r="E17" s="587"/>
      <c r="F17" s="587"/>
      <c r="G17" s="587"/>
      <c r="H17" s="587"/>
      <c r="I17" s="587"/>
      <c r="J17" s="587"/>
      <c r="K17" s="587"/>
      <c r="L17" s="587"/>
      <c r="M17" s="587"/>
      <c r="N17" s="587"/>
      <c r="O17" s="587"/>
      <c r="P17" s="587"/>
      <c r="Q17" s="588"/>
      <c r="R17" s="589">
        <v>528634</v>
      </c>
      <c r="S17" s="590"/>
      <c r="T17" s="590"/>
      <c r="U17" s="590"/>
      <c r="V17" s="590"/>
      <c r="W17" s="590"/>
      <c r="X17" s="590"/>
      <c r="Y17" s="591"/>
      <c r="Z17" s="592">
        <v>0.1</v>
      </c>
      <c r="AA17" s="592"/>
      <c r="AB17" s="592"/>
      <c r="AC17" s="592"/>
      <c r="AD17" s="593">
        <v>528634</v>
      </c>
      <c r="AE17" s="593"/>
      <c r="AF17" s="593"/>
      <c r="AG17" s="593"/>
      <c r="AH17" s="593"/>
      <c r="AI17" s="593"/>
      <c r="AJ17" s="593"/>
      <c r="AK17" s="593"/>
      <c r="AL17" s="594">
        <v>0.2</v>
      </c>
      <c r="AM17" s="595"/>
      <c r="AN17" s="595"/>
      <c r="AO17" s="596"/>
      <c r="AP17" s="586" t="s">
        <v>242</v>
      </c>
      <c r="AQ17" s="587"/>
      <c r="AR17" s="587"/>
      <c r="AS17" s="587"/>
      <c r="AT17" s="587"/>
      <c r="AU17" s="587"/>
      <c r="AV17" s="587"/>
      <c r="AW17" s="587"/>
      <c r="AX17" s="587"/>
      <c r="AY17" s="587"/>
      <c r="AZ17" s="587"/>
      <c r="BA17" s="587"/>
      <c r="BB17" s="587"/>
      <c r="BC17" s="588"/>
      <c r="BD17" s="589">
        <v>22447448</v>
      </c>
      <c r="BE17" s="590"/>
      <c r="BF17" s="590"/>
      <c r="BG17" s="590"/>
      <c r="BH17" s="590"/>
      <c r="BI17" s="590"/>
      <c r="BJ17" s="590"/>
      <c r="BK17" s="591"/>
      <c r="BL17" s="592">
        <v>17.399999999999999</v>
      </c>
      <c r="BM17" s="592"/>
      <c r="BN17" s="592"/>
      <c r="BO17" s="592"/>
      <c r="BP17" s="593" t="s">
        <v>210</v>
      </c>
      <c r="BQ17" s="593"/>
      <c r="BR17" s="593"/>
      <c r="BS17" s="593"/>
      <c r="BT17" s="593"/>
      <c r="BU17" s="593"/>
      <c r="BV17" s="593"/>
      <c r="BW17" s="597"/>
      <c r="BY17" s="586" t="s">
        <v>243</v>
      </c>
      <c r="BZ17" s="587"/>
      <c r="CA17" s="587"/>
      <c r="CB17" s="587"/>
      <c r="CC17" s="587"/>
      <c r="CD17" s="587"/>
      <c r="CE17" s="587"/>
      <c r="CF17" s="587"/>
      <c r="CG17" s="587"/>
      <c r="CH17" s="587"/>
      <c r="CI17" s="587"/>
      <c r="CJ17" s="587"/>
      <c r="CK17" s="587"/>
      <c r="CL17" s="588"/>
      <c r="CM17" s="589">
        <v>3512781</v>
      </c>
      <c r="CN17" s="590"/>
      <c r="CO17" s="590"/>
      <c r="CP17" s="590"/>
      <c r="CQ17" s="590"/>
      <c r="CR17" s="590"/>
      <c r="CS17" s="590"/>
      <c r="CT17" s="591"/>
      <c r="CU17" s="594">
        <v>0.5</v>
      </c>
      <c r="CV17" s="595"/>
      <c r="CW17" s="595"/>
      <c r="CX17" s="600"/>
      <c r="CY17" s="598" t="s">
        <v>123</v>
      </c>
      <c r="CZ17" s="590"/>
      <c r="DA17" s="590"/>
      <c r="DB17" s="590"/>
      <c r="DC17" s="590"/>
      <c r="DD17" s="590"/>
      <c r="DE17" s="590"/>
      <c r="DF17" s="590"/>
      <c r="DG17" s="590"/>
      <c r="DH17" s="590"/>
      <c r="DI17" s="590"/>
      <c r="DJ17" s="590"/>
      <c r="DK17" s="591"/>
      <c r="DL17" s="598">
        <v>1120967</v>
      </c>
      <c r="DM17" s="590"/>
      <c r="DN17" s="590"/>
      <c r="DO17" s="590"/>
      <c r="DP17" s="590"/>
      <c r="DQ17" s="590"/>
      <c r="DR17" s="590"/>
      <c r="DS17" s="590"/>
      <c r="DT17" s="590"/>
      <c r="DU17" s="590"/>
      <c r="DV17" s="590"/>
      <c r="DW17" s="590"/>
      <c r="DX17" s="599"/>
    </row>
    <row r="18" spans="2:128" ht="11.25" customHeight="1" x14ac:dyDescent="0.15">
      <c r="B18" s="601" t="s">
        <v>244</v>
      </c>
      <c r="C18" s="602"/>
      <c r="D18" s="602"/>
      <c r="E18" s="602"/>
      <c r="F18" s="602"/>
      <c r="G18" s="602"/>
      <c r="H18" s="602"/>
      <c r="I18" s="602"/>
      <c r="J18" s="602"/>
      <c r="K18" s="602"/>
      <c r="L18" s="602"/>
      <c r="M18" s="602"/>
      <c r="N18" s="602"/>
      <c r="O18" s="602"/>
      <c r="P18" s="602"/>
      <c r="Q18" s="603"/>
      <c r="R18" s="589" t="s">
        <v>132</v>
      </c>
      <c r="S18" s="590"/>
      <c r="T18" s="590"/>
      <c r="U18" s="590"/>
      <c r="V18" s="590"/>
      <c r="W18" s="590"/>
      <c r="X18" s="590"/>
      <c r="Y18" s="591"/>
      <c r="Z18" s="592" t="s">
        <v>210</v>
      </c>
      <c r="AA18" s="592"/>
      <c r="AB18" s="592"/>
      <c r="AC18" s="592"/>
      <c r="AD18" s="593" t="s">
        <v>210</v>
      </c>
      <c r="AE18" s="593"/>
      <c r="AF18" s="593"/>
      <c r="AG18" s="593"/>
      <c r="AH18" s="593"/>
      <c r="AI18" s="593"/>
      <c r="AJ18" s="593"/>
      <c r="AK18" s="593"/>
      <c r="AL18" s="594" t="s">
        <v>132</v>
      </c>
      <c r="AM18" s="595"/>
      <c r="AN18" s="595"/>
      <c r="AO18" s="596"/>
      <c r="AP18" s="586" t="s">
        <v>245</v>
      </c>
      <c r="AQ18" s="587"/>
      <c r="AR18" s="587"/>
      <c r="AS18" s="587"/>
      <c r="AT18" s="587"/>
      <c r="AU18" s="587"/>
      <c r="AV18" s="587"/>
      <c r="AW18" s="587"/>
      <c r="AX18" s="587"/>
      <c r="AY18" s="587"/>
      <c r="AZ18" s="587"/>
      <c r="BA18" s="587"/>
      <c r="BB18" s="587"/>
      <c r="BC18" s="588"/>
      <c r="BD18" s="589">
        <v>50163241</v>
      </c>
      <c r="BE18" s="590"/>
      <c r="BF18" s="590"/>
      <c r="BG18" s="590"/>
      <c r="BH18" s="590"/>
      <c r="BI18" s="590"/>
      <c r="BJ18" s="590"/>
      <c r="BK18" s="591"/>
      <c r="BL18" s="592">
        <v>38.9</v>
      </c>
      <c r="BM18" s="592"/>
      <c r="BN18" s="592"/>
      <c r="BO18" s="592"/>
      <c r="BP18" s="593" t="s">
        <v>210</v>
      </c>
      <c r="BQ18" s="593"/>
      <c r="BR18" s="593"/>
      <c r="BS18" s="593"/>
      <c r="BT18" s="593"/>
      <c r="BU18" s="593"/>
      <c r="BV18" s="593"/>
      <c r="BW18" s="597"/>
      <c r="BY18" s="586" t="s">
        <v>246</v>
      </c>
      <c r="BZ18" s="587"/>
      <c r="CA18" s="587"/>
      <c r="CB18" s="587"/>
      <c r="CC18" s="587"/>
      <c r="CD18" s="587"/>
      <c r="CE18" s="587"/>
      <c r="CF18" s="587"/>
      <c r="CG18" s="587"/>
      <c r="CH18" s="587"/>
      <c r="CI18" s="587"/>
      <c r="CJ18" s="587"/>
      <c r="CK18" s="587"/>
      <c r="CL18" s="588"/>
      <c r="CM18" s="589">
        <v>98943080</v>
      </c>
      <c r="CN18" s="590"/>
      <c r="CO18" s="590"/>
      <c r="CP18" s="590"/>
      <c r="CQ18" s="590"/>
      <c r="CR18" s="590"/>
      <c r="CS18" s="590"/>
      <c r="CT18" s="591"/>
      <c r="CU18" s="594">
        <v>15.5</v>
      </c>
      <c r="CV18" s="595"/>
      <c r="CW18" s="595"/>
      <c r="CX18" s="600"/>
      <c r="CY18" s="598" t="s">
        <v>132</v>
      </c>
      <c r="CZ18" s="590"/>
      <c r="DA18" s="590"/>
      <c r="DB18" s="590"/>
      <c r="DC18" s="590"/>
      <c r="DD18" s="590"/>
      <c r="DE18" s="590"/>
      <c r="DF18" s="590"/>
      <c r="DG18" s="590"/>
      <c r="DH18" s="590"/>
      <c r="DI18" s="590"/>
      <c r="DJ18" s="590"/>
      <c r="DK18" s="591"/>
      <c r="DL18" s="598">
        <v>96682793</v>
      </c>
      <c r="DM18" s="590"/>
      <c r="DN18" s="590"/>
      <c r="DO18" s="590"/>
      <c r="DP18" s="590"/>
      <c r="DQ18" s="590"/>
      <c r="DR18" s="590"/>
      <c r="DS18" s="590"/>
      <c r="DT18" s="590"/>
      <c r="DU18" s="590"/>
      <c r="DV18" s="590"/>
      <c r="DW18" s="590"/>
      <c r="DX18" s="599"/>
    </row>
    <row r="19" spans="2:128" ht="11.25" customHeight="1" x14ac:dyDescent="0.15">
      <c r="B19" s="586" t="s">
        <v>247</v>
      </c>
      <c r="C19" s="587"/>
      <c r="D19" s="587"/>
      <c r="E19" s="587"/>
      <c r="F19" s="587"/>
      <c r="G19" s="587"/>
      <c r="H19" s="587"/>
      <c r="I19" s="587"/>
      <c r="J19" s="587"/>
      <c r="K19" s="587"/>
      <c r="L19" s="587"/>
      <c r="M19" s="587"/>
      <c r="N19" s="587"/>
      <c r="O19" s="587"/>
      <c r="P19" s="587"/>
      <c r="Q19" s="588"/>
      <c r="R19" s="589">
        <v>206623602</v>
      </c>
      <c r="S19" s="590"/>
      <c r="T19" s="590"/>
      <c r="U19" s="590"/>
      <c r="V19" s="590"/>
      <c r="W19" s="590"/>
      <c r="X19" s="590"/>
      <c r="Y19" s="591"/>
      <c r="Z19" s="592">
        <v>31.4</v>
      </c>
      <c r="AA19" s="592"/>
      <c r="AB19" s="592"/>
      <c r="AC19" s="592"/>
      <c r="AD19" s="593">
        <v>202596258</v>
      </c>
      <c r="AE19" s="593"/>
      <c r="AF19" s="593"/>
      <c r="AG19" s="593"/>
      <c r="AH19" s="593"/>
      <c r="AI19" s="593"/>
      <c r="AJ19" s="593"/>
      <c r="AK19" s="593"/>
      <c r="AL19" s="594">
        <v>62.4</v>
      </c>
      <c r="AM19" s="595"/>
      <c r="AN19" s="595"/>
      <c r="AO19" s="596"/>
      <c r="AP19" s="586" t="s">
        <v>248</v>
      </c>
      <c r="AQ19" s="587"/>
      <c r="AR19" s="587"/>
      <c r="AS19" s="587"/>
      <c r="AT19" s="587"/>
      <c r="AU19" s="587"/>
      <c r="AV19" s="587"/>
      <c r="AW19" s="587"/>
      <c r="AX19" s="587"/>
      <c r="AY19" s="587"/>
      <c r="AZ19" s="587"/>
      <c r="BA19" s="587"/>
      <c r="BB19" s="587"/>
      <c r="BC19" s="588"/>
      <c r="BD19" s="589">
        <v>1561306</v>
      </c>
      <c r="BE19" s="590"/>
      <c r="BF19" s="590"/>
      <c r="BG19" s="590"/>
      <c r="BH19" s="590"/>
      <c r="BI19" s="590"/>
      <c r="BJ19" s="590"/>
      <c r="BK19" s="591"/>
      <c r="BL19" s="594">
        <v>1.2</v>
      </c>
      <c r="BM19" s="595"/>
      <c r="BN19" s="595"/>
      <c r="BO19" s="600"/>
      <c r="BP19" s="598" t="s">
        <v>123</v>
      </c>
      <c r="BQ19" s="590"/>
      <c r="BR19" s="590"/>
      <c r="BS19" s="590"/>
      <c r="BT19" s="590"/>
      <c r="BU19" s="590"/>
      <c r="BV19" s="590"/>
      <c r="BW19" s="599"/>
      <c r="BY19" s="586" t="s">
        <v>249</v>
      </c>
      <c r="BZ19" s="587"/>
      <c r="CA19" s="587"/>
      <c r="CB19" s="587"/>
      <c r="CC19" s="587"/>
      <c r="CD19" s="587"/>
      <c r="CE19" s="587"/>
      <c r="CF19" s="587"/>
      <c r="CG19" s="587"/>
      <c r="CH19" s="587"/>
      <c r="CI19" s="587"/>
      <c r="CJ19" s="587"/>
      <c r="CK19" s="587"/>
      <c r="CL19" s="588"/>
      <c r="CM19" s="589" t="s">
        <v>123</v>
      </c>
      <c r="CN19" s="590"/>
      <c r="CO19" s="590"/>
      <c r="CP19" s="590"/>
      <c r="CQ19" s="590"/>
      <c r="CR19" s="590"/>
      <c r="CS19" s="590"/>
      <c r="CT19" s="591"/>
      <c r="CU19" s="594" t="s">
        <v>123</v>
      </c>
      <c r="CV19" s="595"/>
      <c r="CW19" s="595"/>
      <c r="CX19" s="600"/>
      <c r="CY19" s="598" t="s">
        <v>132</v>
      </c>
      <c r="CZ19" s="590"/>
      <c r="DA19" s="590"/>
      <c r="DB19" s="590"/>
      <c r="DC19" s="590"/>
      <c r="DD19" s="590"/>
      <c r="DE19" s="590"/>
      <c r="DF19" s="590"/>
      <c r="DG19" s="590"/>
      <c r="DH19" s="590"/>
      <c r="DI19" s="590"/>
      <c r="DJ19" s="590"/>
      <c r="DK19" s="591"/>
      <c r="DL19" s="598" t="s">
        <v>123</v>
      </c>
      <c r="DM19" s="590"/>
      <c r="DN19" s="590"/>
      <c r="DO19" s="590"/>
      <c r="DP19" s="590"/>
      <c r="DQ19" s="590"/>
      <c r="DR19" s="590"/>
      <c r="DS19" s="590"/>
      <c r="DT19" s="590"/>
      <c r="DU19" s="590"/>
      <c r="DV19" s="590"/>
      <c r="DW19" s="590"/>
      <c r="DX19" s="599"/>
    </row>
    <row r="20" spans="2:128" ht="11.25" customHeight="1" x14ac:dyDescent="0.15">
      <c r="B20" s="586" t="s">
        <v>250</v>
      </c>
      <c r="C20" s="587"/>
      <c r="D20" s="587"/>
      <c r="E20" s="587"/>
      <c r="F20" s="587"/>
      <c r="G20" s="587"/>
      <c r="H20" s="587"/>
      <c r="I20" s="587"/>
      <c r="J20" s="587"/>
      <c r="K20" s="587"/>
      <c r="L20" s="587"/>
      <c r="M20" s="587"/>
      <c r="N20" s="587"/>
      <c r="O20" s="587"/>
      <c r="P20" s="587"/>
      <c r="Q20" s="588"/>
      <c r="R20" s="589">
        <v>202596258</v>
      </c>
      <c r="S20" s="590"/>
      <c r="T20" s="590"/>
      <c r="U20" s="590"/>
      <c r="V20" s="590"/>
      <c r="W20" s="590"/>
      <c r="X20" s="590"/>
      <c r="Y20" s="591"/>
      <c r="Z20" s="594">
        <v>30.8</v>
      </c>
      <c r="AA20" s="595"/>
      <c r="AB20" s="595"/>
      <c r="AC20" s="600"/>
      <c r="AD20" s="598">
        <v>202596258</v>
      </c>
      <c r="AE20" s="590"/>
      <c r="AF20" s="590"/>
      <c r="AG20" s="590"/>
      <c r="AH20" s="590"/>
      <c r="AI20" s="590"/>
      <c r="AJ20" s="590"/>
      <c r="AK20" s="591"/>
      <c r="AL20" s="594">
        <v>62.4</v>
      </c>
      <c r="AM20" s="595"/>
      <c r="AN20" s="595"/>
      <c r="AO20" s="596"/>
      <c r="AP20" s="586" t="s">
        <v>251</v>
      </c>
      <c r="AQ20" s="604"/>
      <c r="AR20" s="604"/>
      <c r="AS20" s="604"/>
      <c r="AT20" s="604"/>
      <c r="AU20" s="604"/>
      <c r="AV20" s="604"/>
      <c r="AW20" s="604"/>
      <c r="AX20" s="604"/>
      <c r="AY20" s="604"/>
      <c r="AZ20" s="604"/>
      <c r="BA20" s="604"/>
      <c r="BB20" s="604"/>
      <c r="BC20" s="605"/>
      <c r="BD20" s="589">
        <v>1184575</v>
      </c>
      <c r="BE20" s="590"/>
      <c r="BF20" s="590"/>
      <c r="BG20" s="590"/>
      <c r="BH20" s="590"/>
      <c r="BI20" s="590"/>
      <c r="BJ20" s="590"/>
      <c r="BK20" s="591"/>
      <c r="BL20" s="594">
        <v>0.9</v>
      </c>
      <c r="BM20" s="595"/>
      <c r="BN20" s="595"/>
      <c r="BO20" s="600"/>
      <c r="BP20" s="598" t="s">
        <v>123</v>
      </c>
      <c r="BQ20" s="590"/>
      <c r="BR20" s="590"/>
      <c r="BS20" s="590"/>
      <c r="BT20" s="590"/>
      <c r="BU20" s="590"/>
      <c r="BV20" s="590"/>
      <c r="BW20" s="599"/>
      <c r="BY20" s="586" t="s">
        <v>252</v>
      </c>
      <c r="BZ20" s="604"/>
      <c r="CA20" s="604"/>
      <c r="CB20" s="604"/>
      <c r="CC20" s="604"/>
      <c r="CD20" s="604"/>
      <c r="CE20" s="604"/>
      <c r="CF20" s="604"/>
      <c r="CG20" s="604"/>
      <c r="CH20" s="604"/>
      <c r="CI20" s="604"/>
      <c r="CJ20" s="604"/>
      <c r="CK20" s="604"/>
      <c r="CL20" s="605"/>
      <c r="CM20" s="589" t="s">
        <v>132</v>
      </c>
      <c r="CN20" s="590"/>
      <c r="CO20" s="590"/>
      <c r="CP20" s="590"/>
      <c r="CQ20" s="590"/>
      <c r="CR20" s="590"/>
      <c r="CS20" s="590"/>
      <c r="CT20" s="591"/>
      <c r="CU20" s="594" t="s">
        <v>210</v>
      </c>
      <c r="CV20" s="595"/>
      <c r="CW20" s="595"/>
      <c r="CX20" s="600"/>
      <c r="CY20" s="598" t="s">
        <v>132</v>
      </c>
      <c r="CZ20" s="590"/>
      <c r="DA20" s="590"/>
      <c r="DB20" s="590"/>
      <c r="DC20" s="590"/>
      <c r="DD20" s="590"/>
      <c r="DE20" s="590"/>
      <c r="DF20" s="590"/>
      <c r="DG20" s="590"/>
      <c r="DH20" s="590"/>
      <c r="DI20" s="590"/>
      <c r="DJ20" s="590"/>
      <c r="DK20" s="591"/>
      <c r="DL20" s="598" t="s">
        <v>132</v>
      </c>
      <c r="DM20" s="590"/>
      <c r="DN20" s="590"/>
      <c r="DO20" s="590"/>
      <c r="DP20" s="590"/>
      <c r="DQ20" s="590"/>
      <c r="DR20" s="590"/>
      <c r="DS20" s="590"/>
      <c r="DT20" s="590"/>
      <c r="DU20" s="590"/>
      <c r="DV20" s="590"/>
      <c r="DW20" s="590"/>
      <c r="DX20" s="599"/>
    </row>
    <row r="21" spans="2:128" ht="11.25" customHeight="1" x14ac:dyDescent="0.15">
      <c r="B21" s="586" t="s">
        <v>253</v>
      </c>
      <c r="C21" s="587"/>
      <c r="D21" s="587"/>
      <c r="E21" s="587"/>
      <c r="F21" s="587"/>
      <c r="G21" s="587"/>
      <c r="H21" s="587"/>
      <c r="I21" s="587"/>
      <c r="J21" s="587"/>
      <c r="K21" s="587"/>
      <c r="L21" s="587"/>
      <c r="M21" s="587"/>
      <c r="N21" s="587"/>
      <c r="O21" s="587"/>
      <c r="P21" s="587"/>
      <c r="Q21" s="588"/>
      <c r="R21" s="589">
        <v>4027344</v>
      </c>
      <c r="S21" s="590"/>
      <c r="T21" s="590"/>
      <c r="U21" s="590"/>
      <c r="V21" s="590"/>
      <c r="W21" s="590"/>
      <c r="X21" s="590"/>
      <c r="Y21" s="591"/>
      <c r="Z21" s="594">
        <v>0.6</v>
      </c>
      <c r="AA21" s="595"/>
      <c r="AB21" s="595"/>
      <c r="AC21" s="600"/>
      <c r="AD21" s="598" t="s">
        <v>123</v>
      </c>
      <c r="AE21" s="590"/>
      <c r="AF21" s="590"/>
      <c r="AG21" s="590"/>
      <c r="AH21" s="590"/>
      <c r="AI21" s="590"/>
      <c r="AJ21" s="590"/>
      <c r="AK21" s="591"/>
      <c r="AL21" s="594" t="s">
        <v>132</v>
      </c>
      <c r="AM21" s="595"/>
      <c r="AN21" s="595"/>
      <c r="AO21" s="596"/>
      <c r="AP21" s="586" t="s">
        <v>254</v>
      </c>
      <c r="AQ21" s="604"/>
      <c r="AR21" s="604"/>
      <c r="AS21" s="604"/>
      <c r="AT21" s="604"/>
      <c r="AU21" s="604"/>
      <c r="AV21" s="604"/>
      <c r="AW21" s="604"/>
      <c r="AX21" s="604"/>
      <c r="AY21" s="604"/>
      <c r="AZ21" s="604"/>
      <c r="BA21" s="604"/>
      <c r="BB21" s="604"/>
      <c r="BC21" s="605"/>
      <c r="BD21" s="589">
        <v>155243</v>
      </c>
      <c r="BE21" s="590"/>
      <c r="BF21" s="590"/>
      <c r="BG21" s="590"/>
      <c r="BH21" s="590"/>
      <c r="BI21" s="590"/>
      <c r="BJ21" s="590"/>
      <c r="BK21" s="591"/>
      <c r="BL21" s="594">
        <v>0.1</v>
      </c>
      <c r="BM21" s="595"/>
      <c r="BN21" s="595"/>
      <c r="BO21" s="600"/>
      <c r="BP21" s="598" t="s">
        <v>132</v>
      </c>
      <c r="BQ21" s="590"/>
      <c r="BR21" s="590"/>
      <c r="BS21" s="590"/>
      <c r="BT21" s="590"/>
      <c r="BU21" s="590"/>
      <c r="BV21" s="590"/>
      <c r="BW21" s="599"/>
      <c r="BY21" s="586" t="s">
        <v>255</v>
      </c>
      <c r="BZ21" s="604"/>
      <c r="CA21" s="604"/>
      <c r="CB21" s="604"/>
      <c r="CC21" s="604"/>
      <c r="CD21" s="604"/>
      <c r="CE21" s="604"/>
      <c r="CF21" s="604"/>
      <c r="CG21" s="604"/>
      <c r="CH21" s="604"/>
      <c r="CI21" s="604"/>
      <c r="CJ21" s="604"/>
      <c r="CK21" s="604"/>
      <c r="CL21" s="605"/>
      <c r="CM21" s="589">
        <v>31866</v>
      </c>
      <c r="CN21" s="590"/>
      <c r="CO21" s="590"/>
      <c r="CP21" s="590"/>
      <c r="CQ21" s="590"/>
      <c r="CR21" s="590"/>
      <c r="CS21" s="590"/>
      <c r="CT21" s="591"/>
      <c r="CU21" s="594">
        <v>0</v>
      </c>
      <c r="CV21" s="595"/>
      <c r="CW21" s="595"/>
      <c r="CX21" s="600"/>
      <c r="CY21" s="598" t="s">
        <v>132</v>
      </c>
      <c r="CZ21" s="590"/>
      <c r="DA21" s="590"/>
      <c r="DB21" s="590"/>
      <c r="DC21" s="590"/>
      <c r="DD21" s="590"/>
      <c r="DE21" s="590"/>
      <c r="DF21" s="590"/>
      <c r="DG21" s="590"/>
      <c r="DH21" s="590"/>
      <c r="DI21" s="590"/>
      <c r="DJ21" s="590"/>
      <c r="DK21" s="591"/>
      <c r="DL21" s="598">
        <v>31866</v>
      </c>
      <c r="DM21" s="590"/>
      <c r="DN21" s="590"/>
      <c r="DO21" s="590"/>
      <c r="DP21" s="590"/>
      <c r="DQ21" s="590"/>
      <c r="DR21" s="590"/>
      <c r="DS21" s="590"/>
      <c r="DT21" s="590"/>
      <c r="DU21" s="590"/>
      <c r="DV21" s="590"/>
      <c r="DW21" s="590"/>
      <c r="DX21" s="599"/>
    </row>
    <row r="22" spans="2:128" ht="11.25" customHeight="1" x14ac:dyDescent="0.15">
      <c r="B22" s="586" t="s">
        <v>256</v>
      </c>
      <c r="C22" s="587"/>
      <c r="D22" s="587"/>
      <c r="E22" s="587"/>
      <c r="F22" s="587"/>
      <c r="G22" s="587"/>
      <c r="H22" s="587"/>
      <c r="I22" s="587"/>
      <c r="J22" s="587"/>
      <c r="K22" s="587"/>
      <c r="L22" s="587"/>
      <c r="M22" s="587"/>
      <c r="N22" s="587"/>
      <c r="O22" s="587"/>
      <c r="P22" s="587"/>
      <c r="Q22" s="588"/>
      <c r="R22" s="589" t="s">
        <v>210</v>
      </c>
      <c r="S22" s="590"/>
      <c r="T22" s="590"/>
      <c r="U22" s="590"/>
      <c r="V22" s="590"/>
      <c r="W22" s="590"/>
      <c r="X22" s="590"/>
      <c r="Y22" s="591"/>
      <c r="Z22" s="594" t="s">
        <v>123</v>
      </c>
      <c r="AA22" s="595"/>
      <c r="AB22" s="595"/>
      <c r="AC22" s="600"/>
      <c r="AD22" s="598" t="s">
        <v>132</v>
      </c>
      <c r="AE22" s="590"/>
      <c r="AF22" s="590"/>
      <c r="AG22" s="590"/>
      <c r="AH22" s="590"/>
      <c r="AI22" s="590"/>
      <c r="AJ22" s="590"/>
      <c r="AK22" s="591"/>
      <c r="AL22" s="594" t="s">
        <v>210</v>
      </c>
      <c r="AM22" s="595"/>
      <c r="AN22" s="595"/>
      <c r="AO22" s="596"/>
      <c r="AP22" s="586" t="s">
        <v>257</v>
      </c>
      <c r="AQ22" s="587"/>
      <c r="AR22" s="587"/>
      <c r="AS22" s="587"/>
      <c r="AT22" s="587"/>
      <c r="AU22" s="587"/>
      <c r="AV22" s="587"/>
      <c r="AW22" s="587"/>
      <c r="AX22" s="587"/>
      <c r="AY22" s="587"/>
      <c r="AZ22" s="587"/>
      <c r="BA22" s="587"/>
      <c r="BB22" s="587"/>
      <c r="BC22" s="588"/>
      <c r="BD22" s="589">
        <v>9113903</v>
      </c>
      <c r="BE22" s="590"/>
      <c r="BF22" s="590"/>
      <c r="BG22" s="590"/>
      <c r="BH22" s="590"/>
      <c r="BI22" s="590"/>
      <c r="BJ22" s="590"/>
      <c r="BK22" s="591"/>
      <c r="BL22" s="594">
        <v>7.1</v>
      </c>
      <c r="BM22" s="595"/>
      <c r="BN22" s="595"/>
      <c r="BO22" s="600"/>
      <c r="BP22" s="598" t="s">
        <v>132</v>
      </c>
      <c r="BQ22" s="590"/>
      <c r="BR22" s="590"/>
      <c r="BS22" s="590"/>
      <c r="BT22" s="590"/>
      <c r="BU22" s="590"/>
      <c r="BV22" s="590"/>
      <c r="BW22" s="599"/>
      <c r="BY22" s="586" t="s">
        <v>258</v>
      </c>
      <c r="BZ22" s="604"/>
      <c r="CA22" s="604"/>
      <c r="CB22" s="604"/>
      <c r="CC22" s="604"/>
      <c r="CD22" s="604"/>
      <c r="CE22" s="604"/>
      <c r="CF22" s="604"/>
      <c r="CG22" s="604"/>
      <c r="CH22" s="604"/>
      <c r="CI22" s="604"/>
      <c r="CJ22" s="604"/>
      <c r="CK22" s="604"/>
      <c r="CL22" s="605"/>
      <c r="CM22" s="589">
        <v>255434</v>
      </c>
      <c r="CN22" s="590"/>
      <c r="CO22" s="590"/>
      <c r="CP22" s="590"/>
      <c r="CQ22" s="590"/>
      <c r="CR22" s="590"/>
      <c r="CS22" s="590"/>
      <c r="CT22" s="591"/>
      <c r="CU22" s="594">
        <v>0</v>
      </c>
      <c r="CV22" s="595"/>
      <c r="CW22" s="595"/>
      <c r="CX22" s="600"/>
      <c r="CY22" s="598" t="s">
        <v>123</v>
      </c>
      <c r="CZ22" s="590"/>
      <c r="DA22" s="590"/>
      <c r="DB22" s="590"/>
      <c r="DC22" s="590"/>
      <c r="DD22" s="590"/>
      <c r="DE22" s="590"/>
      <c r="DF22" s="590"/>
      <c r="DG22" s="590"/>
      <c r="DH22" s="590"/>
      <c r="DI22" s="590"/>
      <c r="DJ22" s="590"/>
      <c r="DK22" s="591"/>
      <c r="DL22" s="598">
        <v>255434</v>
      </c>
      <c r="DM22" s="590"/>
      <c r="DN22" s="590"/>
      <c r="DO22" s="590"/>
      <c r="DP22" s="590"/>
      <c r="DQ22" s="590"/>
      <c r="DR22" s="590"/>
      <c r="DS22" s="590"/>
      <c r="DT22" s="590"/>
      <c r="DU22" s="590"/>
      <c r="DV22" s="590"/>
      <c r="DW22" s="590"/>
      <c r="DX22" s="599"/>
    </row>
    <row r="23" spans="2:128" ht="11.25" customHeight="1" x14ac:dyDescent="0.15">
      <c r="B23" s="586" t="s">
        <v>259</v>
      </c>
      <c r="C23" s="587"/>
      <c r="D23" s="587"/>
      <c r="E23" s="587"/>
      <c r="F23" s="587"/>
      <c r="G23" s="587"/>
      <c r="H23" s="587"/>
      <c r="I23" s="587"/>
      <c r="J23" s="587"/>
      <c r="K23" s="587"/>
      <c r="L23" s="587"/>
      <c r="M23" s="587"/>
      <c r="N23" s="587"/>
      <c r="O23" s="587"/>
      <c r="P23" s="587"/>
      <c r="Q23" s="588"/>
      <c r="R23" s="589">
        <v>356744693</v>
      </c>
      <c r="S23" s="590"/>
      <c r="T23" s="590"/>
      <c r="U23" s="590"/>
      <c r="V23" s="590"/>
      <c r="W23" s="590"/>
      <c r="X23" s="590"/>
      <c r="Y23" s="591"/>
      <c r="Z23" s="594">
        <v>54.2</v>
      </c>
      <c r="AA23" s="595"/>
      <c r="AB23" s="595"/>
      <c r="AC23" s="600"/>
      <c r="AD23" s="598">
        <v>323796941</v>
      </c>
      <c r="AE23" s="590"/>
      <c r="AF23" s="590"/>
      <c r="AG23" s="590"/>
      <c r="AH23" s="590"/>
      <c r="AI23" s="590"/>
      <c r="AJ23" s="590"/>
      <c r="AK23" s="591"/>
      <c r="AL23" s="594">
        <v>99.7</v>
      </c>
      <c r="AM23" s="595"/>
      <c r="AN23" s="595"/>
      <c r="AO23" s="596"/>
      <c r="AP23" s="586" t="s">
        <v>260</v>
      </c>
      <c r="AQ23" s="587"/>
      <c r="AR23" s="587"/>
      <c r="AS23" s="587"/>
      <c r="AT23" s="587"/>
      <c r="AU23" s="587"/>
      <c r="AV23" s="587"/>
      <c r="AW23" s="587"/>
      <c r="AX23" s="587"/>
      <c r="AY23" s="587"/>
      <c r="AZ23" s="587"/>
      <c r="BA23" s="587"/>
      <c r="BB23" s="587"/>
      <c r="BC23" s="588"/>
      <c r="BD23" s="589">
        <v>14008933</v>
      </c>
      <c r="BE23" s="590"/>
      <c r="BF23" s="590"/>
      <c r="BG23" s="590"/>
      <c r="BH23" s="590"/>
      <c r="BI23" s="590"/>
      <c r="BJ23" s="590"/>
      <c r="BK23" s="591"/>
      <c r="BL23" s="594">
        <v>10.9</v>
      </c>
      <c r="BM23" s="595"/>
      <c r="BN23" s="595"/>
      <c r="BO23" s="600"/>
      <c r="BP23" s="598" t="s">
        <v>123</v>
      </c>
      <c r="BQ23" s="590"/>
      <c r="BR23" s="590"/>
      <c r="BS23" s="590"/>
      <c r="BT23" s="590"/>
      <c r="BU23" s="590"/>
      <c r="BV23" s="590"/>
      <c r="BW23" s="599"/>
      <c r="BY23" s="586" t="s">
        <v>261</v>
      </c>
      <c r="BZ23" s="604"/>
      <c r="CA23" s="604"/>
      <c r="CB23" s="604"/>
      <c r="CC23" s="604"/>
      <c r="CD23" s="604"/>
      <c r="CE23" s="604"/>
      <c r="CF23" s="604"/>
      <c r="CG23" s="604"/>
      <c r="CH23" s="604"/>
      <c r="CI23" s="604"/>
      <c r="CJ23" s="604"/>
      <c r="CK23" s="604"/>
      <c r="CL23" s="605"/>
      <c r="CM23" s="589">
        <v>213961</v>
      </c>
      <c r="CN23" s="590"/>
      <c r="CO23" s="590"/>
      <c r="CP23" s="590"/>
      <c r="CQ23" s="590"/>
      <c r="CR23" s="590"/>
      <c r="CS23" s="590"/>
      <c r="CT23" s="591"/>
      <c r="CU23" s="594">
        <v>0</v>
      </c>
      <c r="CV23" s="595"/>
      <c r="CW23" s="595"/>
      <c r="CX23" s="600"/>
      <c r="CY23" s="598" t="s">
        <v>123</v>
      </c>
      <c r="CZ23" s="590"/>
      <c r="DA23" s="590"/>
      <c r="DB23" s="590"/>
      <c r="DC23" s="590"/>
      <c r="DD23" s="590"/>
      <c r="DE23" s="590"/>
      <c r="DF23" s="590"/>
      <c r="DG23" s="590"/>
      <c r="DH23" s="590"/>
      <c r="DI23" s="590"/>
      <c r="DJ23" s="590"/>
      <c r="DK23" s="591"/>
      <c r="DL23" s="598">
        <v>213961</v>
      </c>
      <c r="DM23" s="590"/>
      <c r="DN23" s="590"/>
      <c r="DO23" s="590"/>
      <c r="DP23" s="590"/>
      <c r="DQ23" s="590"/>
      <c r="DR23" s="590"/>
      <c r="DS23" s="590"/>
      <c r="DT23" s="590"/>
      <c r="DU23" s="590"/>
      <c r="DV23" s="590"/>
      <c r="DW23" s="590"/>
      <c r="DX23" s="599"/>
    </row>
    <row r="24" spans="2:128" ht="11.25" customHeight="1" x14ac:dyDescent="0.15">
      <c r="B24" s="586" t="s">
        <v>262</v>
      </c>
      <c r="C24" s="587"/>
      <c r="D24" s="587"/>
      <c r="E24" s="587"/>
      <c r="F24" s="587"/>
      <c r="G24" s="587"/>
      <c r="H24" s="587"/>
      <c r="I24" s="587"/>
      <c r="J24" s="587"/>
      <c r="K24" s="587"/>
      <c r="L24" s="587"/>
      <c r="M24" s="587"/>
      <c r="N24" s="587"/>
      <c r="O24" s="587"/>
      <c r="P24" s="587"/>
      <c r="Q24" s="588"/>
      <c r="R24" s="589">
        <v>256924</v>
      </c>
      <c r="S24" s="590"/>
      <c r="T24" s="590"/>
      <c r="U24" s="590"/>
      <c r="V24" s="590"/>
      <c r="W24" s="590"/>
      <c r="X24" s="590"/>
      <c r="Y24" s="591"/>
      <c r="Z24" s="594">
        <v>0</v>
      </c>
      <c r="AA24" s="595"/>
      <c r="AB24" s="595"/>
      <c r="AC24" s="600"/>
      <c r="AD24" s="598">
        <v>256924</v>
      </c>
      <c r="AE24" s="590"/>
      <c r="AF24" s="590"/>
      <c r="AG24" s="590"/>
      <c r="AH24" s="590"/>
      <c r="AI24" s="590"/>
      <c r="AJ24" s="590"/>
      <c r="AK24" s="591"/>
      <c r="AL24" s="594">
        <v>0.1</v>
      </c>
      <c r="AM24" s="595"/>
      <c r="AN24" s="595"/>
      <c r="AO24" s="596"/>
      <c r="AP24" s="586" t="s">
        <v>263</v>
      </c>
      <c r="AQ24" s="587"/>
      <c r="AR24" s="587"/>
      <c r="AS24" s="587"/>
      <c r="AT24" s="587"/>
      <c r="AU24" s="587"/>
      <c r="AV24" s="587"/>
      <c r="AW24" s="587"/>
      <c r="AX24" s="587"/>
      <c r="AY24" s="587"/>
      <c r="AZ24" s="587"/>
      <c r="BA24" s="587"/>
      <c r="BB24" s="587"/>
      <c r="BC24" s="588"/>
      <c r="BD24" s="589">
        <v>8835</v>
      </c>
      <c r="BE24" s="590"/>
      <c r="BF24" s="590"/>
      <c r="BG24" s="590"/>
      <c r="BH24" s="590"/>
      <c r="BI24" s="590"/>
      <c r="BJ24" s="590"/>
      <c r="BK24" s="591"/>
      <c r="BL24" s="594">
        <v>0</v>
      </c>
      <c r="BM24" s="595"/>
      <c r="BN24" s="595"/>
      <c r="BO24" s="600"/>
      <c r="BP24" s="598" t="s">
        <v>123</v>
      </c>
      <c r="BQ24" s="590"/>
      <c r="BR24" s="590"/>
      <c r="BS24" s="590"/>
      <c r="BT24" s="590"/>
      <c r="BU24" s="590"/>
      <c r="BV24" s="590"/>
      <c r="BW24" s="599"/>
      <c r="BY24" s="586" t="s">
        <v>264</v>
      </c>
      <c r="BZ24" s="604"/>
      <c r="CA24" s="604"/>
      <c r="CB24" s="604"/>
      <c r="CC24" s="604"/>
      <c r="CD24" s="604"/>
      <c r="CE24" s="604"/>
      <c r="CF24" s="604"/>
      <c r="CG24" s="604"/>
      <c r="CH24" s="604"/>
      <c r="CI24" s="604"/>
      <c r="CJ24" s="604"/>
      <c r="CK24" s="604"/>
      <c r="CL24" s="605"/>
      <c r="CM24" s="589" t="s">
        <v>132</v>
      </c>
      <c r="CN24" s="590"/>
      <c r="CO24" s="590"/>
      <c r="CP24" s="590"/>
      <c r="CQ24" s="590"/>
      <c r="CR24" s="590"/>
      <c r="CS24" s="590"/>
      <c r="CT24" s="591"/>
      <c r="CU24" s="594" t="s">
        <v>132</v>
      </c>
      <c r="CV24" s="595"/>
      <c r="CW24" s="595"/>
      <c r="CX24" s="600"/>
      <c r="CY24" s="598" t="s">
        <v>123</v>
      </c>
      <c r="CZ24" s="590"/>
      <c r="DA24" s="590"/>
      <c r="DB24" s="590"/>
      <c r="DC24" s="590"/>
      <c r="DD24" s="590"/>
      <c r="DE24" s="590"/>
      <c r="DF24" s="590"/>
      <c r="DG24" s="590"/>
      <c r="DH24" s="590"/>
      <c r="DI24" s="590"/>
      <c r="DJ24" s="590"/>
      <c r="DK24" s="591"/>
      <c r="DL24" s="598" t="s">
        <v>132</v>
      </c>
      <c r="DM24" s="590"/>
      <c r="DN24" s="590"/>
      <c r="DO24" s="590"/>
      <c r="DP24" s="590"/>
      <c r="DQ24" s="590"/>
      <c r="DR24" s="590"/>
      <c r="DS24" s="590"/>
      <c r="DT24" s="590"/>
      <c r="DU24" s="590"/>
      <c r="DV24" s="590"/>
      <c r="DW24" s="590"/>
      <c r="DX24" s="599"/>
    </row>
    <row r="25" spans="2:128" ht="11.25" customHeight="1" x14ac:dyDescent="0.15">
      <c r="B25" s="586" t="s">
        <v>265</v>
      </c>
      <c r="C25" s="587"/>
      <c r="D25" s="587"/>
      <c r="E25" s="587"/>
      <c r="F25" s="587"/>
      <c r="G25" s="587"/>
      <c r="H25" s="587"/>
      <c r="I25" s="587"/>
      <c r="J25" s="587"/>
      <c r="K25" s="587"/>
      <c r="L25" s="587"/>
      <c r="M25" s="587"/>
      <c r="N25" s="587"/>
      <c r="O25" s="587"/>
      <c r="P25" s="587"/>
      <c r="Q25" s="588"/>
      <c r="R25" s="589">
        <v>5242213</v>
      </c>
      <c r="S25" s="590"/>
      <c r="T25" s="590"/>
      <c r="U25" s="590"/>
      <c r="V25" s="590"/>
      <c r="W25" s="590"/>
      <c r="X25" s="590"/>
      <c r="Y25" s="591"/>
      <c r="Z25" s="594">
        <v>0.8</v>
      </c>
      <c r="AA25" s="595"/>
      <c r="AB25" s="595"/>
      <c r="AC25" s="600"/>
      <c r="AD25" s="598" t="s">
        <v>132</v>
      </c>
      <c r="AE25" s="590"/>
      <c r="AF25" s="590"/>
      <c r="AG25" s="590"/>
      <c r="AH25" s="590"/>
      <c r="AI25" s="590"/>
      <c r="AJ25" s="590"/>
      <c r="AK25" s="591"/>
      <c r="AL25" s="594" t="s">
        <v>123</v>
      </c>
      <c r="AM25" s="595"/>
      <c r="AN25" s="595"/>
      <c r="AO25" s="596"/>
      <c r="AP25" s="586" t="s">
        <v>266</v>
      </c>
      <c r="AQ25" s="587"/>
      <c r="AR25" s="587"/>
      <c r="AS25" s="587"/>
      <c r="AT25" s="587"/>
      <c r="AU25" s="587"/>
      <c r="AV25" s="587"/>
      <c r="AW25" s="587"/>
      <c r="AX25" s="587"/>
      <c r="AY25" s="587"/>
      <c r="AZ25" s="587"/>
      <c r="BA25" s="587"/>
      <c r="BB25" s="587"/>
      <c r="BC25" s="588"/>
      <c r="BD25" s="589" t="s">
        <v>123</v>
      </c>
      <c r="BE25" s="590"/>
      <c r="BF25" s="590"/>
      <c r="BG25" s="590"/>
      <c r="BH25" s="590"/>
      <c r="BI25" s="590"/>
      <c r="BJ25" s="590"/>
      <c r="BK25" s="591"/>
      <c r="BL25" s="594" t="s">
        <v>123</v>
      </c>
      <c r="BM25" s="595"/>
      <c r="BN25" s="595"/>
      <c r="BO25" s="600"/>
      <c r="BP25" s="598" t="s">
        <v>132</v>
      </c>
      <c r="BQ25" s="590"/>
      <c r="BR25" s="590"/>
      <c r="BS25" s="590"/>
      <c r="BT25" s="590"/>
      <c r="BU25" s="590"/>
      <c r="BV25" s="590"/>
      <c r="BW25" s="599"/>
      <c r="BY25" s="586" t="s">
        <v>267</v>
      </c>
      <c r="BZ25" s="604"/>
      <c r="CA25" s="604"/>
      <c r="CB25" s="604"/>
      <c r="CC25" s="604"/>
      <c r="CD25" s="604"/>
      <c r="CE25" s="604"/>
      <c r="CF25" s="604"/>
      <c r="CG25" s="604"/>
      <c r="CH25" s="604"/>
      <c r="CI25" s="604"/>
      <c r="CJ25" s="604"/>
      <c r="CK25" s="604"/>
      <c r="CL25" s="605"/>
      <c r="CM25" s="589">
        <v>25105461</v>
      </c>
      <c r="CN25" s="590"/>
      <c r="CO25" s="590"/>
      <c r="CP25" s="590"/>
      <c r="CQ25" s="590"/>
      <c r="CR25" s="590"/>
      <c r="CS25" s="590"/>
      <c r="CT25" s="591"/>
      <c r="CU25" s="594">
        <v>3.9</v>
      </c>
      <c r="CV25" s="595"/>
      <c r="CW25" s="595"/>
      <c r="CX25" s="600"/>
      <c r="CY25" s="598" t="s">
        <v>132</v>
      </c>
      <c r="CZ25" s="590"/>
      <c r="DA25" s="590"/>
      <c r="DB25" s="590"/>
      <c r="DC25" s="590"/>
      <c r="DD25" s="590"/>
      <c r="DE25" s="590"/>
      <c r="DF25" s="590"/>
      <c r="DG25" s="590"/>
      <c r="DH25" s="590"/>
      <c r="DI25" s="590"/>
      <c r="DJ25" s="590"/>
      <c r="DK25" s="591"/>
      <c r="DL25" s="598">
        <v>25105461</v>
      </c>
      <c r="DM25" s="590"/>
      <c r="DN25" s="590"/>
      <c r="DO25" s="590"/>
      <c r="DP25" s="590"/>
      <c r="DQ25" s="590"/>
      <c r="DR25" s="590"/>
      <c r="DS25" s="590"/>
      <c r="DT25" s="590"/>
      <c r="DU25" s="590"/>
      <c r="DV25" s="590"/>
      <c r="DW25" s="590"/>
      <c r="DX25" s="599"/>
    </row>
    <row r="26" spans="2:128" ht="11.25" customHeight="1" x14ac:dyDescent="0.15">
      <c r="B26" s="586" t="s">
        <v>268</v>
      </c>
      <c r="C26" s="587"/>
      <c r="D26" s="587"/>
      <c r="E26" s="587"/>
      <c r="F26" s="587"/>
      <c r="G26" s="587"/>
      <c r="H26" s="587"/>
      <c r="I26" s="587"/>
      <c r="J26" s="587"/>
      <c r="K26" s="587"/>
      <c r="L26" s="587"/>
      <c r="M26" s="587"/>
      <c r="N26" s="587"/>
      <c r="O26" s="587"/>
      <c r="P26" s="587"/>
      <c r="Q26" s="588"/>
      <c r="R26" s="589">
        <v>5470180</v>
      </c>
      <c r="S26" s="590"/>
      <c r="T26" s="590"/>
      <c r="U26" s="590"/>
      <c r="V26" s="590"/>
      <c r="W26" s="590"/>
      <c r="X26" s="590"/>
      <c r="Y26" s="591"/>
      <c r="Z26" s="594">
        <v>0.8</v>
      </c>
      <c r="AA26" s="595"/>
      <c r="AB26" s="595"/>
      <c r="AC26" s="600"/>
      <c r="AD26" s="598">
        <v>538401</v>
      </c>
      <c r="AE26" s="590"/>
      <c r="AF26" s="590"/>
      <c r="AG26" s="590"/>
      <c r="AH26" s="590"/>
      <c r="AI26" s="590"/>
      <c r="AJ26" s="590"/>
      <c r="AK26" s="591"/>
      <c r="AL26" s="594">
        <v>0.2</v>
      </c>
      <c r="AM26" s="595"/>
      <c r="AN26" s="595"/>
      <c r="AO26" s="596"/>
      <c r="AP26" s="586" t="s">
        <v>269</v>
      </c>
      <c r="AQ26" s="587"/>
      <c r="AR26" s="587"/>
      <c r="AS26" s="587"/>
      <c r="AT26" s="587"/>
      <c r="AU26" s="587"/>
      <c r="AV26" s="587"/>
      <c r="AW26" s="587"/>
      <c r="AX26" s="587"/>
      <c r="AY26" s="587"/>
      <c r="AZ26" s="587"/>
      <c r="BA26" s="587"/>
      <c r="BB26" s="587"/>
      <c r="BC26" s="588"/>
      <c r="BD26" s="589" t="s">
        <v>123</v>
      </c>
      <c r="BE26" s="590"/>
      <c r="BF26" s="590"/>
      <c r="BG26" s="590"/>
      <c r="BH26" s="590"/>
      <c r="BI26" s="590"/>
      <c r="BJ26" s="590"/>
      <c r="BK26" s="591"/>
      <c r="BL26" s="594" t="s">
        <v>132</v>
      </c>
      <c r="BM26" s="595"/>
      <c r="BN26" s="595"/>
      <c r="BO26" s="600"/>
      <c r="BP26" s="598" t="s">
        <v>123</v>
      </c>
      <c r="BQ26" s="590"/>
      <c r="BR26" s="590"/>
      <c r="BS26" s="590"/>
      <c r="BT26" s="590"/>
      <c r="BU26" s="590"/>
      <c r="BV26" s="590"/>
      <c r="BW26" s="599"/>
      <c r="BY26" s="586" t="s">
        <v>270</v>
      </c>
      <c r="BZ26" s="604"/>
      <c r="CA26" s="604"/>
      <c r="CB26" s="604"/>
      <c r="CC26" s="604"/>
      <c r="CD26" s="604"/>
      <c r="CE26" s="604"/>
      <c r="CF26" s="604"/>
      <c r="CG26" s="604"/>
      <c r="CH26" s="604"/>
      <c r="CI26" s="604"/>
      <c r="CJ26" s="604"/>
      <c r="CK26" s="604"/>
      <c r="CL26" s="605"/>
      <c r="CM26" s="589">
        <v>107900</v>
      </c>
      <c r="CN26" s="590"/>
      <c r="CO26" s="590"/>
      <c r="CP26" s="590"/>
      <c r="CQ26" s="590"/>
      <c r="CR26" s="590"/>
      <c r="CS26" s="590"/>
      <c r="CT26" s="591"/>
      <c r="CU26" s="594">
        <v>0</v>
      </c>
      <c r="CV26" s="595"/>
      <c r="CW26" s="595"/>
      <c r="CX26" s="600"/>
      <c r="CY26" s="598" t="s">
        <v>123</v>
      </c>
      <c r="CZ26" s="590"/>
      <c r="DA26" s="590"/>
      <c r="DB26" s="590"/>
      <c r="DC26" s="590"/>
      <c r="DD26" s="590"/>
      <c r="DE26" s="590"/>
      <c r="DF26" s="590"/>
      <c r="DG26" s="590"/>
      <c r="DH26" s="590"/>
      <c r="DI26" s="590"/>
      <c r="DJ26" s="590"/>
      <c r="DK26" s="591"/>
      <c r="DL26" s="598">
        <v>107900</v>
      </c>
      <c r="DM26" s="590"/>
      <c r="DN26" s="590"/>
      <c r="DO26" s="590"/>
      <c r="DP26" s="590"/>
      <c r="DQ26" s="590"/>
      <c r="DR26" s="590"/>
      <c r="DS26" s="590"/>
      <c r="DT26" s="590"/>
      <c r="DU26" s="590"/>
      <c r="DV26" s="590"/>
      <c r="DW26" s="590"/>
      <c r="DX26" s="599"/>
    </row>
    <row r="27" spans="2:128" ht="11.25" customHeight="1" x14ac:dyDescent="0.15">
      <c r="B27" s="586" t="s">
        <v>271</v>
      </c>
      <c r="C27" s="587"/>
      <c r="D27" s="587"/>
      <c r="E27" s="587"/>
      <c r="F27" s="587"/>
      <c r="G27" s="587"/>
      <c r="H27" s="587"/>
      <c r="I27" s="587"/>
      <c r="J27" s="587"/>
      <c r="K27" s="587"/>
      <c r="L27" s="587"/>
      <c r="M27" s="587"/>
      <c r="N27" s="587"/>
      <c r="O27" s="587"/>
      <c r="P27" s="587"/>
      <c r="Q27" s="588"/>
      <c r="R27" s="589">
        <v>1415126</v>
      </c>
      <c r="S27" s="590"/>
      <c r="T27" s="590"/>
      <c r="U27" s="590"/>
      <c r="V27" s="590"/>
      <c r="W27" s="590"/>
      <c r="X27" s="590"/>
      <c r="Y27" s="591"/>
      <c r="Z27" s="594">
        <v>0.2</v>
      </c>
      <c r="AA27" s="595"/>
      <c r="AB27" s="595"/>
      <c r="AC27" s="600"/>
      <c r="AD27" s="598">
        <v>1253</v>
      </c>
      <c r="AE27" s="590"/>
      <c r="AF27" s="590"/>
      <c r="AG27" s="590"/>
      <c r="AH27" s="590"/>
      <c r="AI27" s="590"/>
      <c r="AJ27" s="590"/>
      <c r="AK27" s="591"/>
      <c r="AL27" s="594">
        <v>0</v>
      </c>
      <c r="AM27" s="595"/>
      <c r="AN27" s="595"/>
      <c r="AO27" s="596"/>
      <c r="AP27" s="586" t="s">
        <v>272</v>
      </c>
      <c r="AQ27" s="587"/>
      <c r="AR27" s="587"/>
      <c r="AS27" s="587"/>
      <c r="AT27" s="587"/>
      <c r="AU27" s="587"/>
      <c r="AV27" s="587"/>
      <c r="AW27" s="587"/>
      <c r="AX27" s="587"/>
      <c r="AY27" s="587"/>
      <c r="AZ27" s="587"/>
      <c r="BA27" s="587"/>
      <c r="BB27" s="587"/>
      <c r="BC27" s="588"/>
      <c r="BD27" s="589">
        <v>232307</v>
      </c>
      <c r="BE27" s="590"/>
      <c r="BF27" s="590"/>
      <c r="BG27" s="590"/>
      <c r="BH27" s="590"/>
      <c r="BI27" s="590"/>
      <c r="BJ27" s="590"/>
      <c r="BK27" s="591"/>
      <c r="BL27" s="594">
        <v>0.2</v>
      </c>
      <c r="BM27" s="595"/>
      <c r="BN27" s="595"/>
      <c r="BO27" s="600"/>
      <c r="BP27" s="598" t="s">
        <v>123</v>
      </c>
      <c r="BQ27" s="590"/>
      <c r="BR27" s="590"/>
      <c r="BS27" s="590"/>
      <c r="BT27" s="590"/>
      <c r="BU27" s="590"/>
      <c r="BV27" s="590"/>
      <c r="BW27" s="599"/>
      <c r="BY27" s="586" t="s">
        <v>273</v>
      </c>
      <c r="BZ27" s="604"/>
      <c r="CA27" s="604"/>
      <c r="CB27" s="604"/>
      <c r="CC27" s="604"/>
      <c r="CD27" s="604"/>
      <c r="CE27" s="604"/>
      <c r="CF27" s="604"/>
      <c r="CG27" s="604"/>
      <c r="CH27" s="604"/>
      <c r="CI27" s="604"/>
      <c r="CJ27" s="604"/>
      <c r="CK27" s="604"/>
      <c r="CL27" s="605"/>
      <c r="CM27" s="589" t="s">
        <v>210</v>
      </c>
      <c r="CN27" s="590"/>
      <c r="CO27" s="590"/>
      <c r="CP27" s="590"/>
      <c r="CQ27" s="590"/>
      <c r="CR27" s="590"/>
      <c r="CS27" s="590"/>
      <c r="CT27" s="591"/>
      <c r="CU27" s="594" t="s">
        <v>132</v>
      </c>
      <c r="CV27" s="595"/>
      <c r="CW27" s="595"/>
      <c r="CX27" s="600"/>
      <c r="CY27" s="598" t="s">
        <v>132</v>
      </c>
      <c r="CZ27" s="590"/>
      <c r="DA27" s="590"/>
      <c r="DB27" s="590"/>
      <c r="DC27" s="590"/>
      <c r="DD27" s="590"/>
      <c r="DE27" s="590"/>
      <c r="DF27" s="590"/>
      <c r="DG27" s="590"/>
      <c r="DH27" s="590"/>
      <c r="DI27" s="590"/>
      <c r="DJ27" s="590"/>
      <c r="DK27" s="591"/>
      <c r="DL27" s="598" t="s">
        <v>123</v>
      </c>
      <c r="DM27" s="590"/>
      <c r="DN27" s="590"/>
      <c r="DO27" s="590"/>
      <c r="DP27" s="590"/>
      <c r="DQ27" s="590"/>
      <c r="DR27" s="590"/>
      <c r="DS27" s="590"/>
      <c r="DT27" s="590"/>
      <c r="DU27" s="590"/>
      <c r="DV27" s="590"/>
      <c r="DW27" s="590"/>
      <c r="DX27" s="599"/>
    </row>
    <row r="28" spans="2:128" ht="11.25" customHeight="1" x14ac:dyDescent="0.15">
      <c r="B28" s="586" t="s">
        <v>274</v>
      </c>
      <c r="C28" s="587"/>
      <c r="D28" s="587"/>
      <c r="E28" s="587"/>
      <c r="F28" s="587"/>
      <c r="G28" s="587"/>
      <c r="H28" s="587"/>
      <c r="I28" s="587"/>
      <c r="J28" s="587"/>
      <c r="K28" s="587"/>
      <c r="L28" s="587"/>
      <c r="M28" s="587"/>
      <c r="N28" s="587"/>
      <c r="O28" s="587"/>
      <c r="P28" s="587"/>
      <c r="Q28" s="588"/>
      <c r="R28" s="589">
        <v>129070811</v>
      </c>
      <c r="S28" s="590"/>
      <c r="T28" s="590"/>
      <c r="U28" s="590"/>
      <c r="V28" s="590"/>
      <c r="W28" s="590"/>
      <c r="X28" s="590"/>
      <c r="Y28" s="591"/>
      <c r="Z28" s="594">
        <v>19.600000000000001</v>
      </c>
      <c r="AA28" s="595"/>
      <c r="AB28" s="595"/>
      <c r="AC28" s="600"/>
      <c r="AD28" s="598" t="s">
        <v>132</v>
      </c>
      <c r="AE28" s="590"/>
      <c r="AF28" s="590"/>
      <c r="AG28" s="590"/>
      <c r="AH28" s="590"/>
      <c r="AI28" s="590"/>
      <c r="AJ28" s="590"/>
      <c r="AK28" s="591"/>
      <c r="AL28" s="594" t="s">
        <v>123</v>
      </c>
      <c r="AM28" s="595"/>
      <c r="AN28" s="595"/>
      <c r="AO28" s="596"/>
      <c r="AP28" s="586" t="s">
        <v>275</v>
      </c>
      <c r="AQ28" s="587"/>
      <c r="AR28" s="587"/>
      <c r="AS28" s="587"/>
      <c r="AT28" s="587"/>
      <c r="AU28" s="587"/>
      <c r="AV28" s="587"/>
      <c r="AW28" s="587"/>
      <c r="AX28" s="587"/>
      <c r="AY28" s="587"/>
      <c r="AZ28" s="587"/>
      <c r="BA28" s="587"/>
      <c r="BB28" s="587"/>
      <c r="BC28" s="588"/>
      <c r="BD28" s="589">
        <v>1651</v>
      </c>
      <c r="BE28" s="590"/>
      <c r="BF28" s="590"/>
      <c r="BG28" s="590"/>
      <c r="BH28" s="590"/>
      <c r="BI28" s="590"/>
      <c r="BJ28" s="590"/>
      <c r="BK28" s="591"/>
      <c r="BL28" s="594">
        <v>0</v>
      </c>
      <c r="BM28" s="595"/>
      <c r="BN28" s="595"/>
      <c r="BO28" s="600"/>
      <c r="BP28" s="598" t="s">
        <v>210</v>
      </c>
      <c r="BQ28" s="590"/>
      <c r="BR28" s="590"/>
      <c r="BS28" s="590"/>
      <c r="BT28" s="590"/>
      <c r="BU28" s="590"/>
      <c r="BV28" s="590"/>
      <c r="BW28" s="599"/>
      <c r="BY28" s="586" t="s">
        <v>276</v>
      </c>
      <c r="BZ28" s="604"/>
      <c r="CA28" s="604"/>
      <c r="CB28" s="604"/>
      <c r="CC28" s="604"/>
      <c r="CD28" s="604"/>
      <c r="CE28" s="604"/>
      <c r="CF28" s="604"/>
      <c r="CG28" s="604"/>
      <c r="CH28" s="604"/>
      <c r="CI28" s="604"/>
      <c r="CJ28" s="604"/>
      <c r="CK28" s="604"/>
      <c r="CL28" s="605"/>
      <c r="CM28" s="589">
        <v>4068</v>
      </c>
      <c r="CN28" s="590"/>
      <c r="CO28" s="590"/>
      <c r="CP28" s="590"/>
      <c r="CQ28" s="590"/>
      <c r="CR28" s="590"/>
      <c r="CS28" s="590"/>
      <c r="CT28" s="591"/>
      <c r="CU28" s="594">
        <v>0</v>
      </c>
      <c r="CV28" s="595"/>
      <c r="CW28" s="595"/>
      <c r="CX28" s="600"/>
      <c r="CY28" s="598" t="s">
        <v>123</v>
      </c>
      <c r="CZ28" s="590"/>
      <c r="DA28" s="590"/>
      <c r="DB28" s="590"/>
      <c r="DC28" s="590"/>
      <c r="DD28" s="590"/>
      <c r="DE28" s="590"/>
      <c r="DF28" s="590"/>
      <c r="DG28" s="590"/>
      <c r="DH28" s="590"/>
      <c r="DI28" s="590"/>
      <c r="DJ28" s="590"/>
      <c r="DK28" s="591"/>
      <c r="DL28" s="598">
        <v>4068</v>
      </c>
      <c r="DM28" s="590"/>
      <c r="DN28" s="590"/>
      <c r="DO28" s="590"/>
      <c r="DP28" s="590"/>
      <c r="DQ28" s="590"/>
      <c r="DR28" s="590"/>
      <c r="DS28" s="590"/>
      <c r="DT28" s="590"/>
      <c r="DU28" s="590"/>
      <c r="DV28" s="590"/>
      <c r="DW28" s="590"/>
      <c r="DX28" s="599"/>
    </row>
    <row r="29" spans="2:128" ht="11.25" customHeight="1" x14ac:dyDescent="0.15">
      <c r="B29" s="586" t="s">
        <v>277</v>
      </c>
      <c r="C29" s="587"/>
      <c r="D29" s="587"/>
      <c r="E29" s="587"/>
      <c r="F29" s="587"/>
      <c r="G29" s="587"/>
      <c r="H29" s="587"/>
      <c r="I29" s="587"/>
      <c r="J29" s="587"/>
      <c r="K29" s="587"/>
      <c r="L29" s="587"/>
      <c r="M29" s="587"/>
      <c r="N29" s="587"/>
      <c r="O29" s="587"/>
      <c r="P29" s="587"/>
      <c r="Q29" s="588"/>
      <c r="R29" s="589" t="s">
        <v>123</v>
      </c>
      <c r="S29" s="590"/>
      <c r="T29" s="590"/>
      <c r="U29" s="590"/>
      <c r="V29" s="590"/>
      <c r="W29" s="590"/>
      <c r="X29" s="590"/>
      <c r="Y29" s="591"/>
      <c r="Z29" s="594" t="s">
        <v>210</v>
      </c>
      <c r="AA29" s="595"/>
      <c r="AB29" s="595"/>
      <c r="AC29" s="600"/>
      <c r="AD29" s="598" t="s">
        <v>123</v>
      </c>
      <c r="AE29" s="590"/>
      <c r="AF29" s="590"/>
      <c r="AG29" s="590"/>
      <c r="AH29" s="590"/>
      <c r="AI29" s="590"/>
      <c r="AJ29" s="590"/>
      <c r="AK29" s="591"/>
      <c r="AL29" s="594" t="s">
        <v>132</v>
      </c>
      <c r="AM29" s="595"/>
      <c r="AN29" s="595"/>
      <c r="AO29" s="596"/>
      <c r="AP29" s="586" t="s">
        <v>278</v>
      </c>
      <c r="AQ29" s="587"/>
      <c r="AR29" s="587"/>
      <c r="AS29" s="587"/>
      <c r="AT29" s="587"/>
      <c r="AU29" s="587"/>
      <c r="AV29" s="587"/>
      <c r="AW29" s="587"/>
      <c r="AX29" s="587"/>
      <c r="AY29" s="587"/>
      <c r="AZ29" s="587"/>
      <c r="BA29" s="587"/>
      <c r="BB29" s="587"/>
      <c r="BC29" s="588"/>
      <c r="BD29" s="589">
        <v>1651</v>
      </c>
      <c r="BE29" s="590"/>
      <c r="BF29" s="590"/>
      <c r="BG29" s="590"/>
      <c r="BH29" s="590"/>
      <c r="BI29" s="590"/>
      <c r="BJ29" s="590"/>
      <c r="BK29" s="591"/>
      <c r="BL29" s="594">
        <v>0</v>
      </c>
      <c r="BM29" s="595"/>
      <c r="BN29" s="595"/>
      <c r="BO29" s="600"/>
      <c r="BP29" s="598" t="s">
        <v>123</v>
      </c>
      <c r="BQ29" s="590"/>
      <c r="BR29" s="590"/>
      <c r="BS29" s="590"/>
      <c r="BT29" s="590"/>
      <c r="BU29" s="590"/>
      <c r="BV29" s="590"/>
      <c r="BW29" s="599"/>
      <c r="BY29" s="586" t="s">
        <v>279</v>
      </c>
      <c r="BZ29" s="604"/>
      <c r="CA29" s="604"/>
      <c r="CB29" s="604"/>
      <c r="CC29" s="604"/>
      <c r="CD29" s="604"/>
      <c r="CE29" s="604"/>
      <c r="CF29" s="604"/>
      <c r="CG29" s="604"/>
      <c r="CH29" s="604"/>
      <c r="CI29" s="604"/>
      <c r="CJ29" s="604"/>
      <c r="CK29" s="604"/>
      <c r="CL29" s="605"/>
      <c r="CM29" s="589" t="s">
        <v>123</v>
      </c>
      <c r="CN29" s="590"/>
      <c r="CO29" s="590"/>
      <c r="CP29" s="590"/>
      <c r="CQ29" s="590"/>
      <c r="CR29" s="590"/>
      <c r="CS29" s="590"/>
      <c r="CT29" s="591"/>
      <c r="CU29" s="594" t="s">
        <v>132</v>
      </c>
      <c r="CV29" s="595"/>
      <c r="CW29" s="595"/>
      <c r="CX29" s="600"/>
      <c r="CY29" s="598" t="s">
        <v>132</v>
      </c>
      <c r="CZ29" s="590"/>
      <c r="DA29" s="590"/>
      <c r="DB29" s="590"/>
      <c r="DC29" s="590"/>
      <c r="DD29" s="590"/>
      <c r="DE29" s="590"/>
      <c r="DF29" s="590"/>
      <c r="DG29" s="590"/>
      <c r="DH29" s="590"/>
      <c r="DI29" s="590"/>
      <c r="DJ29" s="590"/>
      <c r="DK29" s="591"/>
      <c r="DL29" s="598" t="s">
        <v>132</v>
      </c>
      <c r="DM29" s="590"/>
      <c r="DN29" s="590"/>
      <c r="DO29" s="590"/>
      <c r="DP29" s="590"/>
      <c r="DQ29" s="590"/>
      <c r="DR29" s="590"/>
      <c r="DS29" s="590"/>
      <c r="DT29" s="590"/>
      <c r="DU29" s="590"/>
      <c r="DV29" s="590"/>
      <c r="DW29" s="590"/>
      <c r="DX29" s="599"/>
    </row>
    <row r="30" spans="2:128" ht="11.25" customHeight="1" x14ac:dyDescent="0.15">
      <c r="B30" s="586" t="s">
        <v>280</v>
      </c>
      <c r="C30" s="587"/>
      <c r="D30" s="587"/>
      <c r="E30" s="587"/>
      <c r="F30" s="587"/>
      <c r="G30" s="587"/>
      <c r="H30" s="587"/>
      <c r="I30" s="587"/>
      <c r="J30" s="587"/>
      <c r="K30" s="587"/>
      <c r="L30" s="587"/>
      <c r="M30" s="587"/>
      <c r="N30" s="587"/>
      <c r="O30" s="587"/>
      <c r="P30" s="587"/>
      <c r="Q30" s="588"/>
      <c r="R30" s="589">
        <v>1049634</v>
      </c>
      <c r="S30" s="590"/>
      <c r="T30" s="590"/>
      <c r="U30" s="590"/>
      <c r="V30" s="590"/>
      <c r="W30" s="590"/>
      <c r="X30" s="590"/>
      <c r="Y30" s="591"/>
      <c r="Z30" s="594">
        <v>0.2</v>
      </c>
      <c r="AA30" s="595"/>
      <c r="AB30" s="595"/>
      <c r="AC30" s="600"/>
      <c r="AD30" s="598" t="s">
        <v>210</v>
      </c>
      <c r="AE30" s="590"/>
      <c r="AF30" s="590"/>
      <c r="AG30" s="590"/>
      <c r="AH30" s="590"/>
      <c r="AI30" s="590"/>
      <c r="AJ30" s="590"/>
      <c r="AK30" s="591"/>
      <c r="AL30" s="594" t="s">
        <v>123</v>
      </c>
      <c r="AM30" s="595"/>
      <c r="AN30" s="595"/>
      <c r="AO30" s="596"/>
      <c r="AP30" s="586" t="s">
        <v>281</v>
      </c>
      <c r="AQ30" s="587"/>
      <c r="AR30" s="587"/>
      <c r="AS30" s="587"/>
      <c r="AT30" s="587"/>
      <c r="AU30" s="587"/>
      <c r="AV30" s="587"/>
      <c r="AW30" s="587"/>
      <c r="AX30" s="587"/>
      <c r="AY30" s="587"/>
      <c r="AZ30" s="587"/>
      <c r="BA30" s="587"/>
      <c r="BB30" s="587"/>
      <c r="BC30" s="588"/>
      <c r="BD30" s="589">
        <v>230656</v>
      </c>
      <c r="BE30" s="590"/>
      <c r="BF30" s="590"/>
      <c r="BG30" s="590"/>
      <c r="BH30" s="590"/>
      <c r="BI30" s="590"/>
      <c r="BJ30" s="590"/>
      <c r="BK30" s="591"/>
      <c r="BL30" s="594">
        <v>0.2</v>
      </c>
      <c r="BM30" s="595"/>
      <c r="BN30" s="595"/>
      <c r="BO30" s="600"/>
      <c r="BP30" s="598" t="s">
        <v>123</v>
      </c>
      <c r="BQ30" s="590"/>
      <c r="BR30" s="590"/>
      <c r="BS30" s="590"/>
      <c r="BT30" s="590"/>
      <c r="BU30" s="590"/>
      <c r="BV30" s="590"/>
      <c r="BW30" s="599"/>
      <c r="BY30" s="586" t="s">
        <v>282</v>
      </c>
      <c r="BZ30" s="604"/>
      <c r="CA30" s="604"/>
      <c r="CB30" s="604"/>
      <c r="CC30" s="604"/>
      <c r="CD30" s="604"/>
      <c r="CE30" s="604"/>
      <c r="CF30" s="604"/>
      <c r="CG30" s="604"/>
      <c r="CH30" s="604"/>
      <c r="CI30" s="604"/>
      <c r="CJ30" s="604"/>
      <c r="CK30" s="604"/>
      <c r="CL30" s="605"/>
      <c r="CM30" s="589">
        <v>352617</v>
      </c>
      <c r="CN30" s="590"/>
      <c r="CO30" s="590"/>
      <c r="CP30" s="590"/>
      <c r="CQ30" s="590"/>
      <c r="CR30" s="590"/>
      <c r="CS30" s="590"/>
      <c r="CT30" s="591"/>
      <c r="CU30" s="594">
        <v>0.1</v>
      </c>
      <c r="CV30" s="595"/>
      <c r="CW30" s="595"/>
      <c r="CX30" s="600"/>
      <c r="CY30" s="598" t="s">
        <v>132</v>
      </c>
      <c r="CZ30" s="590"/>
      <c r="DA30" s="590"/>
      <c r="DB30" s="590"/>
      <c r="DC30" s="590"/>
      <c r="DD30" s="590"/>
      <c r="DE30" s="590"/>
      <c r="DF30" s="590"/>
      <c r="DG30" s="590"/>
      <c r="DH30" s="590"/>
      <c r="DI30" s="590"/>
      <c r="DJ30" s="590"/>
      <c r="DK30" s="591"/>
      <c r="DL30" s="598">
        <v>352617</v>
      </c>
      <c r="DM30" s="590"/>
      <c r="DN30" s="590"/>
      <c r="DO30" s="590"/>
      <c r="DP30" s="590"/>
      <c r="DQ30" s="590"/>
      <c r="DR30" s="590"/>
      <c r="DS30" s="590"/>
      <c r="DT30" s="590"/>
      <c r="DU30" s="590"/>
      <c r="DV30" s="590"/>
      <c r="DW30" s="590"/>
      <c r="DX30" s="599"/>
    </row>
    <row r="31" spans="2:128" ht="11.25" customHeight="1" x14ac:dyDescent="0.15">
      <c r="B31" s="586" t="s">
        <v>283</v>
      </c>
      <c r="C31" s="587"/>
      <c r="D31" s="587"/>
      <c r="E31" s="587"/>
      <c r="F31" s="587"/>
      <c r="G31" s="587"/>
      <c r="H31" s="587"/>
      <c r="I31" s="587"/>
      <c r="J31" s="587"/>
      <c r="K31" s="587"/>
      <c r="L31" s="587"/>
      <c r="M31" s="587"/>
      <c r="N31" s="587"/>
      <c r="O31" s="587"/>
      <c r="P31" s="587"/>
      <c r="Q31" s="588"/>
      <c r="R31" s="589">
        <v>130275</v>
      </c>
      <c r="S31" s="590"/>
      <c r="T31" s="590"/>
      <c r="U31" s="590"/>
      <c r="V31" s="590"/>
      <c r="W31" s="590"/>
      <c r="X31" s="590"/>
      <c r="Y31" s="591"/>
      <c r="Z31" s="594">
        <v>0</v>
      </c>
      <c r="AA31" s="595"/>
      <c r="AB31" s="595"/>
      <c r="AC31" s="600"/>
      <c r="AD31" s="598" t="s">
        <v>210</v>
      </c>
      <c r="AE31" s="590"/>
      <c r="AF31" s="590"/>
      <c r="AG31" s="590"/>
      <c r="AH31" s="590"/>
      <c r="AI31" s="590"/>
      <c r="AJ31" s="590"/>
      <c r="AK31" s="591"/>
      <c r="AL31" s="594" t="s">
        <v>123</v>
      </c>
      <c r="AM31" s="595"/>
      <c r="AN31" s="595"/>
      <c r="AO31" s="596"/>
      <c r="AP31" s="586" t="s">
        <v>284</v>
      </c>
      <c r="AQ31" s="587"/>
      <c r="AR31" s="587"/>
      <c r="AS31" s="587"/>
      <c r="AT31" s="587"/>
      <c r="AU31" s="587"/>
      <c r="AV31" s="587"/>
      <c r="AW31" s="587"/>
      <c r="AX31" s="587"/>
      <c r="AY31" s="587"/>
      <c r="AZ31" s="587"/>
      <c r="BA31" s="587"/>
      <c r="BB31" s="587"/>
      <c r="BC31" s="588"/>
      <c r="BD31" s="589">
        <v>6117</v>
      </c>
      <c r="BE31" s="590"/>
      <c r="BF31" s="590"/>
      <c r="BG31" s="590"/>
      <c r="BH31" s="590"/>
      <c r="BI31" s="590"/>
      <c r="BJ31" s="590"/>
      <c r="BK31" s="591"/>
      <c r="BL31" s="594">
        <v>0</v>
      </c>
      <c r="BM31" s="595"/>
      <c r="BN31" s="595"/>
      <c r="BO31" s="600"/>
      <c r="BP31" s="598" t="s">
        <v>123</v>
      </c>
      <c r="BQ31" s="590"/>
      <c r="BR31" s="590"/>
      <c r="BS31" s="590"/>
      <c r="BT31" s="590"/>
      <c r="BU31" s="590"/>
      <c r="BV31" s="590"/>
      <c r="BW31" s="599"/>
      <c r="BY31" s="586" t="s">
        <v>285</v>
      </c>
      <c r="BZ31" s="604"/>
      <c r="CA31" s="604"/>
      <c r="CB31" s="604"/>
      <c r="CC31" s="604"/>
      <c r="CD31" s="604"/>
      <c r="CE31" s="604"/>
      <c r="CF31" s="604"/>
      <c r="CG31" s="604"/>
      <c r="CH31" s="604"/>
      <c r="CI31" s="604"/>
      <c r="CJ31" s="604"/>
      <c r="CK31" s="604"/>
      <c r="CL31" s="605"/>
      <c r="CM31" s="589">
        <v>1707652</v>
      </c>
      <c r="CN31" s="590"/>
      <c r="CO31" s="590"/>
      <c r="CP31" s="590"/>
      <c r="CQ31" s="590"/>
      <c r="CR31" s="590"/>
      <c r="CS31" s="590"/>
      <c r="CT31" s="591"/>
      <c r="CU31" s="594">
        <v>0.3</v>
      </c>
      <c r="CV31" s="595"/>
      <c r="CW31" s="595"/>
      <c r="CX31" s="600"/>
      <c r="CY31" s="598" t="s">
        <v>132</v>
      </c>
      <c r="CZ31" s="590"/>
      <c r="DA31" s="590"/>
      <c r="DB31" s="590"/>
      <c r="DC31" s="590"/>
      <c r="DD31" s="590"/>
      <c r="DE31" s="590"/>
      <c r="DF31" s="590"/>
      <c r="DG31" s="590"/>
      <c r="DH31" s="590"/>
      <c r="DI31" s="590"/>
      <c r="DJ31" s="590"/>
      <c r="DK31" s="591"/>
      <c r="DL31" s="598">
        <v>1707652</v>
      </c>
      <c r="DM31" s="590"/>
      <c r="DN31" s="590"/>
      <c r="DO31" s="590"/>
      <c r="DP31" s="590"/>
      <c r="DQ31" s="590"/>
      <c r="DR31" s="590"/>
      <c r="DS31" s="590"/>
      <c r="DT31" s="590"/>
      <c r="DU31" s="590"/>
      <c r="DV31" s="590"/>
      <c r="DW31" s="590"/>
      <c r="DX31" s="599"/>
    </row>
    <row r="32" spans="2:128" ht="11.25" customHeight="1" x14ac:dyDescent="0.15">
      <c r="B32" s="586" t="s">
        <v>286</v>
      </c>
      <c r="C32" s="587"/>
      <c r="D32" s="587"/>
      <c r="E32" s="587"/>
      <c r="F32" s="587"/>
      <c r="G32" s="587"/>
      <c r="H32" s="587"/>
      <c r="I32" s="587"/>
      <c r="J32" s="587"/>
      <c r="K32" s="587"/>
      <c r="L32" s="587"/>
      <c r="M32" s="587"/>
      <c r="N32" s="587"/>
      <c r="O32" s="587"/>
      <c r="P32" s="587"/>
      <c r="Q32" s="588"/>
      <c r="R32" s="589">
        <v>17840033</v>
      </c>
      <c r="S32" s="590"/>
      <c r="T32" s="590"/>
      <c r="U32" s="590"/>
      <c r="V32" s="590"/>
      <c r="W32" s="590"/>
      <c r="X32" s="590"/>
      <c r="Y32" s="591"/>
      <c r="Z32" s="594">
        <v>2.7</v>
      </c>
      <c r="AA32" s="595"/>
      <c r="AB32" s="595"/>
      <c r="AC32" s="600"/>
      <c r="AD32" s="598" t="s">
        <v>132</v>
      </c>
      <c r="AE32" s="590"/>
      <c r="AF32" s="590"/>
      <c r="AG32" s="590"/>
      <c r="AH32" s="590"/>
      <c r="AI32" s="590"/>
      <c r="AJ32" s="590"/>
      <c r="AK32" s="591"/>
      <c r="AL32" s="594" t="s">
        <v>132</v>
      </c>
      <c r="AM32" s="595"/>
      <c r="AN32" s="595"/>
      <c r="AO32" s="596"/>
      <c r="AP32" s="586" t="s">
        <v>158</v>
      </c>
      <c r="AQ32" s="587"/>
      <c r="AR32" s="587"/>
      <c r="AS32" s="587"/>
      <c r="AT32" s="587"/>
      <c r="AU32" s="587"/>
      <c r="AV32" s="587"/>
      <c r="AW32" s="587"/>
      <c r="AX32" s="587"/>
      <c r="AY32" s="587"/>
      <c r="AZ32" s="587"/>
      <c r="BA32" s="587"/>
      <c r="BB32" s="587"/>
      <c r="BC32" s="588"/>
      <c r="BD32" s="589">
        <v>128793323</v>
      </c>
      <c r="BE32" s="590"/>
      <c r="BF32" s="590"/>
      <c r="BG32" s="590"/>
      <c r="BH32" s="590"/>
      <c r="BI32" s="590"/>
      <c r="BJ32" s="590"/>
      <c r="BK32" s="591"/>
      <c r="BL32" s="594">
        <v>100</v>
      </c>
      <c r="BM32" s="595"/>
      <c r="BN32" s="595"/>
      <c r="BO32" s="600"/>
      <c r="BP32" s="598">
        <v>910939</v>
      </c>
      <c r="BQ32" s="590"/>
      <c r="BR32" s="590"/>
      <c r="BS32" s="590"/>
      <c r="BT32" s="590"/>
      <c r="BU32" s="590"/>
      <c r="BV32" s="590"/>
      <c r="BW32" s="599"/>
      <c r="BY32" s="586" t="s">
        <v>287</v>
      </c>
      <c r="BZ32" s="587"/>
      <c r="CA32" s="587"/>
      <c r="CB32" s="587"/>
      <c r="CC32" s="587"/>
      <c r="CD32" s="587"/>
      <c r="CE32" s="587"/>
      <c r="CF32" s="587"/>
      <c r="CG32" s="587"/>
      <c r="CH32" s="587"/>
      <c r="CI32" s="587"/>
      <c r="CJ32" s="587"/>
      <c r="CK32" s="587"/>
      <c r="CL32" s="588"/>
      <c r="CM32" s="589" t="s">
        <v>123</v>
      </c>
      <c r="CN32" s="590"/>
      <c r="CO32" s="590"/>
      <c r="CP32" s="590"/>
      <c r="CQ32" s="590"/>
      <c r="CR32" s="590"/>
      <c r="CS32" s="590"/>
      <c r="CT32" s="591"/>
      <c r="CU32" s="594" t="s">
        <v>132</v>
      </c>
      <c r="CV32" s="595"/>
      <c r="CW32" s="595"/>
      <c r="CX32" s="600"/>
      <c r="CY32" s="598" t="s">
        <v>132</v>
      </c>
      <c r="CZ32" s="590"/>
      <c r="DA32" s="590"/>
      <c r="DB32" s="590"/>
      <c r="DC32" s="590"/>
      <c r="DD32" s="590"/>
      <c r="DE32" s="590"/>
      <c r="DF32" s="590"/>
      <c r="DG32" s="590"/>
      <c r="DH32" s="590"/>
      <c r="DI32" s="590"/>
      <c r="DJ32" s="590"/>
      <c r="DK32" s="591"/>
      <c r="DL32" s="598" t="s">
        <v>123</v>
      </c>
      <c r="DM32" s="590"/>
      <c r="DN32" s="590"/>
      <c r="DO32" s="590"/>
      <c r="DP32" s="590"/>
      <c r="DQ32" s="590"/>
      <c r="DR32" s="590"/>
      <c r="DS32" s="590"/>
      <c r="DT32" s="590"/>
      <c r="DU32" s="590"/>
      <c r="DV32" s="590"/>
      <c r="DW32" s="590"/>
      <c r="DX32" s="599"/>
    </row>
    <row r="33" spans="2:128" ht="11.25" customHeight="1" x14ac:dyDescent="0.15">
      <c r="B33" s="586" t="s">
        <v>288</v>
      </c>
      <c r="C33" s="587"/>
      <c r="D33" s="587"/>
      <c r="E33" s="587"/>
      <c r="F33" s="587"/>
      <c r="G33" s="587"/>
      <c r="H33" s="587"/>
      <c r="I33" s="587"/>
      <c r="J33" s="587"/>
      <c r="K33" s="587"/>
      <c r="L33" s="587"/>
      <c r="M33" s="587"/>
      <c r="N33" s="587"/>
      <c r="O33" s="587"/>
      <c r="P33" s="587"/>
      <c r="Q33" s="588"/>
      <c r="R33" s="589">
        <v>25629107</v>
      </c>
      <c r="S33" s="590"/>
      <c r="T33" s="590"/>
      <c r="U33" s="590"/>
      <c r="V33" s="590"/>
      <c r="W33" s="590"/>
      <c r="X33" s="590"/>
      <c r="Y33" s="591"/>
      <c r="Z33" s="594">
        <v>3.9</v>
      </c>
      <c r="AA33" s="595"/>
      <c r="AB33" s="595"/>
      <c r="AC33" s="600"/>
      <c r="AD33" s="598" t="s">
        <v>123</v>
      </c>
      <c r="AE33" s="590"/>
      <c r="AF33" s="590"/>
      <c r="AG33" s="590"/>
      <c r="AH33" s="590"/>
      <c r="AI33" s="590"/>
      <c r="AJ33" s="590"/>
      <c r="AK33" s="591"/>
      <c r="AL33" s="594" t="s">
        <v>210</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289</v>
      </c>
      <c r="BZ33" s="607"/>
      <c r="CA33" s="607"/>
      <c r="CB33" s="607"/>
      <c r="CC33" s="607"/>
      <c r="CD33" s="607"/>
      <c r="CE33" s="607"/>
      <c r="CF33" s="607"/>
      <c r="CG33" s="607"/>
      <c r="CH33" s="607"/>
      <c r="CI33" s="607"/>
      <c r="CJ33" s="607"/>
      <c r="CK33" s="607"/>
      <c r="CL33" s="608"/>
      <c r="CM33" s="589">
        <v>639205052</v>
      </c>
      <c r="CN33" s="590"/>
      <c r="CO33" s="590"/>
      <c r="CP33" s="590"/>
      <c r="CQ33" s="590"/>
      <c r="CR33" s="590"/>
      <c r="CS33" s="590"/>
      <c r="CT33" s="591"/>
      <c r="CU33" s="609">
        <v>100</v>
      </c>
      <c r="CV33" s="610"/>
      <c r="CW33" s="610"/>
      <c r="CX33" s="611"/>
      <c r="CY33" s="598">
        <v>138417600</v>
      </c>
      <c r="CZ33" s="590"/>
      <c r="DA33" s="590"/>
      <c r="DB33" s="590"/>
      <c r="DC33" s="590"/>
      <c r="DD33" s="590"/>
      <c r="DE33" s="590"/>
      <c r="DF33" s="590"/>
      <c r="DG33" s="590"/>
      <c r="DH33" s="590"/>
      <c r="DI33" s="590"/>
      <c r="DJ33" s="590"/>
      <c r="DK33" s="591"/>
      <c r="DL33" s="598">
        <v>398166438</v>
      </c>
      <c r="DM33" s="590"/>
      <c r="DN33" s="590"/>
      <c r="DO33" s="590"/>
      <c r="DP33" s="590"/>
      <c r="DQ33" s="590"/>
      <c r="DR33" s="590"/>
      <c r="DS33" s="590"/>
      <c r="DT33" s="590"/>
      <c r="DU33" s="590"/>
      <c r="DV33" s="590"/>
      <c r="DW33" s="590"/>
      <c r="DX33" s="599"/>
    </row>
    <row r="34" spans="2:128" ht="11.25" customHeight="1" x14ac:dyDescent="0.15">
      <c r="B34" s="586" t="s">
        <v>290</v>
      </c>
      <c r="C34" s="587"/>
      <c r="D34" s="587"/>
      <c r="E34" s="587"/>
      <c r="F34" s="587"/>
      <c r="G34" s="587"/>
      <c r="H34" s="587"/>
      <c r="I34" s="587"/>
      <c r="J34" s="587"/>
      <c r="K34" s="587"/>
      <c r="L34" s="587"/>
      <c r="M34" s="587"/>
      <c r="N34" s="587"/>
      <c r="O34" s="587"/>
      <c r="P34" s="587"/>
      <c r="Q34" s="588"/>
      <c r="R34" s="589">
        <v>42956142</v>
      </c>
      <c r="S34" s="590"/>
      <c r="T34" s="590"/>
      <c r="U34" s="590"/>
      <c r="V34" s="590"/>
      <c r="W34" s="590"/>
      <c r="X34" s="590"/>
      <c r="Y34" s="591"/>
      <c r="Z34" s="594">
        <v>6.5</v>
      </c>
      <c r="AA34" s="595"/>
      <c r="AB34" s="595"/>
      <c r="AC34" s="600"/>
      <c r="AD34" s="598">
        <v>31720</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291</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15">
      <c r="B35" s="586" t="s">
        <v>292</v>
      </c>
      <c r="C35" s="587"/>
      <c r="D35" s="587"/>
      <c r="E35" s="587"/>
      <c r="F35" s="587"/>
      <c r="G35" s="587"/>
      <c r="H35" s="587"/>
      <c r="I35" s="587"/>
      <c r="J35" s="587"/>
      <c r="K35" s="587"/>
      <c r="L35" s="587"/>
      <c r="M35" s="587"/>
      <c r="N35" s="587"/>
      <c r="O35" s="587"/>
      <c r="P35" s="587"/>
      <c r="Q35" s="588"/>
      <c r="R35" s="589">
        <v>72959900</v>
      </c>
      <c r="S35" s="590"/>
      <c r="T35" s="590"/>
      <c r="U35" s="590"/>
      <c r="V35" s="590"/>
      <c r="W35" s="590"/>
      <c r="X35" s="590"/>
      <c r="Y35" s="591"/>
      <c r="Z35" s="594">
        <v>11.1</v>
      </c>
      <c r="AA35" s="595"/>
      <c r="AB35" s="595"/>
      <c r="AC35" s="600"/>
      <c r="AD35" s="598" t="s">
        <v>132</v>
      </c>
      <c r="AE35" s="590"/>
      <c r="AF35" s="590"/>
      <c r="AG35" s="590"/>
      <c r="AH35" s="590"/>
      <c r="AI35" s="590"/>
      <c r="AJ35" s="590"/>
      <c r="AK35" s="591"/>
      <c r="AL35" s="594" t="s">
        <v>132</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198</v>
      </c>
      <c r="BZ35" s="572"/>
      <c r="CA35" s="572"/>
      <c r="CB35" s="572"/>
      <c r="CC35" s="572"/>
      <c r="CD35" s="572"/>
      <c r="CE35" s="572"/>
      <c r="CF35" s="572"/>
      <c r="CG35" s="572"/>
      <c r="CH35" s="572"/>
      <c r="CI35" s="572"/>
      <c r="CJ35" s="572"/>
      <c r="CK35" s="572"/>
      <c r="CL35" s="573"/>
      <c r="CM35" s="571" t="s">
        <v>293</v>
      </c>
      <c r="CN35" s="572"/>
      <c r="CO35" s="572"/>
      <c r="CP35" s="572"/>
      <c r="CQ35" s="572"/>
      <c r="CR35" s="572"/>
      <c r="CS35" s="572"/>
      <c r="CT35" s="573"/>
      <c r="CU35" s="571" t="s">
        <v>294</v>
      </c>
      <c r="CV35" s="572"/>
      <c r="CW35" s="572"/>
      <c r="CX35" s="573"/>
      <c r="CY35" s="571" t="s">
        <v>295</v>
      </c>
      <c r="CZ35" s="572"/>
      <c r="DA35" s="572"/>
      <c r="DB35" s="572"/>
      <c r="DC35" s="572"/>
      <c r="DD35" s="572"/>
      <c r="DE35" s="572"/>
      <c r="DF35" s="573"/>
      <c r="DG35" s="612" t="s">
        <v>296</v>
      </c>
      <c r="DH35" s="613"/>
      <c r="DI35" s="613"/>
      <c r="DJ35" s="613"/>
      <c r="DK35" s="613"/>
      <c r="DL35" s="613"/>
      <c r="DM35" s="613"/>
      <c r="DN35" s="613"/>
      <c r="DO35" s="613"/>
      <c r="DP35" s="613"/>
      <c r="DQ35" s="614"/>
      <c r="DR35" s="571" t="s">
        <v>297</v>
      </c>
      <c r="DS35" s="572"/>
      <c r="DT35" s="572"/>
      <c r="DU35" s="572"/>
      <c r="DV35" s="572"/>
      <c r="DW35" s="572"/>
      <c r="DX35" s="573"/>
    </row>
    <row r="36" spans="2:128" ht="11.25" customHeight="1" x14ac:dyDescent="0.15">
      <c r="B36" s="586" t="s">
        <v>298</v>
      </c>
      <c r="C36" s="587"/>
      <c r="D36" s="587"/>
      <c r="E36" s="587"/>
      <c r="F36" s="587"/>
      <c r="G36" s="587"/>
      <c r="H36" s="587"/>
      <c r="I36" s="587"/>
      <c r="J36" s="587"/>
      <c r="K36" s="587"/>
      <c r="L36" s="587"/>
      <c r="M36" s="587"/>
      <c r="N36" s="587"/>
      <c r="O36" s="587"/>
      <c r="P36" s="587"/>
      <c r="Q36" s="588"/>
      <c r="R36" s="589" t="s">
        <v>132</v>
      </c>
      <c r="S36" s="590"/>
      <c r="T36" s="590"/>
      <c r="U36" s="590"/>
      <c r="V36" s="590"/>
      <c r="W36" s="590"/>
      <c r="X36" s="590"/>
      <c r="Y36" s="591"/>
      <c r="Z36" s="594" t="s">
        <v>132</v>
      </c>
      <c r="AA36" s="595"/>
      <c r="AB36" s="595"/>
      <c r="AC36" s="600"/>
      <c r="AD36" s="598" t="s">
        <v>210</v>
      </c>
      <c r="AE36" s="590"/>
      <c r="AF36" s="590"/>
      <c r="AG36" s="590"/>
      <c r="AH36" s="590"/>
      <c r="AI36" s="590"/>
      <c r="AJ36" s="590"/>
      <c r="AK36" s="591"/>
      <c r="AL36" s="594" t="s">
        <v>132</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299</v>
      </c>
      <c r="BZ36" s="576"/>
      <c r="CA36" s="576"/>
      <c r="CB36" s="576"/>
      <c r="CC36" s="576"/>
      <c r="CD36" s="576"/>
      <c r="CE36" s="576"/>
      <c r="CF36" s="576"/>
      <c r="CG36" s="576"/>
      <c r="CH36" s="576"/>
      <c r="CI36" s="576"/>
      <c r="CJ36" s="576"/>
      <c r="CK36" s="576"/>
      <c r="CL36" s="577"/>
      <c r="CM36" s="578">
        <v>241955188</v>
      </c>
      <c r="CN36" s="579"/>
      <c r="CO36" s="579"/>
      <c r="CP36" s="579"/>
      <c r="CQ36" s="579"/>
      <c r="CR36" s="579"/>
      <c r="CS36" s="579"/>
      <c r="CT36" s="580"/>
      <c r="CU36" s="583">
        <v>37.9</v>
      </c>
      <c r="CV36" s="584"/>
      <c r="CW36" s="584"/>
      <c r="CX36" s="616"/>
      <c r="CY36" s="615">
        <v>218161294</v>
      </c>
      <c r="CZ36" s="579"/>
      <c r="DA36" s="579"/>
      <c r="DB36" s="579"/>
      <c r="DC36" s="579"/>
      <c r="DD36" s="579"/>
      <c r="DE36" s="579"/>
      <c r="DF36" s="580"/>
      <c r="DG36" s="615">
        <v>210102902</v>
      </c>
      <c r="DH36" s="579"/>
      <c r="DI36" s="579"/>
      <c r="DJ36" s="579"/>
      <c r="DK36" s="579"/>
      <c r="DL36" s="579"/>
      <c r="DM36" s="579"/>
      <c r="DN36" s="579"/>
      <c r="DO36" s="579"/>
      <c r="DP36" s="579"/>
      <c r="DQ36" s="580"/>
      <c r="DR36" s="583">
        <v>63.8</v>
      </c>
      <c r="DS36" s="584"/>
      <c r="DT36" s="584"/>
      <c r="DU36" s="584"/>
      <c r="DV36" s="584"/>
      <c r="DW36" s="584"/>
      <c r="DX36" s="585"/>
    </row>
    <row r="37" spans="2:128" ht="11.25" customHeight="1" x14ac:dyDescent="0.15">
      <c r="B37" s="586" t="s">
        <v>300</v>
      </c>
      <c r="C37" s="587"/>
      <c r="D37" s="587"/>
      <c r="E37" s="587"/>
      <c r="F37" s="587"/>
      <c r="G37" s="587"/>
      <c r="H37" s="587"/>
      <c r="I37" s="587"/>
      <c r="J37" s="587"/>
      <c r="K37" s="587"/>
      <c r="L37" s="587"/>
      <c r="M37" s="587"/>
      <c r="N37" s="587"/>
      <c r="O37" s="587"/>
      <c r="P37" s="587"/>
      <c r="Q37" s="588"/>
      <c r="R37" s="589">
        <v>4581100</v>
      </c>
      <c r="S37" s="590"/>
      <c r="T37" s="590"/>
      <c r="U37" s="590"/>
      <c r="V37" s="590"/>
      <c r="W37" s="590"/>
      <c r="X37" s="590"/>
      <c r="Y37" s="591"/>
      <c r="Z37" s="594">
        <v>0.7</v>
      </c>
      <c r="AA37" s="595"/>
      <c r="AB37" s="595"/>
      <c r="AC37" s="600"/>
      <c r="AD37" s="598" t="s">
        <v>210</v>
      </c>
      <c r="AE37" s="590"/>
      <c r="AF37" s="590"/>
      <c r="AG37" s="590"/>
      <c r="AH37" s="590"/>
      <c r="AI37" s="590"/>
      <c r="AJ37" s="590"/>
      <c r="AK37" s="591"/>
      <c r="AL37" s="594" t="s">
        <v>132</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301</v>
      </c>
      <c r="BZ37" s="587"/>
      <c r="CA37" s="587"/>
      <c r="CB37" s="587"/>
      <c r="CC37" s="587"/>
      <c r="CD37" s="587"/>
      <c r="CE37" s="587"/>
      <c r="CF37" s="587"/>
      <c r="CG37" s="587"/>
      <c r="CH37" s="587"/>
      <c r="CI37" s="587"/>
      <c r="CJ37" s="587"/>
      <c r="CK37" s="587"/>
      <c r="CL37" s="588"/>
      <c r="CM37" s="589">
        <v>134738805</v>
      </c>
      <c r="CN37" s="619"/>
      <c r="CO37" s="619"/>
      <c r="CP37" s="619"/>
      <c r="CQ37" s="619"/>
      <c r="CR37" s="619"/>
      <c r="CS37" s="619"/>
      <c r="CT37" s="620"/>
      <c r="CU37" s="594">
        <v>21.1</v>
      </c>
      <c r="CV37" s="617"/>
      <c r="CW37" s="617"/>
      <c r="CX37" s="618"/>
      <c r="CY37" s="598">
        <v>118187598</v>
      </c>
      <c r="CZ37" s="619"/>
      <c r="DA37" s="619"/>
      <c r="DB37" s="619"/>
      <c r="DC37" s="619"/>
      <c r="DD37" s="619"/>
      <c r="DE37" s="619"/>
      <c r="DF37" s="620"/>
      <c r="DG37" s="598">
        <v>116761506</v>
      </c>
      <c r="DH37" s="619"/>
      <c r="DI37" s="619"/>
      <c r="DJ37" s="619"/>
      <c r="DK37" s="619"/>
      <c r="DL37" s="619"/>
      <c r="DM37" s="619"/>
      <c r="DN37" s="619"/>
      <c r="DO37" s="619"/>
      <c r="DP37" s="619"/>
      <c r="DQ37" s="620"/>
      <c r="DR37" s="594">
        <v>35.5</v>
      </c>
      <c r="DS37" s="617"/>
      <c r="DT37" s="617"/>
      <c r="DU37" s="617"/>
      <c r="DV37" s="617"/>
      <c r="DW37" s="617"/>
      <c r="DX37" s="621"/>
    </row>
    <row r="38" spans="2:128" ht="11.25" customHeight="1" x14ac:dyDescent="0.15">
      <c r="B38" s="606" t="s">
        <v>302</v>
      </c>
      <c r="C38" s="607"/>
      <c r="D38" s="607"/>
      <c r="E38" s="607"/>
      <c r="F38" s="607"/>
      <c r="G38" s="607"/>
      <c r="H38" s="607"/>
      <c r="I38" s="607"/>
      <c r="J38" s="607"/>
      <c r="K38" s="607"/>
      <c r="L38" s="607"/>
      <c r="M38" s="607"/>
      <c r="N38" s="607"/>
      <c r="O38" s="607"/>
      <c r="P38" s="607"/>
      <c r="Q38" s="608"/>
      <c r="R38" s="589">
        <v>658765038</v>
      </c>
      <c r="S38" s="590"/>
      <c r="T38" s="590"/>
      <c r="U38" s="590"/>
      <c r="V38" s="590"/>
      <c r="W38" s="590"/>
      <c r="X38" s="590"/>
      <c r="Y38" s="591"/>
      <c r="Z38" s="592">
        <v>100</v>
      </c>
      <c r="AA38" s="592"/>
      <c r="AB38" s="592"/>
      <c r="AC38" s="592"/>
      <c r="AD38" s="593">
        <v>324625239</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303</v>
      </c>
      <c r="BZ38" s="587"/>
      <c r="CA38" s="587"/>
      <c r="CB38" s="587"/>
      <c r="CC38" s="587"/>
      <c r="CD38" s="587"/>
      <c r="CE38" s="587"/>
      <c r="CF38" s="587"/>
      <c r="CG38" s="587"/>
      <c r="CH38" s="587"/>
      <c r="CI38" s="587"/>
      <c r="CJ38" s="587"/>
      <c r="CK38" s="587"/>
      <c r="CL38" s="588"/>
      <c r="CM38" s="589">
        <v>95256430</v>
      </c>
      <c r="CN38" s="590"/>
      <c r="CO38" s="590"/>
      <c r="CP38" s="590"/>
      <c r="CQ38" s="590"/>
      <c r="CR38" s="590"/>
      <c r="CS38" s="590"/>
      <c r="CT38" s="591"/>
      <c r="CU38" s="594">
        <v>14.9</v>
      </c>
      <c r="CV38" s="617"/>
      <c r="CW38" s="617"/>
      <c r="CX38" s="618"/>
      <c r="CY38" s="598">
        <v>79259903</v>
      </c>
      <c r="CZ38" s="619"/>
      <c r="DA38" s="619"/>
      <c r="DB38" s="619"/>
      <c r="DC38" s="619"/>
      <c r="DD38" s="619"/>
      <c r="DE38" s="619"/>
      <c r="DF38" s="620"/>
      <c r="DG38" s="598">
        <v>79258744</v>
      </c>
      <c r="DH38" s="619"/>
      <c r="DI38" s="619"/>
      <c r="DJ38" s="619"/>
      <c r="DK38" s="619"/>
      <c r="DL38" s="619"/>
      <c r="DM38" s="619"/>
      <c r="DN38" s="619"/>
      <c r="DO38" s="619"/>
      <c r="DP38" s="619"/>
      <c r="DQ38" s="620"/>
      <c r="DR38" s="594">
        <v>24.1</v>
      </c>
      <c r="DS38" s="617"/>
      <c r="DT38" s="617"/>
      <c r="DU38" s="617"/>
      <c r="DV38" s="617"/>
      <c r="DW38" s="617"/>
      <c r="DX38" s="621"/>
    </row>
    <row r="39" spans="2:128" ht="11.25" customHeight="1" x14ac:dyDescent="0.15">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304</v>
      </c>
      <c r="BZ39" s="587"/>
      <c r="CA39" s="587"/>
      <c r="CB39" s="587"/>
      <c r="CC39" s="587"/>
      <c r="CD39" s="587"/>
      <c r="CE39" s="587"/>
      <c r="CF39" s="587"/>
      <c r="CG39" s="587"/>
      <c r="CH39" s="587"/>
      <c r="CI39" s="587"/>
      <c r="CJ39" s="587"/>
      <c r="CK39" s="587"/>
      <c r="CL39" s="588"/>
      <c r="CM39" s="589">
        <v>8341995</v>
      </c>
      <c r="CN39" s="619"/>
      <c r="CO39" s="619"/>
      <c r="CP39" s="619"/>
      <c r="CQ39" s="619"/>
      <c r="CR39" s="619"/>
      <c r="CS39" s="619"/>
      <c r="CT39" s="620"/>
      <c r="CU39" s="594">
        <v>1.3</v>
      </c>
      <c r="CV39" s="617"/>
      <c r="CW39" s="617"/>
      <c r="CX39" s="618"/>
      <c r="CY39" s="598">
        <v>3359595</v>
      </c>
      <c r="CZ39" s="619"/>
      <c r="DA39" s="619"/>
      <c r="DB39" s="619"/>
      <c r="DC39" s="619"/>
      <c r="DD39" s="619"/>
      <c r="DE39" s="619"/>
      <c r="DF39" s="620"/>
      <c r="DG39" s="598">
        <v>3359595</v>
      </c>
      <c r="DH39" s="619"/>
      <c r="DI39" s="619"/>
      <c r="DJ39" s="619"/>
      <c r="DK39" s="619"/>
      <c r="DL39" s="619"/>
      <c r="DM39" s="619"/>
      <c r="DN39" s="619"/>
      <c r="DO39" s="619"/>
      <c r="DP39" s="619"/>
      <c r="DQ39" s="620"/>
      <c r="DR39" s="594">
        <v>1</v>
      </c>
      <c r="DS39" s="617"/>
      <c r="DT39" s="617"/>
      <c r="DU39" s="617"/>
      <c r="DV39" s="617"/>
      <c r="DW39" s="617"/>
      <c r="DX39" s="621"/>
    </row>
    <row r="40" spans="2:128" ht="11.25" customHeight="1" x14ac:dyDescent="0.15">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305</v>
      </c>
      <c r="BZ40" s="587"/>
      <c r="CA40" s="587"/>
      <c r="CB40" s="587"/>
      <c r="CC40" s="587"/>
      <c r="CD40" s="587"/>
      <c r="CE40" s="587"/>
      <c r="CF40" s="587"/>
      <c r="CG40" s="587"/>
      <c r="CH40" s="587"/>
      <c r="CI40" s="587"/>
      <c r="CJ40" s="587"/>
      <c r="CK40" s="587"/>
      <c r="CL40" s="588"/>
      <c r="CM40" s="589">
        <v>98874388</v>
      </c>
      <c r="CN40" s="590"/>
      <c r="CO40" s="590"/>
      <c r="CP40" s="590"/>
      <c r="CQ40" s="590"/>
      <c r="CR40" s="590"/>
      <c r="CS40" s="590"/>
      <c r="CT40" s="591"/>
      <c r="CU40" s="594">
        <v>15.5</v>
      </c>
      <c r="CV40" s="617"/>
      <c r="CW40" s="617"/>
      <c r="CX40" s="618"/>
      <c r="CY40" s="598">
        <v>96614101</v>
      </c>
      <c r="CZ40" s="619"/>
      <c r="DA40" s="619"/>
      <c r="DB40" s="619"/>
      <c r="DC40" s="619"/>
      <c r="DD40" s="619"/>
      <c r="DE40" s="619"/>
      <c r="DF40" s="620"/>
      <c r="DG40" s="598">
        <v>89981801</v>
      </c>
      <c r="DH40" s="619"/>
      <c r="DI40" s="619"/>
      <c r="DJ40" s="619"/>
      <c r="DK40" s="619"/>
      <c r="DL40" s="619"/>
      <c r="DM40" s="619"/>
      <c r="DN40" s="619"/>
      <c r="DO40" s="619"/>
      <c r="DP40" s="619"/>
      <c r="DQ40" s="620"/>
      <c r="DR40" s="594">
        <v>27.3</v>
      </c>
      <c r="DS40" s="617"/>
      <c r="DT40" s="617"/>
      <c r="DU40" s="617"/>
      <c r="DV40" s="617"/>
      <c r="DW40" s="617"/>
      <c r="DX40" s="621"/>
    </row>
    <row r="41" spans="2:128" ht="11.25" customHeight="1" x14ac:dyDescent="0.15">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306</v>
      </c>
      <c r="AQ41" s="572"/>
      <c r="AR41" s="572"/>
      <c r="AS41" s="572"/>
      <c r="AT41" s="572"/>
      <c r="AU41" s="572"/>
      <c r="AV41" s="572"/>
      <c r="AW41" s="572"/>
      <c r="AX41" s="572"/>
      <c r="AY41" s="572"/>
      <c r="AZ41" s="572"/>
      <c r="BA41" s="572"/>
      <c r="BB41" s="572"/>
      <c r="BC41" s="573"/>
      <c r="BD41" s="571" t="s">
        <v>307</v>
      </c>
      <c r="BE41" s="572"/>
      <c r="BF41" s="572"/>
      <c r="BG41" s="572"/>
      <c r="BH41" s="572"/>
      <c r="BI41" s="572"/>
      <c r="BJ41" s="572"/>
      <c r="BK41" s="572"/>
      <c r="BL41" s="572"/>
      <c r="BM41" s="573"/>
      <c r="BN41" s="571" t="s">
        <v>308</v>
      </c>
      <c r="BO41" s="572"/>
      <c r="BP41" s="572"/>
      <c r="BQ41" s="572"/>
      <c r="BR41" s="572"/>
      <c r="BS41" s="572"/>
      <c r="BT41" s="572"/>
      <c r="BU41" s="572"/>
      <c r="BV41" s="572"/>
      <c r="BW41" s="573"/>
      <c r="BY41" s="634" t="s">
        <v>309</v>
      </c>
      <c r="BZ41" s="635"/>
      <c r="CA41" s="586" t="s">
        <v>310</v>
      </c>
      <c r="CB41" s="587"/>
      <c r="CC41" s="587"/>
      <c r="CD41" s="587"/>
      <c r="CE41" s="587"/>
      <c r="CF41" s="587"/>
      <c r="CG41" s="587"/>
      <c r="CH41" s="587"/>
      <c r="CI41" s="587"/>
      <c r="CJ41" s="587"/>
      <c r="CK41" s="587"/>
      <c r="CL41" s="588"/>
      <c r="CM41" s="589">
        <v>98874318</v>
      </c>
      <c r="CN41" s="619"/>
      <c r="CO41" s="619"/>
      <c r="CP41" s="619"/>
      <c r="CQ41" s="619"/>
      <c r="CR41" s="619"/>
      <c r="CS41" s="619"/>
      <c r="CT41" s="620"/>
      <c r="CU41" s="594">
        <v>15.5</v>
      </c>
      <c r="CV41" s="617"/>
      <c r="CW41" s="617"/>
      <c r="CX41" s="618"/>
      <c r="CY41" s="598">
        <v>96614031</v>
      </c>
      <c r="CZ41" s="619"/>
      <c r="DA41" s="619"/>
      <c r="DB41" s="619"/>
      <c r="DC41" s="619"/>
      <c r="DD41" s="619"/>
      <c r="DE41" s="619"/>
      <c r="DF41" s="620"/>
      <c r="DG41" s="598">
        <v>89981731</v>
      </c>
      <c r="DH41" s="619"/>
      <c r="DI41" s="619"/>
      <c r="DJ41" s="619"/>
      <c r="DK41" s="619"/>
      <c r="DL41" s="619"/>
      <c r="DM41" s="619"/>
      <c r="DN41" s="619"/>
      <c r="DO41" s="619"/>
      <c r="DP41" s="619"/>
      <c r="DQ41" s="620"/>
      <c r="DR41" s="594">
        <v>27.3</v>
      </c>
      <c r="DS41" s="617"/>
      <c r="DT41" s="617"/>
      <c r="DU41" s="617"/>
      <c r="DV41" s="617"/>
      <c r="DW41" s="617"/>
      <c r="DX41" s="621"/>
    </row>
    <row r="42" spans="2:128" ht="11.25" customHeight="1" x14ac:dyDescent="0.15">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311</v>
      </c>
      <c r="AQ42" s="623"/>
      <c r="AR42" s="623"/>
      <c r="AS42" s="623"/>
      <c r="AT42" s="628" t="s">
        <v>312</v>
      </c>
      <c r="AU42" s="214"/>
      <c r="AV42" s="214"/>
      <c r="AW42" s="214"/>
      <c r="AX42" s="575" t="s">
        <v>158</v>
      </c>
      <c r="AY42" s="576"/>
      <c r="AZ42" s="576"/>
      <c r="BA42" s="576"/>
      <c r="BB42" s="576"/>
      <c r="BC42" s="577"/>
      <c r="BD42" s="631">
        <v>99.4</v>
      </c>
      <c r="BE42" s="632"/>
      <c r="BF42" s="632"/>
      <c r="BG42" s="632"/>
      <c r="BH42" s="632"/>
      <c r="BI42" s="632">
        <v>98.9</v>
      </c>
      <c r="BJ42" s="632"/>
      <c r="BK42" s="632"/>
      <c r="BL42" s="632"/>
      <c r="BM42" s="633"/>
      <c r="BN42" s="631">
        <v>99.7</v>
      </c>
      <c r="BO42" s="632"/>
      <c r="BP42" s="632"/>
      <c r="BQ42" s="632"/>
      <c r="BR42" s="632"/>
      <c r="BS42" s="632">
        <v>99.1</v>
      </c>
      <c r="BT42" s="632"/>
      <c r="BU42" s="632"/>
      <c r="BV42" s="632"/>
      <c r="BW42" s="633"/>
      <c r="BY42" s="636"/>
      <c r="BZ42" s="637"/>
      <c r="CA42" s="586" t="s">
        <v>313</v>
      </c>
      <c r="CB42" s="587"/>
      <c r="CC42" s="587"/>
      <c r="CD42" s="587"/>
      <c r="CE42" s="587"/>
      <c r="CF42" s="587"/>
      <c r="CG42" s="587"/>
      <c r="CH42" s="587"/>
      <c r="CI42" s="587"/>
      <c r="CJ42" s="587"/>
      <c r="CK42" s="587"/>
      <c r="CL42" s="588"/>
      <c r="CM42" s="589">
        <v>92594902</v>
      </c>
      <c r="CN42" s="590"/>
      <c r="CO42" s="590"/>
      <c r="CP42" s="590"/>
      <c r="CQ42" s="590"/>
      <c r="CR42" s="590"/>
      <c r="CS42" s="590"/>
      <c r="CT42" s="591"/>
      <c r="CU42" s="594">
        <v>14.5</v>
      </c>
      <c r="CV42" s="617"/>
      <c r="CW42" s="617"/>
      <c r="CX42" s="618"/>
      <c r="CY42" s="598">
        <v>90372141</v>
      </c>
      <c r="CZ42" s="619"/>
      <c r="DA42" s="619"/>
      <c r="DB42" s="619"/>
      <c r="DC42" s="619"/>
      <c r="DD42" s="619"/>
      <c r="DE42" s="619"/>
      <c r="DF42" s="620"/>
      <c r="DG42" s="598">
        <v>83739841</v>
      </c>
      <c r="DH42" s="619"/>
      <c r="DI42" s="619"/>
      <c r="DJ42" s="619"/>
      <c r="DK42" s="619"/>
      <c r="DL42" s="619"/>
      <c r="DM42" s="619"/>
      <c r="DN42" s="619"/>
      <c r="DO42" s="619"/>
      <c r="DP42" s="619"/>
      <c r="DQ42" s="620"/>
      <c r="DR42" s="594">
        <v>25.4</v>
      </c>
      <c r="DS42" s="617"/>
      <c r="DT42" s="617"/>
      <c r="DU42" s="617"/>
      <c r="DV42" s="617"/>
      <c r="DW42" s="617"/>
      <c r="DX42" s="621"/>
    </row>
    <row r="43" spans="2:128" ht="11.25" customHeight="1" x14ac:dyDescent="0.15">
      <c r="AP43" s="624"/>
      <c r="AQ43" s="625"/>
      <c r="AR43" s="625"/>
      <c r="AS43" s="625"/>
      <c r="AT43" s="629"/>
      <c r="AU43" s="210" t="s">
        <v>314</v>
      </c>
      <c r="AX43" s="586" t="s">
        <v>315</v>
      </c>
      <c r="AY43" s="587"/>
      <c r="AZ43" s="587"/>
      <c r="BA43" s="587"/>
      <c r="BB43" s="587"/>
      <c r="BC43" s="588"/>
      <c r="BD43" s="643">
        <v>99.4</v>
      </c>
      <c r="BE43" s="644"/>
      <c r="BF43" s="644"/>
      <c r="BG43" s="644"/>
      <c r="BH43" s="644"/>
      <c r="BI43" s="644">
        <v>97.6</v>
      </c>
      <c r="BJ43" s="644"/>
      <c r="BK43" s="644"/>
      <c r="BL43" s="644"/>
      <c r="BM43" s="645"/>
      <c r="BN43" s="643">
        <v>99.2</v>
      </c>
      <c r="BO43" s="644"/>
      <c r="BP43" s="644"/>
      <c r="BQ43" s="644"/>
      <c r="BR43" s="644"/>
      <c r="BS43" s="644">
        <v>97.4</v>
      </c>
      <c r="BT43" s="644"/>
      <c r="BU43" s="644"/>
      <c r="BV43" s="644"/>
      <c r="BW43" s="645"/>
      <c r="BY43" s="636"/>
      <c r="BZ43" s="637"/>
      <c r="CA43" s="586" t="s">
        <v>316</v>
      </c>
      <c r="CB43" s="587"/>
      <c r="CC43" s="587"/>
      <c r="CD43" s="587"/>
      <c r="CE43" s="587"/>
      <c r="CF43" s="587"/>
      <c r="CG43" s="587"/>
      <c r="CH43" s="587"/>
      <c r="CI43" s="587"/>
      <c r="CJ43" s="587"/>
      <c r="CK43" s="587"/>
      <c r="CL43" s="588"/>
      <c r="CM43" s="589">
        <v>6279416</v>
      </c>
      <c r="CN43" s="619"/>
      <c r="CO43" s="619"/>
      <c r="CP43" s="619"/>
      <c r="CQ43" s="619"/>
      <c r="CR43" s="619"/>
      <c r="CS43" s="619"/>
      <c r="CT43" s="620"/>
      <c r="CU43" s="594">
        <v>1</v>
      </c>
      <c r="CV43" s="617"/>
      <c r="CW43" s="617"/>
      <c r="CX43" s="618"/>
      <c r="CY43" s="598">
        <v>6241890</v>
      </c>
      <c r="CZ43" s="619"/>
      <c r="DA43" s="619"/>
      <c r="DB43" s="619"/>
      <c r="DC43" s="619"/>
      <c r="DD43" s="619"/>
      <c r="DE43" s="619"/>
      <c r="DF43" s="620"/>
      <c r="DG43" s="598">
        <v>6241890</v>
      </c>
      <c r="DH43" s="619"/>
      <c r="DI43" s="619"/>
      <c r="DJ43" s="619"/>
      <c r="DK43" s="619"/>
      <c r="DL43" s="619"/>
      <c r="DM43" s="619"/>
      <c r="DN43" s="619"/>
      <c r="DO43" s="619"/>
      <c r="DP43" s="619"/>
      <c r="DQ43" s="620"/>
      <c r="DR43" s="594">
        <v>1.9</v>
      </c>
      <c r="DS43" s="617"/>
      <c r="DT43" s="617"/>
      <c r="DU43" s="617"/>
      <c r="DV43" s="617"/>
      <c r="DW43" s="617"/>
      <c r="DX43" s="621"/>
    </row>
    <row r="44" spans="2:128" ht="11.25" customHeight="1" x14ac:dyDescent="0.15">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317</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99.9</v>
      </c>
      <c r="BT44" s="641"/>
      <c r="BU44" s="641"/>
      <c r="BV44" s="641"/>
      <c r="BW44" s="642"/>
      <c r="BY44" s="638"/>
      <c r="BZ44" s="639"/>
      <c r="CA44" s="586" t="s">
        <v>318</v>
      </c>
      <c r="CB44" s="587"/>
      <c r="CC44" s="587"/>
      <c r="CD44" s="587"/>
      <c r="CE44" s="587"/>
      <c r="CF44" s="587"/>
      <c r="CG44" s="587"/>
      <c r="CH44" s="587"/>
      <c r="CI44" s="587"/>
      <c r="CJ44" s="587"/>
      <c r="CK44" s="587"/>
      <c r="CL44" s="588"/>
      <c r="CM44" s="589">
        <v>70</v>
      </c>
      <c r="CN44" s="590"/>
      <c r="CO44" s="590"/>
      <c r="CP44" s="590"/>
      <c r="CQ44" s="590"/>
      <c r="CR44" s="590"/>
      <c r="CS44" s="590"/>
      <c r="CT44" s="591"/>
      <c r="CU44" s="594">
        <v>0</v>
      </c>
      <c r="CV44" s="617"/>
      <c r="CW44" s="617"/>
      <c r="CX44" s="618"/>
      <c r="CY44" s="598">
        <v>70</v>
      </c>
      <c r="CZ44" s="619"/>
      <c r="DA44" s="619"/>
      <c r="DB44" s="619"/>
      <c r="DC44" s="619"/>
      <c r="DD44" s="619"/>
      <c r="DE44" s="619"/>
      <c r="DF44" s="620"/>
      <c r="DG44" s="598">
        <v>70</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15">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319</v>
      </c>
      <c r="AQ45" s="654"/>
      <c r="AR45" s="654"/>
      <c r="AS45" s="654"/>
      <c r="AT45" s="654"/>
      <c r="AU45" s="654"/>
      <c r="AV45" s="654"/>
      <c r="AW45" s="655"/>
      <c r="AX45" s="656" t="s">
        <v>320</v>
      </c>
      <c r="AY45" s="656"/>
      <c r="AZ45" s="656"/>
      <c r="BA45" s="656"/>
      <c r="BB45" s="656"/>
      <c r="BC45" s="656"/>
      <c r="BD45" s="657">
        <v>4325072</v>
      </c>
      <c r="BE45" s="658"/>
      <c r="BF45" s="658"/>
      <c r="BG45" s="658"/>
      <c r="BH45" s="658"/>
      <c r="BI45" s="658"/>
      <c r="BJ45" s="658"/>
      <c r="BK45" s="658"/>
      <c r="BL45" s="658"/>
      <c r="BM45" s="659"/>
      <c r="BN45" s="657">
        <v>2030946</v>
      </c>
      <c r="BO45" s="658"/>
      <c r="BP45" s="658"/>
      <c r="BQ45" s="658"/>
      <c r="BR45" s="658"/>
      <c r="BS45" s="658"/>
      <c r="BT45" s="658"/>
      <c r="BU45" s="658"/>
      <c r="BV45" s="658"/>
      <c r="BW45" s="659"/>
      <c r="BY45" s="586" t="s">
        <v>321</v>
      </c>
      <c r="BZ45" s="587"/>
      <c r="CA45" s="587"/>
      <c r="CB45" s="587"/>
      <c r="CC45" s="587"/>
      <c r="CD45" s="587"/>
      <c r="CE45" s="587"/>
      <c r="CF45" s="587"/>
      <c r="CG45" s="587"/>
      <c r="CH45" s="587"/>
      <c r="CI45" s="587"/>
      <c r="CJ45" s="587"/>
      <c r="CK45" s="587"/>
      <c r="CL45" s="588"/>
      <c r="CM45" s="589">
        <v>255319483</v>
      </c>
      <c r="CN45" s="619"/>
      <c r="CO45" s="619"/>
      <c r="CP45" s="619"/>
      <c r="CQ45" s="619"/>
      <c r="CR45" s="619"/>
      <c r="CS45" s="619"/>
      <c r="CT45" s="620"/>
      <c r="CU45" s="594">
        <v>39.9</v>
      </c>
      <c r="CV45" s="617"/>
      <c r="CW45" s="617"/>
      <c r="CX45" s="618"/>
      <c r="CY45" s="598">
        <v>168433797</v>
      </c>
      <c r="CZ45" s="619"/>
      <c r="DA45" s="619"/>
      <c r="DB45" s="619"/>
      <c r="DC45" s="619"/>
      <c r="DD45" s="619"/>
      <c r="DE45" s="619"/>
      <c r="DF45" s="620"/>
      <c r="DG45" s="598">
        <v>87546324</v>
      </c>
      <c r="DH45" s="619"/>
      <c r="DI45" s="619"/>
      <c r="DJ45" s="619"/>
      <c r="DK45" s="619"/>
      <c r="DL45" s="619"/>
      <c r="DM45" s="619"/>
      <c r="DN45" s="619"/>
      <c r="DO45" s="619"/>
      <c r="DP45" s="619"/>
      <c r="DQ45" s="620"/>
      <c r="DR45" s="594">
        <v>26.6</v>
      </c>
      <c r="DS45" s="617"/>
      <c r="DT45" s="617"/>
      <c r="DU45" s="617"/>
      <c r="DV45" s="617"/>
      <c r="DW45" s="617"/>
      <c r="DX45" s="621"/>
    </row>
    <row r="46" spans="2:128" ht="11.25" customHeight="1" x14ac:dyDescent="0.15">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322</v>
      </c>
      <c r="AQ46" s="647"/>
      <c r="AR46" s="647"/>
      <c r="AS46" s="647"/>
      <c r="AT46" s="647"/>
      <c r="AU46" s="647"/>
      <c r="AV46" s="647"/>
      <c r="AW46" s="648"/>
      <c r="AX46" s="649" t="s">
        <v>323</v>
      </c>
      <c r="AY46" s="649"/>
      <c r="AZ46" s="649"/>
      <c r="BA46" s="649"/>
      <c r="BB46" s="649"/>
      <c r="BC46" s="649"/>
      <c r="BD46" s="650">
        <v>4325072</v>
      </c>
      <c r="BE46" s="651"/>
      <c r="BF46" s="651"/>
      <c r="BG46" s="651"/>
      <c r="BH46" s="651"/>
      <c r="BI46" s="651"/>
      <c r="BJ46" s="651"/>
      <c r="BK46" s="651"/>
      <c r="BL46" s="651"/>
      <c r="BM46" s="652"/>
      <c r="BN46" s="650">
        <v>2030946</v>
      </c>
      <c r="BO46" s="651"/>
      <c r="BP46" s="651"/>
      <c r="BQ46" s="651"/>
      <c r="BR46" s="651"/>
      <c r="BS46" s="651"/>
      <c r="BT46" s="651"/>
      <c r="BU46" s="651"/>
      <c r="BV46" s="651"/>
      <c r="BW46" s="652"/>
      <c r="BY46" s="586" t="s">
        <v>324</v>
      </c>
      <c r="BZ46" s="587"/>
      <c r="CA46" s="587"/>
      <c r="CB46" s="587"/>
      <c r="CC46" s="587"/>
      <c r="CD46" s="587"/>
      <c r="CE46" s="587"/>
      <c r="CF46" s="587"/>
      <c r="CG46" s="587"/>
      <c r="CH46" s="587"/>
      <c r="CI46" s="587"/>
      <c r="CJ46" s="587"/>
      <c r="CK46" s="587"/>
      <c r="CL46" s="588"/>
      <c r="CM46" s="589">
        <v>34822230</v>
      </c>
      <c r="CN46" s="590"/>
      <c r="CO46" s="590"/>
      <c r="CP46" s="590"/>
      <c r="CQ46" s="590"/>
      <c r="CR46" s="590"/>
      <c r="CS46" s="590"/>
      <c r="CT46" s="591"/>
      <c r="CU46" s="594">
        <v>5.4</v>
      </c>
      <c r="CV46" s="617"/>
      <c r="CW46" s="617"/>
      <c r="CX46" s="618"/>
      <c r="CY46" s="598">
        <v>16425294</v>
      </c>
      <c r="CZ46" s="619"/>
      <c r="DA46" s="619"/>
      <c r="DB46" s="619"/>
      <c r="DC46" s="619"/>
      <c r="DD46" s="619"/>
      <c r="DE46" s="619"/>
      <c r="DF46" s="620"/>
      <c r="DG46" s="598">
        <v>13002878</v>
      </c>
      <c r="DH46" s="619"/>
      <c r="DI46" s="619"/>
      <c r="DJ46" s="619"/>
      <c r="DK46" s="619"/>
      <c r="DL46" s="619"/>
      <c r="DM46" s="619"/>
      <c r="DN46" s="619"/>
      <c r="DO46" s="619"/>
      <c r="DP46" s="619"/>
      <c r="DQ46" s="620"/>
      <c r="DR46" s="594">
        <v>3.9</v>
      </c>
      <c r="DS46" s="617"/>
      <c r="DT46" s="617"/>
      <c r="DU46" s="617"/>
      <c r="DV46" s="617"/>
      <c r="DW46" s="617"/>
      <c r="DX46" s="621"/>
    </row>
    <row r="47" spans="2:128" ht="11.25" customHeight="1" x14ac:dyDescent="0.15">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325</v>
      </c>
      <c r="BZ47" s="587"/>
      <c r="CA47" s="587"/>
      <c r="CB47" s="587"/>
      <c r="CC47" s="587"/>
      <c r="CD47" s="587"/>
      <c r="CE47" s="587"/>
      <c r="CF47" s="587"/>
      <c r="CG47" s="587"/>
      <c r="CH47" s="587"/>
      <c r="CI47" s="587"/>
      <c r="CJ47" s="587"/>
      <c r="CK47" s="587"/>
      <c r="CL47" s="588"/>
      <c r="CM47" s="589">
        <v>11205231</v>
      </c>
      <c r="CN47" s="619"/>
      <c r="CO47" s="619"/>
      <c r="CP47" s="619"/>
      <c r="CQ47" s="619"/>
      <c r="CR47" s="619"/>
      <c r="CS47" s="619"/>
      <c r="CT47" s="620"/>
      <c r="CU47" s="594">
        <v>1.8</v>
      </c>
      <c r="CV47" s="617"/>
      <c r="CW47" s="617"/>
      <c r="CX47" s="618"/>
      <c r="CY47" s="598">
        <v>6896903</v>
      </c>
      <c r="CZ47" s="619"/>
      <c r="DA47" s="619"/>
      <c r="DB47" s="619"/>
      <c r="DC47" s="619"/>
      <c r="DD47" s="619"/>
      <c r="DE47" s="619"/>
      <c r="DF47" s="620"/>
      <c r="DG47" s="598">
        <v>6896903</v>
      </c>
      <c r="DH47" s="619"/>
      <c r="DI47" s="619"/>
      <c r="DJ47" s="619"/>
      <c r="DK47" s="619"/>
      <c r="DL47" s="619"/>
      <c r="DM47" s="619"/>
      <c r="DN47" s="619"/>
      <c r="DO47" s="619"/>
      <c r="DP47" s="619"/>
      <c r="DQ47" s="620"/>
      <c r="DR47" s="594">
        <v>2.1</v>
      </c>
      <c r="DS47" s="617"/>
      <c r="DT47" s="617"/>
      <c r="DU47" s="617"/>
      <c r="DV47" s="617"/>
      <c r="DW47" s="617"/>
      <c r="DX47" s="621"/>
    </row>
    <row r="48" spans="2:128" ht="11.25" customHeight="1" x14ac:dyDescent="0.15">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326</v>
      </c>
      <c r="BZ48" s="587"/>
      <c r="CA48" s="587"/>
      <c r="CB48" s="587"/>
      <c r="CC48" s="587"/>
      <c r="CD48" s="587"/>
      <c r="CE48" s="587"/>
      <c r="CF48" s="587"/>
      <c r="CG48" s="587"/>
      <c r="CH48" s="587"/>
      <c r="CI48" s="587"/>
      <c r="CJ48" s="587"/>
      <c r="CK48" s="587"/>
      <c r="CL48" s="588"/>
      <c r="CM48" s="589">
        <v>156837737</v>
      </c>
      <c r="CN48" s="590"/>
      <c r="CO48" s="590"/>
      <c r="CP48" s="590"/>
      <c r="CQ48" s="590"/>
      <c r="CR48" s="590"/>
      <c r="CS48" s="590"/>
      <c r="CT48" s="591"/>
      <c r="CU48" s="594">
        <v>24.5</v>
      </c>
      <c r="CV48" s="617"/>
      <c r="CW48" s="617"/>
      <c r="CX48" s="618"/>
      <c r="CY48" s="598">
        <v>126031249</v>
      </c>
      <c r="CZ48" s="619"/>
      <c r="DA48" s="619"/>
      <c r="DB48" s="619"/>
      <c r="DC48" s="619"/>
      <c r="DD48" s="619"/>
      <c r="DE48" s="619"/>
      <c r="DF48" s="620"/>
      <c r="DG48" s="598">
        <v>62249296</v>
      </c>
      <c r="DH48" s="619"/>
      <c r="DI48" s="619"/>
      <c r="DJ48" s="619"/>
      <c r="DK48" s="619"/>
      <c r="DL48" s="619"/>
      <c r="DM48" s="619"/>
      <c r="DN48" s="619"/>
      <c r="DO48" s="619"/>
      <c r="DP48" s="619"/>
      <c r="DQ48" s="620"/>
      <c r="DR48" s="594">
        <v>18.899999999999999</v>
      </c>
      <c r="DS48" s="617"/>
      <c r="DT48" s="617"/>
      <c r="DU48" s="617"/>
      <c r="DV48" s="617"/>
      <c r="DW48" s="617"/>
      <c r="DX48" s="621"/>
    </row>
    <row r="49" spans="2:128" ht="11.25" customHeight="1" x14ac:dyDescent="0.15">
      <c r="B49" s="210" t="s">
        <v>327</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328</v>
      </c>
      <c r="BZ49" s="587"/>
      <c r="CA49" s="587"/>
      <c r="CB49" s="587"/>
      <c r="CC49" s="587"/>
      <c r="CD49" s="587"/>
      <c r="CE49" s="587"/>
      <c r="CF49" s="587"/>
      <c r="CG49" s="587"/>
      <c r="CH49" s="587"/>
      <c r="CI49" s="587"/>
      <c r="CJ49" s="587"/>
      <c r="CK49" s="587"/>
      <c r="CL49" s="588"/>
      <c r="CM49" s="589">
        <v>6229376</v>
      </c>
      <c r="CN49" s="619"/>
      <c r="CO49" s="619"/>
      <c r="CP49" s="619"/>
      <c r="CQ49" s="619"/>
      <c r="CR49" s="619"/>
      <c r="CS49" s="619"/>
      <c r="CT49" s="620"/>
      <c r="CU49" s="594">
        <v>1</v>
      </c>
      <c r="CV49" s="617"/>
      <c r="CW49" s="617"/>
      <c r="CX49" s="618"/>
      <c r="CY49" s="598">
        <v>6229356</v>
      </c>
      <c r="CZ49" s="619"/>
      <c r="DA49" s="619"/>
      <c r="DB49" s="619"/>
      <c r="DC49" s="619"/>
      <c r="DD49" s="619"/>
      <c r="DE49" s="619"/>
      <c r="DF49" s="620"/>
      <c r="DG49" s="598">
        <v>5279235</v>
      </c>
      <c r="DH49" s="619"/>
      <c r="DI49" s="619"/>
      <c r="DJ49" s="619"/>
      <c r="DK49" s="619"/>
      <c r="DL49" s="619"/>
      <c r="DM49" s="619"/>
      <c r="DN49" s="619"/>
      <c r="DO49" s="619"/>
      <c r="DP49" s="619"/>
      <c r="DQ49" s="620"/>
      <c r="DR49" s="594">
        <v>1.6</v>
      </c>
      <c r="DS49" s="617"/>
      <c r="DT49" s="617"/>
      <c r="DU49" s="617"/>
      <c r="DV49" s="617"/>
      <c r="DW49" s="617"/>
      <c r="DX49" s="621"/>
    </row>
    <row r="50" spans="2:128" ht="11.25" customHeight="1" x14ac:dyDescent="0.15">
      <c r="B50" s="660" t="s">
        <v>329</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330</v>
      </c>
      <c r="BZ50" s="587"/>
      <c r="CA50" s="587"/>
      <c r="CB50" s="587"/>
      <c r="CC50" s="587"/>
      <c r="CD50" s="587"/>
      <c r="CE50" s="587"/>
      <c r="CF50" s="587"/>
      <c r="CG50" s="587"/>
      <c r="CH50" s="587"/>
      <c r="CI50" s="587"/>
      <c r="CJ50" s="587"/>
      <c r="CK50" s="587"/>
      <c r="CL50" s="588"/>
      <c r="CM50" s="589">
        <v>15055916</v>
      </c>
      <c r="CN50" s="590"/>
      <c r="CO50" s="590"/>
      <c r="CP50" s="590"/>
      <c r="CQ50" s="590"/>
      <c r="CR50" s="590"/>
      <c r="CS50" s="590"/>
      <c r="CT50" s="591"/>
      <c r="CU50" s="594">
        <v>2.4</v>
      </c>
      <c r="CV50" s="617"/>
      <c r="CW50" s="617"/>
      <c r="CX50" s="618"/>
      <c r="CY50" s="598">
        <v>12726577</v>
      </c>
      <c r="CZ50" s="619"/>
      <c r="DA50" s="619"/>
      <c r="DB50" s="619"/>
      <c r="DC50" s="619"/>
      <c r="DD50" s="619"/>
      <c r="DE50" s="619"/>
      <c r="DF50" s="620"/>
      <c r="DG50" s="598" t="s">
        <v>123</v>
      </c>
      <c r="DH50" s="619"/>
      <c r="DI50" s="619"/>
      <c r="DJ50" s="619"/>
      <c r="DK50" s="619"/>
      <c r="DL50" s="619"/>
      <c r="DM50" s="619"/>
      <c r="DN50" s="619"/>
      <c r="DO50" s="619"/>
      <c r="DP50" s="619"/>
      <c r="DQ50" s="620"/>
      <c r="DR50" s="594" t="s">
        <v>210</v>
      </c>
      <c r="DS50" s="617"/>
      <c r="DT50" s="617"/>
      <c r="DU50" s="617"/>
      <c r="DV50" s="617"/>
      <c r="DW50" s="617"/>
      <c r="DX50" s="621"/>
    </row>
    <row r="51" spans="2:128" ht="11.25" customHeight="1" x14ac:dyDescent="0.15">
      <c r="B51" s="660" t="s">
        <v>331</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332</v>
      </c>
      <c r="BZ51" s="587"/>
      <c r="CA51" s="587"/>
      <c r="CB51" s="587"/>
      <c r="CC51" s="587"/>
      <c r="CD51" s="587"/>
      <c r="CE51" s="587"/>
      <c r="CF51" s="587"/>
      <c r="CG51" s="587"/>
      <c r="CH51" s="587"/>
      <c r="CI51" s="587"/>
      <c r="CJ51" s="587"/>
      <c r="CK51" s="587"/>
      <c r="CL51" s="588"/>
      <c r="CM51" s="589" t="s">
        <v>210</v>
      </c>
      <c r="CN51" s="619"/>
      <c r="CO51" s="619"/>
      <c r="CP51" s="619"/>
      <c r="CQ51" s="619"/>
      <c r="CR51" s="619"/>
      <c r="CS51" s="619"/>
      <c r="CT51" s="620"/>
      <c r="CU51" s="594" t="s">
        <v>210</v>
      </c>
      <c r="CV51" s="617"/>
      <c r="CW51" s="617"/>
      <c r="CX51" s="618"/>
      <c r="CY51" s="598" t="s">
        <v>132</v>
      </c>
      <c r="CZ51" s="619"/>
      <c r="DA51" s="619"/>
      <c r="DB51" s="619"/>
      <c r="DC51" s="619"/>
      <c r="DD51" s="619"/>
      <c r="DE51" s="619"/>
      <c r="DF51" s="620"/>
      <c r="DG51" s="598" t="s">
        <v>210</v>
      </c>
      <c r="DH51" s="619"/>
      <c r="DI51" s="619"/>
      <c r="DJ51" s="619"/>
      <c r="DK51" s="619"/>
      <c r="DL51" s="619"/>
      <c r="DM51" s="619"/>
      <c r="DN51" s="619"/>
      <c r="DO51" s="619"/>
      <c r="DP51" s="619"/>
      <c r="DQ51" s="620"/>
      <c r="DR51" s="594" t="s">
        <v>132</v>
      </c>
      <c r="DS51" s="617"/>
      <c r="DT51" s="617"/>
      <c r="DU51" s="617"/>
      <c r="DV51" s="617"/>
      <c r="DW51" s="617"/>
      <c r="DX51" s="621"/>
    </row>
    <row r="52" spans="2:128" ht="11.25" customHeight="1" x14ac:dyDescent="0.15">
      <c r="BY52" s="586" t="s">
        <v>333</v>
      </c>
      <c r="BZ52" s="587"/>
      <c r="CA52" s="587"/>
      <c r="CB52" s="587"/>
      <c r="CC52" s="587"/>
      <c r="CD52" s="587"/>
      <c r="CE52" s="587"/>
      <c r="CF52" s="587"/>
      <c r="CG52" s="587"/>
      <c r="CH52" s="587"/>
      <c r="CI52" s="587"/>
      <c r="CJ52" s="587"/>
      <c r="CK52" s="587"/>
      <c r="CL52" s="588"/>
      <c r="CM52" s="589">
        <v>31168993</v>
      </c>
      <c r="CN52" s="590"/>
      <c r="CO52" s="590"/>
      <c r="CP52" s="590"/>
      <c r="CQ52" s="590"/>
      <c r="CR52" s="590"/>
      <c r="CS52" s="590"/>
      <c r="CT52" s="591"/>
      <c r="CU52" s="594">
        <v>4.9000000000000004</v>
      </c>
      <c r="CV52" s="617"/>
      <c r="CW52" s="617"/>
      <c r="CX52" s="618"/>
      <c r="CY52" s="598">
        <v>124418</v>
      </c>
      <c r="CZ52" s="619"/>
      <c r="DA52" s="619"/>
      <c r="DB52" s="619"/>
      <c r="DC52" s="619"/>
      <c r="DD52" s="619"/>
      <c r="DE52" s="619"/>
      <c r="DF52" s="620"/>
      <c r="DG52" s="598">
        <v>118012</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15">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334</v>
      </c>
      <c r="BZ53" s="587"/>
      <c r="CA53" s="587"/>
      <c r="CB53" s="587"/>
      <c r="CC53" s="587"/>
      <c r="CD53" s="587"/>
      <c r="CE53" s="587"/>
      <c r="CF53" s="587"/>
      <c r="CG53" s="587"/>
      <c r="CH53" s="587"/>
      <c r="CI53" s="587"/>
      <c r="CJ53" s="587"/>
      <c r="CK53" s="587"/>
      <c r="CL53" s="588"/>
      <c r="CM53" s="589" t="s">
        <v>210</v>
      </c>
      <c r="CN53" s="590"/>
      <c r="CO53" s="590"/>
      <c r="CP53" s="590"/>
      <c r="CQ53" s="590"/>
      <c r="CR53" s="590"/>
      <c r="CS53" s="590"/>
      <c r="CT53" s="591"/>
      <c r="CU53" s="594" t="s">
        <v>132</v>
      </c>
      <c r="CV53" s="617"/>
      <c r="CW53" s="617"/>
      <c r="CX53" s="618"/>
      <c r="CY53" s="598" t="s">
        <v>210</v>
      </c>
      <c r="CZ53" s="619"/>
      <c r="DA53" s="619"/>
      <c r="DB53" s="619"/>
      <c r="DC53" s="619"/>
      <c r="DD53" s="619"/>
      <c r="DE53" s="619"/>
      <c r="DF53" s="620"/>
      <c r="DG53" s="598" t="s">
        <v>123</v>
      </c>
      <c r="DH53" s="619"/>
      <c r="DI53" s="619"/>
      <c r="DJ53" s="619"/>
      <c r="DK53" s="619"/>
      <c r="DL53" s="619"/>
      <c r="DM53" s="619"/>
      <c r="DN53" s="619"/>
      <c r="DO53" s="619"/>
      <c r="DP53" s="619"/>
      <c r="DQ53" s="620"/>
      <c r="DR53" s="594" t="s">
        <v>132</v>
      </c>
      <c r="DS53" s="617"/>
      <c r="DT53" s="617"/>
      <c r="DU53" s="617"/>
      <c r="DV53" s="617"/>
      <c r="DW53" s="617"/>
      <c r="DX53" s="621"/>
    </row>
    <row r="54" spans="2:128" ht="11.25" customHeight="1" x14ac:dyDescent="0.15">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335</v>
      </c>
      <c r="BZ54" s="587"/>
      <c r="CA54" s="587"/>
      <c r="CB54" s="587"/>
      <c r="CC54" s="587"/>
      <c r="CD54" s="587"/>
      <c r="CE54" s="587"/>
      <c r="CF54" s="587"/>
      <c r="CG54" s="587"/>
      <c r="CH54" s="587"/>
      <c r="CI54" s="587"/>
      <c r="CJ54" s="587"/>
      <c r="CK54" s="587"/>
      <c r="CL54" s="588"/>
      <c r="CM54" s="589">
        <v>141930381</v>
      </c>
      <c r="CN54" s="590"/>
      <c r="CO54" s="590"/>
      <c r="CP54" s="590"/>
      <c r="CQ54" s="590"/>
      <c r="CR54" s="590"/>
      <c r="CS54" s="590"/>
      <c r="CT54" s="591"/>
      <c r="CU54" s="594">
        <v>22.2</v>
      </c>
      <c r="CV54" s="617"/>
      <c r="CW54" s="617"/>
      <c r="CX54" s="618"/>
      <c r="CY54" s="598">
        <v>11571347</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15">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336</v>
      </c>
      <c r="BZ55" s="587"/>
      <c r="CA55" s="587"/>
      <c r="CB55" s="587"/>
      <c r="CC55" s="587"/>
      <c r="CD55" s="587"/>
      <c r="CE55" s="587"/>
      <c r="CF55" s="587"/>
      <c r="CG55" s="587"/>
      <c r="CH55" s="587"/>
      <c r="CI55" s="587"/>
      <c r="CJ55" s="587"/>
      <c r="CK55" s="587"/>
      <c r="CL55" s="588"/>
      <c r="CM55" s="589">
        <v>1352145</v>
      </c>
      <c r="CN55" s="590"/>
      <c r="CO55" s="590"/>
      <c r="CP55" s="590"/>
      <c r="CQ55" s="590"/>
      <c r="CR55" s="590"/>
      <c r="CS55" s="590"/>
      <c r="CT55" s="591"/>
      <c r="CU55" s="594">
        <v>0.2</v>
      </c>
      <c r="CV55" s="617"/>
      <c r="CW55" s="617"/>
      <c r="CX55" s="618"/>
      <c r="CY55" s="598">
        <v>147646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15">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309</v>
      </c>
      <c r="BZ56" s="635"/>
      <c r="CA56" s="586" t="s">
        <v>337</v>
      </c>
      <c r="CB56" s="587"/>
      <c r="CC56" s="587"/>
      <c r="CD56" s="587"/>
      <c r="CE56" s="587"/>
      <c r="CF56" s="587"/>
      <c r="CG56" s="587"/>
      <c r="CH56" s="587"/>
      <c r="CI56" s="587"/>
      <c r="CJ56" s="587"/>
      <c r="CK56" s="587"/>
      <c r="CL56" s="588"/>
      <c r="CM56" s="589">
        <v>138417600</v>
      </c>
      <c r="CN56" s="590"/>
      <c r="CO56" s="590"/>
      <c r="CP56" s="590"/>
      <c r="CQ56" s="590"/>
      <c r="CR56" s="590"/>
      <c r="CS56" s="590"/>
      <c r="CT56" s="591"/>
      <c r="CU56" s="594">
        <v>21.7</v>
      </c>
      <c r="CV56" s="617"/>
      <c r="CW56" s="617"/>
      <c r="CX56" s="618"/>
      <c r="CY56" s="598">
        <v>10450380</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15">
      <c r="B57" s="222"/>
      <c r="BY57" s="636"/>
      <c r="BZ57" s="637"/>
      <c r="CA57" s="586" t="s">
        <v>338</v>
      </c>
      <c r="CB57" s="587"/>
      <c r="CC57" s="587"/>
      <c r="CD57" s="587"/>
      <c r="CE57" s="587"/>
      <c r="CF57" s="587"/>
      <c r="CG57" s="587"/>
      <c r="CH57" s="587"/>
      <c r="CI57" s="587"/>
      <c r="CJ57" s="587"/>
      <c r="CK57" s="587"/>
      <c r="CL57" s="588"/>
      <c r="CM57" s="589">
        <v>85219693</v>
      </c>
      <c r="CN57" s="590"/>
      <c r="CO57" s="590"/>
      <c r="CP57" s="590"/>
      <c r="CQ57" s="590"/>
      <c r="CR57" s="590"/>
      <c r="CS57" s="590"/>
      <c r="CT57" s="591"/>
      <c r="CU57" s="594">
        <v>13.3</v>
      </c>
      <c r="CV57" s="617"/>
      <c r="CW57" s="617"/>
      <c r="CX57" s="618"/>
      <c r="CY57" s="598">
        <v>2358826</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15">
      <c r="BY58" s="636"/>
      <c r="BZ58" s="637"/>
      <c r="CA58" s="586" t="s">
        <v>339</v>
      </c>
      <c r="CB58" s="587"/>
      <c r="CC58" s="587"/>
      <c r="CD58" s="587"/>
      <c r="CE58" s="587"/>
      <c r="CF58" s="587"/>
      <c r="CG58" s="587"/>
      <c r="CH58" s="587"/>
      <c r="CI58" s="587"/>
      <c r="CJ58" s="587"/>
      <c r="CK58" s="587"/>
      <c r="CL58" s="588"/>
      <c r="CM58" s="589">
        <v>36882710</v>
      </c>
      <c r="CN58" s="590"/>
      <c r="CO58" s="590"/>
      <c r="CP58" s="590"/>
      <c r="CQ58" s="590"/>
      <c r="CR58" s="590"/>
      <c r="CS58" s="590"/>
      <c r="CT58" s="591"/>
      <c r="CU58" s="594">
        <v>5.8</v>
      </c>
      <c r="CV58" s="617"/>
      <c r="CW58" s="617"/>
      <c r="CX58" s="618"/>
      <c r="CY58" s="598">
        <v>6821657</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15">
      <c r="BY59" s="636"/>
      <c r="BZ59" s="637"/>
      <c r="CA59" s="586" t="s">
        <v>340</v>
      </c>
      <c r="CB59" s="587"/>
      <c r="CC59" s="587"/>
      <c r="CD59" s="587"/>
      <c r="CE59" s="587"/>
      <c r="CF59" s="587"/>
      <c r="CG59" s="587"/>
      <c r="CH59" s="587"/>
      <c r="CI59" s="587"/>
      <c r="CJ59" s="587"/>
      <c r="CK59" s="587"/>
      <c r="CL59" s="588"/>
      <c r="CM59" s="589">
        <v>3512781</v>
      </c>
      <c r="CN59" s="590"/>
      <c r="CO59" s="590"/>
      <c r="CP59" s="590"/>
      <c r="CQ59" s="590"/>
      <c r="CR59" s="590"/>
      <c r="CS59" s="590"/>
      <c r="CT59" s="591"/>
      <c r="CU59" s="594">
        <v>0.5</v>
      </c>
      <c r="CV59" s="617"/>
      <c r="CW59" s="617"/>
      <c r="CX59" s="618"/>
      <c r="CY59" s="598">
        <v>1120967</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15">
      <c r="BY60" s="638"/>
      <c r="BZ60" s="639"/>
      <c r="CA60" s="586" t="s">
        <v>341</v>
      </c>
      <c r="CB60" s="587"/>
      <c r="CC60" s="587"/>
      <c r="CD60" s="587"/>
      <c r="CE60" s="587"/>
      <c r="CF60" s="587"/>
      <c r="CG60" s="587"/>
      <c r="CH60" s="587"/>
      <c r="CI60" s="587"/>
      <c r="CJ60" s="587"/>
      <c r="CK60" s="587"/>
      <c r="CL60" s="588"/>
      <c r="CM60" s="589" t="s">
        <v>132</v>
      </c>
      <c r="CN60" s="590"/>
      <c r="CO60" s="590"/>
      <c r="CP60" s="590"/>
      <c r="CQ60" s="590"/>
      <c r="CR60" s="590"/>
      <c r="CS60" s="590"/>
      <c r="CT60" s="591"/>
      <c r="CU60" s="594" t="s">
        <v>210</v>
      </c>
      <c r="CV60" s="617"/>
      <c r="CW60" s="617"/>
      <c r="CX60" s="618"/>
      <c r="CY60" s="598" t="s">
        <v>210</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15">
      <c r="AQ61" s="220"/>
      <c r="AR61" s="220"/>
      <c r="AS61" s="220"/>
      <c r="AT61" s="220"/>
      <c r="AU61" s="220"/>
      <c r="AV61" s="220"/>
      <c r="AW61" s="220"/>
      <c r="AX61" s="220"/>
      <c r="AZ61" s="218"/>
      <c r="BA61" s="218"/>
      <c r="BB61" s="218"/>
      <c r="BC61" s="218"/>
      <c r="BS61" s="218"/>
      <c r="BT61" s="218"/>
      <c r="BU61" s="218"/>
      <c r="BV61" s="218"/>
      <c r="BW61" s="218"/>
      <c r="BY61" s="606" t="s">
        <v>342</v>
      </c>
      <c r="BZ61" s="607"/>
      <c r="CA61" s="607"/>
      <c r="CB61" s="607"/>
      <c r="CC61" s="607"/>
      <c r="CD61" s="607"/>
      <c r="CE61" s="607"/>
      <c r="CF61" s="607"/>
      <c r="CG61" s="607"/>
      <c r="CH61" s="607"/>
      <c r="CI61" s="607"/>
      <c r="CJ61" s="607"/>
      <c r="CK61" s="607"/>
      <c r="CL61" s="608"/>
      <c r="CM61" s="667">
        <v>639205052</v>
      </c>
      <c r="CN61" s="668"/>
      <c r="CO61" s="668"/>
      <c r="CP61" s="668"/>
      <c r="CQ61" s="668"/>
      <c r="CR61" s="668"/>
      <c r="CS61" s="668"/>
      <c r="CT61" s="669"/>
      <c r="CU61" s="609">
        <v>100</v>
      </c>
      <c r="CV61" s="670"/>
      <c r="CW61" s="670"/>
      <c r="CX61" s="671"/>
      <c r="CY61" s="672">
        <v>398166438</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15">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15">
      <c r="AZ63" s="218"/>
      <c r="BA63" s="218"/>
      <c r="BB63" s="218"/>
      <c r="BC63" s="218"/>
      <c r="BD63" s="223"/>
      <c r="BE63" s="223"/>
      <c r="BF63" s="223"/>
      <c r="BG63" s="223"/>
      <c r="BH63" s="223"/>
      <c r="BI63" s="223"/>
      <c r="BS63" s="218"/>
      <c r="BT63" s="218"/>
      <c r="BU63" s="218"/>
      <c r="BV63" s="218"/>
      <c r="BW63" s="218"/>
    </row>
    <row r="64" spans="2:128" ht="11.25" customHeight="1" x14ac:dyDescent="0.15">
      <c r="AZ64" s="218"/>
      <c r="BA64" s="218"/>
      <c r="BB64" s="218"/>
      <c r="BC64" s="218"/>
      <c r="BD64" s="223"/>
      <c r="BE64" s="223"/>
      <c r="BF64" s="223"/>
      <c r="BG64" s="223"/>
      <c r="BH64" s="223"/>
      <c r="BI64" s="223"/>
      <c r="BS64" s="218"/>
      <c r="BT64" s="218"/>
      <c r="BU64" s="218"/>
      <c r="BV64" s="218"/>
      <c r="BW64" s="218"/>
    </row>
    <row r="65" spans="42:75" ht="11.25" customHeight="1" x14ac:dyDescent="0.15">
      <c r="AZ65" s="218"/>
      <c r="BA65" s="218"/>
      <c r="BB65" s="218"/>
      <c r="BC65" s="218"/>
      <c r="BD65" s="223"/>
      <c r="BE65" s="223"/>
      <c r="BF65" s="223"/>
      <c r="BG65" s="223"/>
      <c r="BH65" s="223"/>
      <c r="BI65" s="223"/>
      <c r="BS65" s="218"/>
      <c r="BT65" s="218"/>
      <c r="BU65" s="218"/>
      <c r="BV65" s="218"/>
      <c r="BW65" s="218"/>
    </row>
    <row r="66" spans="42:75" ht="11.25" customHeight="1" x14ac:dyDescent="0.15">
      <c r="AZ66" s="218"/>
      <c r="BA66" s="218"/>
      <c r="BB66" s="218"/>
      <c r="BC66" s="218"/>
      <c r="BD66" s="223"/>
      <c r="BE66" s="223"/>
      <c r="BF66" s="223"/>
      <c r="BG66" s="223"/>
      <c r="BH66" s="223"/>
      <c r="BI66" s="223"/>
      <c r="BS66" s="218"/>
      <c r="BT66" s="218"/>
      <c r="BU66" s="218"/>
      <c r="BV66" s="218"/>
      <c r="BW66" s="218"/>
    </row>
    <row r="67" spans="42:75" ht="11.25" hidden="1" customHeight="1" x14ac:dyDescent="0.15">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15">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U2I424Apf8wV6HW0VSf6jHx9x1puq9/KcNjkimE9WKHwxLW8haSWVPYckoQRks+tjpG2sfr4snBII0VMbAzAjA==" saltValue="15wxKCy7Fp8Nyp8dGpYwi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scale="9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681" t="s">
        <v>343</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344</v>
      </c>
      <c r="DK2" s="683"/>
      <c r="DL2" s="683"/>
      <c r="DM2" s="683"/>
      <c r="DN2" s="683"/>
      <c r="DO2" s="684"/>
      <c r="DP2" s="226"/>
      <c r="DQ2" s="682" t="s">
        <v>345</v>
      </c>
      <c r="DR2" s="683"/>
      <c r="DS2" s="683"/>
      <c r="DT2" s="683"/>
      <c r="DU2" s="683"/>
      <c r="DV2" s="683"/>
      <c r="DW2" s="683"/>
      <c r="DX2" s="683"/>
      <c r="DY2" s="683"/>
      <c r="DZ2" s="684"/>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685" t="s">
        <v>346</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347</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15">
      <c r="A5" s="687" t="s">
        <v>348</v>
      </c>
      <c r="B5" s="688"/>
      <c r="C5" s="688"/>
      <c r="D5" s="688"/>
      <c r="E5" s="688"/>
      <c r="F5" s="688"/>
      <c r="G5" s="688"/>
      <c r="H5" s="688"/>
      <c r="I5" s="688"/>
      <c r="J5" s="688"/>
      <c r="K5" s="688"/>
      <c r="L5" s="688"/>
      <c r="M5" s="688"/>
      <c r="N5" s="688"/>
      <c r="O5" s="688"/>
      <c r="P5" s="689"/>
      <c r="Q5" s="693" t="s">
        <v>349</v>
      </c>
      <c r="R5" s="694"/>
      <c r="S5" s="694"/>
      <c r="T5" s="694"/>
      <c r="U5" s="695"/>
      <c r="V5" s="693" t="s">
        <v>350</v>
      </c>
      <c r="W5" s="694"/>
      <c r="X5" s="694"/>
      <c r="Y5" s="694"/>
      <c r="Z5" s="695"/>
      <c r="AA5" s="693" t="s">
        <v>351</v>
      </c>
      <c r="AB5" s="694"/>
      <c r="AC5" s="694"/>
      <c r="AD5" s="694"/>
      <c r="AE5" s="694"/>
      <c r="AF5" s="699" t="s">
        <v>352</v>
      </c>
      <c r="AG5" s="694"/>
      <c r="AH5" s="694"/>
      <c r="AI5" s="694"/>
      <c r="AJ5" s="700"/>
      <c r="AK5" s="694" t="s">
        <v>353</v>
      </c>
      <c r="AL5" s="694"/>
      <c r="AM5" s="694"/>
      <c r="AN5" s="694"/>
      <c r="AO5" s="695"/>
      <c r="AP5" s="693" t="s">
        <v>354</v>
      </c>
      <c r="AQ5" s="694"/>
      <c r="AR5" s="694"/>
      <c r="AS5" s="694"/>
      <c r="AT5" s="695"/>
      <c r="AU5" s="693" t="s">
        <v>355</v>
      </c>
      <c r="AV5" s="694"/>
      <c r="AW5" s="694"/>
      <c r="AX5" s="694"/>
      <c r="AY5" s="700"/>
      <c r="AZ5" s="230"/>
      <c r="BA5" s="230"/>
      <c r="BB5" s="230"/>
      <c r="BC5" s="230"/>
      <c r="BD5" s="230"/>
      <c r="BE5" s="231"/>
      <c r="BF5" s="231"/>
      <c r="BG5" s="231"/>
      <c r="BH5" s="231"/>
      <c r="BI5" s="231"/>
      <c r="BJ5" s="231"/>
      <c r="BK5" s="231"/>
      <c r="BL5" s="231"/>
      <c r="BM5" s="231"/>
      <c r="BN5" s="231"/>
      <c r="BO5" s="231"/>
      <c r="BP5" s="231"/>
      <c r="BQ5" s="687" t="s">
        <v>356</v>
      </c>
      <c r="BR5" s="688"/>
      <c r="BS5" s="688"/>
      <c r="BT5" s="688"/>
      <c r="BU5" s="688"/>
      <c r="BV5" s="688"/>
      <c r="BW5" s="688"/>
      <c r="BX5" s="688"/>
      <c r="BY5" s="688"/>
      <c r="BZ5" s="688"/>
      <c r="CA5" s="688"/>
      <c r="CB5" s="688"/>
      <c r="CC5" s="688"/>
      <c r="CD5" s="688"/>
      <c r="CE5" s="688"/>
      <c r="CF5" s="688"/>
      <c r="CG5" s="689"/>
      <c r="CH5" s="693" t="s">
        <v>357</v>
      </c>
      <c r="CI5" s="694"/>
      <c r="CJ5" s="694"/>
      <c r="CK5" s="694"/>
      <c r="CL5" s="695"/>
      <c r="CM5" s="693" t="s">
        <v>358</v>
      </c>
      <c r="CN5" s="694"/>
      <c r="CO5" s="694"/>
      <c r="CP5" s="694"/>
      <c r="CQ5" s="695"/>
      <c r="CR5" s="693" t="s">
        <v>359</v>
      </c>
      <c r="CS5" s="694"/>
      <c r="CT5" s="694"/>
      <c r="CU5" s="694"/>
      <c r="CV5" s="695"/>
      <c r="CW5" s="693" t="s">
        <v>360</v>
      </c>
      <c r="CX5" s="694"/>
      <c r="CY5" s="694"/>
      <c r="CZ5" s="694"/>
      <c r="DA5" s="695"/>
      <c r="DB5" s="693" t="s">
        <v>361</v>
      </c>
      <c r="DC5" s="694"/>
      <c r="DD5" s="694"/>
      <c r="DE5" s="694"/>
      <c r="DF5" s="695"/>
      <c r="DG5" s="723" t="s">
        <v>362</v>
      </c>
      <c r="DH5" s="724"/>
      <c r="DI5" s="724"/>
      <c r="DJ5" s="724"/>
      <c r="DK5" s="725"/>
      <c r="DL5" s="723" t="s">
        <v>363</v>
      </c>
      <c r="DM5" s="724"/>
      <c r="DN5" s="724"/>
      <c r="DO5" s="724"/>
      <c r="DP5" s="725"/>
      <c r="DQ5" s="693" t="s">
        <v>364</v>
      </c>
      <c r="DR5" s="694"/>
      <c r="DS5" s="694"/>
      <c r="DT5" s="694"/>
      <c r="DU5" s="695"/>
      <c r="DV5" s="693" t="s">
        <v>355</v>
      </c>
      <c r="DW5" s="694"/>
      <c r="DX5" s="694"/>
      <c r="DY5" s="694"/>
      <c r="DZ5" s="700"/>
      <c r="EA5" s="232"/>
    </row>
    <row r="6" spans="1:131" s="233" customFormat="1" ht="26.25" customHeight="1" thickBot="1" x14ac:dyDescent="0.2">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15">
      <c r="A7" s="234">
        <v>1</v>
      </c>
      <c r="B7" s="709" t="s">
        <v>365</v>
      </c>
      <c r="C7" s="710"/>
      <c r="D7" s="710"/>
      <c r="E7" s="710"/>
      <c r="F7" s="710"/>
      <c r="G7" s="710"/>
      <c r="H7" s="710"/>
      <c r="I7" s="710"/>
      <c r="J7" s="710"/>
      <c r="K7" s="710"/>
      <c r="L7" s="710"/>
      <c r="M7" s="710"/>
      <c r="N7" s="710"/>
      <c r="O7" s="710"/>
      <c r="P7" s="711"/>
      <c r="Q7" s="712">
        <v>674671</v>
      </c>
      <c r="R7" s="713"/>
      <c r="S7" s="713"/>
      <c r="T7" s="713"/>
      <c r="U7" s="713"/>
      <c r="V7" s="713">
        <v>656469</v>
      </c>
      <c r="W7" s="713"/>
      <c r="X7" s="713"/>
      <c r="Y7" s="713"/>
      <c r="Z7" s="713"/>
      <c r="AA7" s="713">
        <v>18202</v>
      </c>
      <c r="AB7" s="713"/>
      <c r="AC7" s="713"/>
      <c r="AD7" s="713"/>
      <c r="AE7" s="714"/>
      <c r="AF7" s="715">
        <v>14287</v>
      </c>
      <c r="AG7" s="716"/>
      <c r="AH7" s="716"/>
      <c r="AI7" s="716"/>
      <c r="AJ7" s="717"/>
      <c r="AK7" s="718">
        <v>19458</v>
      </c>
      <c r="AL7" s="719"/>
      <c r="AM7" s="719"/>
      <c r="AN7" s="719"/>
      <c r="AO7" s="719"/>
      <c r="AP7" s="719">
        <v>1230177</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567</v>
      </c>
      <c r="BT7" s="707"/>
      <c r="BU7" s="707"/>
      <c r="BV7" s="707"/>
      <c r="BW7" s="707"/>
      <c r="BX7" s="707"/>
      <c r="BY7" s="707"/>
      <c r="BZ7" s="707"/>
      <c r="CA7" s="707"/>
      <c r="CB7" s="707"/>
      <c r="CC7" s="707"/>
      <c r="CD7" s="707"/>
      <c r="CE7" s="707"/>
      <c r="CF7" s="707"/>
      <c r="CG7" s="722"/>
      <c r="CH7" s="703">
        <v>4</v>
      </c>
      <c r="CI7" s="704"/>
      <c r="CJ7" s="704"/>
      <c r="CK7" s="704"/>
      <c r="CL7" s="705"/>
      <c r="CM7" s="703">
        <v>1257</v>
      </c>
      <c r="CN7" s="704"/>
      <c r="CO7" s="704"/>
      <c r="CP7" s="704"/>
      <c r="CQ7" s="705"/>
      <c r="CR7" s="703">
        <v>750</v>
      </c>
      <c r="CS7" s="704"/>
      <c r="CT7" s="704"/>
      <c r="CU7" s="704"/>
      <c r="CV7" s="705"/>
      <c r="CW7" s="703">
        <v>1</v>
      </c>
      <c r="CX7" s="704"/>
      <c r="CY7" s="704"/>
      <c r="CZ7" s="704"/>
      <c r="DA7" s="705"/>
      <c r="DB7" s="703" t="s">
        <v>566</v>
      </c>
      <c r="DC7" s="704"/>
      <c r="DD7" s="704"/>
      <c r="DE7" s="704"/>
      <c r="DF7" s="705"/>
      <c r="DG7" s="703" t="s">
        <v>566</v>
      </c>
      <c r="DH7" s="704"/>
      <c r="DI7" s="704"/>
      <c r="DJ7" s="704"/>
      <c r="DK7" s="705"/>
      <c r="DL7" s="703" t="s">
        <v>566</v>
      </c>
      <c r="DM7" s="704"/>
      <c r="DN7" s="704"/>
      <c r="DO7" s="704"/>
      <c r="DP7" s="705"/>
      <c r="DQ7" s="703" t="s">
        <v>566</v>
      </c>
      <c r="DR7" s="704"/>
      <c r="DS7" s="704"/>
      <c r="DT7" s="704"/>
      <c r="DU7" s="705"/>
      <c r="DV7" s="706"/>
      <c r="DW7" s="707"/>
      <c r="DX7" s="707"/>
      <c r="DY7" s="707"/>
      <c r="DZ7" s="708"/>
      <c r="EA7" s="232"/>
    </row>
    <row r="8" spans="1:131" s="233" customFormat="1" ht="26.25" customHeight="1" x14ac:dyDescent="0.15">
      <c r="A8" s="236">
        <v>2</v>
      </c>
      <c r="B8" s="740" t="s">
        <v>366</v>
      </c>
      <c r="C8" s="741"/>
      <c r="D8" s="741"/>
      <c r="E8" s="741"/>
      <c r="F8" s="741"/>
      <c r="G8" s="741"/>
      <c r="H8" s="741"/>
      <c r="I8" s="741"/>
      <c r="J8" s="741"/>
      <c r="K8" s="741"/>
      <c r="L8" s="741"/>
      <c r="M8" s="741"/>
      <c r="N8" s="741"/>
      <c r="O8" s="741"/>
      <c r="P8" s="742"/>
      <c r="Q8" s="743">
        <v>341</v>
      </c>
      <c r="R8" s="744"/>
      <c r="S8" s="744"/>
      <c r="T8" s="744"/>
      <c r="U8" s="744"/>
      <c r="V8" s="744">
        <v>154</v>
      </c>
      <c r="W8" s="744"/>
      <c r="X8" s="744"/>
      <c r="Y8" s="744"/>
      <c r="Z8" s="744"/>
      <c r="AA8" s="744">
        <v>187</v>
      </c>
      <c r="AB8" s="744"/>
      <c r="AC8" s="744"/>
      <c r="AD8" s="744"/>
      <c r="AE8" s="745"/>
      <c r="AF8" s="746" t="s">
        <v>123</v>
      </c>
      <c r="AG8" s="747"/>
      <c r="AH8" s="747"/>
      <c r="AI8" s="747"/>
      <c r="AJ8" s="748"/>
      <c r="AK8" s="729" t="s">
        <v>566</v>
      </c>
      <c r="AL8" s="730"/>
      <c r="AM8" s="730"/>
      <c r="AN8" s="730"/>
      <c r="AO8" s="730"/>
      <c r="AP8" s="730">
        <v>861</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t="s">
        <v>596</v>
      </c>
      <c r="BS8" s="733" t="s">
        <v>568</v>
      </c>
      <c r="BT8" s="734"/>
      <c r="BU8" s="734"/>
      <c r="BV8" s="734"/>
      <c r="BW8" s="734"/>
      <c r="BX8" s="734"/>
      <c r="BY8" s="734"/>
      <c r="BZ8" s="734"/>
      <c r="CA8" s="734"/>
      <c r="CB8" s="734"/>
      <c r="CC8" s="734"/>
      <c r="CD8" s="734"/>
      <c r="CE8" s="734"/>
      <c r="CF8" s="734"/>
      <c r="CG8" s="735"/>
      <c r="CH8" s="736">
        <v>107</v>
      </c>
      <c r="CI8" s="737"/>
      <c r="CJ8" s="737"/>
      <c r="CK8" s="737"/>
      <c r="CL8" s="738"/>
      <c r="CM8" s="736">
        <v>22565</v>
      </c>
      <c r="CN8" s="737"/>
      <c r="CO8" s="737"/>
      <c r="CP8" s="737"/>
      <c r="CQ8" s="738"/>
      <c r="CR8" s="736">
        <v>31419</v>
      </c>
      <c r="CS8" s="737"/>
      <c r="CT8" s="737"/>
      <c r="CU8" s="737"/>
      <c r="CV8" s="738"/>
      <c r="CW8" s="736">
        <v>3854</v>
      </c>
      <c r="CX8" s="737"/>
      <c r="CY8" s="737"/>
      <c r="CZ8" s="737"/>
      <c r="DA8" s="738"/>
      <c r="DB8" s="736" t="s">
        <v>566</v>
      </c>
      <c r="DC8" s="737"/>
      <c r="DD8" s="737"/>
      <c r="DE8" s="737"/>
      <c r="DF8" s="738"/>
      <c r="DG8" s="736" t="s">
        <v>566</v>
      </c>
      <c r="DH8" s="737"/>
      <c r="DI8" s="737"/>
      <c r="DJ8" s="737"/>
      <c r="DK8" s="738"/>
      <c r="DL8" s="736" t="s">
        <v>566</v>
      </c>
      <c r="DM8" s="737"/>
      <c r="DN8" s="737"/>
      <c r="DO8" s="737"/>
      <c r="DP8" s="738"/>
      <c r="DQ8" s="736" t="s">
        <v>566</v>
      </c>
      <c r="DR8" s="737"/>
      <c r="DS8" s="737"/>
      <c r="DT8" s="737"/>
      <c r="DU8" s="738"/>
      <c r="DV8" s="733"/>
      <c r="DW8" s="734"/>
      <c r="DX8" s="734"/>
      <c r="DY8" s="734"/>
      <c r="DZ8" s="739"/>
      <c r="EA8" s="232"/>
    </row>
    <row r="9" spans="1:131" s="233" customFormat="1" ht="26.25" customHeight="1" x14ac:dyDescent="0.15">
      <c r="A9" s="236">
        <v>3</v>
      </c>
      <c r="B9" s="740" t="s">
        <v>367</v>
      </c>
      <c r="C9" s="741"/>
      <c r="D9" s="741"/>
      <c r="E9" s="741"/>
      <c r="F9" s="741"/>
      <c r="G9" s="741"/>
      <c r="H9" s="741"/>
      <c r="I9" s="741"/>
      <c r="J9" s="741"/>
      <c r="K9" s="741"/>
      <c r="L9" s="741"/>
      <c r="M9" s="741"/>
      <c r="N9" s="741"/>
      <c r="O9" s="741"/>
      <c r="P9" s="742"/>
      <c r="Q9" s="743">
        <v>68</v>
      </c>
      <c r="R9" s="744"/>
      <c r="S9" s="744"/>
      <c r="T9" s="744"/>
      <c r="U9" s="744"/>
      <c r="V9" s="744">
        <v>13</v>
      </c>
      <c r="W9" s="744"/>
      <c r="X9" s="744"/>
      <c r="Y9" s="744"/>
      <c r="Z9" s="744"/>
      <c r="AA9" s="744">
        <v>56</v>
      </c>
      <c r="AB9" s="744"/>
      <c r="AC9" s="744"/>
      <c r="AD9" s="744"/>
      <c r="AE9" s="745"/>
      <c r="AF9" s="746" t="s">
        <v>123</v>
      </c>
      <c r="AG9" s="747"/>
      <c r="AH9" s="747"/>
      <c r="AI9" s="747"/>
      <c r="AJ9" s="748"/>
      <c r="AK9" s="729">
        <v>0</v>
      </c>
      <c r="AL9" s="730"/>
      <c r="AM9" s="730"/>
      <c r="AN9" s="730"/>
      <c r="AO9" s="730"/>
      <c r="AP9" s="730">
        <v>43</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t="s">
        <v>596</v>
      </c>
      <c r="BS9" s="733" t="s">
        <v>569</v>
      </c>
      <c r="BT9" s="734"/>
      <c r="BU9" s="734"/>
      <c r="BV9" s="734"/>
      <c r="BW9" s="734"/>
      <c r="BX9" s="734"/>
      <c r="BY9" s="734"/>
      <c r="BZ9" s="734"/>
      <c r="CA9" s="734"/>
      <c r="CB9" s="734"/>
      <c r="CC9" s="734"/>
      <c r="CD9" s="734"/>
      <c r="CE9" s="734"/>
      <c r="CF9" s="734"/>
      <c r="CG9" s="735"/>
      <c r="CH9" s="736">
        <v>84</v>
      </c>
      <c r="CI9" s="737"/>
      <c r="CJ9" s="737"/>
      <c r="CK9" s="737"/>
      <c r="CL9" s="738"/>
      <c r="CM9" s="736">
        <v>5568</v>
      </c>
      <c r="CN9" s="737"/>
      <c r="CO9" s="737"/>
      <c r="CP9" s="737"/>
      <c r="CQ9" s="738"/>
      <c r="CR9" s="736">
        <v>1393</v>
      </c>
      <c r="CS9" s="737"/>
      <c r="CT9" s="737"/>
      <c r="CU9" s="737"/>
      <c r="CV9" s="738"/>
      <c r="CW9" s="736">
        <v>1267</v>
      </c>
      <c r="CX9" s="737"/>
      <c r="CY9" s="737"/>
      <c r="CZ9" s="737"/>
      <c r="DA9" s="738"/>
      <c r="DB9" s="736">
        <v>130</v>
      </c>
      <c r="DC9" s="737"/>
      <c r="DD9" s="737"/>
      <c r="DE9" s="737"/>
      <c r="DF9" s="738"/>
      <c r="DG9" s="736" t="s">
        <v>566</v>
      </c>
      <c r="DH9" s="737"/>
      <c r="DI9" s="737"/>
      <c r="DJ9" s="737"/>
      <c r="DK9" s="738"/>
      <c r="DL9" s="736" t="s">
        <v>566</v>
      </c>
      <c r="DM9" s="737"/>
      <c r="DN9" s="737"/>
      <c r="DO9" s="737"/>
      <c r="DP9" s="738"/>
      <c r="DQ9" s="736" t="s">
        <v>566</v>
      </c>
      <c r="DR9" s="737"/>
      <c r="DS9" s="737"/>
      <c r="DT9" s="737"/>
      <c r="DU9" s="738"/>
      <c r="DV9" s="733"/>
      <c r="DW9" s="734"/>
      <c r="DX9" s="734"/>
      <c r="DY9" s="734"/>
      <c r="DZ9" s="739"/>
      <c r="EA9" s="232"/>
    </row>
    <row r="10" spans="1:131" s="233" customFormat="1" ht="26.25" customHeight="1" x14ac:dyDescent="0.15">
      <c r="A10" s="236">
        <v>4</v>
      </c>
      <c r="B10" s="740" t="s">
        <v>368</v>
      </c>
      <c r="C10" s="741"/>
      <c r="D10" s="741"/>
      <c r="E10" s="741"/>
      <c r="F10" s="741"/>
      <c r="G10" s="741"/>
      <c r="H10" s="741"/>
      <c r="I10" s="741"/>
      <c r="J10" s="741"/>
      <c r="K10" s="741"/>
      <c r="L10" s="741"/>
      <c r="M10" s="741"/>
      <c r="N10" s="741"/>
      <c r="O10" s="741"/>
      <c r="P10" s="742"/>
      <c r="Q10" s="743">
        <v>112</v>
      </c>
      <c r="R10" s="744"/>
      <c r="S10" s="744"/>
      <c r="T10" s="744"/>
      <c r="U10" s="744"/>
      <c r="V10" s="744">
        <v>100</v>
      </c>
      <c r="W10" s="744"/>
      <c r="X10" s="744"/>
      <c r="Y10" s="744"/>
      <c r="Z10" s="744"/>
      <c r="AA10" s="744">
        <v>12</v>
      </c>
      <c r="AB10" s="744"/>
      <c r="AC10" s="744"/>
      <c r="AD10" s="744"/>
      <c r="AE10" s="745"/>
      <c r="AF10" s="746" t="s">
        <v>123</v>
      </c>
      <c r="AG10" s="747"/>
      <c r="AH10" s="747"/>
      <c r="AI10" s="747"/>
      <c r="AJ10" s="748"/>
      <c r="AK10" s="729">
        <v>9</v>
      </c>
      <c r="AL10" s="730"/>
      <c r="AM10" s="730"/>
      <c r="AN10" s="730"/>
      <c r="AO10" s="730"/>
      <c r="AP10" s="730">
        <v>2327</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570</v>
      </c>
      <c r="BT10" s="734"/>
      <c r="BU10" s="734"/>
      <c r="BV10" s="734"/>
      <c r="BW10" s="734"/>
      <c r="BX10" s="734"/>
      <c r="BY10" s="734"/>
      <c r="BZ10" s="734"/>
      <c r="CA10" s="734"/>
      <c r="CB10" s="734"/>
      <c r="CC10" s="734"/>
      <c r="CD10" s="734"/>
      <c r="CE10" s="734"/>
      <c r="CF10" s="734"/>
      <c r="CG10" s="735"/>
      <c r="CH10" s="736">
        <v>-3</v>
      </c>
      <c r="CI10" s="737"/>
      <c r="CJ10" s="737"/>
      <c r="CK10" s="737"/>
      <c r="CL10" s="738"/>
      <c r="CM10" s="736">
        <v>118</v>
      </c>
      <c r="CN10" s="737"/>
      <c r="CO10" s="737"/>
      <c r="CP10" s="737"/>
      <c r="CQ10" s="738"/>
      <c r="CR10" s="736">
        <v>179</v>
      </c>
      <c r="CS10" s="737"/>
      <c r="CT10" s="737"/>
      <c r="CU10" s="737"/>
      <c r="CV10" s="738"/>
      <c r="CW10" s="736">
        <v>2</v>
      </c>
      <c r="CX10" s="737"/>
      <c r="CY10" s="737"/>
      <c r="CZ10" s="737"/>
      <c r="DA10" s="738"/>
      <c r="DB10" s="736" t="s">
        <v>566</v>
      </c>
      <c r="DC10" s="737"/>
      <c r="DD10" s="737"/>
      <c r="DE10" s="737"/>
      <c r="DF10" s="738"/>
      <c r="DG10" s="736" t="s">
        <v>566</v>
      </c>
      <c r="DH10" s="737"/>
      <c r="DI10" s="737"/>
      <c r="DJ10" s="737"/>
      <c r="DK10" s="738"/>
      <c r="DL10" s="736" t="s">
        <v>566</v>
      </c>
      <c r="DM10" s="737"/>
      <c r="DN10" s="737"/>
      <c r="DO10" s="737"/>
      <c r="DP10" s="738"/>
      <c r="DQ10" s="736" t="s">
        <v>566</v>
      </c>
      <c r="DR10" s="737"/>
      <c r="DS10" s="737"/>
      <c r="DT10" s="737"/>
      <c r="DU10" s="738"/>
      <c r="DV10" s="733"/>
      <c r="DW10" s="734"/>
      <c r="DX10" s="734"/>
      <c r="DY10" s="734"/>
      <c r="DZ10" s="739"/>
      <c r="EA10" s="232"/>
    </row>
    <row r="11" spans="1:131" s="233" customFormat="1" ht="26.25" customHeight="1" x14ac:dyDescent="0.15">
      <c r="A11" s="236">
        <v>5</v>
      </c>
      <c r="B11" s="740" t="s">
        <v>369</v>
      </c>
      <c r="C11" s="741"/>
      <c r="D11" s="741"/>
      <c r="E11" s="741"/>
      <c r="F11" s="741"/>
      <c r="G11" s="741"/>
      <c r="H11" s="741"/>
      <c r="I11" s="741"/>
      <c r="J11" s="741"/>
      <c r="K11" s="741"/>
      <c r="L11" s="741"/>
      <c r="M11" s="741"/>
      <c r="N11" s="741"/>
      <c r="O11" s="741"/>
      <c r="P11" s="742"/>
      <c r="Q11" s="743">
        <v>0</v>
      </c>
      <c r="R11" s="744"/>
      <c r="S11" s="744"/>
      <c r="T11" s="744"/>
      <c r="U11" s="744"/>
      <c r="V11" s="744">
        <v>0</v>
      </c>
      <c r="W11" s="744"/>
      <c r="X11" s="744"/>
      <c r="Y11" s="744"/>
      <c r="Z11" s="744"/>
      <c r="AA11" s="744" t="s">
        <v>566</v>
      </c>
      <c r="AB11" s="744"/>
      <c r="AC11" s="744"/>
      <c r="AD11" s="744"/>
      <c r="AE11" s="745"/>
      <c r="AF11" s="746" t="s">
        <v>123</v>
      </c>
      <c r="AG11" s="747"/>
      <c r="AH11" s="747"/>
      <c r="AI11" s="747"/>
      <c r="AJ11" s="748"/>
      <c r="AK11" s="729" t="s">
        <v>566</v>
      </c>
      <c r="AL11" s="730"/>
      <c r="AM11" s="730"/>
      <c r="AN11" s="730"/>
      <c r="AO11" s="730"/>
      <c r="AP11" s="730" t="s">
        <v>566</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571</v>
      </c>
      <c r="BT11" s="734"/>
      <c r="BU11" s="734"/>
      <c r="BV11" s="734"/>
      <c r="BW11" s="734"/>
      <c r="BX11" s="734"/>
      <c r="BY11" s="734"/>
      <c r="BZ11" s="734"/>
      <c r="CA11" s="734"/>
      <c r="CB11" s="734"/>
      <c r="CC11" s="734"/>
      <c r="CD11" s="734"/>
      <c r="CE11" s="734"/>
      <c r="CF11" s="734"/>
      <c r="CG11" s="735"/>
      <c r="CH11" s="736">
        <v>0</v>
      </c>
      <c r="CI11" s="737"/>
      <c r="CJ11" s="737"/>
      <c r="CK11" s="737"/>
      <c r="CL11" s="738"/>
      <c r="CM11" s="736">
        <v>12</v>
      </c>
      <c r="CN11" s="737"/>
      <c r="CO11" s="737"/>
      <c r="CP11" s="737"/>
      <c r="CQ11" s="738"/>
      <c r="CR11" s="736">
        <v>5</v>
      </c>
      <c r="CS11" s="737"/>
      <c r="CT11" s="737"/>
      <c r="CU11" s="737"/>
      <c r="CV11" s="738"/>
      <c r="CW11" s="736" t="s">
        <v>566</v>
      </c>
      <c r="CX11" s="737"/>
      <c r="CY11" s="737"/>
      <c r="CZ11" s="737"/>
      <c r="DA11" s="738"/>
      <c r="DB11" s="736" t="s">
        <v>566</v>
      </c>
      <c r="DC11" s="737"/>
      <c r="DD11" s="737"/>
      <c r="DE11" s="737"/>
      <c r="DF11" s="738"/>
      <c r="DG11" s="736" t="s">
        <v>566</v>
      </c>
      <c r="DH11" s="737"/>
      <c r="DI11" s="737"/>
      <c r="DJ11" s="737"/>
      <c r="DK11" s="738"/>
      <c r="DL11" s="736" t="s">
        <v>566</v>
      </c>
      <c r="DM11" s="737"/>
      <c r="DN11" s="737"/>
      <c r="DO11" s="737"/>
      <c r="DP11" s="738"/>
      <c r="DQ11" s="736" t="s">
        <v>566</v>
      </c>
      <c r="DR11" s="737"/>
      <c r="DS11" s="737"/>
      <c r="DT11" s="737"/>
      <c r="DU11" s="738"/>
      <c r="DV11" s="733"/>
      <c r="DW11" s="734"/>
      <c r="DX11" s="734"/>
      <c r="DY11" s="734"/>
      <c r="DZ11" s="739"/>
      <c r="EA11" s="232"/>
    </row>
    <row r="12" spans="1:131" s="233" customFormat="1" ht="26.25" customHeight="1" x14ac:dyDescent="0.15">
      <c r="A12" s="236">
        <v>6</v>
      </c>
      <c r="B12" s="740" t="s">
        <v>370</v>
      </c>
      <c r="C12" s="741"/>
      <c r="D12" s="741"/>
      <c r="E12" s="741"/>
      <c r="F12" s="741"/>
      <c r="G12" s="741"/>
      <c r="H12" s="741"/>
      <c r="I12" s="741"/>
      <c r="J12" s="741"/>
      <c r="K12" s="741"/>
      <c r="L12" s="741"/>
      <c r="M12" s="741"/>
      <c r="N12" s="741"/>
      <c r="O12" s="741"/>
      <c r="P12" s="742"/>
      <c r="Q12" s="743">
        <v>396</v>
      </c>
      <c r="R12" s="744"/>
      <c r="S12" s="744"/>
      <c r="T12" s="744"/>
      <c r="U12" s="744"/>
      <c r="V12" s="744">
        <v>27</v>
      </c>
      <c r="W12" s="744"/>
      <c r="X12" s="744"/>
      <c r="Y12" s="744"/>
      <c r="Z12" s="744"/>
      <c r="AA12" s="744">
        <v>369</v>
      </c>
      <c r="AB12" s="744"/>
      <c r="AC12" s="744"/>
      <c r="AD12" s="744"/>
      <c r="AE12" s="745"/>
      <c r="AF12" s="746" t="s">
        <v>123</v>
      </c>
      <c r="AG12" s="747"/>
      <c r="AH12" s="747"/>
      <c r="AI12" s="747"/>
      <c r="AJ12" s="748"/>
      <c r="AK12" s="729" t="s">
        <v>566</v>
      </c>
      <c r="AL12" s="730"/>
      <c r="AM12" s="730"/>
      <c r="AN12" s="730"/>
      <c r="AO12" s="730"/>
      <c r="AP12" s="730" t="s">
        <v>566</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572</v>
      </c>
      <c r="BT12" s="734"/>
      <c r="BU12" s="734"/>
      <c r="BV12" s="734"/>
      <c r="BW12" s="734"/>
      <c r="BX12" s="734"/>
      <c r="BY12" s="734"/>
      <c r="BZ12" s="734"/>
      <c r="CA12" s="734"/>
      <c r="CB12" s="734"/>
      <c r="CC12" s="734"/>
      <c r="CD12" s="734"/>
      <c r="CE12" s="734"/>
      <c r="CF12" s="734"/>
      <c r="CG12" s="735"/>
      <c r="CH12" s="736">
        <v>-6</v>
      </c>
      <c r="CI12" s="737"/>
      <c r="CJ12" s="737"/>
      <c r="CK12" s="737"/>
      <c r="CL12" s="738"/>
      <c r="CM12" s="736">
        <v>515</v>
      </c>
      <c r="CN12" s="737"/>
      <c r="CO12" s="737"/>
      <c r="CP12" s="737"/>
      <c r="CQ12" s="738"/>
      <c r="CR12" s="736">
        <v>250</v>
      </c>
      <c r="CS12" s="737"/>
      <c r="CT12" s="737"/>
      <c r="CU12" s="737"/>
      <c r="CV12" s="738"/>
      <c r="CW12" s="736">
        <v>7</v>
      </c>
      <c r="CX12" s="737"/>
      <c r="CY12" s="737"/>
      <c r="CZ12" s="737"/>
      <c r="DA12" s="738"/>
      <c r="DB12" s="736" t="s">
        <v>566</v>
      </c>
      <c r="DC12" s="737"/>
      <c r="DD12" s="737"/>
      <c r="DE12" s="737"/>
      <c r="DF12" s="738"/>
      <c r="DG12" s="736" t="s">
        <v>566</v>
      </c>
      <c r="DH12" s="737"/>
      <c r="DI12" s="737"/>
      <c r="DJ12" s="737"/>
      <c r="DK12" s="738"/>
      <c r="DL12" s="736" t="s">
        <v>566</v>
      </c>
      <c r="DM12" s="737"/>
      <c r="DN12" s="737"/>
      <c r="DO12" s="737"/>
      <c r="DP12" s="738"/>
      <c r="DQ12" s="736" t="s">
        <v>566</v>
      </c>
      <c r="DR12" s="737"/>
      <c r="DS12" s="737"/>
      <c r="DT12" s="737"/>
      <c r="DU12" s="738"/>
      <c r="DV12" s="733"/>
      <c r="DW12" s="734"/>
      <c r="DX12" s="734"/>
      <c r="DY12" s="734"/>
      <c r="DZ12" s="739"/>
      <c r="EA12" s="232"/>
    </row>
    <row r="13" spans="1:131" s="233" customFormat="1" ht="26.25" customHeight="1" x14ac:dyDescent="0.15">
      <c r="A13" s="236">
        <v>7</v>
      </c>
      <c r="B13" s="740" t="s">
        <v>371</v>
      </c>
      <c r="C13" s="741"/>
      <c r="D13" s="741"/>
      <c r="E13" s="741"/>
      <c r="F13" s="741"/>
      <c r="G13" s="741"/>
      <c r="H13" s="741"/>
      <c r="I13" s="741"/>
      <c r="J13" s="741"/>
      <c r="K13" s="741"/>
      <c r="L13" s="741"/>
      <c r="M13" s="741"/>
      <c r="N13" s="741"/>
      <c r="O13" s="741"/>
      <c r="P13" s="742"/>
      <c r="Q13" s="743">
        <v>2534</v>
      </c>
      <c r="R13" s="744"/>
      <c r="S13" s="744"/>
      <c r="T13" s="744"/>
      <c r="U13" s="744"/>
      <c r="V13" s="744">
        <v>2326</v>
      </c>
      <c r="W13" s="744"/>
      <c r="X13" s="744"/>
      <c r="Y13" s="744"/>
      <c r="Z13" s="744"/>
      <c r="AA13" s="744">
        <v>207</v>
      </c>
      <c r="AB13" s="744"/>
      <c r="AC13" s="744"/>
      <c r="AD13" s="744"/>
      <c r="AE13" s="745"/>
      <c r="AF13" s="746" t="s">
        <v>123</v>
      </c>
      <c r="AG13" s="747"/>
      <c r="AH13" s="747"/>
      <c r="AI13" s="747"/>
      <c r="AJ13" s="748"/>
      <c r="AK13" s="729" t="s">
        <v>566</v>
      </c>
      <c r="AL13" s="730"/>
      <c r="AM13" s="730"/>
      <c r="AN13" s="730"/>
      <c r="AO13" s="730"/>
      <c r="AP13" s="730" t="s">
        <v>566</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573</v>
      </c>
      <c r="BT13" s="734"/>
      <c r="BU13" s="734"/>
      <c r="BV13" s="734"/>
      <c r="BW13" s="734"/>
      <c r="BX13" s="734"/>
      <c r="BY13" s="734"/>
      <c r="BZ13" s="734"/>
      <c r="CA13" s="734"/>
      <c r="CB13" s="734"/>
      <c r="CC13" s="734"/>
      <c r="CD13" s="734"/>
      <c r="CE13" s="734"/>
      <c r="CF13" s="734"/>
      <c r="CG13" s="735"/>
      <c r="CH13" s="736">
        <v>-21</v>
      </c>
      <c r="CI13" s="737"/>
      <c r="CJ13" s="737"/>
      <c r="CK13" s="737"/>
      <c r="CL13" s="738"/>
      <c r="CM13" s="736">
        <v>66</v>
      </c>
      <c r="CN13" s="737"/>
      <c r="CO13" s="737"/>
      <c r="CP13" s="737"/>
      <c r="CQ13" s="738"/>
      <c r="CR13" s="736">
        <v>100</v>
      </c>
      <c r="CS13" s="737"/>
      <c r="CT13" s="737"/>
      <c r="CU13" s="737"/>
      <c r="CV13" s="738"/>
      <c r="CW13" s="736" t="s">
        <v>566</v>
      </c>
      <c r="CX13" s="737"/>
      <c r="CY13" s="737"/>
      <c r="CZ13" s="737"/>
      <c r="DA13" s="738"/>
      <c r="DB13" s="736" t="s">
        <v>566</v>
      </c>
      <c r="DC13" s="737"/>
      <c r="DD13" s="737"/>
      <c r="DE13" s="737"/>
      <c r="DF13" s="738"/>
      <c r="DG13" s="736" t="s">
        <v>566</v>
      </c>
      <c r="DH13" s="737"/>
      <c r="DI13" s="737"/>
      <c r="DJ13" s="737"/>
      <c r="DK13" s="738"/>
      <c r="DL13" s="736" t="s">
        <v>566</v>
      </c>
      <c r="DM13" s="737"/>
      <c r="DN13" s="737"/>
      <c r="DO13" s="737"/>
      <c r="DP13" s="738"/>
      <c r="DQ13" s="736" t="s">
        <v>566</v>
      </c>
      <c r="DR13" s="737"/>
      <c r="DS13" s="737"/>
      <c r="DT13" s="737"/>
      <c r="DU13" s="738"/>
      <c r="DV13" s="733"/>
      <c r="DW13" s="734"/>
      <c r="DX13" s="734"/>
      <c r="DY13" s="734"/>
      <c r="DZ13" s="739"/>
      <c r="EA13" s="232"/>
    </row>
    <row r="14" spans="1:131" s="233" customFormat="1" ht="26.25" customHeight="1" x14ac:dyDescent="0.15">
      <c r="A14" s="236">
        <v>8</v>
      </c>
      <c r="B14" s="740" t="s">
        <v>372</v>
      </c>
      <c r="C14" s="741"/>
      <c r="D14" s="741"/>
      <c r="E14" s="741"/>
      <c r="F14" s="741"/>
      <c r="G14" s="741"/>
      <c r="H14" s="741"/>
      <c r="I14" s="741"/>
      <c r="J14" s="741"/>
      <c r="K14" s="741"/>
      <c r="L14" s="741"/>
      <c r="M14" s="741"/>
      <c r="N14" s="741"/>
      <c r="O14" s="741"/>
      <c r="P14" s="742"/>
      <c r="Q14" s="743">
        <v>185</v>
      </c>
      <c r="R14" s="744"/>
      <c r="S14" s="744"/>
      <c r="T14" s="744"/>
      <c r="U14" s="744"/>
      <c r="V14" s="744">
        <v>0</v>
      </c>
      <c r="W14" s="744"/>
      <c r="X14" s="744"/>
      <c r="Y14" s="744"/>
      <c r="Z14" s="744"/>
      <c r="AA14" s="744">
        <v>185</v>
      </c>
      <c r="AB14" s="744"/>
      <c r="AC14" s="744"/>
      <c r="AD14" s="744"/>
      <c r="AE14" s="745"/>
      <c r="AF14" s="746" t="s">
        <v>123</v>
      </c>
      <c r="AG14" s="747"/>
      <c r="AH14" s="747"/>
      <c r="AI14" s="747"/>
      <c r="AJ14" s="748"/>
      <c r="AK14" s="729">
        <v>0</v>
      </c>
      <c r="AL14" s="730"/>
      <c r="AM14" s="730"/>
      <c r="AN14" s="730"/>
      <c r="AO14" s="730"/>
      <c r="AP14" s="730" t="s">
        <v>566</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574</v>
      </c>
      <c r="BT14" s="734"/>
      <c r="BU14" s="734"/>
      <c r="BV14" s="734"/>
      <c r="BW14" s="734"/>
      <c r="BX14" s="734"/>
      <c r="BY14" s="734"/>
      <c r="BZ14" s="734"/>
      <c r="CA14" s="734"/>
      <c r="CB14" s="734"/>
      <c r="CC14" s="734"/>
      <c r="CD14" s="734"/>
      <c r="CE14" s="734"/>
      <c r="CF14" s="734"/>
      <c r="CG14" s="735"/>
      <c r="CH14" s="736">
        <v>8</v>
      </c>
      <c r="CI14" s="737"/>
      <c r="CJ14" s="737"/>
      <c r="CK14" s="737"/>
      <c r="CL14" s="738"/>
      <c r="CM14" s="736">
        <v>227</v>
      </c>
      <c r="CN14" s="737"/>
      <c r="CO14" s="737"/>
      <c r="CP14" s="737"/>
      <c r="CQ14" s="738"/>
      <c r="CR14" s="736">
        <v>51</v>
      </c>
      <c r="CS14" s="737"/>
      <c r="CT14" s="737"/>
      <c r="CU14" s="737"/>
      <c r="CV14" s="738"/>
      <c r="CW14" s="736">
        <v>5</v>
      </c>
      <c r="CX14" s="737"/>
      <c r="CY14" s="737"/>
      <c r="CZ14" s="737"/>
      <c r="DA14" s="738"/>
      <c r="DB14" s="736" t="s">
        <v>566</v>
      </c>
      <c r="DC14" s="737"/>
      <c r="DD14" s="737"/>
      <c r="DE14" s="737"/>
      <c r="DF14" s="738"/>
      <c r="DG14" s="736" t="s">
        <v>566</v>
      </c>
      <c r="DH14" s="737"/>
      <c r="DI14" s="737"/>
      <c r="DJ14" s="737"/>
      <c r="DK14" s="738"/>
      <c r="DL14" s="736" t="s">
        <v>566</v>
      </c>
      <c r="DM14" s="737"/>
      <c r="DN14" s="737"/>
      <c r="DO14" s="737"/>
      <c r="DP14" s="738"/>
      <c r="DQ14" s="736" t="s">
        <v>566</v>
      </c>
      <c r="DR14" s="737"/>
      <c r="DS14" s="737"/>
      <c r="DT14" s="737"/>
      <c r="DU14" s="738"/>
      <c r="DV14" s="733"/>
      <c r="DW14" s="734"/>
      <c r="DX14" s="734"/>
      <c r="DY14" s="734"/>
      <c r="DZ14" s="739"/>
      <c r="EA14" s="232"/>
    </row>
    <row r="15" spans="1:131" s="233" customFormat="1" ht="26.25" customHeight="1" x14ac:dyDescent="0.15">
      <c r="A15" s="236">
        <v>9</v>
      </c>
      <c r="B15" s="740" t="s">
        <v>373</v>
      </c>
      <c r="C15" s="741"/>
      <c r="D15" s="741"/>
      <c r="E15" s="741"/>
      <c r="F15" s="741"/>
      <c r="G15" s="741"/>
      <c r="H15" s="741"/>
      <c r="I15" s="741"/>
      <c r="J15" s="741"/>
      <c r="K15" s="741"/>
      <c r="L15" s="741"/>
      <c r="M15" s="741"/>
      <c r="N15" s="741"/>
      <c r="O15" s="741"/>
      <c r="P15" s="742"/>
      <c r="Q15" s="743">
        <v>714</v>
      </c>
      <c r="R15" s="744"/>
      <c r="S15" s="744"/>
      <c r="T15" s="744"/>
      <c r="U15" s="744"/>
      <c r="V15" s="744">
        <v>714</v>
      </c>
      <c r="W15" s="744"/>
      <c r="X15" s="744"/>
      <c r="Y15" s="744"/>
      <c r="Z15" s="744"/>
      <c r="AA15" s="744" t="s">
        <v>566</v>
      </c>
      <c r="AB15" s="744"/>
      <c r="AC15" s="744"/>
      <c r="AD15" s="744"/>
      <c r="AE15" s="745"/>
      <c r="AF15" s="746" t="s">
        <v>123</v>
      </c>
      <c r="AG15" s="747"/>
      <c r="AH15" s="747"/>
      <c r="AI15" s="747"/>
      <c r="AJ15" s="748"/>
      <c r="AK15" s="729">
        <v>9</v>
      </c>
      <c r="AL15" s="730"/>
      <c r="AM15" s="730"/>
      <c r="AN15" s="730"/>
      <c r="AO15" s="730"/>
      <c r="AP15" s="730">
        <v>3561</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575</v>
      </c>
      <c r="BT15" s="734"/>
      <c r="BU15" s="734"/>
      <c r="BV15" s="734"/>
      <c r="BW15" s="734"/>
      <c r="BX15" s="734"/>
      <c r="BY15" s="734"/>
      <c r="BZ15" s="734"/>
      <c r="CA15" s="734"/>
      <c r="CB15" s="734"/>
      <c r="CC15" s="734"/>
      <c r="CD15" s="734"/>
      <c r="CE15" s="734"/>
      <c r="CF15" s="734"/>
      <c r="CG15" s="735"/>
      <c r="CH15" s="736">
        <v>143</v>
      </c>
      <c r="CI15" s="737"/>
      <c r="CJ15" s="737"/>
      <c r="CK15" s="737"/>
      <c r="CL15" s="738"/>
      <c r="CM15" s="736">
        <v>3420</v>
      </c>
      <c r="CN15" s="737"/>
      <c r="CO15" s="737"/>
      <c r="CP15" s="737"/>
      <c r="CQ15" s="738"/>
      <c r="CR15" s="736">
        <v>250</v>
      </c>
      <c r="CS15" s="737"/>
      <c r="CT15" s="737"/>
      <c r="CU15" s="737"/>
      <c r="CV15" s="738"/>
      <c r="CW15" s="736">
        <v>107</v>
      </c>
      <c r="CX15" s="737"/>
      <c r="CY15" s="737"/>
      <c r="CZ15" s="737"/>
      <c r="DA15" s="738"/>
      <c r="DB15" s="736" t="s">
        <v>566</v>
      </c>
      <c r="DC15" s="737"/>
      <c r="DD15" s="737"/>
      <c r="DE15" s="737"/>
      <c r="DF15" s="738"/>
      <c r="DG15" s="736" t="s">
        <v>566</v>
      </c>
      <c r="DH15" s="737"/>
      <c r="DI15" s="737"/>
      <c r="DJ15" s="737"/>
      <c r="DK15" s="738"/>
      <c r="DL15" s="736" t="s">
        <v>566</v>
      </c>
      <c r="DM15" s="737"/>
      <c r="DN15" s="737"/>
      <c r="DO15" s="737"/>
      <c r="DP15" s="738"/>
      <c r="DQ15" s="736" t="s">
        <v>566</v>
      </c>
      <c r="DR15" s="737"/>
      <c r="DS15" s="737"/>
      <c r="DT15" s="737"/>
      <c r="DU15" s="738"/>
      <c r="DV15" s="733"/>
      <c r="DW15" s="734"/>
      <c r="DX15" s="734"/>
      <c r="DY15" s="734"/>
      <c r="DZ15" s="739"/>
      <c r="EA15" s="232"/>
    </row>
    <row r="16" spans="1:131" s="233" customFormat="1" ht="26.25" customHeight="1" x14ac:dyDescent="0.15">
      <c r="A16" s="236">
        <v>10</v>
      </c>
      <c r="B16" s="740" t="s">
        <v>374</v>
      </c>
      <c r="C16" s="741"/>
      <c r="D16" s="741"/>
      <c r="E16" s="741"/>
      <c r="F16" s="741"/>
      <c r="G16" s="741"/>
      <c r="H16" s="741"/>
      <c r="I16" s="741"/>
      <c r="J16" s="741"/>
      <c r="K16" s="741"/>
      <c r="L16" s="741"/>
      <c r="M16" s="741"/>
      <c r="N16" s="741"/>
      <c r="O16" s="741"/>
      <c r="P16" s="742"/>
      <c r="Q16" s="743">
        <v>1624</v>
      </c>
      <c r="R16" s="744"/>
      <c r="S16" s="744"/>
      <c r="T16" s="744"/>
      <c r="U16" s="744"/>
      <c r="V16" s="744">
        <v>1281</v>
      </c>
      <c r="W16" s="744"/>
      <c r="X16" s="744"/>
      <c r="Y16" s="744"/>
      <c r="Z16" s="744"/>
      <c r="AA16" s="744">
        <v>343</v>
      </c>
      <c r="AB16" s="744"/>
      <c r="AC16" s="744"/>
      <c r="AD16" s="744"/>
      <c r="AE16" s="745"/>
      <c r="AF16" s="746" t="s">
        <v>123</v>
      </c>
      <c r="AG16" s="747"/>
      <c r="AH16" s="747"/>
      <c r="AI16" s="747"/>
      <c r="AJ16" s="748"/>
      <c r="AK16" s="729" t="s">
        <v>566</v>
      </c>
      <c r="AL16" s="730"/>
      <c r="AM16" s="730"/>
      <c r="AN16" s="730"/>
      <c r="AO16" s="730"/>
      <c r="AP16" s="730">
        <v>3950</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576</v>
      </c>
      <c r="BT16" s="734"/>
      <c r="BU16" s="734"/>
      <c r="BV16" s="734"/>
      <c r="BW16" s="734"/>
      <c r="BX16" s="734"/>
      <c r="BY16" s="734"/>
      <c r="BZ16" s="734"/>
      <c r="CA16" s="734"/>
      <c r="CB16" s="734"/>
      <c r="CC16" s="734"/>
      <c r="CD16" s="734"/>
      <c r="CE16" s="734"/>
      <c r="CF16" s="734"/>
      <c r="CG16" s="735"/>
      <c r="CH16" s="736">
        <v>-193</v>
      </c>
      <c r="CI16" s="737"/>
      <c r="CJ16" s="737"/>
      <c r="CK16" s="737"/>
      <c r="CL16" s="738"/>
      <c r="CM16" s="736">
        <v>185</v>
      </c>
      <c r="CN16" s="737"/>
      <c r="CO16" s="737"/>
      <c r="CP16" s="737"/>
      <c r="CQ16" s="738"/>
      <c r="CR16" s="736">
        <v>116</v>
      </c>
      <c r="CS16" s="737"/>
      <c r="CT16" s="737"/>
      <c r="CU16" s="737"/>
      <c r="CV16" s="738"/>
      <c r="CW16" s="736">
        <v>372</v>
      </c>
      <c r="CX16" s="737"/>
      <c r="CY16" s="737"/>
      <c r="CZ16" s="737"/>
      <c r="DA16" s="738"/>
      <c r="DB16" s="736" t="s">
        <v>566</v>
      </c>
      <c r="DC16" s="737"/>
      <c r="DD16" s="737"/>
      <c r="DE16" s="737"/>
      <c r="DF16" s="738"/>
      <c r="DG16" s="736" t="s">
        <v>566</v>
      </c>
      <c r="DH16" s="737"/>
      <c r="DI16" s="737"/>
      <c r="DJ16" s="737"/>
      <c r="DK16" s="738"/>
      <c r="DL16" s="736" t="s">
        <v>566</v>
      </c>
      <c r="DM16" s="737"/>
      <c r="DN16" s="737"/>
      <c r="DO16" s="737"/>
      <c r="DP16" s="738"/>
      <c r="DQ16" s="736" t="s">
        <v>566</v>
      </c>
      <c r="DR16" s="737"/>
      <c r="DS16" s="737"/>
      <c r="DT16" s="737"/>
      <c r="DU16" s="738"/>
      <c r="DV16" s="733"/>
      <c r="DW16" s="734"/>
      <c r="DX16" s="734"/>
      <c r="DY16" s="734"/>
      <c r="DZ16" s="739"/>
      <c r="EA16" s="232"/>
    </row>
    <row r="17" spans="1:131" s="233" customFormat="1" ht="26.25" customHeight="1" x14ac:dyDescent="0.15">
      <c r="A17" s="236">
        <v>11</v>
      </c>
      <c r="B17" s="740" t="s">
        <v>375</v>
      </c>
      <c r="C17" s="741"/>
      <c r="D17" s="741"/>
      <c r="E17" s="741"/>
      <c r="F17" s="741"/>
      <c r="G17" s="741"/>
      <c r="H17" s="741"/>
      <c r="I17" s="741"/>
      <c r="J17" s="741"/>
      <c r="K17" s="741"/>
      <c r="L17" s="741"/>
      <c r="M17" s="741"/>
      <c r="N17" s="741"/>
      <c r="O17" s="741"/>
      <c r="P17" s="742"/>
      <c r="Q17" s="743">
        <v>2661</v>
      </c>
      <c r="R17" s="744"/>
      <c r="S17" s="744"/>
      <c r="T17" s="744"/>
      <c r="U17" s="744"/>
      <c r="V17" s="744">
        <v>2497</v>
      </c>
      <c r="W17" s="744"/>
      <c r="X17" s="744"/>
      <c r="Y17" s="744"/>
      <c r="Z17" s="744"/>
      <c r="AA17" s="744">
        <v>164</v>
      </c>
      <c r="AB17" s="744"/>
      <c r="AC17" s="744"/>
      <c r="AD17" s="744"/>
      <c r="AE17" s="745"/>
      <c r="AF17" s="746" t="s">
        <v>123</v>
      </c>
      <c r="AG17" s="747"/>
      <c r="AH17" s="747"/>
      <c r="AI17" s="747"/>
      <c r="AJ17" s="748"/>
      <c r="AK17" s="729" t="s">
        <v>566</v>
      </c>
      <c r="AL17" s="730"/>
      <c r="AM17" s="730"/>
      <c r="AN17" s="730"/>
      <c r="AO17" s="730"/>
      <c r="AP17" s="730" t="s">
        <v>566</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577</v>
      </c>
      <c r="BT17" s="734"/>
      <c r="BU17" s="734"/>
      <c r="BV17" s="734"/>
      <c r="BW17" s="734"/>
      <c r="BX17" s="734"/>
      <c r="BY17" s="734"/>
      <c r="BZ17" s="734"/>
      <c r="CA17" s="734"/>
      <c r="CB17" s="734"/>
      <c r="CC17" s="734"/>
      <c r="CD17" s="734"/>
      <c r="CE17" s="734"/>
      <c r="CF17" s="734"/>
      <c r="CG17" s="735"/>
      <c r="CH17" s="736">
        <v>-97</v>
      </c>
      <c r="CI17" s="737"/>
      <c r="CJ17" s="737"/>
      <c r="CK17" s="737"/>
      <c r="CL17" s="738"/>
      <c r="CM17" s="736">
        <v>31</v>
      </c>
      <c r="CN17" s="737"/>
      <c r="CO17" s="737"/>
      <c r="CP17" s="737"/>
      <c r="CQ17" s="738"/>
      <c r="CR17" s="736">
        <v>39</v>
      </c>
      <c r="CS17" s="737"/>
      <c r="CT17" s="737"/>
      <c r="CU17" s="737"/>
      <c r="CV17" s="738"/>
      <c r="CW17" s="736">
        <v>243</v>
      </c>
      <c r="CX17" s="737"/>
      <c r="CY17" s="737"/>
      <c r="CZ17" s="737"/>
      <c r="DA17" s="738"/>
      <c r="DB17" s="736" t="s">
        <v>566</v>
      </c>
      <c r="DC17" s="737"/>
      <c r="DD17" s="737"/>
      <c r="DE17" s="737"/>
      <c r="DF17" s="738"/>
      <c r="DG17" s="736" t="s">
        <v>566</v>
      </c>
      <c r="DH17" s="737"/>
      <c r="DI17" s="737"/>
      <c r="DJ17" s="737"/>
      <c r="DK17" s="738"/>
      <c r="DL17" s="736" t="s">
        <v>566</v>
      </c>
      <c r="DM17" s="737"/>
      <c r="DN17" s="737"/>
      <c r="DO17" s="737"/>
      <c r="DP17" s="738"/>
      <c r="DQ17" s="736" t="s">
        <v>566</v>
      </c>
      <c r="DR17" s="737"/>
      <c r="DS17" s="737"/>
      <c r="DT17" s="737"/>
      <c r="DU17" s="738"/>
      <c r="DV17" s="733"/>
      <c r="DW17" s="734"/>
      <c r="DX17" s="734"/>
      <c r="DY17" s="734"/>
      <c r="DZ17" s="739"/>
      <c r="EA17" s="232"/>
    </row>
    <row r="18" spans="1:131" s="233" customFormat="1" ht="26.25" customHeight="1" x14ac:dyDescent="0.15">
      <c r="A18" s="236">
        <v>12</v>
      </c>
      <c r="B18" s="740" t="s">
        <v>376</v>
      </c>
      <c r="C18" s="741"/>
      <c r="D18" s="741"/>
      <c r="E18" s="741"/>
      <c r="F18" s="741"/>
      <c r="G18" s="741"/>
      <c r="H18" s="741"/>
      <c r="I18" s="741"/>
      <c r="J18" s="741"/>
      <c r="K18" s="741"/>
      <c r="L18" s="741"/>
      <c r="M18" s="741"/>
      <c r="N18" s="741"/>
      <c r="O18" s="741"/>
      <c r="P18" s="742"/>
      <c r="Q18" s="743">
        <v>162362</v>
      </c>
      <c r="R18" s="744"/>
      <c r="S18" s="744"/>
      <c r="T18" s="744"/>
      <c r="U18" s="744"/>
      <c r="V18" s="744">
        <v>162362</v>
      </c>
      <c r="W18" s="744"/>
      <c r="X18" s="744"/>
      <c r="Y18" s="744"/>
      <c r="Z18" s="744"/>
      <c r="AA18" s="744" t="s">
        <v>566</v>
      </c>
      <c r="AB18" s="744"/>
      <c r="AC18" s="744"/>
      <c r="AD18" s="744"/>
      <c r="AE18" s="745"/>
      <c r="AF18" s="746" t="s">
        <v>123</v>
      </c>
      <c r="AG18" s="747"/>
      <c r="AH18" s="747"/>
      <c r="AI18" s="747"/>
      <c r="AJ18" s="748"/>
      <c r="AK18" s="729">
        <v>96996</v>
      </c>
      <c r="AL18" s="730"/>
      <c r="AM18" s="730"/>
      <c r="AN18" s="730"/>
      <c r="AO18" s="730"/>
      <c r="AP18" s="730" t="s">
        <v>566</v>
      </c>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578</v>
      </c>
      <c r="BT18" s="734"/>
      <c r="BU18" s="734"/>
      <c r="BV18" s="734"/>
      <c r="BW18" s="734"/>
      <c r="BX18" s="734"/>
      <c r="BY18" s="734"/>
      <c r="BZ18" s="734"/>
      <c r="CA18" s="734"/>
      <c r="CB18" s="734"/>
      <c r="CC18" s="734"/>
      <c r="CD18" s="734"/>
      <c r="CE18" s="734"/>
      <c r="CF18" s="734"/>
      <c r="CG18" s="735"/>
      <c r="CH18" s="736">
        <v>39</v>
      </c>
      <c r="CI18" s="737"/>
      <c r="CJ18" s="737"/>
      <c r="CK18" s="737"/>
      <c r="CL18" s="738"/>
      <c r="CM18" s="736">
        <v>888</v>
      </c>
      <c r="CN18" s="737"/>
      <c r="CO18" s="737"/>
      <c r="CP18" s="737"/>
      <c r="CQ18" s="738"/>
      <c r="CR18" s="736">
        <v>149</v>
      </c>
      <c r="CS18" s="737"/>
      <c r="CT18" s="737"/>
      <c r="CU18" s="737"/>
      <c r="CV18" s="738"/>
      <c r="CW18" s="736">
        <v>44</v>
      </c>
      <c r="CX18" s="737"/>
      <c r="CY18" s="737"/>
      <c r="CZ18" s="737"/>
      <c r="DA18" s="738"/>
      <c r="DB18" s="736" t="s">
        <v>566</v>
      </c>
      <c r="DC18" s="737"/>
      <c r="DD18" s="737"/>
      <c r="DE18" s="737"/>
      <c r="DF18" s="738"/>
      <c r="DG18" s="736" t="s">
        <v>566</v>
      </c>
      <c r="DH18" s="737"/>
      <c r="DI18" s="737"/>
      <c r="DJ18" s="737"/>
      <c r="DK18" s="738"/>
      <c r="DL18" s="736" t="s">
        <v>566</v>
      </c>
      <c r="DM18" s="737"/>
      <c r="DN18" s="737"/>
      <c r="DO18" s="737"/>
      <c r="DP18" s="738"/>
      <c r="DQ18" s="736" t="s">
        <v>566</v>
      </c>
      <c r="DR18" s="737"/>
      <c r="DS18" s="737"/>
      <c r="DT18" s="737"/>
      <c r="DU18" s="738"/>
      <c r="DV18" s="733"/>
      <c r="DW18" s="734"/>
      <c r="DX18" s="734"/>
      <c r="DY18" s="734"/>
      <c r="DZ18" s="739"/>
      <c r="EA18" s="232"/>
    </row>
    <row r="19" spans="1:131" s="233" customFormat="1" ht="26.25" customHeight="1" x14ac:dyDescent="0.15">
      <c r="A19" s="236">
        <v>13</v>
      </c>
      <c r="B19" s="740" t="s">
        <v>377</v>
      </c>
      <c r="C19" s="741"/>
      <c r="D19" s="741"/>
      <c r="E19" s="741"/>
      <c r="F19" s="741"/>
      <c r="G19" s="741"/>
      <c r="H19" s="741"/>
      <c r="I19" s="741"/>
      <c r="J19" s="741"/>
      <c r="K19" s="741"/>
      <c r="L19" s="741"/>
      <c r="M19" s="741"/>
      <c r="N19" s="741"/>
      <c r="O19" s="741"/>
      <c r="P19" s="742"/>
      <c r="Q19" s="743">
        <v>1620</v>
      </c>
      <c r="R19" s="744"/>
      <c r="S19" s="744"/>
      <c r="T19" s="744"/>
      <c r="U19" s="744"/>
      <c r="V19" s="744">
        <v>1620</v>
      </c>
      <c r="W19" s="744"/>
      <c r="X19" s="744"/>
      <c r="Y19" s="744"/>
      <c r="Z19" s="744"/>
      <c r="AA19" s="744" t="s">
        <v>566</v>
      </c>
      <c r="AB19" s="744"/>
      <c r="AC19" s="744"/>
      <c r="AD19" s="744"/>
      <c r="AE19" s="745"/>
      <c r="AF19" s="746" t="s">
        <v>123</v>
      </c>
      <c r="AG19" s="747"/>
      <c r="AH19" s="747"/>
      <c r="AI19" s="747"/>
      <c r="AJ19" s="748"/>
      <c r="AK19" s="729" t="s">
        <v>566</v>
      </c>
      <c r="AL19" s="730"/>
      <c r="AM19" s="730"/>
      <c r="AN19" s="730"/>
      <c r="AO19" s="730"/>
      <c r="AP19" s="730">
        <v>8533</v>
      </c>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579</v>
      </c>
      <c r="BT19" s="734"/>
      <c r="BU19" s="734"/>
      <c r="BV19" s="734"/>
      <c r="BW19" s="734"/>
      <c r="BX19" s="734"/>
      <c r="BY19" s="734"/>
      <c r="BZ19" s="734"/>
      <c r="CA19" s="734"/>
      <c r="CB19" s="734"/>
      <c r="CC19" s="734"/>
      <c r="CD19" s="734"/>
      <c r="CE19" s="734"/>
      <c r="CF19" s="734"/>
      <c r="CG19" s="735"/>
      <c r="CH19" s="736">
        <v>0</v>
      </c>
      <c r="CI19" s="737"/>
      <c r="CJ19" s="737"/>
      <c r="CK19" s="737"/>
      <c r="CL19" s="738"/>
      <c r="CM19" s="736">
        <v>163</v>
      </c>
      <c r="CN19" s="737"/>
      <c r="CO19" s="737"/>
      <c r="CP19" s="737"/>
      <c r="CQ19" s="738"/>
      <c r="CR19" s="736">
        <v>60</v>
      </c>
      <c r="CS19" s="737"/>
      <c r="CT19" s="737"/>
      <c r="CU19" s="737"/>
      <c r="CV19" s="738"/>
      <c r="CW19" s="736" t="s">
        <v>566</v>
      </c>
      <c r="CX19" s="737"/>
      <c r="CY19" s="737"/>
      <c r="CZ19" s="737"/>
      <c r="DA19" s="738"/>
      <c r="DB19" s="736" t="s">
        <v>566</v>
      </c>
      <c r="DC19" s="737"/>
      <c r="DD19" s="737"/>
      <c r="DE19" s="737"/>
      <c r="DF19" s="738"/>
      <c r="DG19" s="736" t="s">
        <v>566</v>
      </c>
      <c r="DH19" s="737"/>
      <c r="DI19" s="737"/>
      <c r="DJ19" s="737"/>
      <c r="DK19" s="738"/>
      <c r="DL19" s="736" t="s">
        <v>566</v>
      </c>
      <c r="DM19" s="737"/>
      <c r="DN19" s="737"/>
      <c r="DO19" s="737"/>
      <c r="DP19" s="738"/>
      <c r="DQ19" s="736" t="s">
        <v>566</v>
      </c>
      <c r="DR19" s="737"/>
      <c r="DS19" s="737"/>
      <c r="DT19" s="737"/>
      <c r="DU19" s="738"/>
      <c r="DV19" s="733"/>
      <c r="DW19" s="734"/>
      <c r="DX19" s="734"/>
      <c r="DY19" s="734"/>
      <c r="DZ19" s="739"/>
      <c r="EA19" s="232"/>
    </row>
    <row r="20" spans="1:131" s="233" customFormat="1" ht="26.25" customHeight="1" x14ac:dyDescent="0.15">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t="s">
        <v>596</v>
      </c>
      <c r="BS20" s="733" t="s">
        <v>580</v>
      </c>
      <c r="BT20" s="734"/>
      <c r="BU20" s="734"/>
      <c r="BV20" s="734"/>
      <c r="BW20" s="734"/>
      <c r="BX20" s="734"/>
      <c r="BY20" s="734"/>
      <c r="BZ20" s="734"/>
      <c r="CA20" s="734"/>
      <c r="CB20" s="734"/>
      <c r="CC20" s="734"/>
      <c r="CD20" s="734"/>
      <c r="CE20" s="734"/>
      <c r="CF20" s="734"/>
      <c r="CG20" s="735"/>
      <c r="CH20" s="736">
        <v>-86</v>
      </c>
      <c r="CI20" s="737"/>
      <c r="CJ20" s="737"/>
      <c r="CK20" s="737"/>
      <c r="CL20" s="738"/>
      <c r="CM20" s="736">
        <v>2201</v>
      </c>
      <c r="CN20" s="737"/>
      <c r="CO20" s="737"/>
      <c r="CP20" s="737"/>
      <c r="CQ20" s="738"/>
      <c r="CR20" s="736">
        <v>3580</v>
      </c>
      <c r="CS20" s="737"/>
      <c r="CT20" s="737"/>
      <c r="CU20" s="737"/>
      <c r="CV20" s="738"/>
      <c r="CW20" s="736">
        <v>639</v>
      </c>
      <c r="CX20" s="737"/>
      <c r="CY20" s="737"/>
      <c r="CZ20" s="737"/>
      <c r="DA20" s="738"/>
      <c r="DB20" s="736" t="s">
        <v>566</v>
      </c>
      <c r="DC20" s="737"/>
      <c r="DD20" s="737"/>
      <c r="DE20" s="737"/>
      <c r="DF20" s="738"/>
      <c r="DG20" s="736" t="s">
        <v>566</v>
      </c>
      <c r="DH20" s="737"/>
      <c r="DI20" s="737"/>
      <c r="DJ20" s="737"/>
      <c r="DK20" s="738"/>
      <c r="DL20" s="736" t="s">
        <v>566</v>
      </c>
      <c r="DM20" s="737"/>
      <c r="DN20" s="737"/>
      <c r="DO20" s="737"/>
      <c r="DP20" s="738"/>
      <c r="DQ20" s="736" t="s">
        <v>566</v>
      </c>
      <c r="DR20" s="737"/>
      <c r="DS20" s="737"/>
      <c r="DT20" s="737"/>
      <c r="DU20" s="738"/>
      <c r="DV20" s="733"/>
      <c r="DW20" s="734"/>
      <c r="DX20" s="734"/>
      <c r="DY20" s="734"/>
      <c r="DZ20" s="739"/>
      <c r="EA20" s="232"/>
    </row>
    <row r="21" spans="1:131" s="233" customFormat="1" ht="26.25" customHeight="1" thickBot="1" x14ac:dyDescent="0.2">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t="s">
        <v>596</v>
      </c>
      <c r="BS21" s="733" t="s">
        <v>581</v>
      </c>
      <c r="BT21" s="734"/>
      <c r="BU21" s="734"/>
      <c r="BV21" s="734"/>
      <c r="BW21" s="734"/>
      <c r="BX21" s="734"/>
      <c r="BY21" s="734"/>
      <c r="BZ21" s="734"/>
      <c r="CA21" s="734"/>
      <c r="CB21" s="734"/>
      <c r="CC21" s="734"/>
      <c r="CD21" s="734"/>
      <c r="CE21" s="734"/>
      <c r="CF21" s="734"/>
      <c r="CG21" s="735"/>
      <c r="CH21" s="736">
        <v>-166</v>
      </c>
      <c r="CI21" s="737"/>
      <c r="CJ21" s="737"/>
      <c r="CK21" s="737"/>
      <c r="CL21" s="738"/>
      <c r="CM21" s="736">
        <v>-1186</v>
      </c>
      <c r="CN21" s="737"/>
      <c r="CO21" s="737"/>
      <c r="CP21" s="737"/>
      <c r="CQ21" s="738"/>
      <c r="CR21" s="736">
        <v>1408</v>
      </c>
      <c r="CS21" s="737"/>
      <c r="CT21" s="737"/>
      <c r="CU21" s="737"/>
      <c r="CV21" s="738"/>
      <c r="CW21" s="736">
        <v>4049</v>
      </c>
      <c r="CX21" s="737"/>
      <c r="CY21" s="737"/>
      <c r="CZ21" s="737"/>
      <c r="DA21" s="738"/>
      <c r="DB21" s="736">
        <v>6340</v>
      </c>
      <c r="DC21" s="737"/>
      <c r="DD21" s="737"/>
      <c r="DE21" s="737"/>
      <c r="DF21" s="738"/>
      <c r="DG21" s="736" t="s">
        <v>566</v>
      </c>
      <c r="DH21" s="737"/>
      <c r="DI21" s="737"/>
      <c r="DJ21" s="737"/>
      <c r="DK21" s="738"/>
      <c r="DL21" s="736" t="s">
        <v>566</v>
      </c>
      <c r="DM21" s="737"/>
      <c r="DN21" s="737"/>
      <c r="DO21" s="737"/>
      <c r="DP21" s="738"/>
      <c r="DQ21" s="736">
        <v>2622</v>
      </c>
      <c r="DR21" s="737"/>
      <c r="DS21" s="737"/>
      <c r="DT21" s="737"/>
      <c r="DU21" s="738"/>
      <c r="DV21" s="733"/>
      <c r="DW21" s="734"/>
      <c r="DX21" s="734"/>
      <c r="DY21" s="734"/>
      <c r="DZ21" s="739"/>
      <c r="EA21" s="232"/>
    </row>
    <row r="22" spans="1:131" s="233" customFormat="1" ht="26.25" customHeight="1" x14ac:dyDescent="0.15">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378</v>
      </c>
      <c r="BA22" s="772"/>
      <c r="BB22" s="772"/>
      <c r="BC22" s="772"/>
      <c r="BD22" s="773"/>
      <c r="BE22" s="231"/>
      <c r="BF22" s="231"/>
      <c r="BG22" s="231"/>
      <c r="BH22" s="231"/>
      <c r="BI22" s="231"/>
      <c r="BJ22" s="231"/>
      <c r="BK22" s="231"/>
      <c r="BL22" s="231"/>
      <c r="BM22" s="231"/>
      <c r="BN22" s="231"/>
      <c r="BO22" s="231"/>
      <c r="BP22" s="231"/>
      <c r="BQ22" s="236">
        <v>16</v>
      </c>
      <c r="BR22" s="237"/>
      <c r="BS22" s="733" t="s">
        <v>582</v>
      </c>
      <c r="BT22" s="734"/>
      <c r="BU22" s="734"/>
      <c r="BV22" s="734"/>
      <c r="BW22" s="734"/>
      <c r="BX22" s="734"/>
      <c r="BY22" s="734"/>
      <c r="BZ22" s="734"/>
      <c r="CA22" s="734"/>
      <c r="CB22" s="734"/>
      <c r="CC22" s="734"/>
      <c r="CD22" s="734"/>
      <c r="CE22" s="734"/>
      <c r="CF22" s="734"/>
      <c r="CG22" s="735"/>
      <c r="CH22" s="736">
        <v>67</v>
      </c>
      <c r="CI22" s="737"/>
      <c r="CJ22" s="737"/>
      <c r="CK22" s="737"/>
      <c r="CL22" s="738"/>
      <c r="CM22" s="736">
        <v>968</v>
      </c>
      <c r="CN22" s="737"/>
      <c r="CO22" s="737"/>
      <c r="CP22" s="737"/>
      <c r="CQ22" s="738"/>
      <c r="CR22" s="736">
        <v>409</v>
      </c>
      <c r="CS22" s="737"/>
      <c r="CT22" s="737"/>
      <c r="CU22" s="737"/>
      <c r="CV22" s="738"/>
      <c r="CW22" s="736" t="s">
        <v>566</v>
      </c>
      <c r="CX22" s="737"/>
      <c r="CY22" s="737"/>
      <c r="CZ22" s="737"/>
      <c r="DA22" s="738"/>
      <c r="DB22" s="736" t="s">
        <v>566</v>
      </c>
      <c r="DC22" s="737"/>
      <c r="DD22" s="737"/>
      <c r="DE22" s="737"/>
      <c r="DF22" s="738"/>
      <c r="DG22" s="736" t="s">
        <v>566</v>
      </c>
      <c r="DH22" s="737"/>
      <c r="DI22" s="737"/>
      <c r="DJ22" s="737"/>
      <c r="DK22" s="738"/>
      <c r="DL22" s="736" t="s">
        <v>566</v>
      </c>
      <c r="DM22" s="737"/>
      <c r="DN22" s="737"/>
      <c r="DO22" s="737"/>
      <c r="DP22" s="738"/>
      <c r="DQ22" s="736" t="s">
        <v>566</v>
      </c>
      <c r="DR22" s="737"/>
      <c r="DS22" s="737"/>
      <c r="DT22" s="737"/>
      <c r="DU22" s="738"/>
      <c r="DV22" s="733"/>
      <c r="DW22" s="734"/>
      <c r="DX22" s="734"/>
      <c r="DY22" s="734"/>
      <c r="DZ22" s="739"/>
      <c r="EA22" s="232"/>
    </row>
    <row r="23" spans="1:131" s="233" customFormat="1" ht="26.25" customHeight="1" thickBot="1" x14ac:dyDescent="0.2">
      <c r="A23" s="238" t="s">
        <v>379</v>
      </c>
      <c r="B23" s="749" t="s">
        <v>380</v>
      </c>
      <c r="C23" s="750"/>
      <c r="D23" s="750"/>
      <c r="E23" s="750"/>
      <c r="F23" s="750"/>
      <c r="G23" s="750"/>
      <c r="H23" s="750"/>
      <c r="I23" s="750"/>
      <c r="J23" s="750"/>
      <c r="K23" s="750"/>
      <c r="L23" s="750"/>
      <c r="M23" s="750"/>
      <c r="N23" s="750"/>
      <c r="O23" s="750"/>
      <c r="P23" s="751"/>
      <c r="Q23" s="752">
        <v>746161</v>
      </c>
      <c r="R23" s="753"/>
      <c r="S23" s="753"/>
      <c r="T23" s="753"/>
      <c r="U23" s="753"/>
      <c r="V23" s="753">
        <v>726435</v>
      </c>
      <c r="W23" s="753"/>
      <c r="X23" s="753"/>
      <c r="Y23" s="753"/>
      <c r="Z23" s="753"/>
      <c r="AA23" s="753">
        <v>19726</v>
      </c>
      <c r="AB23" s="753"/>
      <c r="AC23" s="753"/>
      <c r="AD23" s="753"/>
      <c r="AE23" s="754"/>
      <c r="AF23" s="755">
        <v>14287</v>
      </c>
      <c r="AG23" s="753"/>
      <c r="AH23" s="753"/>
      <c r="AI23" s="753"/>
      <c r="AJ23" s="756"/>
      <c r="AK23" s="757"/>
      <c r="AL23" s="758"/>
      <c r="AM23" s="758"/>
      <c r="AN23" s="758"/>
      <c r="AO23" s="758"/>
      <c r="AP23" s="753">
        <v>1249441</v>
      </c>
      <c r="AQ23" s="753"/>
      <c r="AR23" s="753"/>
      <c r="AS23" s="753"/>
      <c r="AT23" s="753"/>
      <c r="AU23" s="775"/>
      <c r="AV23" s="775"/>
      <c r="AW23" s="775"/>
      <c r="AX23" s="775"/>
      <c r="AY23" s="776"/>
      <c r="AZ23" s="777" t="s">
        <v>123</v>
      </c>
      <c r="BA23" s="778"/>
      <c r="BB23" s="778"/>
      <c r="BC23" s="778"/>
      <c r="BD23" s="779"/>
      <c r="BE23" s="231"/>
      <c r="BF23" s="231"/>
      <c r="BG23" s="231"/>
      <c r="BH23" s="231"/>
      <c r="BI23" s="231"/>
      <c r="BJ23" s="231"/>
      <c r="BK23" s="231"/>
      <c r="BL23" s="231"/>
      <c r="BM23" s="231"/>
      <c r="BN23" s="231"/>
      <c r="BO23" s="231"/>
      <c r="BP23" s="231"/>
      <c r="BQ23" s="236">
        <v>17</v>
      </c>
      <c r="BR23" s="237"/>
      <c r="BS23" s="733" t="s">
        <v>583</v>
      </c>
      <c r="BT23" s="734"/>
      <c r="BU23" s="734"/>
      <c r="BV23" s="734"/>
      <c r="BW23" s="734"/>
      <c r="BX23" s="734"/>
      <c r="BY23" s="734"/>
      <c r="BZ23" s="734"/>
      <c r="CA23" s="734"/>
      <c r="CB23" s="734"/>
      <c r="CC23" s="734"/>
      <c r="CD23" s="734"/>
      <c r="CE23" s="734"/>
      <c r="CF23" s="734"/>
      <c r="CG23" s="735"/>
      <c r="CH23" s="736">
        <v>0</v>
      </c>
      <c r="CI23" s="737"/>
      <c r="CJ23" s="737"/>
      <c r="CK23" s="737"/>
      <c r="CL23" s="738"/>
      <c r="CM23" s="736">
        <v>11</v>
      </c>
      <c r="CN23" s="737"/>
      <c r="CO23" s="737"/>
      <c r="CP23" s="737"/>
      <c r="CQ23" s="738"/>
      <c r="CR23" s="736">
        <v>2</v>
      </c>
      <c r="CS23" s="737"/>
      <c r="CT23" s="737"/>
      <c r="CU23" s="737"/>
      <c r="CV23" s="738"/>
      <c r="CW23" s="736">
        <v>20</v>
      </c>
      <c r="CX23" s="737"/>
      <c r="CY23" s="737"/>
      <c r="CZ23" s="737"/>
      <c r="DA23" s="738"/>
      <c r="DB23" s="736" t="s">
        <v>566</v>
      </c>
      <c r="DC23" s="737"/>
      <c r="DD23" s="737"/>
      <c r="DE23" s="737"/>
      <c r="DF23" s="738"/>
      <c r="DG23" s="736" t="s">
        <v>566</v>
      </c>
      <c r="DH23" s="737"/>
      <c r="DI23" s="737"/>
      <c r="DJ23" s="737"/>
      <c r="DK23" s="738"/>
      <c r="DL23" s="736" t="s">
        <v>566</v>
      </c>
      <c r="DM23" s="737"/>
      <c r="DN23" s="737"/>
      <c r="DO23" s="737"/>
      <c r="DP23" s="738"/>
      <c r="DQ23" s="736" t="s">
        <v>566</v>
      </c>
      <c r="DR23" s="737"/>
      <c r="DS23" s="737"/>
      <c r="DT23" s="737"/>
      <c r="DU23" s="738"/>
      <c r="DV23" s="733"/>
      <c r="DW23" s="734"/>
      <c r="DX23" s="734"/>
      <c r="DY23" s="734"/>
      <c r="DZ23" s="739"/>
      <c r="EA23" s="232"/>
    </row>
    <row r="24" spans="1:131" s="233" customFormat="1" ht="26.25" customHeight="1" x14ac:dyDescent="0.15">
      <c r="A24" s="774" t="s">
        <v>381</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t="s">
        <v>596</v>
      </c>
      <c r="BS24" s="733" t="s">
        <v>584</v>
      </c>
      <c r="BT24" s="734"/>
      <c r="BU24" s="734"/>
      <c r="BV24" s="734"/>
      <c r="BW24" s="734"/>
      <c r="BX24" s="734"/>
      <c r="BY24" s="734"/>
      <c r="BZ24" s="734"/>
      <c r="CA24" s="734"/>
      <c r="CB24" s="734"/>
      <c r="CC24" s="734"/>
      <c r="CD24" s="734"/>
      <c r="CE24" s="734"/>
      <c r="CF24" s="734"/>
      <c r="CG24" s="735"/>
      <c r="CH24" s="736">
        <v>-15</v>
      </c>
      <c r="CI24" s="737"/>
      <c r="CJ24" s="737"/>
      <c r="CK24" s="737"/>
      <c r="CL24" s="738"/>
      <c r="CM24" s="736">
        <v>995</v>
      </c>
      <c r="CN24" s="737"/>
      <c r="CO24" s="737"/>
      <c r="CP24" s="737"/>
      <c r="CQ24" s="738"/>
      <c r="CR24" s="736">
        <v>521</v>
      </c>
      <c r="CS24" s="737"/>
      <c r="CT24" s="737"/>
      <c r="CU24" s="737"/>
      <c r="CV24" s="738"/>
      <c r="CW24" s="736">
        <v>807</v>
      </c>
      <c r="CX24" s="737"/>
      <c r="CY24" s="737"/>
      <c r="CZ24" s="737"/>
      <c r="DA24" s="738"/>
      <c r="DB24" s="736">
        <v>1086</v>
      </c>
      <c r="DC24" s="737"/>
      <c r="DD24" s="737"/>
      <c r="DE24" s="737"/>
      <c r="DF24" s="738"/>
      <c r="DG24" s="736" t="s">
        <v>566</v>
      </c>
      <c r="DH24" s="737"/>
      <c r="DI24" s="737"/>
      <c r="DJ24" s="737"/>
      <c r="DK24" s="738"/>
      <c r="DL24" s="736">
        <v>2049</v>
      </c>
      <c r="DM24" s="737"/>
      <c r="DN24" s="737"/>
      <c r="DO24" s="737"/>
      <c r="DP24" s="738"/>
      <c r="DQ24" s="736">
        <v>1025</v>
      </c>
      <c r="DR24" s="737"/>
      <c r="DS24" s="737"/>
      <c r="DT24" s="737"/>
      <c r="DU24" s="738"/>
      <c r="DV24" s="733"/>
      <c r="DW24" s="734"/>
      <c r="DX24" s="734"/>
      <c r="DY24" s="734"/>
      <c r="DZ24" s="739"/>
      <c r="EA24" s="232"/>
    </row>
    <row r="25" spans="1:131" ht="26.25" customHeight="1" thickBot="1" x14ac:dyDescent="0.2">
      <c r="A25" s="685" t="s">
        <v>382</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585</v>
      </c>
      <c r="BT25" s="734"/>
      <c r="BU25" s="734"/>
      <c r="BV25" s="734"/>
      <c r="BW25" s="734"/>
      <c r="BX25" s="734"/>
      <c r="BY25" s="734"/>
      <c r="BZ25" s="734"/>
      <c r="CA25" s="734"/>
      <c r="CB25" s="734"/>
      <c r="CC25" s="734"/>
      <c r="CD25" s="734"/>
      <c r="CE25" s="734"/>
      <c r="CF25" s="734"/>
      <c r="CG25" s="735"/>
      <c r="CH25" s="736">
        <v>1</v>
      </c>
      <c r="CI25" s="737"/>
      <c r="CJ25" s="737"/>
      <c r="CK25" s="737"/>
      <c r="CL25" s="738"/>
      <c r="CM25" s="736">
        <v>630</v>
      </c>
      <c r="CN25" s="737"/>
      <c r="CO25" s="737"/>
      <c r="CP25" s="737"/>
      <c r="CQ25" s="738"/>
      <c r="CR25" s="736">
        <v>240</v>
      </c>
      <c r="CS25" s="737"/>
      <c r="CT25" s="737"/>
      <c r="CU25" s="737"/>
      <c r="CV25" s="738"/>
      <c r="CW25" s="736">
        <v>7</v>
      </c>
      <c r="CX25" s="737"/>
      <c r="CY25" s="737"/>
      <c r="CZ25" s="737"/>
      <c r="DA25" s="738"/>
      <c r="DB25" s="736" t="s">
        <v>566</v>
      </c>
      <c r="DC25" s="737"/>
      <c r="DD25" s="737"/>
      <c r="DE25" s="737"/>
      <c r="DF25" s="738"/>
      <c r="DG25" s="736" t="s">
        <v>566</v>
      </c>
      <c r="DH25" s="737"/>
      <c r="DI25" s="737"/>
      <c r="DJ25" s="737"/>
      <c r="DK25" s="738"/>
      <c r="DL25" s="736" t="s">
        <v>566</v>
      </c>
      <c r="DM25" s="737"/>
      <c r="DN25" s="737"/>
      <c r="DO25" s="737"/>
      <c r="DP25" s="738"/>
      <c r="DQ25" s="736" t="s">
        <v>566</v>
      </c>
      <c r="DR25" s="737"/>
      <c r="DS25" s="737"/>
      <c r="DT25" s="737"/>
      <c r="DU25" s="738"/>
      <c r="DV25" s="733"/>
      <c r="DW25" s="734"/>
      <c r="DX25" s="734"/>
      <c r="DY25" s="734"/>
      <c r="DZ25" s="739"/>
      <c r="EA25" s="228"/>
    </row>
    <row r="26" spans="1:131" ht="26.25" customHeight="1" x14ac:dyDescent="0.15">
      <c r="A26" s="687" t="s">
        <v>348</v>
      </c>
      <c r="B26" s="688"/>
      <c r="C26" s="688"/>
      <c r="D26" s="688"/>
      <c r="E26" s="688"/>
      <c r="F26" s="688"/>
      <c r="G26" s="688"/>
      <c r="H26" s="688"/>
      <c r="I26" s="688"/>
      <c r="J26" s="688"/>
      <c r="K26" s="688"/>
      <c r="L26" s="688"/>
      <c r="M26" s="688"/>
      <c r="N26" s="688"/>
      <c r="O26" s="688"/>
      <c r="P26" s="689"/>
      <c r="Q26" s="693" t="s">
        <v>383</v>
      </c>
      <c r="R26" s="694"/>
      <c r="S26" s="694"/>
      <c r="T26" s="694"/>
      <c r="U26" s="695"/>
      <c r="V26" s="693" t="s">
        <v>384</v>
      </c>
      <c r="W26" s="694"/>
      <c r="X26" s="694"/>
      <c r="Y26" s="694"/>
      <c r="Z26" s="695"/>
      <c r="AA26" s="693" t="s">
        <v>385</v>
      </c>
      <c r="AB26" s="694"/>
      <c r="AC26" s="694"/>
      <c r="AD26" s="694"/>
      <c r="AE26" s="694"/>
      <c r="AF26" s="780" t="s">
        <v>386</v>
      </c>
      <c r="AG26" s="781"/>
      <c r="AH26" s="781"/>
      <c r="AI26" s="781"/>
      <c r="AJ26" s="782"/>
      <c r="AK26" s="694" t="s">
        <v>387</v>
      </c>
      <c r="AL26" s="694"/>
      <c r="AM26" s="694"/>
      <c r="AN26" s="694"/>
      <c r="AO26" s="695"/>
      <c r="AP26" s="693" t="s">
        <v>388</v>
      </c>
      <c r="AQ26" s="694"/>
      <c r="AR26" s="694"/>
      <c r="AS26" s="694"/>
      <c r="AT26" s="695"/>
      <c r="AU26" s="693" t="s">
        <v>389</v>
      </c>
      <c r="AV26" s="694"/>
      <c r="AW26" s="694"/>
      <c r="AX26" s="694"/>
      <c r="AY26" s="695"/>
      <c r="AZ26" s="693" t="s">
        <v>390</v>
      </c>
      <c r="BA26" s="694"/>
      <c r="BB26" s="694"/>
      <c r="BC26" s="694"/>
      <c r="BD26" s="695"/>
      <c r="BE26" s="693" t="s">
        <v>355</v>
      </c>
      <c r="BF26" s="694"/>
      <c r="BG26" s="694"/>
      <c r="BH26" s="694"/>
      <c r="BI26" s="700"/>
      <c r="BJ26" s="230"/>
      <c r="BK26" s="230"/>
      <c r="BL26" s="230"/>
      <c r="BM26" s="230"/>
      <c r="BN26" s="230"/>
      <c r="BO26" s="239"/>
      <c r="BP26" s="239"/>
      <c r="BQ26" s="236">
        <v>20</v>
      </c>
      <c r="BR26" s="237"/>
      <c r="BS26" s="733" t="s">
        <v>586</v>
      </c>
      <c r="BT26" s="734"/>
      <c r="BU26" s="734"/>
      <c r="BV26" s="734"/>
      <c r="BW26" s="734"/>
      <c r="BX26" s="734"/>
      <c r="BY26" s="734"/>
      <c r="BZ26" s="734"/>
      <c r="CA26" s="734"/>
      <c r="CB26" s="734"/>
      <c r="CC26" s="734"/>
      <c r="CD26" s="734"/>
      <c r="CE26" s="734"/>
      <c r="CF26" s="734"/>
      <c r="CG26" s="735"/>
      <c r="CH26" s="736">
        <v>17</v>
      </c>
      <c r="CI26" s="737"/>
      <c r="CJ26" s="737"/>
      <c r="CK26" s="737"/>
      <c r="CL26" s="738"/>
      <c r="CM26" s="736">
        <v>1380</v>
      </c>
      <c r="CN26" s="737"/>
      <c r="CO26" s="737"/>
      <c r="CP26" s="737"/>
      <c r="CQ26" s="738"/>
      <c r="CR26" s="736">
        <v>446</v>
      </c>
      <c r="CS26" s="737"/>
      <c r="CT26" s="737"/>
      <c r="CU26" s="737"/>
      <c r="CV26" s="738"/>
      <c r="CW26" s="736">
        <v>19</v>
      </c>
      <c r="CX26" s="737"/>
      <c r="CY26" s="737"/>
      <c r="CZ26" s="737"/>
      <c r="DA26" s="738"/>
      <c r="DB26" s="736" t="s">
        <v>566</v>
      </c>
      <c r="DC26" s="737"/>
      <c r="DD26" s="737"/>
      <c r="DE26" s="737"/>
      <c r="DF26" s="738"/>
      <c r="DG26" s="736" t="s">
        <v>566</v>
      </c>
      <c r="DH26" s="737"/>
      <c r="DI26" s="737"/>
      <c r="DJ26" s="737"/>
      <c r="DK26" s="738"/>
      <c r="DL26" s="736" t="s">
        <v>566</v>
      </c>
      <c r="DM26" s="737"/>
      <c r="DN26" s="737"/>
      <c r="DO26" s="737"/>
      <c r="DP26" s="738"/>
      <c r="DQ26" s="736" t="s">
        <v>566</v>
      </c>
      <c r="DR26" s="737"/>
      <c r="DS26" s="737"/>
      <c r="DT26" s="737"/>
      <c r="DU26" s="738"/>
      <c r="DV26" s="733"/>
      <c r="DW26" s="734"/>
      <c r="DX26" s="734"/>
      <c r="DY26" s="734"/>
      <c r="DZ26" s="739"/>
      <c r="EA26" s="228"/>
    </row>
    <row r="27" spans="1:131" ht="26.25" customHeight="1" thickBot="1" x14ac:dyDescent="0.2">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587</v>
      </c>
      <c r="BT27" s="734"/>
      <c r="BU27" s="734"/>
      <c r="BV27" s="734"/>
      <c r="BW27" s="734"/>
      <c r="BX27" s="734"/>
      <c r="BY27" s="734"/>
      <c r="BZ27" s="734"/>
      <c r="CA27" s="734"/>
      <c r="CB27" s="734"/>
      <c r="CC27" s="734"/>
      <c r="CD27" s="734"/>
      <c r="CE27" s="734"/>
      <c r="CF27" s="734"/>
      <c r="CG27" s="735"/>
      <c r="CH27" s="736">
        <v>10</v>
      </c>
      <c r="CI27" s="737"/>
      <c r="CJ27" s="737"/>
      <c r="CK27" s="737"/>
      <c r="CL27" s="738"/>
      <c r="CM27" s="736">
        <v>662</v>
      </c>
      <c r="CN27" s="737"/>
      <c r="CO27" s="737"/>
      <c r="CP27" s="737"/>
      <c r="CQ27" s="738"/>
      <c r="CR27" s="736">
        <v>206</v>
      </c>
      <c r="CS27" s="737"/>
      <c r="CT27" s="737"/>
      <c r="CU27" s="737"/>
      <c r="CV27" s="738"/>
      <c r="CW27" s="736" t="s">
        <v>566</v>
      </c>
      <c r="CX27" s="737"/>
      <c r="CY27" s="737"/>
      <c r="CZ27" s="737"/>
      <c r="DA27" s="738"/>
      <c r="DB27" s="736" t="s">
        <v>566</v>
      </c>
      <c r="DC27" s="737"/>
      <c r="DD27" s="737"/>
      <c r="DE27" s="737"/>
      <c r="DF27" s="738"/>
      <c r="DG27" s="736" t="s">
        <v>566</v>
      </c>
      <c r="DH27" s="737"/>
      <c r="DI27" s="737"/>
      <c r="DJ27" s="737"/>
      <c r="DK27" s="738"/>
      <c r="DL27" s="736" t="s">
        <v>566</v>
      </c>
      <c r="DM27" s="737"/>
      <c r="DN27" s="737"/>
      <c r="DO27" s="737"/>
      <c r="DP27" s="738"/>
      <c r="DQ27" s="736" t="s">
        <v>566</v>
      </c>
      <c r="DR27" s="737"/>
      <c r="DS27" s="737"/>
      <c r="DT27" s="737"/>
      <c r="DU27" s="738"/>
      <c r="DV27" s="733"/>
      <c r="DW27" s="734"/>
      <c r="DX27" s="734"/>
      <c r="DY27" s="734"/>
      <c r="DZ27" s="739"/>
      <c r="EA27" s="228"/>
    </row>
    <row r="28" spans="1:131" ht="26.25" customHeight="1" thickTop="1" x14ac:dyDescent="0.15">
      <c r="A28" s="240">
        <v>1</v>
      </c>
      <c r="B28" s="709" t="s">
        <v>391</v>
      </c>
      <c r="C28" s="710"/>
      <c r="D28" s="710"/>
      <c r="E28" s="710"/>
      <c r="F28" s="710"/>
      <c r="G28" s="710"/>
      <c r="H28" s="710"/>
      <c r="I28" s="710"/>
      <c r="J28" s="710"/>
      <c r="K28" s="710"/>
      <c r="L28" s="710"/>
      <c r="M28" s="710"/>
      <c r="N28" s="710"/>
      <c r="O28" s="710"/>
      <c r="P28" s="711"/>
      <c r="Q28" s="790">
        <v>97447</v>
      </c>
      <c r="R28" s="791"/>
      <c r="S28" s="791"/>
      <c r="T28" s="791"/>
      <c r="U28" s="791"/>
      <c r="V28" s="791">
        <v>93122</v>
      </c>
      <c r="W28" s="791"/>
      <c r="X28" s="791"/>
      <c r="Y28" s="791"/>
      <c r="Z28" s="791"/>
      <c r="AA28" s="791">
        <v>4325</v>
      </c>
      <c r="AB28" s="791"/>
      <c r="AC28" s="791"/>
      <c r="AD28" s="791"/>
      <c r="AE28" s="792"/>
      <c r="AF28" s="793" t="s">
        <v>123</v>
      </c>
      <c r="AG28" s="791"/>
      <c r="AH28" s="791"/>
      <c r="AI28" s="791"/>
      <c r="AJ28" s="794"/>
      <c r="AK28" s="795">
        <v>5236</v>
      </c>
      <c r="AL28" s="796"/>
      <c r="AM28" s="796"/>
      <c r="AN28" s="796"/>
      <c r="AO28" s="796"/>
      <c r="AP28" s="796"/>
      <c r="AQ28" s="796"/>
      <c r="AR28" s="796"/>
      <c r="AS28" s="796"/>
      <c r="AT28" s="796"/>
      <c r="AU28" s="796" t="s">
        <v>566</v>
      </c>
      <c r="AV28" s="796"/>
      <c r="AW28" s="796"/>
      <c r="AX28" s="796"/>
      <c r="AY28" s="796"/>
      <c r="AZ28" s="797" t="s">
        <v>566</v>
      </c>
      <c r="BA28" s="797"/>
      <c r="BB28" s="797"/>
      <c r="BC28" s="797"/>
      <c r="BD28" s="797"/>
      <c r="BE28" s="788"/>
      <c r="BF28" s="788"/>
      <c r="BG28" s="788"/>
      <c r="BH28" s="788"/>
      <c r="BI28" s="789"/>
      <c r="BJ28" s="230"/>
      <c r="BK28" s="230"/>
      <c r="BL28" s="230"/>
      <c r="BM28" s="230"/>
      <c r="BN28" s="230"/>
      <c r="BO28" s="239"/>
      <c r="BP28" s="239"/>
      <c r="BQ28" s="236">
        <v>22</v>
      </c>
      <c r="BR28" s="237"/>
      <c r="BS28" s="733" t="s">
        <v>588</v>
      </c>
      <c r="BT28" s="734"/>
      <c r="BU28" s="734"/>
      <c r="BV28" s="734"/>
      <c r="BW28" s="734"/>
      <c r="BX28" s="734"/>
      <c r="BY28" s="734"/>
      <c r="BZ28" s="734"/>
      <c r="CA28" s="734"/>
      <c r="CB28" s="734"/>
      <c r="CC28" s="734"/>
      <c r="CD28" s="734"/>
      <c r="CE28" s="734"/>
      <c r="CF28" s="734"/>
      <c r="CG28" s="735"/>
      <c r="CH28" s="736">
        <v>2</v>
      </c>
      <c r="CI28" s="737"/>
      <c r="CJ28" s="737"/>
      <c r="CK28" s="737"/>
      <c r="CL28" s="738"/>
      <c r="CM28" s="736">
        <v>581</v>
      </c>
      <c r="CN28" s="737"/>
      <c r="CO28" s="737"/>
      <c r="CP28" s="737"/>
      <c r="CQ28" s="738"/>
      <c r="CR28" s="736">
        <v>300</v>
      </c>
      <c r="CS28" s="737"/>
      <c r="CT28" s="737"/>
      <c r="CU28" s="737"/>
      <c r="CV28" s="738"/>
      <c r="CW28" s="736" t="s">
        <v>566</v>
      </c>
      <c r="CX28" s="737"/>
      <c r="CY28" s="737"/>
      <c r="CZ28" s="737"/>
      <c r="DA28" s="738"/>
      <c r="DB28" s="736" t="s">
        <v>566</v>
      </c>
      <c r="DC28" s="737"/>
      <c r="DD28" s="737"/>
      <c r="DE28" s="737"/>
      <c r="DF28" s="738"/>
      <c r="DG28" s="736" t="s">
        <v>566</v>
      </c>
      <c r="DH28" s="737"/>
      <c r="DI28" s="737"/>
      <c r="DJ28" s="737"/>
      <c r="DK28" s="738"/>
      <c r="DL28" s="736" t="s">
        <v>566</v>
      </c>
      <c r="DM28" s="737"/>
      <c r="DN28" s="737"/>
      <c r="DO28" s="737"/>
      <c r="DP28" s="738"/>
      <c r="DQ28" s="736" t="s">
        <v>566</v>
      </c>
      <c r="DR28" s="737"/>
      <c r="DS28" s="737"/>
      <c r="DT28" s="737"/>
      <c r="DU28" s="738"/>
      <c r="DV28" s="733"/>
      <c r="DW28" s="734"/>
      <c r="DX28" s="734"/>
      <c r="DY28" s="734"/>
      <c r="DZ28" s="739"/>
      <c r="EA28" s="228"/>
    </row>
    <row r="29" spans="1:131" ht="26.25" customHeight="1" x14ac:dyDescent="0.15">
      <c r="A29" s="240">
        <v>2</v>
      </c>
      <c r="B29" s="740" t="s">
        <v>392</v>
      </c>
      <c r="C29" s="741"/>
      <c r="D29" s="741"/>
      <c r="E29" s="741"/>
      <c r="F29" s="741"/>
      <c r="G29" s="741"/>
      <c r="H29" s="741"/>
      <c r="I29" s="741"/>
      <c r="J29" s="741"/>
      <c r="K29" s="741"/>
      <c r="L29" s="741"/>
      <c r="M29" s="741"/>
      <c r="N29" s="741"/>
      <c r="O29" s="741"/>
      <c r="P29" s="742"/>
      <c r="Q29" s="743">
        <v>1016</v>
      </c>
      <c r="R29" s="744"/>
      <c r="S29" s="744"/>
      <c r="T29" s="744"/>
      <c r="U29" s="744"/>
      <c r="V29" s="744">
        <v>1125</v>
      </c>
      <c r="W29" s="744"/>
      <c r="X29" s="744"/>
      <c r="Y29" s="744"/>
      <c r="Z29" s="744"/>
      <c r="AA29" s="744">
        <v>-109</v>
      </c>
      <c r="AB29" s="744"/>
      <c r="AC29" s="744"/>
      <c r="AD29" s="744"/>
      <c r="AE29" s="745"/>
      <c r="AF29" s="786">
        <v>1819</v>
      </c>
      <c r="AG29" s="744"/>
      <c r="AH29" s="744"/>
      <c r="AI29" s="744"/>
      <c r="AJ29" s="787"/>
      <c r="AK29" s="802" t="s">
        <v>566</v>
      </c>
      <c r="AL29" s="798"/>
      <c r="AM29" s="798"/>
      <c r="AN29" s="798"/>
      <c r="AO29" s="798"/>
      <c r="AP29" s="798">
        <v>1829</v>
      </c>
      <c r="AQ29" s="798"/>
      <c r="AR29" s="798"/>
      <c r="AS29" s="798"/>
      <c r="AT29" s="798"/>
      <c r="AU29" s="798" t="s">
        <v>566</v>
      </c>
      <c r="AV29" s="798"/>
      <c r="AW29" s="798"/>
      <c r="AX29" s="798"/>
      <c r="AY29" s="798"/>
      <c r="AZ29" s="799" t="s">
        <v>566</v>
      </c>
      <c r="BA29" s="799"/>
      <c r="BB29" s="799"/>
      <c r="BC29" s="799"/>
      <c r="BD29" s="799"/>
      <c r="BE29" s="800" t="s">
        <v>393</v>
      </c>
      <c r="BF29" s="800"/>
      <c r="BG29" s="800"/>
      <c r="BH29" s="800"/>
      <c r="BI29" s="801"/>
      <c r="BJ29" s="230"/>
      <c r="BK29" s="230"/>
      <c r="BL29" s="230"/>
      <c r="BM29" s="230"/>
      <c r="BN29" s="230"/>
      <c r="BO29" s="239"/>
      <c r="BP29" s="239"/>
      <c r="BQ29" s="236">
        <v>23</v>
      </c>
      <c r="BR29" s="237" t="s">
        <v>596</v>
      </c>
      <c r="BS29" s="733" t="s">
        <v>589</v>
      </c>
      <c r="BT29" s="734"/>
      <c r="BU29" s="734"/>
      <c r="BV29" s="734"/>
      <c r="BW29" s="734"/>
      <c r="BX29" s="734"/>
      <c r="BY29" s="734"/>
      <c r="BZ29" s="734"/>
      <c r="CA29" s="734"/>
      <c r="CB29" s="734"/>
      <c r="CC29" s="734"/>
      <c r="CD29" s="734"/>
      <c r="CE29" s="734"/>
      <c r="CF29" s="734"/>
      <c r="CG29" s="735"/>
      <c r="CH29" s="736">
        <v>11</v>
      </c>
      <c r="CI29" s="737"/>
      <c r="CJ29" s="737"/>
      <c r="CK29" s="737"/>
      <c r="CL29" s="738"/>
      <c r="CM29" s="736">
        <v>22089</v>
      </c>
      <c r="CN29" s="737"/>
      <c r="CO29" s="737"/>
      <c r="CP29" s="737"/>
      <c r="CQ29" s="738"/>
      <c r="CR29" s="736">
        <v>10</v>
      </c>
      <c r="CS29" s="737"/>
      <c r="CT29" s="737"/>
      <c r="CU29" s="737"/>
      <c r="CV29" s="738"/>
      <c r="CW29" s="736">
        <v>374</v>
      </c>
      <c r="CX29" s="737"/>
      <c r="CY29" s="737"/>
      <c r="CZ29" s="737"/>
      <c r="DA29" s="738"/>
      <c r="DB29" s="736">
        <v>31203</v>
      </c>
      <c r="DC29" s="737"/>
      <c r="DD29" s="737"/>
      <c r="DE29" s="737"/>
      <c r="DF29" s="738"/>
      <c r="DG29" s="736" t="s">
        <v>566</v>
      </c>
      <c r="DH29" s="737"/>
      <c r="DI29" s="737"/>
      <c r="DJ29" s="737"/>
      <c r="DK29" s="738"/>
      <c r="DL29" s="736">
        <v>5838</v>
      </c>
      <c r="DM29" s="737"/>
      <c r="DN29" s="737"/>
      <c r="DO29" s="737"/>
      <c r="DP29" s="738"/>
      <c r="DQ29" s="736">
        <v>5254</v>
      </c>
      <c r="DR29" s="737"/>
      <c r="DS29" s="737"/>
      <c r="DT29" s="737"/>
      <c r="DU29" s="738"/>
      <c r="DV29" s="733"/>
      <c r="DW29" s="734"/>
      <c r="DX29" s="734"/>
      <c r="DY29" s="734"/>
      <c r="DZ29" s="739"/>
      <c r="EA29" s="228"/>
    </row>
    <row r="30" spans="1:131" ht="26.25" customHeight="1" x14ac:dyDescent="0.15">
      <c r="A30" s="240">
        <v>3</v>
      </c>
      <c r="B30" s="740" t="s">
        <v>394</v>
      </c>
      <c r="C30" s="741"/>
      <c r="D30" s="741"/>
      <c r="E30" s="741"/>
      <c r="F30" s="741"/>
      <c r="G30" s="741"/>
      <c r="H30" s="741"/>
      <c r="I30" s="741"/>
      <c r="J30" s="741"/>
      <c r="K30" s="741"/>
      <c r="L30" s="741"/>
      <c r="M30" s="741"/>
      <c r="N30" s="741"/>
      <c r="O30" s="741"/>
      <c r="P30" s="742"/>
      <c r="Q30" s="743">
        <v>4587</v>
      </c>
      <c r="R30" s="744"/>
      <c r="S30" s="744"/>
      <c r="T30" s="744"/>
      <c r="U30" s="744"/>
      <c r="V30" s="744">
        <v>3321</v>
      </c>
      <c r="W30" s="744"/>
      <c r="X30" s="744"/>
      <c r="Y30" s="744"/>
      <c r="Z30" s="744"/>
      <c r="AA30" s="744">
        <v>1266</v>
      </c>
      <c r="AB30" s="744"/>
      <c r="AC30" s="744"/>
      <c r="AD30" s="744"/>
      <c r="AE30" s="745"/>
      <c r="AF30" s="786">
        <v>11499</v>
      </c>
      <c r="AG30" s="744"/>
      <c r="AH30" s="744"/>
      <c r="AI30" s="744"/>
      <c r="AJ30" s="787"/>
      <c r="AK30" s="802" t="s">
        <v>566</v>
      </c>
      <c r="AL30" s="798"/>
      <c r="AM30" s="798"/>
      <c r="AN30" s="798"/>
      <c r="AO30" s="798"/>
      <c r="AP30" s="798">
        <v>185</v>
      </c>
      <c r="AQ30" s="798"/>
      <c r="AR30" s="798"/>
      <c r="AS30" s="798"/>
      <c r="AT30" s="798"/>
      <c r="AU30" s="798" t="s">
        <v>566</v>
      </c>
      <c r="AV30" s="798"/>
      <c r="AW30" s="798"/>
      <c r="AX30" s="798"/>
      <c r="AY30" s="798"/>
      <c r="AZ30" s="799" t="s">
        <v>566</v>
      </c>
      <c r="BA30" s="799"/>
      <c r="BB30" s="799"/>
      <c r="BC30" s="799"/>
      <c r="BD30" s="799"/>
      <c r="BE30" s="800" t="s">
        <v>393</v>
      </c>
      <c r="BF30" s="800"/>
      <c r="BG30" s="800"/>
      <c r="BH30" s="800"/>
      <c r="BI30" s="801"/>
      <c r="BJ30" s="230"/>
      <c r="BK30" s="230"/>
      <c r="BL30" s="230"/>
      <c r="BM30" s="230"/>
      <c r="BN30" s="230"/>
      <c r="BO30" s="239"/>
      <c r="BP30" s="239"/>
      <c r="BQ30" s="236">
        <v>24</v>
      </c>
      <c r="BR30" s="237"/>
      <c r="BS30" s="733" t="s">
        <v>590</v>
      </c>
      <c r="BT30" s="734"/>
      <c r="BU30" s="734"/>
      <c r="BV30" s="734"/>
      <c r="BW30" s="734"/>
      <c r="BX30" s="734"/>
      <c r="BY30" s="734"/>
      <c r="BZ30" s="734"/>
      <c r="CA30" s="734"/>
      <c r="CB30" s="734"/>
      <c r="CC30" s="734"/>
      <c r="CD30" s="734"/>
      <c r="CE30" s="734"/>
      <c r="CF30" s="734"/>
      <c r="CG30" s="735"/>
      <c r="CH30" s="736">
        <v>-3</v>
      </c>
      <c r="CI30" s="737"/>
      <c r="CJ30" s="737"/>
      <c r="CK30" s="737"/>
      <c r="CL30" s="738"/>
      <c r="CM30" s="736">
        <v>1003</v>
      </c>
      <c r="CN30" s="737"/>
      <c r="CO30" s="737"/>
      <c r="CP30" s="737"/>
      <c r="CQ30" s="738"/>
      <c r="CR30" s="736">
        <v>620</v>
      </c>
      <c r="CS30" s="737"/>
      <c r="CT30" s="737"/>
      <c r="CU30" s="737"/>
      <c r="CV30" s="738"/>
      <c r="CW30" s="736">
        <v>74</v>
      </c>
      <c r="CX30" s="737"/>
      <c r="CY30" s="737"/>
      <c r="CZ30" s="737"/>
      <c r="DA30" s="738"/>
      <c r="DB30" s="736" t="s">
        <v>566</v>
      </c>
      <c r="DC30" s="737"/>
      <c r="DD30" s="737"/>
      <c r="DE30" s="737"/>
      <c r="DF30" s="738"/>
      <c r="DG30" s="736" t="s">
        <v>566</v>
      </c>
      <c r="DH30" s="737"/>
      <c r="DI30" s="737"/>
      <c r="DJ30" s="737"/>
      <c r="DK30" s="738"/>
      <c r="DL30" s="736" t="s">
        <v>566</v>
      </c>
      <c r="DM30" s="737"/>
      <c r="DN30" s="737"/>
      <c r="DO30" s="737"/>
      <c r="DP30" s="738"/>
      <c r="DQ30" s="736" t="s">
        <v>566</v>
      </c>
      <c r="DR30" s="737"/>
      <c r="DS30" s="737"/>
      <c r="DT30" s="737"/>
      <c r="DU30" s="738"/>
      <c r="DV30" s="733"/>
      <c r="DW30" s="734"/>
      <c r="DX30" s="734"/>
      <c r="DY30" s="734"/>
      <c r="DZ30" s="739"/>
      <c r="EA30" s="228"/>
    </row>
    <row r="31" spans="1:131" ht="26.25" customHeight="1" x14ac:dyDescent="0.15">
      <c r="A31" s="240">
        <v>4</v>
      </c>
      <c r="B31" s="740" t="s">
        <v>395</v>
      </c>
      <c r="C31" s="741"/>
      <c r="D31" s="741"/>
      <c r="E31" s="741"/>
      <c r="F31" s="741"/>
      <c r="G31" s="741"/>
      <c r="H31" s="741"/>
      <c r="I31" s="741"/>
      <c r="J31" s="741"/>
      <c r="K31" s="741"/>
      <c r="L31" s="741"/>
      <c r="M31" s="741"/>
      <c r="N31" s="741"/>
      <c r="O31" s="741"/>
      <c r="P31" s="742"/>
      <c r="Q31" s="743">
        <v>7948</v>
      </c>
      <c r="R31" s="744"/>
      <c r="S31" s="744"/>
      <c r="T31" s="744"/>
      <c r="U31" s="744"/>
      <c r="V31" s="744">
        <v>7391</v>
      </c>
      <c r="W31" s="744"/>
      <c r="X31" s="744"/>
      <c r="Y31" s="744"/>
      <c r="Z31" s="744"/>
      <c r="AA31" s="744">
        <v>557</v>
      </c>
      <c r="AB31" s="744"/>
      <c r="AC31" s="744"/>
      <c r="AD31" s="744"/>
      <c r="AE31" s="745"/>
      <c r="AF31" s="786">
        <v>2175</v>
      </c>
      <c r="AG31" s="744"/>
      <c r="AH31" s="744"/>
      <c r="AI31" s="744"/>
      <c r="AJ31" s="787"/>
      <c r="AK31" s="802">
        <v>780</v>
      </c>
      <c r="AL31" s="798"/>
      <c r="AM31" s="798"/>
      <c r="AN31" s="798"/>
      <c r="AO31" s="798"/>
      <c r="AP31" s="798">
        <v>13596</v>
      </c>
      <c r="AQ31" s="798"/>
      <c r="AR31" s="798"/>
      <c r="AS31" s="798"/>
      <c r="AT31" s="798"/>
      <c r="AU31" s="798" t="s">
        <v>566</v>
      </c>
      <c r="AV31" s="798"/>
      <c r="AW31" s="798"/>
      <c r="AX31" s="798"/>
      <c r="AY31" s="798"/>
      <c r="AZ31" s="799" t="s">
        <v>566</v>
      </c>
      <c r="BA31" s="799"/>
      <c r="BB31" s="799"/>
      <c r="BC31" s="799"/>
      <c r="BD31" s="799"/>
      <c r="BE31" s="800" t="s">
        <v>393</v>
      </c>
      <c r="BF31" s="800"/>
      <c r="BG31" s="800"/>
      <c r="BH31" s="800"/>
      <c r="BI31" s="801"/>
      <c r="BJ31" s="230"/>
      <c r="BK31" s="230"/>
      <c r="BL31" s="230"/>
      <c r="BM31" s="230"/>
      <c r="BN31" s="230"/>
      <c r="BO31" s="239"/>
      <c r="BP31" s="239"/>
      <c r="BQ31" s="236">
        <v>25</v>
      </c>
      <c r="BR31" s="237"/>
      <c r="BS31" s="733" t="s">
        <v>591</v>
      </c>
      <c r="BT31" s="734"/>
      <c r="BU31" s="734"/>
      <c r="BV31" s="734"/>
      <c r="BW31" s="734"/>
      <c r="BX31" s="734"/>
      <c r="BY31" s="734"/>
      <c r="BZ31" s="734"/>
      <c r="CA31" s="734"/>
      <c r="CB31" s="734"/>
      <c r="CC31" s="734"/>
      <c r="CD31" s="734"/>
      <c r="CE31" s="734"/>
      <c r="CF31" s="734"/>
      <c r="CG31" s="735"/>
      <c r="CH31" s="736">
        <v>-57</v>
      </c>
      <c r="CI31" s="737"/>
      <c r="CJ31" s="737"/>
      <c r="CK31" s="737"/>
      <c r="CL31" s="738"/>
      <c r="CM31" s="736">
        <v>1218</v>
      </c>
      <c r="CN31" s="737"/>
      <c r="CO31" s="737"/>
      <c r="CP31" s="737"/>
      <c r="CQ31" s="738"/>
      <c r="CR31" s="736">
        <v>30</v>
      </c>
      <c r="CS31" s="737"/>
      <c r="CT31" s="737"/>
      <c r="CU31" s="737"/>
      <c r="CV31" s="738"/>
      <c r="CW31" s="736">
        <v>281</v>
      </c>
      <c r="CX31" s="737"/>
      <c r="CY31" s="737"/>
      <c r="CZ31" s="737"/>
      <c r="DA31" s="738"/>
      <c r="DB31" s="736">
        <v>7299</v>
      </c>
      <c r="DC31" s="737"/>
      <c r="DD31" s="737"/>
      <c r="DE31" s="737"/>
      <c r="DF31" s="738"/>
      <c r="DG31" s="736" t="s">
        <v>566</v>
      </c>
      <c r="DH31" s="737"/>
      <c r="DI31" s="737"/>
      <c r="DJ31" s="737"/>
      <c r="DK31" s="738"/>
      <c r="DL31" s="736" t="s">
        <v>566</v>
      </c>
      <c r="DM31" s="737"/>
      <c r="DN31" s="737"/>
      <c r="DO31" s="737"/>
      <c r="DP31" s="738"/>
      <c r="DQ31" s="736" t="s">
        <v>566</v>
      </c>
      <c r="DR31" s="737"/>
      <c r="DS31" s="737"/>
      <c r="DT31" s="737"/>
      <c r="DU31" s="738"/>
      <c r="DV31" s="733"/>
      <c r="DW31" s="734"/>
      <c r="DX31" s="734"/>
      <c r="DY31" s="734"/>
      <c r="DZ31" s="739"/>
      <c r="EA31" s="228"/>
    </row>
    <row r="32" spans="1:131" ht="26.25" customHeight="1" x14ac:dyDescent="0.15">
      <c r="A32" s="240">
        <v>5</v>
      </c>
      <c r="B32" s="740" t="s">
        <v>396</v>
      </c>
      <c r="C32" s="741"/>
      <c r="D32" s="741"/>
      <c r="E32" s="741"/>
      <c r="F32" s="741"/>
      <c r="G32" s="741"/>
      <c r="H32" s="741"/>
      <c r="I32" s="741"/>
      <c r="J32" s="741"/>
      <c r="K32" s="741"/>
      <c r="L32" s="741"/>
      <c r="M32" s="741"/>
      <c r="N32" s="741"/>
      <c r="O32" s="741"/>
      <c r="P32" s="742"/>
      <c r="Q32" s="743">
        <v>3225</v>
      </c>
      <c r="R32" s="744"/>
      <c r="S32" s="744"/>
      <c r="T32" s="744"/>
      <c r="U32" s="744"/>
      <c r="V32" s="744">
        <v>3225</v>
      </c>
      <c r="W32" s="744"/>
      <c r="X32" s="744"/>
      <c r="Y32" s="744"/>
      <c r="Z32" s="744"/>
      <c r="AA32" s="744" t="s">
        <v>566</v>
      </c>
      <c r="AB32" s="744"/>
      <c r="AC32" s="744"/>
      <c r="AD32" s="744"/>
      <c r="AE32" s="745"/>
      <c r="AF32" s="786" t="s">
        <v>123</v>
      </c>
      <c r="AG32" s="744"/>
      <c r="AH32" s="744"/>
      <c r="AI32" s="744"/>
      <c r="AJ32" s="787"/>
      <c r="AK32" s="802">
        <v>297</v>
      </c>
      <c r="AL32" s="798"/>
      <c r="AM32" s="798"/>
      <c r="AN32" s="798"/>
      <c r="AO32" s="798"/>
      <c r="AP32" s="798">
        <v>13936</v>
      </c>
      <c r="AQ32" s="798"/>
      <c r="AR32" s="798"/>
      <c r="AS32" s="798"/>
      <c r="AT32" s="798"/>
      <c r="AU32" s="798">
        <v>4780</v>
      </c>
      <c r="AV32" s="798"/>
      <c r="AW32" s="798"/>
      <c r="AX32" s="798"/>
      <c r="AY32" s="798"/>
      <c r="AZ32" s="799" t="s">
        <v>566</v>
      </c>
      <c r="BA32" s="799"/>
      <c r="BB32" s="799"/>
      <c r="BC32" s="799"/>
      <c r="BD32" s="799"/>
      <c r="BE32" s="800" t="s">
        <v>397</v>
      </c>
      <c r="BF32" s="800"/>
      <c r="BG32" s="800"/>
      <c r="BH32" s="800"/>
      <c r="BI32" s="801"/>
      <c r="BJ32" s="230"/>
      <c r="BK32" s="230"/>
      <c r="BL32" s="230"/>
      <c r="BM32" s="230"/>
      <c r="BN32" s="230"/>
      <c r="BO32" s="239"/>
      <c r="BP32" s="239"/>
      <c r="BQ32" s="236">
        <v>26</v>
      </c>
      <c r="BR32" s="237"/>
      <c r="BS32" s="733" t="s">
        <v>592</v>
      </c>
      <c r="BT32" s="734"/>
      <c r="BU32" s="734"/>
      <c r="BV32" s="734"/>
      <c r="BW32" s="734"/>
      <c r="BX32" s="734"/>
      <c r="BY32" s="734"/>
      <c r="BZ32" s="734"/>
      <c r="CA32" s="734"/>
      <c r="CB32" s="734"/>
      <c r="CC32" s="734"/>
      <c r="CD32" s="734"/>
      <c r="CE32" s="734"/>
      <c r="CF32" s="734"/>
      <c r="CG32" s="735"/>
      <c r="CH32" s="736">
        <v>-5</v>
      </c>
      <c r="CI32" s="737"/>
      <c r="CJ32" s="737"/>
      <c r="CK32" s="737"/>
      <c r="CL32" s="738"/>
      <c r="CM32" s="736">
        <v>461</v>
      </c>
      <c r="CN32" s="737"/>
      <c r="CO32" s="737"/>
      <c r="CP32" s="737"/>
      <c r="CQ32" s="738"/>
      <c r="CR32" s="736">
        <v>210</v>
      </c>
      <c r="CS32" s="737"/>
      <c r="CT32" s="737"/>
      <c r="CU32" s="737"/>
      <c r="CV32" s="738"/>
      <c r="CW32" s="736" t="s">
        <v>566</v>
      </c>
      <c r="CX32" s="737"/>
      <c r="CY32" s="737"/>
      <c r="CZ32" s="737"/>
      <c r="DA32" s="738"/>
      <c r="DB32" s="736" t="s">
        <v>566</v>
      </c>
      <c r="DC32" s="737"/>
      <c r="DD32" s="737"/>
      <c r="DE32" s="737"/>
      <c r="DF32" s="738"/>
      <c r="DG32" s="736" t="s">
        <v>566</v>
      </c>
      <c r="DH32" s="737"/>
      <c r="DI32" s="737"/>
      <c r="DJ32" s="737"/>
      <c r="DK32" s="738"/>
      <c r="DL32" s="736" t="s">
        <v>566</v>
      </c>
      <c r="DM32" s="737"/>
      <c r="DN32" s="737"/>
      <c r="DO32" s="737"/>
      <c r="DP32" s="738"/>
      <c r="DQ32" s="736" t="s">
        <v>566</v>
      </c>
      <c r="DR32" s="737"/>
      <c r="DS32" s="737"/>
      <c r="DT32" s="737"/>
      <c r="DU32" s="738"/>
      <c r="DV32" s="733"/>
      <c r="DW32" s="734"/>
      <c r="DX32" s="734"/>
      <c r="DY32" s="734"/>
      <c r="DZ32" s="739"/>
      <c r="EA32" s="228"/>
    </row>
    <row r="33" spans="1:131" ht="26.25" customHeight="1" x14ac:dyDescent="0.15">
      <c r="A33" s="240">
        <v>6</v>
      </c>
      <c r="B33" s="740" t="s">
        <v>398</v>
      </c>
      <c r="C33" s="741"/>
      <c r="D33" s="741"/>
      <c r="E33" s="741"/>
      <c r="F33" s="741"/>
      <c r="G33" s="741"/>
      <c r="H33" s="741"/>
      <c r="I33" s="741"/>
      <c r="J33" s="741"/>
      <c r="K33" s="741"/>
      <c r="L33" s="741"/>
      <c r="M33" s="741"/>
      <c r="N33" s="741"/>
      <c r="O33" s="741"/>
      <c r="P33" s="742"/>
      <c r="Q33" s="743">
        <v>54</v>
      </c>
      <c r="R33" s="744"/>
      <c r="S33" s="744"/>
      <c r="T33" s="744"/>
      <c r="U33" s="744"/>
      <c r="V33" s="744">
        <v>54</v>
      </c>
      <c r="W33" s="744"/>
      <c r="X33" s="744"/>
      <c r="Y33" s="744"/>
      <c r="Z33" s="744"/>
      <c r="AA33" s="744" t="s">
        <v>566</v>
      </c>
      <c r="AB33" s="744"/>
      <c r="AC33" s="744"/>
      <c r="AD33" s="744"/>
      <c r="AE33" s="745"/>
      <c r="AF33" s="786" t="s">
        <v>123</v>
      </c>
      <c r="AG33" s="744"/>
      <c r="AH33" s="744"/>
      <c r="AI33" s="744"/>
      <c r="AJ33" s="787"/>
      <c r="AK33" s="802" t="s">
        <v>566</v>
      </c>
      <c r="AL33" s="798"/>
      <c r="AM33" s="798"/>
      <c r="AN33" s="798"/>
      <c r="AO33" s="798"/>
      <c r="AP33" s="798">
        <v>48</v>
      </c>
      <c r="AQ33" s="798"/>
      <c r="AR33" s="798"/>
      <c r="AS33" s="798"/>
      <c r="AT33" s="798"/>
      <c r="AU33" s="798" t="s">
        <v>566</v>
      </c>
      <c r="AV33" s="798"/>
      <c r="AW33" s="798"/>
      <c r="AX33" s="798"/>
      <c r="AY33" s="798"/>
      <c r="AZ33" s="799" t="s">
        <v>566</v>
      </c>
      <c r="BA33" s="799"/>
      <c r="BB33" s="799"/>
      <c r="BC33" s="799"/>
      <c r="BD33" s="799"/>
      <c r="BE33" s="800" t="s">
        <v>397</v>
      </c>
      <c r="BF33" s="800"/>
      <c r="BG33" s="800"/>
      <c r="BH33" s="800"/>
      <c r="BI33" s="801"/>
      <c r="BJ33" s="230"/>
      <c r="BK33" s="230"/>
      <c r="BL33" s="230"/>
      <c r="BM33" s="230"/>
      <c r="BN33" s="230"/>
      <c r="BO33" s="239"/>
      <c r="BP33" s="239"/>
      <c r="BQ33" s="236">
        <v>27</v>
      </c>
      <c r="BR33" s="237" t="s">
        <v>596</v>
      </c>
      <c r="BS33" s="733" t="s">
        <v>593</v>
      </c>
      <c r="BT33" s="734"/>
      <c r="BU33" s="734"/>
      <c r="BV33" s="734"/>
      <c r="BW33" s="734"/>
      <c r="BX33" s="734"/>
      <c r="BY33" s="734"/>
      <c r="BZ33" s="734"/>
      <c r="CA33" s="734"/>
      <c r="CB33" s="734"/>
      <c r="CC33" s="734"/>
      <c r="CD33" s="734"/>
      <c r="CE33" s="734"/>
      <c r="CF33" s="734"/>
      <c r="CG33" s="735"/>
      <c r="CH33" s="736">
        <v>8</v>
      </c>
      <c r="CI33" s="737"/>
      <c r="CJ33" s="737"/>
      <c r="CK33" s="737"/>
      <c r="CL33" s="738"/>
      <c r="CM33" s="736">
        <v>870</v>
      </c>
      <c r="CN33" s="737"/>
      <c r="CO33" s="737"/>
      <c r="CP33" s="737"/>
      <c r="CQ33" s="738"/>
      <c r="CR33" s="736">
        <v>100</v>
      </c>
      <c r="CS33" s="737"/>
      <c r="CT33" s="737"/>
      <c r="CU33" s="737"/>
      <c r="CV33" s="738"/>
      <c r="CW33" s="736" t="s">
        <v>566</v>
      </c>
      <c r="CX33" s="737"/>
      <c r="CY33" s="737"/>
      <c r="CZ33" s="737"/>
      <c r="DA33" s="738"/>
      <c r="DB33" s="736">
        <v>683</v>
      </c>
      <c r="DC33" s="737"/>
      <c r="DD33" s="737"/>
      <c r="DE33" s="737"/>
      <c r="DF33" s="738"/>
      <c r="DG33" s="736" t="s">
        <v>566</v>
      </c>
      <c r="DH33" s="737"/>
      <c r="DI33" s="737"/>
      <c r="DJ33" s="737"/>
      <c r="DK33" s="738"/>
      <c r="DL33" s="736" t="s">
        <v>566</v>
      </c>
      <c r="DM33" s="737"/>
      <c r="DN33" s="737"/>
      <c r="DO33" s="737"/>
      <c r="DP33" s="738"/>
      <c r="DQ33" s="736" t="s">
        <v>566</v>
      </c>
      <c r="DR33" s="737"/>
      <c r="DS33" s="737"/>
      <c r="DT33" s="737"/>
      <c r="DU33" s="738"/>
      <c r="DV33" s="733"/>
      <c r="DW33" s="734"/>
      <c r="DX33" s="734"/>
      <c r="DY33" s="734"/>
      <c r="DZ33" s="739"/>
      <c r="EA33" s="228"/>
    </row>
    <row r="34" spans="1:131" ht="26.25" customHeight="1" x14ac:dyDescent="0.15">
      <c r="A34" s="240">
        <v>7</v>
      </c>
      <c r="B34" s="740" t="s">
        <v>399</v>
      </c>
      <c r="C34" s="741"/>
      <c r="D34" s="741"/>
      <c r="E34" s="741"/>
      <c r="F34" s="741"/>
      <c r="G34" s="741"/>
      <c r="H34" s="741"/>
      <c r="I34" s="741"/>
      <c r="J34" s="741"/>
      <c r="K34" s="741"/>
      <c r="L34" s="741"/>
      <c r="M34" s="741"/>
      <c r="N34" s="741"/>
      <c r="O34" s="741"/>
      <c r="P34" s="742"/>
      <c r="Q34" s="743">
        <v>899</v>
      </c>
      <c r="R34" s="744"/>
      <c r="S34" s="744"/>
      <c r="T34" s="744"/>
      <c r="U34" s="744"/>
      <c r="V34" s="744">
        <v>45</v>
      </c>
      <c r="W34" s="744"/>
      <c r="X34" s="744"/>
      <c r="Y34" s="744"/>
      <c r="Z34" s="744"/>
      <c r="AA34" s="744">
        <v>854</v>
      </c>
      <c r="AB34" s="744"/>
      <c r="AC34" s="744"/>
      <c r="AD34" s="744"/>
      <c r="AE34" s="745"/>
      <c r="AF34" s="786">
        <v>2048</v>
      </c>
      <c r="AG34" s="744"/>
      <c r="AH34" s="744"/>
      <c r="AI34" s="744"/>
      <c r="AJ34" s="787"/>
      <c r="AK34" s="802" t="s">
        <v>566</v>
      </c>
      <c r="AL34" s="798"/>
      <c r="AM34" s="798"/>
      <c r="AN34" s="798"/>
      <c r="AO34" s="798"/>
      <c r="AP34" s="798">
        <v>108</v>
      </c>
      <c r="AQ34" s="798"/>
      <c r="AR34" s="798"/>
      <c r="AS34" s="798"/>
      <c r="AT34" s="798"/>
      <c r="AU34" s="798" t="s">
        <v>566</v>
      </c>
      <c r="AV34" s="798"/>
      <c r="AW34" s="798"/>
      <c r="AX34" s="798"/>
      <c r="AY34" s="798"/>
      <c r="AZ34" s="799" t="s">
        <v>566</v>
      </c>
      <c r="BA34" s="799"/>
      <c r="BB34" s="799"/>
      <c r="BC34" s="799"/>
      <c r="BD34" s="799"/>
      <c r="BE34" s="800" t="s">
        <v>400</v>
      </c>
      <c r="BF34" s="800"/>
      <c r="BG34" s="800"/>
      <c r="BH34" s="800"/>
      <c r="BI34" s="801"/>
      <c r="BJ34" s="230"/>
      <c r="BK34" s="230"/>
      <c r="BL34" s="230"/>
      <c r="BM34" s="230"/>
      <c r="BN34" s="230"/>
      <c r="BO34" s="239"/>
      <c r="BP34" s="239"/>
      <c r="BQ34" s="236">
        <v>28</v>
      </c>
      <c r="BR34" s="237"/>
      <c r="BS34" s="733" t="s">
        <v>594</v>
      </c>
      <c r="BT34" s="734"/>
      <c r="BU34" s="734"/>
      <c r="BV34" s="734"/>
      <c r="BW34" s="734"/>
      <c r="BX34" s="734"/>
      <c r="BY34" s="734"/>
      <c r="BZ34" s="734"/>
      <c r="CA34" s="734"/>
      <c r="CB34" s="734"/>
      <c r="CC34" s="734"/>
      <c r="CD34" s="734"/>
      <c r="CE34" s="734"/>
      <c r="CF34" s="734"/>
      <c r="CG34" s="735"/>
      <c r="CH34" s="736">
        <v>3</v>
      </c>
      <c r="CI34" s="737"/>
      <c r="CJ34" s="737"/>
      <c r="CK34" s="737"/>
      <c r="CL34" s="738"/>
      <c r="CM34" s="736">
        <v>73</v>
      </c>
      <c r="CN34" s="737"/>
      <c r="CO34" s="737"/>
      <c r="CP34" s="737"/>
      <c r="CQ34" s="738"/>
      <c r="CR34" s="736">
        <v>13</v>
      </c>
      <c r="CS34" s="737"/>
      <c r="CT34" s="737"/>
      <c r="CU34" s="737"/>
      <c r="CV34" s="738"/>
      <c r="CW34" s="736" t="s">
        <v>566</v>
      </c>
      <c r="CX34" s="737"/>
      <c r="CY34" s="737"/>
      <c r="CZ34" s="737"/>
      <c r="DA34" s="738"/>
      <c r="DB34" s="736" t="s">
        <v>566</v>
      </c>
      <c r="DC34" s="737"/>
      <c r="DD34" s="737"/>
      <c r="DE34" s="737"/>
      <c r="DF34" s="738"/>
      <c r="DG34" s="736" t="s">
        <v>566</v>
      </c>
      <c r="DH34" s="737"/>
      <c r="DI34" s="737"/>
      <c r="DJ34" s="737"/>
      <c r="DK34" s="738"/>
      <c r="DL34" s="736" t="s">
        <v>566</v>
      </c>
      <c r="DM34" s="737"/>
      <c r="DN34" s="737"/>
      <c r="DO34" s="737"/>
      <c r="DP34" s="738"/>
      <c r="DQ34" s="736" t="s">
        <v>566</v>
      </c>
      <c r="DR34" s="737"/>
      <c r="DS34" s="737"/>
      <c r="DT34" s="737"/>
      <c r="DU34" s="738"/>
      <c r="DV34" s="733"/>
      <c r="DW34" s="734"/>
      <c r="DX34" s="734"/>
      <c r="DY34" s="734"/>
      <c r="DZ34" s="739"/>
      <c r="EA34" s="228"/>
    </row>
    <row r="35" spans="1:131" ht="26.25" customHeight="1" x14ac:dyDescent="0.15">
      <c r="A35" s="240">
        <v>8</v>
      </c>
      <c r="B35" s="740" t="s">
        <v>401</v>
      </c>
      <c r="C35" s="741"/>
      <c r="D35" s="741"/>
      <c r="E35" s="741"/>
      <c r="F35" s="741"/>
      <c r="G35" s="741"/>
      <c r="H35" s="741"/>
      <c r="I35" s="741"/>
      <c r="J35" s="741"/>
      <c r="K35" s="741"/>
      <c r="L35" s="741"/>
      <c r="M35" s="741"/>
      <c r="N35" s="741"/>
      <c r="O35" s="741"/>
      <c r="P35" s="742"/>
      <c r="Q35" s="743">
        <v>2287</v>
      </c>
      <c r="R35" s="744"/>
      <c r="S35" s="744"/>
      <c r="T35" s="744"/>
      <c r="U35" s="744"/>
      <c r="V35" s="744">
        <v>792</v>
      </c>
      <c r="W35" s="744"/>
      <c r="X35" s="744"/>
      <c r="Y35" s="744"/>
      <c r="Z35" s="744"/>
      <c r="AA35" s="744">
        <v>1495</v>
      </c>
      <c r="AB35" s="744"/>
      <c r="AC35" s="744"/>
      <c r="AD35" s="744"/>
      <c r="AE35" s="745"/>
      <c r="AF35" s="786">
        <v>6310</v>
      </c>
      <c r="AG35" s="744"/>
      <c r="AH35" s="744"/>
      <c r="AI35" s="744"/>
      <c r="AJ35" s="787"/>
      <c r="AK35" s="802" t="s">
        <v>566</v>
      </c>
      <c r="AL35" s="798"/>
      <c r="AM35" s="798"/>
      <c r="AN35" s="798"/>
      <c r="AO35" s="798"/>
      <c r="AP35" s="798">
        <v>426</v>
      </c>
      <c r="AQ35" s="798"/>
      <c r="AR35" s="798"/>
      <c r="AS35" s="798"/>
      <c r="AT35" s="798"/>
      <c r="AU35" s="798" t="s">
        <v>566</v>
      </c>
      <c r="AV35" s="798"/>
      <c r="AW35" s="798"/>
      <c r="AX35" s="798"/>
      <c r="AY35" s="798"/>
      <c r="AZ35" s="799" t="s">
        <v>566</v>
      </c>
      <c r="BA35" s="799"/>
      <c r="BB35" s="799"/>
      <c r="BC35" s="799"/>
      <c r="BD35" s="799"/>
      <c r="BE35" s="800" t="s">
        <v>397</v>
      </c>
      <c r="BF35" s="800"/>
      <c r="BG35" s="800"/>
      <c r="BH35" s="800"/>
      <c r="BI35" s="801"/>
      <c r="BJ35" s="230"/>
      <c r="BK35" s="230"/>
      <c r="BL35" s="230"/>
      <c r="BM35" s="230"/>
      <c r="BN35" s="230"/>
      <c r="BO35" s="239"/>
      <c r="BP35" s="239"/>
      <c r="BQ35" s="236">
        <v>29</v>
      </c>
      <c r="BR35" s="237"/>
      <c r="BS35" s="733" t="s">
        <v>595</v>
      </c>
      <c r="BT35" s="734"/>
      <c r="BU35" s="734"/>
      <c r="BV35" s="734"/>
      <c r="BW35" s="734"/>
      <c r="BX35" s="734"/>
      <c r="BY35" s="734"/>
      <c r="BZ35" s="734"/>
      <c r="CA35" s="734"/>
      <c r="CB35" s="734"/>
      <c r="CC35" s="734"/>
      <c r="CD35" s="734"/>
      <c r="CE35" s="734"/>
      <c r="CF35" s="734"/>
      <c r="CG35" s="735"/>
      <c r="CH35" s="736">
        <v>-2</v>
      </c>
      <c r="CI35" s="737"/>
      <c r="CJ35" s="737"/>
      <c r="CK35" s="737"/>
      <c r="CL35" s="738"/>
      <c r="CM35" s="736">
        <v>597</v>
      </c>
      <c r="CN35" s="737"/>
      <c r="CO35" s="737"/>
      <c r="CP35" s="737"/>
      <c r="CQ35" s="738"/>
      <c r="CR35" s="736">
        <v>300</v>
      </c>
      <c r="CS35" s="737"/>
      <c r="CT35" s="737"/>
      <c r="CU35" s="737"/>
      <c r="CV35" s="738"/>
      <c r="CW35" s="736" t="s">
        <v>566</v>
      </c>
      <c r="CX35" s="737"/>
      <c r="CY35" s="737"/>
      <c r="CZ35" s="737"/>
      <c r="DA35" s="738"/>
      <c r="DB35" s="736" t="s">
        <v>566</v>
      </c>
      <c r="DC35" s="737"/>
      <c r="DD35" s="737"/>
      <c r="DE35" s="737"/>
      <c r="DF35" s="738"/>
      <c r="DG35" s="736" t="s">
        <v>566</v>
      </c>
      <c r="DH35" s="737"/>
      <c r="DI35" s="737"/>
      <c r="DJ35" s="737"/>
      <c r="DK35" s="738"/>
      <c r="DL35" s="736" t="s">
        <v>566</v>
      </c>
      <c r="DM35" s="737"/>
      <c r="DN35" s="737"/>
      <c r="DO35" s="737"/>
      <c r="DP35" s="738"/>
      <c r="DQ35" s="736" t="s">
        <v>566</v>
      </c>
      <c r="DR35" s="737"/>
      <c r="DS35" s="737"/>
      <c r="DT35" s="737"/>
      <c r="DU35" s="738"/>
      <c r="DV35" s="733"/>
      <c r="DW35" s="734"/>
      <c r="DX35" s="734"/>
      <c r="DY35" s="734"/>
      <c r="DZ35" s="739"/>
      <c r="EA35" s="228"/>
    </row>
    <row r="36" spans="1:131" ht="26.25" customHeight="1" x14ac:dyDescent="0.15">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15">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15">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15">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15">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15">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15">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15">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15">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15">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15">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15">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15">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15">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15">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15">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15">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15">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15">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15">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15">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15">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15">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15">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15">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15">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402</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
      <c r="A63" s="238" t="s">
        <v>379</v>
      </c>
      <c r="B63" s="749" t="s">
        <v>403</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23850</v>
      </c>
      <c r="AG63" s="817"/>
      <c r="AH63" s="817"/>
      <c r="AI63" s="817"/>
      <c r="AJ63" s="818"/>
      <c r="AK63" s="819"/>
      <c r="AL63" s="814"/>
      <c r="AM63" s="814"/>
      <c r="AN63" s="814"/>
      <c r="AO63" s="814"/>
      <c r="AP63" s="817">
        <v>30128</v>
      </c>
      <c r="AQ63" s="817"/>
      <c r="AR63" s="817"/>
      <c r="AS63" s="817"/>
      <c r="AT63" s="817"/>
      <c r="AU63" s="817">
        <v>4780</v>
      </c>
      <c r="AV63" s="817"/>
      <c r="AW63" s="817"/>
      <c r="AX63" s="817"/>
      <c r="AY63" s="817"/>
      <c r="AZ63" s="823"/>
      <c r="BA63" s="823"/>
      <c r="BB63" s="823"/>
      <c r="BC63" s="823"/>
      <c r="BD63" s="823"/>
      <c r="BE63" s="824"/>
      <c r="BF63" s="824"/>
      <c r="BG63" s="824"/>
      <c r="BH63" s="824"/>
      <c r="BI63" s="825"/>
      <c r="BJ63" s="826" t="s">
        <v>123</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
      <c r="A65" s="230" t="s">
        <v>404</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15">
      <c r="A66" s="687" t="s">
        <v>405</v>
      </c>
      <c r="B66" s="688"/>
      <c r="C66" s="688"/>
      <c r="D66" s="688"/>
      <c r="E66" s="688"/>
      <c r="F66" s="688"/>
      <c r="G66" s="688"/>
      <c r="H66" s="688"/>
      <c r="I66" s="688"/>
      <c r="J66" s="688"/>
      <c r="K66" s="688"/>
      <c r="L66" s="688"/>
      <c r="M66" s="688"/>
      <c r="N66" s="688"/>
      <c r="O66" s="688"/>
      <c r="P66" s="689"/>
      <c r="Q66" s="693" t="s">
        <v>383</v>
      </c>
      <c r="R66" s="694"/>
      <c r="S66" s="694"/>
      <c r="T66" s="694"/>
      <c r="U66" s="695"/>
      <c r="V66" s="693" t="s">
        <v>406</v>
      </c>
      <c r="W66" s="694"/>
      <c r="X66" s="694"/>
      <c r="Y66" s="694"/>
      <c r="Z66" s="695"/>
      <c r="AA66" s="693" t="s">
        <v>385</v>
      </c>
      <c r="AB66" s="694"/>
      <c r="AC66" s="694"/>
      <c r="AD66" s="694"/>
      <c r="AE66" s="695"/>
      <c r="AF66" s="829" t="s">
        <v>407</v>
      </c>
      <c r="AG66" s="781"/>
      <c r="AH66" s="781"/>
      <c r="AI66" s="781"/>
      <c r="AJ66" s="830"/>
      <c r="AK66" s="693" t="s">
        <v>408</v>
      </c>
      <c r="AL66" s="688"/>
      <c r="AM66" s="688"/>
      <c r="AN66" s="688"/>
      <c r="AO66" s="689"/>
      <c r="AP66" s="693" t="s">
        <v>409</v>
      </c>
      <c r="AQ66" s="694"/>
      <c r="AR66" s="694"/>
      <c r="AS66" s="694"/>
      <c r="AT66" s="695"/>
      <c r="AU66" s="693" t="s">
        <v>410</v>
      </c>
      <c r="AV66" s="694"/>
      <c r="AW66" s="694"/>
      <c r="AX66" s="694"/>
      <c r="AY66" s="695"/>
      <c r="AZ66" s="693" t="s">
        <v>355</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15">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15">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15">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15">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15">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15">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15">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15">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15">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15">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15">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15">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15">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15">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15">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15">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15">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15">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15">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15">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
      <c r="A88" s="238" t="s">
        <v>379</v>
      </c>
      <c r="B88" s="749" t="s">
        <v>411</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379</v>
      </c>
      <c r="BR102" s="749" t="s">
        <v>412</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43156</v>
      </c>
      <c r="CS102" s="827"/>
      <c r="CT102" s="827"/>
      <c r="CU102" s="827"/>
      <c r="CV102" s="866"/>
      <c r="CW102" s="865">
        <v>12172</v>
      </c>
      <c r="CX102" s="827"/>
      <c r="CY102" s="827"/>
      <c r="CZ102" s="827"/>
      <c r="DA102" s="866"/>
      <c r="DB102" s="865">
        <v>46741</v>
      </c>
      <c r="DC102" s="827"/>
      <c r="DD102" s="827"/>
      <c r="DE102" s="827"/>
      <c r="DF102" s="866"/>
      <c r="DG102" s="865" t="s">
        <v>566</v>
      </c>
      <c r="DH102" s="827"/>
      <c r="DI102" s="827"/>
      <c r="DJ102" s="827"/>
      <c r="DK102" s="866"/>
      <c r="DL102" s="865">
        <v>7887</v>
      </c>
      <c r="DM102" s="827"/>
      <c r="DN102" s="827"/>
      <c r="DO102" s="827"/>
      <c r="DP102" s="866"/>
      <c r="DQ102" s="865">
        <v>8901</v>
      </c>
      <c r="DR102" s="827"/>
      <c r="DS102" s="827"/>
      <c r="DT102" s="827"/>
      <c r="DU102" s="866"/>
      <c r="DV102" s="749"/>
      <c r="DW102" s="750"/>
      <c r="DX102" s="750"/>
      <c r="DY102" s="750"/>
      <c r="DZ102" s="889"/>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413</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414</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415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892" t="s">
        <v>417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15">
      <c r="A109" s="887" t="s">
        <v>419</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420</v>
      </c>
      <c r="AB109" s="868"/>
      <c r="AC109" s="868"/>
      <c r="AD109" s="868"/>
      <c r="AE109" s="869"/>
      <c r="AF109" s="867" t="s">
        <v>308</v>
      </c>
      <c r="AG109" s="868"/>
      <c r="AH109" s="868"/>
      <c r="AI109" s="868"/>
      <c r="AJ109" s="869"/>
      <c r="AK109" s="867" t="s">
        <v>307</v>
      </c>
      <c r="AL109" s="868"/>
      <c r="AM109" s="868"/>
      <c r="AN109" s="868"/>
      <c r="AO109" s="869"/>
      <c r="AP109" s="867" t="s">
        <v>421</v>
      </c>
      <c r="AQ109" s="868"/>
      <c r="AR109" s="868"/>
      <c r="AS109" s="868"/>
      <c r="AT109" s="870"/>
      <c r="AU109" s="887" t="s">
        <v>419</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420</v>
      </c>
      <c r="BR109" s="868"/>
      <c r="BS109" s="868"/>
      <c r="BT109" s="868"/>
      <c r="BU109" s="869"/>
      <c r="BV109" s="867" t="s">
        <v>308</v>
      </c>
      <c r="BW109" s="868"/>
      <c r="BX109" s="868"/>
      <c r="BY109" s="868"/>
      <c r="BZ109" s="869"/>
      <c r="CA109" s="867" t="s">
        <v>307</v>
      </c>
      <c r="CB109" s="868"/>
      <c r="CC109" s="868"/>
      <c r="CD109" s="868"/>
      <c r="CE109" s="869"/>
      <c r="CF109" s="888" t="s">
        <v>421</v>
      </c>
      <c r="CG109" s="888"/>
      <c r="CH109" s="888"/>
      <c r="CI109" s="888"/>
      <c r="CJ109" s="888"/>
      <c r="CK109" s="867" t="s">
        <v>422</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420</v>
      </c>
      <c r="DH109" s="868"/>
      <c r="DI109" s="868"/>
      <c r="DJ109" s="868"/>
      <c r="DK109" s="869"/>
      <c r="DL109" s="867" t="s">
        <v>308</v>
      </c>
      <c r="DM109" s="868"/>
      <c r="DN109" s="868"/>
      <c r="DO109" s="868"/>
      <c r="DP109" s="869"/>
      <c r="DQ109" s="867" t="s">
        <v>307</v>
      </c>
      <c r="DR109" s="868"/>
      <c r="DS109" s="868"/>
      <c r="DT109" s="868"/>
      <c r="DU109" s="869"/>
      <c r="DV109" s="867" t="s">
        <v>421</v>
      </c>
      <c r="DW109" s="868"/>
      <c r="DX109" s="868"/>
      <c r="DY109" s="868"/>
      <c r="DZ109" s="870"/>
    </row>
    <row r="110" spans="1:131" s="228" customFormat="1" ht="26.25" customHeight="1" x14ac:dyDescent="0.15">
      <c r="A110" s="871" t="s">
        <v>423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95500790</v>
      </c>
      <c r="AB110" s="875"/>
      <c r="AC110" s="875"/>
      <c r="AD110" s="875"/>
      <c r="AE110" s="876"/>
      <c r="AF110" s="877">
        <v>105597309</v>
      </c>
      <c r="AG110" s="875"/>
      <c r="AH110" s="875"/>
      <c r="AI110" s="875"/>
      <c r="AJ110" s="876"/>
      <c r="AK110" s="877">
        <v>90533949</v>
      </c>
      <c r="AL110" s="875"/>
      <c r="AM110" s="875"/>
      <c r="AN110" s="875"/>
      <c r="AO110" s="876"/>
      <c r="AP110" s="878">
        <v>33</v>
      </c>
      <c r="AQ110" s="879"/>
      <c r="AR110" s="879"/>
      <c r="AS110" s="879"/>
      <c r="AT110" s="880"/>
      <c r="AU110" s="881" t="s">
        <v>74</v>
      </c>
      <c r="AV110" s="882"/>
      <c r="AW110" s="882"/>
      <c r="AX110" s="882"/>
      <c r="AY110" s="882"/>
      <c r="AZ110" s="904" t="s">
        <v>424</v>
      </c>
      <c r="BA110" s="872"/>
      <c r="BB110" s="872"/>
      <c r="BC110" s="872"/>
      <c r="BD110" s="872"/>
      <c r="BE110" s="872"/>
      <c r="BF110" s="872"/>
      <c r="BG110" s="872"/>
      <c r="BH110" s="872"/>
      <c r="BI110" s="872"/>
      <c r="BJ110" s="872"/>
      <c r="BK110" s="872"/>
      <c r="BL110" s="872"/>
      <c r="BM110" s="872"/>
      <c r="BN110" s="872"/>
      <c r="BO110" s="872"/>
      <c r="BP110" s="873"/>
      <c r="BQ110" s="905">
        <v>1265827164</v>
      </c>
      <c r="BR110" s="906"/>
      <c r="BS110" s="906"/>
      <c r="BT110" s="906"/>
      <c r="BU110" s="906"/>
      <c r="BV110" s="906">
        <v>1267291030</v>
      </c>
      <c r="BW110" s="906"/>
      <c r="BX110" s="906"/>
      <c r="BY110" s="906"/>
      <c r="BZ110" s="906"/>
      <c r="CA110" s="906">
        <v>1249441047</v>
      </c>
      <c r="CB110" s="906"/>
      <c r="CC110" s="906"/>
      <c r="CD110" s="906"/>
      <c r="CE110" s="906"/>
      <c r="CF110" s="919">
        <v>455.8</v>
      </c>
      <c r="CG110" s="920"/>
      <c r="CH110" s="920"/>
      <c r="CI110" s="920"/>
      <c r="CJ110" s="920"/>
      <c r="CK110" s="921" t="s">
        <v>425</v>
      </c>
      <c r="CL110" s="922"/>
      <c r="CM110" s="904" t="s">
        <v>426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123</v>
      </c>
      <c r="DH110" s="906"/>
      <c r="DI110" s="906"/>
      <c r="DJ110" s="906"/>
      <c r="DK110" s="906"/>
      <c r="DL110" s="906" t="s">
        <v>427</v>
      </c>
      <c r="DM110" s="906"/>
      <c r="DN110" s="906"/>
      <c r="DO110" s="906"/>
      <c r="DP110" s="906"/>
      <c r="DQ110" s="906" t="s">
        <v>428</v>
      </c>
      <c r="DR110" s="906"/>
      <c r="DS110" s="906"/>
      <c r="DT110" s="906"/>
      <c r="DU110" s="906"/>
      <c r="DV110" s="907" t="s">
        <v>427</v>
      </c>
      <c r="DW110" s="907"/>
      <c r="DX110" s="907"/>
      <c r="DY110" s="907"/>
      <c r="DZ110" s="908"/>
    </row>
    <row r="111" spans="1:131" s="228" customFormat="1" ht="26.25" customHeight="1" x14ac:dyDescent="0.15">
      <c r="A111" s="909" t="s">
        <v>429</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123</v>
      </c>
      <c r="AB111" s="913"/>
      <c r="AC111" s="913"/>
      <c r="AD111" s="913"/>
      <c r="AE111" s="914"/>
      <c r="AF111" s="915" t="s">
        <v>427</v>
      </c>
      <c r="AG111" s="913"/>
      <c r="AH111" s="913"/>
      <c r="AI111" s="913"/>
      <c r="AJ111" s="914"/>
      <c r="AK111" s="915" t="s">
        <v>123</v>
      </c>
      <c r="AL111" s="913"/>
      <c r="AM111" s="913"/>
      <c r="AN111" s="913"/>
      <c r="AO111" s="914"/>
      <c r="AP111" s="916" t="s">
        <v>123</v>
      </c>
      <c r="AQ111" s="917"/>
      <c r="AR111" s="917"/>
      <c r="AS111" s="917"/>
      <c r="AT111" s="918"/>
      <c r="AU111" s="883"/>
      <c r="AV111" s="884"/>
      <c r="AW111" s="884"/>
      <c r="AX111" s="884"/>
      <c r="AY111" s="884"/>
      <c r="AZ111" s="897" t="s">
        <v>430</v>
      </c>
      <c r="BA111" s="898"/>
      <c r="BB111" s="898"/>
      <c r="BC111" s="898"/>
      <c r="BD111" s="898"/>
      <c r="BE111" s="898"/>
      <c r="BF111" s="898"/>
      <c r="BG111" s="898"/>
      <c r="BH111" s="898"/>
      <c r="BI111" s="898"/>
      <c r="BJ111" s="898"/>
      <c r="BK111" s="898"/>
      <c r="BL111" s="898"/>
      <c r="BM111" s="898"/>
      <c r="BN111" s="898"/>
      <c r="BO111" s="898"/>
      <c r="BP111" s="899"/>
      <c r="BQ111" s="900">
        <v>1962155</v>
      </c>
      <c r="BR111" s="901"/>
      <c r="BS111" s="901"/>
      <c r="BT111" s="901"/>
      <c r="BU111" s="901"/>
      <c r="BV111" s="901">
        <v>1893209</v>
      </c>
      <c r="BW111" s="901"/>
      <c r="BX111" s="901"/>
      <c r="BY111" s="901"/>
      <c r="BZ111" s="901"/>
      <c r="CA111" s="901">
        <v>1778261</v>
      </c>
      <c r="CB111" s="901"/>
      <c r="CC111" s="901"/>
      <c r="CD111" s="901"/>
      <c r="CE111" s="901"/>
      <c r="CF111" s="895">
        <v>0.6</v>
      </c>
      <c r="CG111" s="896"/>
      <c r="CH111" s="896"/>
      <c r="CI111" s="896"/>
      <c r="CJ111" s="896"/>
      <c r="CK111" s="923"/>
      <c r="CL111" s="924"/>
      <c r="CM111" s="897" t="s">
        <v>431</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123</v>
      </c>
      <c r="DH111" s="901"/>
      <c r="DI111" s="901"/>
      <c r="DJ111" s="901"/>
      <c r="DK111" s="901"/>
      <c r="DL111" s="901" t="s">
        <v>123</v>
      </c>
      <c r="DM111" s="901"/>
      <c r="DN111" s="901"/>
      <c r="DO111" s="901"/>
      <c r="DP111" s="901"/>
      <c r="DQ111" s="901" t="s">
        <v>123</v>
      </c>
      <c r="DR111" s="901"/>
      <c r="DS111" s="901"/>
      <c r="DT111" s="901"/>
      <c r="DU111" s="901"/>
      <c r="DV111" s="902" t="s">
        <v>123</v>
      </c>
      <c r="DW111" s="902"/>
      <c r="DX111" s="902"/>
      <c r="DY111" s="902"/>
      <c r="DZ111" s="903"/>
    </row>
    <row r="112" spans="1:131" s="228" customFormat="1" ht="26.25" customHeight="1" x14ac:dyDescent="0.15">
      <c r="A112" s="934" t="s">
        <v>432</v>
      </c>
      <c r="B112" s="935"/>
      <c r="C112" s="898" t="s">
        <v>433</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1666667</v>
      </c>
      <c r="AB112" s="928"/>
      <c r="AC112" s="928"/>
      <c r="AD112" s="928"/>
      <c r="AE112" s="929"/>
      <c r="AF112" s="930">
        <v>2000000</v>
      </c>
      <c r="AG112" s="928"/>
      <c r="AH112" s="928"/>
      <c r="AI112" s="928"/>
      <c r="AJ112" s="929"/>
      <c r="AK112" s="930">
        <v>2333333</v>
      </c>
      <c r="AL112" s="928"/>
      <c r="AM112" s="928"/>
      <c r="AN112" s="928"/>
      <c r="AO112" s="929"/>
      <c r="AP112" s="931">
        <v>0.9</v>
      </c>
      <c r="AQ112" s="932"/>
      <c r="AR112" s="932"/>
      <c r="AS112" s="932"/>
      <c r="AT112" s="933"/>
      <c r="AU112" s="883"/>
      <c r="AV112" s="884"/>
      <c r="AW112" s="884"/>
      <c r="AX112" s="884"/>
      <c r="AY112" s="884"/>
      <c r="AZ112" s="897" t="s">
        <v>434</v>
      </c>
      <c r="BA112" s="898"/>
      <c r="BB112" s="898"/>
      <c r="BC112" s="898"/>
      <c r="BD112" s="898"/>
      <c r="BE112" s="898"/>
      <c r="BF112" s="898"/>
      <c r="BG112" s="898"/>
      <c r="BH112" s="898"/>
      <c r="BI112" s="898"/>
      <c r="BJ112" s="898"/>
      <c r="BK112" s="898"/>
      <c r="BL112" s="898"/>
      <c r="BM112" s="898"/>
      <c r="BN112" s="898"/>
      <c r="BO112" s="898"/>
      <c r="BP112" s="899"/>
      <c r="BQ112" s="900">
        <v>7283490</v>
      </c>
      <c r="BR112" s="901"/>
      <c r="BS112" s="901"/>
      <c r="BT112" s="901"/>
      <c r="BU112" s="901"/>
      <c r="BV112" s="901">
        <v>5537301</v>
      </c>
      <c r="BW112" s="901"/>
      <c r="BX112" s="901"/>
      <c r="BY112" s="901"/>
      <c r="BZ112" s="901"/>
      <c r="CA112" s="901">
        <v>4780048</v>
      </c>
      <c r="CB112" s="901"/>
      <c r="CC112" s="901"/>
      <c r="CD112" s="901"/>
      <c r="CE112" s="901"/>
      <c r="CF112" s="895">
        <v>1.7</v>
      </c>
      <c r="CG112" s="896"/>
      <c r="CH112" s="896"/>
      <c r="CI112" s="896"/>
      <c r="CJ112" s="896"/>
      <c r="CK112" s="923"/>
      <c r="CL112" s="924"/>
      <c r="CM112" s="897" t="s">
        <v>435</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427</v>
      </c>
      <c r="DH112" s="901"/>
      <c r="DI112" s="901"/>
      <c r="DJ112" s="901"/>
      <c r="DK112" s="901"/>
      <c r="DL112" s="901" t="s">
        <v>427</v>
      </c>
      <c r="DM112" s="901"/>
      <c r="DN112" s="901"/>
      <c r="DO112" s="901"/>
      <c r="DP112" s="901"/>
      <c r="DQ112" s="901" t="s">
        <v>123</v>
      </c>
      <c r="DR112" s="901"/>
      <c r="DS112" s="901"/>
      <c r="DT112" s="901"/>
      <c r="DU112" s="901"/>
      <c r="DV112" s="902" t="s">
        <v>427</v>
      </c>
      <c r="DW112" s="902"/>
      <c r="DX112" s="902"/>
      <c r="DY112" s="902"/>
      <c r="DZ112" s="903"/>
    </row>
    <row r="113" spans="1:130" s="228" customFormat="1" ht="26.25" customHeight="1" x14ac:dyDescent="0.15">
      <c r="A113" s="936"/>
      <c r="B113" s="937"/>
      <c r="C113" s="898" t="s">
        <v>436</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871468</v>
      </c>
      <c r="AB113" s="928"/>
      <c r="AC113" s="928"/>
      <c r="AD113" s="928"/>
      <c r="AE113" s="929"/>
      <c r="AF113" s="930">
        <v>851092</v>
      </c>
      <c r="AG113" s="928"/>
      <c r="AH113" s="928"/>
      <c r="AI113" s="928"/>
      <c r="AJ113" s="929"/>
      <c r="AK113" s="930">
        <v>918010</v>
      </c>
      <c r="AL113" s="928"/>
      <c r="AM113" s="928"/>
      <c r="AN113" s="928"/>
      <c r="AO113" s="929"/>
      <c r="AP113" s="931">
        <v>0.3</v>
      </c>
      <c r="AQ113" s="932"/>
      <c r="AR113" s="932"/>
      <c r="AS113" s="932"/>
      <c r="AT113" s="933"/>
      <c r="AU113" s="883"/>
      <c r="AV113" s="884"/>
      <c r="AW113" s="884"/>
      <c r="AX113" s="884"/>
      <c r="AY113" s="884"/>
      <c r="AZ113" s="897" t="s">
        <v>437</v>
      </c>
      <c r="BA113" s="898"/>
      <c r="BB113" s="898"/>
      <c r="BC113" s="898"/>
      <c r="BD113" s="898"/>
      <c r="BE113" s="898"/>
      <c r="BF113" s="898"/>
      <c r="BG113" s="898"/>
      <c r="BH113" s="898"/>
      <c r="BI113" s="898"/>
      <c r="BJ113" s="898"/>
      <c r="BK113" s="898"/>
      <c r="BL113" s="898"/>
      <c r="BM113" s="898"/>
      <c r="BN113" s="898"/>
      <c r="BO113" s="898"/>
      <c r="BP113" s="899"/>
      <c r="BQ113" s="900" t="s">
        <v>427</v>
      </c>
      <c r="BR113" s="901"/>
      <c r="BS113" s="901"/>
      <c r="BT113" s="901"/>
      <c r="BU113" s="901"/>
      <c r="BV113" s="901" t="s">
        <v>427</v>
      </c>
      <c r="BW113" s="901"/>
      <c r="BX113" s="901"/>
      <c r="BY113" s="901"/>
      <c r="BZ113" s="901"/>
      <c r="CA113" s="901" t="s">
        <v>427</v>
      </c>
      <c r="CB113" s="901"/>
      <c r="CC113" s="901"/>
      <c r="CD113" s="901"/>
      <c r="CE113" s="901"/>
      <c r="CF113" s="895" t="s">
        <v>427</v>
      </c>
      <c r="CG113" s="896"/>
      <c r="CH113" s="896"/>
      <c r="CI113" s="896"/>
      <c r="CJ113" s="896"/>
      <c r="CK113" s="923"/>
      <c r="CL113" s="924"/>
      <c r="CM113" s="897" t="s">
        <v>438</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123</v>
      </c>
      <c r="DH113" s="901"/>
      <c r="DI113" s="901"/>
      <c r="DJ113" s="901"/>
      <c r="DK113" s="901"/>
      <c r="DL113" s="901" t="s">
        <v>123</v>
      </c>
      <c r="DM113" s="901"/>
      <c r="DN113" s="901"/>
      <c r="DO113" s="901"/>
      <c r="DP113" s="901"/>
      <c r="DQ113" s="901" t="s">
        <v>427</v>
      </c>
      <c r="DR113" s="901"/>
      <c r="DS113" s="901"/>
      <c r="DT113" s="901"/>
      <c r="DU113" s="901"/>
      <c r="DV113" s="902" t="s">
        <v>123</v>
      </c>
      <c r="DW113" s="902"/>
      <c r="DX113" s="902"/>
      <c r="DY113" s="902"/>
      <c r="DZ113" s="903"/>
    </row>
    <row r="114" spans="1:130" s="228" customFormat="1" ht="26.25" customHeight="1" x14ac:dyDescent="0.15">
      <c r="A114" s="936"/>
      <c r="B114" s="937"/>
      <c r="C114" s="898" t="s">
        <v>439</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123</v>
      </c>
      <c r="AB114" s="928"/>
      <c r="AC114" s="928"/>
      <c r="AD114" s="928"/>
      <c r="AE114" s="929"/>
      <c r="AF114" s="930" t="s">
        <v>427</v>
      </c>
      <c r="AG114" s="928"/>
      <c r="AH114" s="928"/>
      <c r="AI114" s="928"/>
      <c r="AJ114" s="929"/>
      <c r="AK114" s="930" t="s">
        <v>123</v>
      </c>
      <c r="AL114" s="928"/>
      <c r="AM114" s="928"/>
      <c r="AN114" s="928"/>
      <c r="AO114" s="929"/>
      <c r="AP114" s="931" t="s">
        <v>427</v>
      </c>
      <c r="AQ114" s="932"/>
      <c r="AR114" s="932"/>
      <c r="AS114" s="932"/>
      <c r="AT114" s="933"/>
      <c r="AU114" s="883"/>
      <c r="AV114" s="884"/>
      <c r="AW114" s="884"/>
      <c r="AX114" s="884"/>
      <c r="AY114" s="884"/>
      <c r="AZ114" s="897" t="s">
        <v>440</v>
      </c>
      <c r="BA114" s="898"/>
      <c r="BB114" s="898"/>
      <c r="BC114" s="898"/>
      <c r="BD114" s="898"/>
      <c r="BE114" s="898"/>
      <c r="BF114" s="898"/>
      <c r="BG114" s="898"/>
      <c r="BH114" s="898"/>
      <c r="BI114" s="898"/>
      <c r="BJ114" s="898"/>
      <c r="BK114" s="898"/>
      <c r="BL114" s="898"/>
      <c r="BM114" s="898"/>
      <c r="BN114" s="898"/>
      <c r="BO114" s="898"/>
      <c r="BP114" s="899"/>
      <c r="BQ114" s="900">
        <v>123930124</v>
      </c>
      <c r="BR114" s="901"/>
      <c r="BS114" s="901"/>
      <c r="BT114" s="901"/>
      <c r="BU114" s="901"/>
      <c r="BV114" s="901">
        <v>122026068</v>
      </c>
      <c r="BW114" s="901"/>
      <c r="BX114" s="901"/>
      <c r="BY114" s="901"/>
      <c r="BZ114" s="901"/>
      <c r="CA114" s="901">
        <v>116301332</v>
      </c>
      <c r="CB114" s="901"/>
      <c r="CC114" s="901"/>
      <c r="CD114" s="901"/>
      <c r="CE114" s="901"/>
      <c r="CF114" s="895">
        <v>42.4</v>
      </c>
      <c r="CG114" s="896"/>
      <c r="CH114" s="896"/>
      <c r="CI114" s="896"/>
      <c r="CJ114" s="896"/>
      <c r="CK114" s="923"/>
      <c r="CL114" s="924"/>
      <c r="CM114" s="897" t="s">
        <v>441</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v>1962155</v>
      </c>
      <c r="DH114" s="901"/>
      <c r="DI114" s="901"/>
      <c r="DJ114" s="901"/>
      <c r="DK114" s="901"/>
      <c r="DL114" s="901">
        <v>1893209</v>
      </c>
      <c r="DM114" s="901"/>
      <c r="DN114" s="901"/>
      <c r="DO114" s="901"/>
      <c r="DP114" s="901"/>
      <c r="DQ114" s="901">
        <v>1778261</v>
      </c>
      <c r="DR114" s="901"/>
      <c r="DS114" s="901"/>
      <c r="DT114" s="901"/>
      <c r="DU114" s="901"/>
      <c r="DV114" s="902">
        <v>0.6</v>
      </c>
      <c r="DW114" s="902"/>
      <c r="DX114" s="902"/>
      <c r="DY114" s="902"/>
      <c r="DZ114" s="903"/>
    </row>
    <row r="115" spans="1:130" s="228" customFormat="1" ht="26.25" customHeight="1" x14ac:dyDescent="0.15">
      <c r="A115" s="936"/>
      <c r="B115" s="937"/>
      <c r="C115" s="898" t="s">
        <v>442</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150315</v>
      </c>
      <c r="AB115" s="928"/>
      <c r="AC115" s="928"/>
      <c r="AD115" s="928"/>
      <c r="AE115" s="929"/>
      <c r="AF115" s="930">
        <v>136535</v>
      </c>
      <c r="AG115" s="928"/>
      <c r="AH115" s="928"/>
      <c r="AI115" s="928"/>
      <c r="AJ115" s="929"/>
      <c r="AK115" s="930">
        <v>141203</v>
      </c>
      <c r="AL115" s="928"/>
      <c r="AM115" s="928"/>
      <c r="AN115" s="928"/>
      <c r="AO115" s="929"/>
      <c r="AP115" s="931">
        <v>0.1</v>
      </c>
      <c r="AQ115" s="932"/>
      <c r="AR115" s="932"/>
      <c r="AS115" s="932"/>
      <c r="AT115" s="933"/>
      <c r="AU115" s="883"/>
      <c r="AV115" s="884"/>
      <c r="AW115" s="884"/>
      <c r="AX115" s="884"/>
      <c r="AY115" s="884"/>
      <c r="AZ115" s="897" t="s">
        <v>443</v>
      </c>
      <c r="BA115" s="898"/>
      <c r="BB115" s="898"/>
      <c r="BC115" s="898"/>
      <c r="BD115" s="898"/>
      <c r="BE115" s="898"/>
      <c r="BF115" s="898"/>
      <c r="BG115" s="898"/>
      <c r="BH115" s="898"/>
      <c r="BI115" s="898"/>
      <c r="BJ115" s="898"/>
      <c r="BK115" s="898"/>
      <c r="BL115" s="898"/>
      <c r="BM115" s="898"/>
      <c r="BN115" s="898"/>
      <c r="BO115" s="898"/>
      <c r="BP115" s="899"/>
      <c r="BQ115" s="900">
        <v>10213325</v>
      </c>
      <c r="BR115" s="901"/>
      <c r="BS115" s="901"/>
      <c r="BT115" s="901"/>
      <c r="BU115" s="901"/>
      <c r="BV115" s="901">
        <v>9814056</v>
      </c>
      <c r="BW115" s="901"/>
      <c r="BX115" s="901"/>
      <c r="BY115" s="901"/>
      <c r="BZ115" s="901"/>
      <c r="CA115" s="901">
        <v>9427231</v>
      </c>
      <c r="CB115" s="901"/>
      <c r="CC115" s="901"/>
      <c r="CD115" s="901"/>
      <c r="CE115" s="901"/>
      <c r="CF115" s="895">
        <v>3.4</v>
      </c>
      <c r="CG115" s="896"/>
      <c r="CH115" s="896"/>
      <c r="CI115" s="896"/>
      <c r="CJ115" s="896"/>
      <c r="CK115" s="923"/>
      <c r="CL115" s="924"/>
      <c r="CM115" s="897" t="s">
        <v>444</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123</v>
      </c>
      <c r="DH115" s="901"/>
      <c r="DI115" s="901"/>
      <c r="DJ115" s="901"/>
      <c r="DK115" s="901"/>
      <c r="DL115" s="901" t="s">
        <v>123</v>
      </c>
      <c r="DM115" s="901"/>
      <c r="DN115" s="901"/>
      <c r="DO115" s="901"/>
      <c r="DP115" s="901"/>
      <c r="DQ115" s="901" t="s">
        <v>123</v>
      </c>
      <c r="DR115" s="901"/>
      <c r="DS115" s="901"/>
      <c r="DT115" s="901"/>
      <c r="DU115" s="901"/>
      <c r="DV115" s="902" t="s">
        <v>123</v>
      </c>
      <c r="DW115" s="902"/>
      <c r="DX115" s="902"/>
      <c r="DY115" s="902"/>
      <c r="DZ115" s="903"/>
    </row>
    <row r="116" spans="1:130" s="228" customFormat="1" ht="26.25" customHeight="1" x14ac:dyDescent="0.15">
      <c r="A116" s="938"/>
      <c r="B116" s="939"/>
      <c r="C116" s="940" t="s">
        <v>445</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1850</v>
      </c>
      <c r="AB116" s="928"/>
      <c r="AC116" s="928"/>
      <c r="AD116" s="928"/>
      <c r="AE116" s="929"/>
      <c r="AF116" s="930">
        <v>7</v>
      </c>
      <c r="AG116" s="928"/>
      <c r="AH116" s="928"/>
      <c r="AI116" s="928"/>
      <c r="AJ116" s="929"/>
      <c r="AK116" s="930">
        <v>7</v>
      </c>
      <c r="AL116" s="928"/>
      <c r="AM116" s="928"/>
      <c r="AN116" s="928"/>
      <c r="AO116" s="929"/>
      <c r="AP116" s="931">
        <v>0</v>
      </c>
      <c r="AQ116" s="932"/>
      <c r="AR116" s="932"/>
      <c r="AS116" s="932"/>
      <c r="AT116" s="933"/>
      <c r="AU116" s="883"/>
      <c r="AV116" s="884"/>
      <c r="AW116" s="884"/>
      <c r="AX116" s="884"/>
      <c r="AY116" s="884"/>
      <c r="AZ116" s="942" t="s">
        <v>446</v>
      </c>
      <c r="BA116" s="943"/>
      <c r="BB116" s="943"/>
      <c r="BC116" s="943"/>
      <c r="BD116" s="943"/>
      <c r="BE116" s="943"/>
      <c r="BF116" s="943"/>
      <c r="BG116" s="943"/>
      <c r="BH116" s="943"/>
      <c r="BI116" s="943"/>
      <c r="BJ116" s="943"/>
      <c r="BK116" s="943"/>
      <c r="BL116" s="943"/>
      <c r="BM116" s="943"/>
      <c r="BN116" s="943"/>
      <c r="BO116" s="943"/>
      <c r="BP116" s="944"/>
      <c r="BQ116" s="900" t="s">
        <v>123</v>
      </c>
      <c r="BR116" s="901"/>
      <c r="BS116" s="901"/>
      <c r="BT116" s="901"/>
      <c r="BU116" s="901"/>
      <c r="BV116" s="901" t="s">
        <v>427</v>
      </c>
      <c r="BW116" s="901"/>
      <c r="BX116" s="901"/>
      <c r="BY116" s="901"/>
      <c r="BZ116" s="901"/>
      <c r="CA116" s="901" t="s">
        <v>427</v>
      </c>
      <c r="CB116" s="901"/>
      <c r="CC116" s="901"/>
      <c r="CD116" s="901"/>
      <c r="CE116" s="901"/>
      <c r="CF116" s="895" t="s">
        <v>123</v>
      </c>
      <c r="CG116" s="896"/>
      <c r="CH116" s="896"/>
      <c r="CI116" s="896"/>
      <c r="CJ116" s="896"/>
      <c r="CK116" s="923"/>
      <c r="CL116" s="924"/>
      <c r="CM116" s="897" t="s">
        <v>447</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123</v>
      </c>
      <c r="DH116" s="901"/>
      <c r="DI116" s="901"/>
      <c r="DJ116" s="901"/>
      <c r="DK116" s="901"/>
      <c r="DL116" s="901" t="s">
        <v>123</v>
      </c>
      <c r="DM116" s="901"/>
      <c r="DN116" s="901"/>
      <c r="DO116" s="901"/>
      <c r="DP116" s="901"/>
      <c r="DQ116" s="901" t="s">
        <v>427</v>
      </c>
      <c r="DR116" s="901"/>
      <c r="DS116" s="901"/>
      <c r="DT116" s="901"/>
      <c r="DU116" s="901"/>
      <c r="DV116" s="902" t="s">
        <v>123</v>
      </c>
      <c r="DW116" s="902"/>
      <c r="DX116" s="902"/>
      <c r="DY116" s="902"/>
      <c r="DZ116" s="903"/>
    </row>
    <row r="117" spans="1:130" s="228" customFormat="1" ht="26.25" customHeight="1" x14ac:dyDescent="0.15">
      <c r="A117" s="887" t="s">
        <v>158</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448</v>
      </c>
      <c r="Z117" s="869"/>
      <c r="AA117" s="950">
        <v>98191090</v>
      </c>
      <c r="AB117" s="951"/>
      <c r="AC117" s="951"/>
      <c r="AD117" s="951"/>
      <c r="AE117" s="952"/>
      <c r="AF117" s="953">
        <v>108584943</v>
      </c>
      <c r="AG117" s="951"/>
      <c r="AH117" s="951"/>
      <c r="AI117" s="951"/>
      <c r="AJ117" s="952"/>
      <c r="AK117" s="953">
        <v>93926502</v>
      </c>
      <c r="AL117" s="951"/>
      <c r="AM117" s="951"/>
      <c r="AN117" s="951"/>
      <c r="AO117" s="952"/>
      <c r="AP117" s="954"/>
      <c r="AQ117" s="955"/>
      <c r="AR117" s="955"/>
      <c r="AS117" s="955"/>
      <c r="AT117" s="956"/>
      <c r="AU117" s="883"/>
      <c r="AV117" s="884"/>
      <c r="AW117" s="884"/>
      <c r="AX117" s="884"/>
      <c r="AY117" s="884"/>
      <c r="AZ117" s="897" t="s">
        <v>449</v>
      </c>
      <c r="BA117" s="898"/>
      <c r="BB117" s="898"/>
      <c r="BC117" s="898"/>
      <c r="BD117" s="898"/>
      <c r="BE117" s="898"/>
      <c r="BF117" s="898"/>
      <c r="BG117" s="898"/>
      <c r="BH117" s="898"/>
      <c r="BI117" s="898"/>
      <c r="BJ117" s="898"/>
      <c r="BK117" s="898"/>
      <c r="BL117" s="898"/>
      <c r="BM117" s="898"/>
      <c r="BN117" s="898"/>
      <c r="BO117" s="898"/>
      <c r="BP117" s="899"/>
      <c r="BQ117" s="900" t="s">
        <v>450</v>
      </c>
      <c r="BR117" s="901"/>
      <c r="BS117" s="901"/>
      <c r="BT117" s="901"/>
      <c r="BU117" s="901"/>
      <c r="BV117" s="901" t="s">
        <v>123</v>
      </c>
      <c r="BW117" s="901"/>
      <c r="BX117" s="901"/>
      <c r="BY117" s="901"/>
      <c r="BZ117" s="901"/>
      <c r="CA117" s="901" t="s">
        <v>123</v>
      </c>
      <c r="CB117" s="901"/>
      <c r="CC117" s="901"/>
      <c r="CD117" s="901"/>
      <c r="CE117" s="901"/>
      <c r="CF117" s="895" t="s">
        <v>123</v>
      </c>
      <c r="CG117" s="896"/>
      <c r="CH117" s="896"/>
      <c r="CI117" s="896"/>
      <c r="CJ117" s="896"/>
      <c r="CK117" s="923"/>
      <c r="CL117" s="924"/>
      <c r="CM117" s="897" t="s">
        <v>451</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452</v>
      </c>
      <c r="DH117" s="901"/>
      <c r="DI117" s="901"/>
      <c r="DJ117" s="901"/>
      <c r="DK117" s="901"/>
      <c r="DL117" s="901" t="s">
        <v>123</v>
      </c>
      <c r="DM117" s="901"/>
      <c r="DN117" s="901"/>
      <c r="DO117" s="901"/>
      <c r="DP117" s="901"/>
      <c r="DQ117" s="901" t="s">
        <v>123</v>
      </c>
      <c r="DR117" s="901"/>
      <c r="DS117" s="901"/>
      <c r="DT117" s="901"/>
      <c r="DU117" s="901"/>
      <c r="DV117" s="902" t="s">
        <v>123</v>
      </c>
      <c r="DW117" s="902"/>
      <c r="DX117" s="902"/>
      <c r="DY117" s="902"/>
      <c r="DZ117" s="903"/>
    </row>
    <row r="118" spans="1:130" s="228" customFormat="1" ht="26.25" customHeight="1" x14ac:dyDescent="0.15">
      <c r="A118" s="887" t="s">
        <v>422</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420</v>
      </c>
      <c r="AB118" s="868"/>
      <c r="AC118" s="868"/>
      <c r="AD118" s="868"/>
      <c r="AE118" s="869"/>
      <c r="AF118" s="867" t="s">
        <v>308</v>
      </c>
      <c r="AG118" s="868"/>
      <c r="AH118" s="868"/>
      <c r="AI118" s="868"/>
      <c r="AJ118" s="869"/>
      <c r="AK118" s="867" t="s">
        <v>307</v>
      </c>
      <c r="AL118" s="868"/>
      <c r="AM118" s="868"/>
      <c r="AN118" s="868"/>
      <c r="AO118" s="869"/>
      <c r="AP118" s="945" t="s">
        <v>421</v>
      </c>
      <c r="AQ118" s="946"/>
      <c r="AR118" s="946"/>
      <c r="AS118" s="946"/>
      <c r="AT118" s="947"/>
      <c r="AU118" s="883"/>
      <c r="AV118" s="884"/>
      <c r="AW118" s="884"/>
      <c r="AX118" s="884"/>
      <c r="AY118" s="884"/>
      <c r="AZ118" s="948" t="s">
        <v>453</v>
      </c>
      <c r="BA118" s="940"/>
      <c r="BB118" s="940"/>
      <c r="BC118" s="940"/>
      <c r="BD118" s="940"/>
      <c r="BE118" s="940"/>
      <c r="BF118" s="940"/>
      <c r="BG118" s="940"/>
      <c r="BH118" s="940"/>
      <c r="BI118" s="940"/>
      <c r="BJ118" s="940"/>
      <c r="BK118" s="940"/>
      <c r="BL118" s="940"/>
      <c r="BM118" s="940"/>
      <c r="BN118" s="940"/>
      <c r="BO118" s="940"/>
      <c r="BP118" s="941"/>
      <c r="BQ118" s="965" t="s">
        <v>123</v>
      </c>
      <c r="BR118" s="966"/>
      <c r="BS118" s="966"/>
      <c r="BT118" s="966"/>
      <c r="BU118" s="966"/>
      <c r="BV118" s="966" t="s">
        <v>123</v>
      </c>
      <c r="BW118" s="966"/>
      <c r="BX118" s="966"/>
      <c r="BY118" s="966"/>
      <c r="BZ118" s="966"/>
      <c r="CA118" s="966" t="s">
        <v>123</v>
      </c>
      <c r="CB118" s="966"/>
      <c r="CC118" s="966"/>
      <c r="CD118" s="966"/>
      <c r="CE118" s="966"/>
      <c r="CF118" s="895" t="s">
        <v>123</v>
      </c>
      <c r="CG118" s="896"/>
      <c r="CH118" s="896"/>
      <c r="CI118" s="896"/>
      <c r="CJ118" s="896"/>
      <c r="CK118" s="923"/>
      <c r="CL118" s="924"/>
      <c r="CM118" s="897" t="s">
        <v>454</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123</v>
      </c>
      <c r="DH118" s="901"/>
      <c r="DI118" s="901"/>
      <c r="DJ118" s="901"/>
      <c r="DK118" s="901"/>
      <c r="DL118" s="901" t="s">
        <v>123</v>
      </c>
      <c r="DM118" s="901"/>
      <c r="DN118" s="901"/>
      <c r="DO118" s="901"/>
      <c r="DP118" s="901"/>
      <c r="DQ118" s="901" t="s">
        <v>123</v>
      </c>
      <c r="DR118" s="901"/>
      <c r="DS118" s="901"/>
      <c r="DT118" s="901"/>
      <c r="DU118" s="901"/>
      <c r="DV118" s="902" t="s">
        <v>123</v>
      </c>
      <c r="DW118" s="902"/>
      <c r="DX118" s="902"/>
      <c r="DY118" s="902"/>
      <c r="DZ118" s="903"/>
    </row>
    <row r="119" spans="1:130" s="228" customFormat="1" ht="26.25" customHeight="1" x14ac:dyDescent="0.15">
      <c r="A119" s="1029" t="s">
        <v>425</v>
      </c>
      <c r="B119" s="922"/>
      <c r="C119" s="904" t="s">
        <v>426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123</v>
      </c>
      <c r="AB119" s="875"/>
      <c r="AC119" s="875"/>
      <c r="AD119" s="875"/>
      <c r="AE119" s="876"/>
      <c r="AF119" s="877" t="s">
        <v>450</v>
      </c>
      <c r="AG119" s="875"/>
      <c r="AH119" s="875"/>
      <c r="AI119" s="875"/>
      <c r="AJ119" s="876"/>
      <c r="AK119" s="877" t="s">
        <v>123</v>
      </c>
      <c r="AL119" s="875"/>
      <c r="AM119" s="875"/>
      <c r="AN119" s="875"/>
      <c r="AO119" s="876"/>
      <c r="AP119" s="878" t="s">
        <v>123</v>
      </c>
      <c r="AQ119" s="879"/>
      <c r="AR119" s="879"/>
      <c r="AS119" s="879"/>
      <c r="AT119" s="880"/>
      <c r="AU119" s="885"/>
      <c r="AV119" s="886"/>
      <c r="AW119" s="886"/>
      <c r="AX119" s="886"/>
      <c r="AY119" s="886"/>
      <c r="AZ119" s="249" t="s">
        <v>158</v>
      </c>
      <c r="BA119" s="249"/>
      <c r="BB119" s="249"/>
      <c r="BC119" s="249"/>
      <c r="BD119" s="249"/>
      <c r="BE119" s="249"/>
      <c r="BF119" s="249"/>
      <c r="BG119" s="249"/>
      <c r="BH119" s="249"/>
      <c r="BI119" s="249"/>
      <c r="BJ119" s="249"/>
      <c r="BK119" s="249"/>
      <c r="BL119" s="249"/>
      <c r="BM119" s="249"/>
      <c r="BN119" s="249"/>
      <c r="BO119" s="949" t="s">
        <v>455</v>
      </c>
      <c r="BP119" s="970"/>
      <c r="BQ119" s="965">
        <v>1409216258</v>
      </c>
      <c r="BR119" s="966"/>
      <c r="BS119" s="966"/>
      <c r="BT119" s="966"/>
      <c r="BU119" s="966"/>
      <c r="BV119" s="966">
        <v>1406561664</v>
      </c>
      <c r="BW119" s="966"/>
      <c r="BX119" s="966"/>
      <c r="BY119" s="966"/>
      <c r="BZ119" s="966"/>
      <c r="CA119" s="966">
        <v>1381727919</v>
      </c>
      <c r="CB119" s="966"/>
      <c r="CC119" s="966"/>
      <c r="CD119" s="966"/>
      <c r="CE119" s="966"/>
      <c r="CF119" s="967"/>
      <c r="CG119" s="968"/>
      <c r="CH119" s="968"/>
      <c r="CI119" s="968"/>
      <c r="CJ119" s="969"/>
      <c r="CK119" s="925"/>
      <c r="CL119" s="926"/>
      <c r="CM119" s="948" t="s">
        <v>456</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123</v>
      </c>
      <c r="DH119" s="901"/>
      <c r="DI119" s="901"/>
      <c r="DJ119" s="901"/>
      <c r="DK119" s="901"/>
      <c r="DL119" s="901" t="s">
        <v>123</v>
      </c>
      <c r="DM119" s="901"/>
      <c r="DN119" s="901"/>
      <c r="DO119" s="901"/>
      <c r="DP119" s="901"/>
      <c r="DQ119" s="901" t="s">
        <v>123</v>
      </c>
      <c r="DR119" s="901"/>
      <c r="DS119" s="901"/>
      <c r="DT119" s="901"/>
      <c r="DU119" s="901"/>
      <c r="DV119" s="902" t="s">
        <v>123</v>
      </c>
      <c r="DW119" s="902"/>
      <c r="DX119" s="902"/>
      <c r="DY119" s="902"/>
      <c r="DZ119" s="903"/>
    </row>
    <row r="120" spans="1:130" s="228" customFormat="1" ht="26.25" customHeight="1" x14ac:dyDescent="0.15">
      <c r="A120" s="1030"/>
      <c r="B120" s="924"/>
      <c r="C120" s="897" t="s">
        <v>431</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123</v>
      </c>
      <c r="AB120" s="928"/>
      <c r="AC120" s="928"/>
      <c r="AD120" s="928"/>
      <c r="AE120" s="929"/>
      <c r="AF120" s="930" t="s">
        <v>123</v>
      </c>
      <c r="AG120" s="928"/>
      <c r="AH120" s="928"/>
      <c r="AI120" s="928"/>
      <c r="AJ120" s="929"/>
      <c r="AK120" s="930" t="s">
        <v>457</v>
      </c>
      <c r="AL120" s="928"/>
      <c r="AM120" s="928"/>
      <c r="AN120" s="928"/>
      <c r="AO120" s="929"/>
      <c r="AP120" s="931" t="s">
        <v>123</v>
      </c>
      <c r="AQ120" s="932"/>
      <c r="AR120" s="932"/>
      <c r="AS120" s="932"/>
      <c r="AT120" s="933"/>
      <c r="AU120" s="957" t="s">
        <v>458</v>
      </c>
      <c r="AV120" s="958"/>
      <c r="AW120" s="958"/>
      <c r="AX120" s="958"/>
      <c r="AY120" s="959"/>
      <c r="AZ120" s="904" t="s">
        <v>459</v>
      </c>
      <c r="BA120" s="872"/>
      <c r="BB120" s="872"/>
      <c r="BC120" s="872"/>
      <c r="BD120" s="872"/>
      <c r="BE120" s="872"/>
      <c r="BF120" s="872"/>
      <c r="BG120" s="872"/>
      <c r="BH120" s="872"/>
      <c r="BI120" s="872"/>
      <c r="BJ120" s="872"/>
      <c r="BK120" s="872"/>
      <c r="BL120" s="872"/>
      <c r="BM120" s="872"/>
      <c r="BN120" s="872"/>
      <c r="BO120" s="872"/>
      <c r="BP120" s="873"/>
      <c r="BQ120" s="905">
        <v>48637237</v>
      </c>
      <c r="BR120" s="906"/>
      <c r="BS120" s="906"/>
      <c r="BT120" s="906"/>
      <c r="BU120" s="906"/>
      <c r="BV120" s="906">
        <v>67566630</v>
      </c>
      <c r="BW120" s="906"/>
      <c r="BX120" s="906"/>
      <c r="BY120" s="906"/>
      <c r="BZ120" s="906"/>
      <c r="CA120" s="906">
        <v>67810205</v>
      </c>
      <c r="CB120" s="906"/>
      <c r="CC120" s="906"/>
      <c r="CD120" s="906"/>
      <c r="CE120" s="906"/>
      <c r="CF120" s="919">
        <v>24.7</v>
      </c>
      <c r="CG120" s="920"/>
      <c r="CH120" s="920"/>
      <c r="CI120" s="920"/>
      <c r="CJ120" s="920"/>
      <c r="CK120" s="974" t="s">
        <v>460</v>
      </c>
      <c r="CL120" s="975"/>
      <c r="CM120" s="975"/>
      <c r="CN120" s="975"/>
      <c r="CO120" s="976"/>
      <c r="CP120" s="982" t="s">
        <v>396</v>
      </c>
      <c r="CQ120" s="983"/>
      <c r="CR120" s="983"/>
      <c r="CS120" s="983"/>
      <c r="CT120" s="983"/>
      <c r="CU120" s="983"/>
      <c r="CV120" s="983"/>
      <c r="CW120" s="983"/>
      <c r="CX120" s="983"/>
      <c r="CY120" s="983"/>
      <c r="CZ120" s="983"/>
      <c r="DA120" s="983"/>
      <c r="DB120" s="983"/>
      <c r="DC120" s="983"/>
      <c r="DD120" s="983"/>
      <c r="DE120" s="983"/>
      <c r="DF120" s="984"/>
      <c r="DG120" s="905">
        <v>3826976</v>
      </c>
      <c r="DH120" s="906"/>
      <c r="DI120" s="906"/>
      <c r="DJ120" s="906"/>
      <c r="DK120" s="906"/>
      <c r="DL120" s="906">
        <v>3677509</v>
      </c>
      <c r="DM120" s="906"/>
      <c r="DN120" s="906"/>
      <c r="DO120" s="906"/>
      <c r="DP120" s="906"/>
      <c r="DQ120" s="906">
        <v>4780048</v>
      </c>
      <c r="DR120" s="906"/>
      <c r="DS120" s="906"/>
      <c r="DT120" s="906"/>
      <c r="DU120" s="906"/>
      <c r="DV120" s="907">
        <v>1.7</v>
      </c>
      <c r="DW120" s="907"/>
      <c r="DX120" s="907"/>
      <c r="DY120" s="907"/>
      <c r="DZ120" s="908"/>
    </row>
    <row r="121" spans="1:130" s="228" customFormat="1" ht="26.25" customHeight="1" x14ac:dyDescent="0.15">
      <c r="A121" s="1030"/>
      <c r="B121" s="924"/>
      <c r="C121" s="971" t="s">
        <v>461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123</v>
      </c>
      <c r="AB121" s="928"/>
      <c r="AC121" s="928"/>
      <c r="AD121" s="928"/>
      <c r="AE121" s="929"/>
      <c r="AF121" s="930" t="s">
        <v>123</v>
      </c>
      <c r="AG121" s="928"/>
      <c r="AH121" s="928"/>
      <c r="AI121" s="928"/>
      <c r="AJ121" s="929"/>
      <c r="AK121" s="930" t="s">
        <v>123</v>
      </c>
      <c r="AL121" s="928"/>
      <c r="AM121" s="928"/>
      <c r="AN121" s="928"/>
      <c r="AO121" s="929"/>
      <c r="AP121" s="931" t="s">
        <v>123</v>
      </c>
      <c r="AQ121" s="932"/>
      <c r="AR121" s="932"/>
      <c r="AS121" s="932"/>
      <c r="AT121" s="933"/>
      <c r="AU121" s="960"/>
      <c r="AV121" s="961"/>
      <c r="AW121" s="961"/>
      <c r="AX121" s="961"/>
      <c r="AY121" s="962"/>
      <c r="AZ121" s="897" t="s">
        <v>462</v>
      </c>
      <c r="BA121" s="898"/>
      <c r="BB121" s="898"/>
      <c r="BC121" s="898"/>
      <c r="BD121" s="898"/>
      <c r="BE121" s="898"/>
      <c r="BF121" s="898"/>
      <c r="BG121" s="898"/>
      <c r="BH121" s="898"/>
      <c r="BI121" s="898"/>
      <c r="BJ121" s="898"/>
      <c r="BK121" s="898"/>
      <c r="BL121" s="898"/>
      <c r="BM121" s="898"/>
      <c r="BN121" s="898"/>
      <c r="BO121" s="898"/>
      <c r="BP121" s="899"/>
      <c r="BQ121" s="900">
        <v>31923422</v>
      </c>
      <c r="BR121" s="901"/>
      <c r="BS121" s="901"/>
      <c r="BT121" s="901"/>
      <c r="BU121" s="901"/>
      <c r="BV121" s="901">
        <v>30199401</v>
      </c>
      <c r="BW121" s="901"/>
      <c r="BX121" s="901"/>
      <c r="BY121" s="901"/>
      <c r="BZ121" s="901"/>
      <c r="CA121" s="901">
        <v>28270226</v>
      </c>
      <c r="CB121" s="901"/>
      <c r="CC121" s="901"/>
      <c r="CD121" s="901"/>
      <c r="CE121" s="901"/>
      <c r="CF121" s="895">
        <v>10.3</v>
      </c>
      <c r="CG121" s="896"/>
      <c r="CH121" s="896"/>
      <c r="CI121" s="896"/>
      <c r="CJ121" s="896"/>
      <c r="CK121" s="977"/>
      <c r="CL121" s="978"/>
      <c r="CM121" s="978"/>
      <c r="CN121" s="978"/>
      <c r="CO121" s="979"/>
      <c r="CP121" s="987" t="s">
        <v>463</v>
      </c>
      <c r="CQ121" s="988"/>
      <c r="CR121" s="988"/>
      <c r="CS121" s="988"/>
      <c r="CT121" s="988"/>
      <c r="CU121" s="988"/>
      <c r="CV121" s="988"/>
      <c r="CW121" s="988"/>
      <c r="CX121" s="988"/>
      <c r="CY121" s="988"/>
      <c r="CZ121" s="988"/>
      <c r="DA121" s="988"/>
      <c r="DB121" s="988"/>
      <c r="DC121" s="988"/>
      <c r="DD121" s="988"/>
      <c r="DE121" s="988"/>
      <c r="DF121" s="989"/>
      <c r="DG121" s="900">
        <v>3456514</v>
      </c>
      <c r="DH121" s="901"/>
      <c r="DI121" s="901"/>
      <c r="DJ121" s="901"/>
      <c r="DK121" s="901"/>
      <c r="DL121" s="901">
        <v>1859792</v>
      </c>
      <c r="DM121" s="901"/>
      <c r="DN121" s="901"/>
      <c r="DO121" s="901"/>
      <c r="DP121" s="901"/>
      <c r="DQ121" s="901" t="s">
        <v>450</v>
      </c>
      <c r="DR121" s="901"/>
      <c r="DS121" s="901"/>
      <c r="DT121" s="901"/>
      <c r="DU121" s="901"/>
      <c r="DV121" s="902" t="s">
        <v>123</v>
      </c>
      <c r="DW121" s="902"/>
      <c r="DX121" s="902"/>
      <c r="DY121" s="902"/>
      <c r="DZ121" s="903"/>
    </row>
    <row r="122" spans="1:130" s="228" customFormat="1" ht="26.25" customHeight="1" x14ac:dyDescent="0.15">
      <c r="A122" s="1030"/>
      <c r="B122" s="924"/>
      <c r="C122" s="897" t="s">
        <v>441</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v>133349</v>
      </c>
      <c r="AB122" s="928"/>
      <c r="AC122" s="928"/>
      <c r="AD122" s="928"/>
      <c r="AE122" s="929"/>
      <c r="AF122" s="930">
        <v>123714</v>
      </c>
      <c r="AG122" s="928"/>
      <c r="AH122" s="928"/>
      <c r="AI122" s="928"/>
      <c r="AJ122" s="929"/>
      <c r="AK122" s="930">
        <v>132223</v>
      </c>
      <c r="AL122" s="928"/>
      <c r="AM122" s="928"/>
      <c r="AN122" s="928"/>
      <c r="AO122" s="929"/>
      <c r="AP122" s="931">
        <v>0</v>
      </c>
      <c r="AQ122" s="932"/>
      <c r="AR122" s="932"/>
      <c r="AS122" s="932"/>
      <c r="AT122" s="933"/>
      <c r="AU122" s="960"/>
      <c r="AV122" s="961"/>
      <c r="AW122" s="961"/>
      <c r="AX122" s="961"/>
      <c r="AY122" s="962"/>
      <c r="AZ122" s="948" t="s">
        <v>464</v>
      </c>
      <c r="BA122" s="940"/>
      <c r="BB122" s="940"/>
      <c r="BC122" s="940"/>
      <c r="BD122" s="940"/>
      <c r="BE122" s="940"/>
      <c r="BF122" s="940"/>
      <c r="BG122" s="940"/>
      <c r="BH122" s="940"/>
      <c r="BI122" s="940"/>
      <c r="BJ122" s="940"/>
      <c r="BK122" s="940"/>
      <c r="BL122" s="940"/>
      <c r="BM122" s="940"/>
      <c r="BN122" s="940"/>
      <c r="BO122" s="940"/>
      <c r="BP122" s="941"/>
      <c r="BQ122" s="965">
        <v>659475278</v>
      </c>
      <c r="BR122" s="966"/>
      <c r="BS122" s="966"/>
      <c r="BT122" s="966"/>
      <c r="BU122" s="966"/>
      <c r="BV122" s="966">
        <v>655807962</v>
      </c>
      <c r="BW122" s="966"/>
      <c r="BX122" s="966"/>
      <c r="BY122" s="966"/>
      <c r="BZ122" s="966"/>
      <c r="CA122" s="966">
        <v>615107194</v>
      </c>
      <c r="CB122" s="966"/>
      <c r="CC122" s="966"/>
      <c r="CD122" s="966"/>
      <c r="CE122" s="966"/>
      <c r="CF122" s="985">
        <v>224.4</v>
      </c>
      <c r="CG122" s="986"/>
      <c r="CH122" s="986"/>
      <c r="CI122" s="986"/>
      <c r="CJ122" s="986"/>
      <c r="CK122" s="977"/>
      <c r="CL122" s="978"/>
      <c r="CM122" s="978"/>
      <c r="CN122" s="978"/>
      <c r="CO122" s="979"/>
      <c r="CP122" s="987" t="s">
        <v>465</v>
      </c>
      <c r="CQ122" s="988"/>
      <c r="CR122" s="988"/>
      <c r="CS122" s="988"/>
      <c r="CT122" s="988"/>
      <c r="CU122" s="988"/>
      <c r="CV122" s="988"/>
      <c r="CW122" s="988"/>
      <c r="CX122" s="988"/>
      <c r="CY122" s="988"/>
      <c r="CZ122" s="988"/>
      <c r="DA122" s="988"/>
      <c r="DB122" s="988"/>
      <c r="DC122" s="988"/>
      <c r="DD122" s="988"/>
      <c r="DE122" s="988"/>
      <c r="DF122" s="989"/>
      <c r="DG122" s="900" t="s">
        <v>123</v>
      </c>
      <c r="DH122" s="901"/>
      <c r="DI122" s="901"/>
      <c r="DJ122" s="901"/>
      <c r="DK122" s="901"/>
      <c r="DL122" s="901" t="s">
        <v>123</v>
      </c>
      <c r="DM122" s="901"/>
      <c r="DN122" s="901"/>
      <c r="DO122" s="901"/>
      <c r="DP122" s="901"/>
      <c r="DQ122" s="901" t="s">
        <v>123</v>
      </c>
      <c r="DR122" s="901"/>
      <c r="DS122" s="901"/>
      <c r="DT122" s="901"/>
      <c r="DU122" s="901"/>
      <c r="DV122" s="902" t="s">
        <v>457</v>
      </c>
      <c r="DW122" s="902"/>
      <c r="DX122" s="902"/>
      <c r="DY122" s="902"/>
      <c r="DZ122" s="903"/>
    </row>
    <row r="123" spans="1:130" s="228" customFormat="1" ht="26.25" customHeight="1" x14ac:dyDescent="0.15">
      <c r="A123" s="1030"/>
      <c r="B123" s="924"/>
      <c r="C123" s="897" t="s">
        <v>447</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123</v>
      </c>
      <c r="AB123" s="928"/>
      <c r="AC123" s="928"/>
      <c r="AD123" s="928"/>
      <c r="AE123" s="929"/>
      <c r="AF123" s="930" t="s">
        <v>123</v>
      </c>
      <c r="AG123" s="928"/>
      <c r="AH123" s="928"/>
      <c r="AI123" s="928"/>
      <c r="AJ123" s="929"/>
      <c r="AK123" s="930" t="s">
        <v>123</v>
      </c>
      <c r="AL123" s="928"/>
      <c r="AM123" s="928"/>
      <c r="AN123" s="928"/>
      <c r="AO123" s="929"/>
      <c r="AP123" s="931" t="s">
        <v>123</v>
      </c>
      <c r="AQ123" s="932"/>
      <c r="AR123" s="932"/>
      <c r="AS123" s="932"/>
      <c r="AT123" s="933"/>
      <c r="AU123" s="963"/>
      <c r="AV123" s="964"/>
      <c r="AW123" s="964"/>
      <c r="AX123" s="964"/>
      <c r="AY123" s="964"/>
      <c r="AZ123" s="249" t="s">
        <v>158</v>
      </c>
      <c r="BA123" s="249"/>
      <c r="BB123" s="249"/>
      <c r="BC123" s="249"/>
      <c r="BD123" s="249"/>
      <c r="BE123" s="249"/>
      <c r="BF123" s="249"/>
      <c r="BG123" s="249"/>
      <c r="BH123" s="249"/>
      <c r="BI123" s="249"/>
      <c r="BJ123" s="249"/>
      <c r="BK123" s="249"/>
      <c r="BL123" s="249"/>
      <c r="BM123" s="249"/>
      <c r="BN123" s="249"/>
      <c r="BO123" s="949" t="s">
        <v>466</v>
      </c>
      <c r="BP123" s="970"/>
      <c r="BQ123" s="1036">
        <v>740035937</v>
      </c>
      <c r="BR123" s="1037"/>
      <c r="BS123" s="1037"/>
      <c r="BT123" s="1037"/>
      <c r="BU123" s="1037"/>
      <c r="BV123" s="1037">
        <v>753573993</v>
      </c>
      <c r="BW123" s="1037"/>
      <c r="BX123" s="1037"/>
      <c r="BY123" s="1037"/>
      <c r="BZ123" s="1037"/>
      <c r="CA123" s="1037">
        <v>711187625</v>
      </c>
      <c r="CB123" s="1037"/>
      <c r="CC123" s="1037"/>
      <c r="CD123" s="1037"/>
      <c r="CE123" s="1037"/>
      <c r="CF123" s="967"/>
      <c r="CG123" s="968"/>
      <c r="CH123" s="968"/>
      <c r="CI123" s="968"/>
      <c r="CJ123" s="969"/>
      <c r="CK123" s="977"/>
      <c r="CL123" s="978"/>
      <c r="CM123" s="978"/>
      <c r="CN123" s="978"/>
      <c r="CO123" s="979"/>
      <c r="CP123" s="987" t="s">
        <v>392</v>
      </c>
      <c r="CQ123" s="988"/>
      <c r="CR123" s="988"/>
      <c r="CS123" s="988"/>
      <c r="CT123" s="988"/>
      <c r="CU123" s="988"/>
      <c r="CV123" s="988"/>
      <c r="CW123" s="988"/>
      <c r="CX123" s="988"/>
      <c r="CY123" s="988"/>
      <c r="CZ123" s="988"/>
      <c r="DA123" s="988"/>
      <c r="DB123" s="988"/>
      <c r="DC123" s="988"/>
      <c r="DD123" s="988"/>
      <c r="DE123" s="988"/>
      <c r="DF123" s="989"/>
      <c r="DG123" s="900" t="s">
        <v>457</v>
      </c>
      <c r="DH123" s="901"/>
      <c r="DI123" s="901"/>
      <c r="DJ123" s="901"/>
      <c r="DK123" s="901"/>
      <c r="DL123" s="901" t="s">
        <v>452</v>
      </c>
      <c r="DM123" s="901"/>
      <c r="DN123" s="901"/>
      <c r="DO123" s="901"/>
      <c r="DP123" s="901"/>
      <c r="DQ123" s="901" t="s">
        <v>467</v>
      </c>
      <c r="DR123" s="901"/>
      <c r="DS123" s="901"/>
      <c r="DT123" s="901"/>
      <c r="DU123" s="901"/>
      <c r="DV123" s="902" t="s">
        <v>123</v>
      </c>
      <c r="DW123" s="902"/>
      <c r="DX123" s="902"/>
      <c r="DY123" s="902"/>
      <c r="DZ123" s="903"/>
    </row>
    <row r="124" spans="1:130" s="228" customFormat="1" ht="26.25" customHeight="1" thickBot="1" x14ac:dyDescent="0.2">
      <c r="A124" s="1030"/>
      <c r="B124" s="924"/>
      <c r="C124" s="897" t="s">
        <v>451</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123</v>
      </c>
      <c r="AB124" s="928"/>
      <c r="AC124" s="928"/>
      <c r="AD124" s="928"/>
      <c r="AE124" s="929"/>
      <c r="AF124" s="930" t="s">
        <v>123</v>
      </c>
      <c r="AG124" s="928"/>
      <c r="AH124" s="928"/>
      <c r="AI124" s="928"/>
      <c r="AJ124" s="929"/>
      <c r="AK124" s="930" t="s">
        <v>123</v>
      </c>
      <c r="AL124" s="928"/>
      <c r="AM124" s="928"/>
      <c r="AN124" s="928"/>
      <c r="AO124" s="929"/>
      <c r="AP124" s="931" t="s">
        <v>450</v>
      </c>
      <c r="AQ124" s="932"/>
      <c r="AR124" s="932"/>
      <c r="AS124" s="932"/>
      <c r="AT124" s="933"/>
      <c r="AU124" s="1032" t="s">
        <v>468</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251.7</v>
      </c>
      <c r="BR124" s="997"/>
      <c r="BS124" s="997"/>
      <c r="BT124" s="997"/>
      <c r="BU124" s="997"/>
      <c r="BV124" s="997">
        <v>229.9</v>
      </c>
      <c r="BW124" s="997"/>
      <c r="BX124" s="997"/>
      <c r="BY124" s="997"/>
      <c r="BZ124" s="997"/>
      <c r="CA124" s="997">
        <v>244.6</v>
      </c>
      <c r="CB124" s="997"/>
      <c r="CC124" s="997"/>
      <c r="CD124" s="997"/>
      <c r="CE124" s="997"/>
      <c r="CF124" s="998"/>
      <c r="CG124" s="999"/>
      <c r="CH124" s="999"/>
      <c r="CI124" s="999"/>
      <c r="CJ124" s="1000"/>
      <c r="CK124" s="980"/>
      <c r="CL124" s="980"/>
      <c r="CM124" s="980"/>
      <c r="CN124" s="980"/>
      <c r="CO124" s="981"/>
      <c r="CP124" s="1001" t="s">
        <v>469</v>
      </c>
      <c r="CQ124" s="1002"/>
      <c r="CR124" s="1002"/>
      <c r="CS124" s="1002"/>
      <c r="CT124" s="1002"/>
      <c r="CU124" s="1002"/>
      <c r="CV124" s="1002"/>
      <c r="CW124" s="1002"/>
      <c r="CX124" s="1002"/>
      <c r="CY124" s="1002"/>
      <c r="CZ124" s="1002"/>
      <c r="DA124" s="1002"/>
      <c r="DB124" s="1002"/>
      <c r="DC124" s="1002"/>
      <c r="DD124" s="1002"/>
      <c r="DE124" s="1002"/>
      <c r="DF124" s="1003"/>
      <c r="DG124" s="965" t="s">
        <v>450</v>
      </c>
      <c r="DH124" s="966"/>
      <c r="DI124" s="966"/>
      <c r="DJ124" s="966"/>
      <c r="DK124" s="966"/>
      <c r="DL124" s="966" t="s">
        <v>123</v>
      </c>
      <c r="DM124" s="966"/>
      <c r="DN124" s="966"/>
      <c r="DO124" s="966"/>
      <c r="DP124" s="966"/>
      <c r="DQ124" s="966" t="s">
        <v>123</v>
      </c>
      <c r="DR124" s="966"/>
      <c r="DS124" s="966"/>
      <c r="DT124" s="966"/>
      <c r="DU124" s="966"/>
      <c r="DV124" s="990" t="s">
        <v>123</v>
      </c>
      <c r="DW124" s="990"/>
      <c r="DX124" s="990"/>
      <c r="DY124" s="990"/>
      <c r="DZ124" s="991"/>
    </row>
    <row r="125" spans="1:130" s="228" customFormat="1" ht="26.25" customHeight="1" x14ac:dyDescent="0.15">
      <c r="A125" s="1030"/>
      <c r="B125" s="924"/>
      <c r="C125" s="897" t="s">
        <v>454</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452</v>
      </c>
      <c r="AB125" s="928"/>
      <c r="AC125" s="928"/>
      <c r="AD125" s="928"/>
      <c r="AE125" s="929"/>
      <c r="AF125" s="930" t="s">
        <v>457</v>
      </c>
      <c r="AG125" s="928"/>
      <c r="AH125" s="928"/>
      <c r="AI125" s="928"/>
      <c r="AJ125" s="929"/>
      <c r="AK125" s="930" t="s">
        <v>123</v>
      </c>
      <c r="AL125" s="928"/>
      <c r="AM125" s="928"/>
      <c r="AN125" s="928"/>
      <c r="AO125" s="929"/>
      <c r="AP125" s="931" t="s">
        <v>123</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470</v>
      </c>
      <c r="CL125" s="975"/>
      <c r="CM125" s="975"/>
      <c r="CN125" s="975"/>
      <c r="CO125" s="976"/>
      <c r="CP125" s="904" t="s">
        <v>471</v>
      </c>
      <c r="CQ125" s="872"/>
      <c r="CR125" s="872"/>
      <c r="CS125" s="872"/>
      <c r="CT125" s="872"/>
      <c r="CU125" s="872"/>
      <c r="CV125" s="872"/>
      <c r="CW125" s="872"/>
      <c r="CX125" s="872"/>
      <c r="CY125" s="872"/>
      <c r="CZ125" s="872"/>
      <c r="DA125" s="872"/>
      <c r="DB125" s="872"/>
      <c r="DC125" s="872"/>
      <c r="DD125" s="872"/>
      <c r="DE125" s="872"/>
      <c r="DF125" s="873"/>
      <c r="DG125" s="905" t="s">
        <v>123</v>
      </c>
      <c r="DH125" s="906"/>
      <c r="DI125" s="906"/>
      <c r="DJ125" s="906"/>
      <c r="DK125" s="906"/>
      <c r="DL125" s="906" t="s">
        <v>123</v>
      </c>
      <c r="DM125" s="906"/>
      <c r="DN125" s="906"/>
      <c r="DO125" s="906"/>
      <c r="DP125" s="906"/>
      <c r="DQ125" s="906" t="s">
        <v>452</v>
      </c>
      <c r="DR125" s="906"/>
      <c r="DS125" s="906"/>
      <c r="DT125" s="906"/>
      <c r="DU125" s="906"/>
      <c r="DV125" s="907" t="s">
        <v>457</v>
      </c>
      <c r="DW125" s="907"/>
      <c r="DX125" s="907"/>
      <c r="DY125" s="907"/>
      <c r="DZ125" s="908"/>
    </row>
    <row r="126" spans="1:130" s="228" customFormat="1" ht="26.25" customHeight="1" thickBot="1" x14ac:dyDescent="0.2">
      <c r="A126" s="1030"/>
      <c r="B126" s="924"/>
      <c r="C126" s="897" t="s">
        <v>456</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123</v>
      </c>
      <c r="AB126" s="928"/>
      <c r="AC126" s="928"/>
      <c r="AD126" s="928"/>
      <c r="AE126" s="929"/>
      <c r="AF126" s="930" t="s">
        <v>123</v>
      </c>
      <c r="AG126" s="928"/>
      <c r="AH126" s="928"/>
      <c r="AI126" s="928"/>
      <c r="AJ126" s="929"/>
      <c r="AK126" s="930" t="s">
        <v>123</v>
      </c>
      <c r="AL126" s="928"/>
      <c r="AM126" s="928"/>
      <c r="AN126" s="928"/>
      <c r="AO126" s="929"/>
      <c r="AP126" s="931" t="s">
        <v>457</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472</v>
      </c>
      <c r="CQ126" s="898"/>
      <c r="CR126" s="898"/>
      <c r="CS126" s="898"/>
      <c r="CT126" s="898"/>
      <c r="CU126" s="898"/>
      <c r="CV126" s="898"/>
      <c r="CW126" s="898"/>
      <c r="CX126" s="898"/>
      <c r="CY126" s="898"/>
      <c r="CZ126" s="898"/>
      <c r="DA126" s="898"/>
      <c r="DB126" s="898"/>
      <c r="DC126" s="898"/>
      <c r="DD126" s="898"/>
      <c r="DE126" s="898"/>
      <c r="DF126" s="899"/>
      <c r="DG126" s="900" t="s">
        <v>457</v>
      </c>
      <c r="DH126" s="901"/>
      <c r="DI126" s="901"/>
      <c r="DJ126" s="901"/>
      <c r="DK126" s="901"/>
      <c r="DL126" s="901" t="s">
        <v>123</v>
      </c>
      <c r="DM126" s="901"/>
      <c r="DN126" s="901"/>
      <c r="DO126" s="901"/>
      <c r="DP126" s="901"/>
      <c r="DQ126" s="901" t="s">
        <v>123</v>
      </c>
      <c r="DR126" s="901"/>
      <c r="DS126" s="901"/>
      <c r="DT126" s="901"/>
      <c r="DU126" s="901"/>
      <c r="DV126" s="902" t="s">
        <v>123</v>
      </c>
      <c r="DW126" s="902"/>
      <c r="DX126" s="902"/>
      <c r="DY126" s="902"/>
      <c r="DZ126" s="903"/>
    </row>
    <row r="127" spans="1:130" s="228" customFormat="1" ht="26.25" customHeight="1" x14ac:dyDescent="0.15">
      <c r="A127" s="1031"/>
      <c r="B127" s="926"/>
      <c r="C127" s="948" t="s">
        <v>473</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16966</v>
      </c>
      <c r="AB127" s="928"/>
      <c r="AC127" s="928"/>
      <c r="AD127" s="928"/>
      <c r="AE127" s="929"/>
      <c r="AF127" s="930">
        <v>12821</v>
      </c>
      <c r="AG127" s="928"/>
      <c r="AH127" s="928"/>
      <c r="AI127" s="928"/>
      <c r="AJ127" s="929"/>
      <c r="AK127" s="930">
        <v>8980</v>
      </c>
      <c r="AL127" s="928"/>
      <c r="AM127" s="928"/>
      <c r="AN127" s="928"/>
      <c r="AO127" s="929"/>
      <c r="AP127" s="931">
        <v>0</v>
      </c>
      <c r="AQ127" s="932"/>
      <c r="AR127" s="932"/>
      <c r="AS127" s="932"/>
      <c r="AT127" s="933"/>
      <c r="AU127" s="230"/>
      <c r="AV127" s="230"/>
      <c r="AW127" s="230"/>
      <c r="AX127" s="1004" t="s">
        <v>474</v>
      </c>
      <c r="AY127" s="1005"/>
      <c r="AZ127" s="1005"/>
      <c r="BA127" s="1005"/>
      <c r="BB127" s="1005"/>
      <c r="BC127" s="1005"/>
      <c r="BD127" s="1005"/>
      <c r="BE127" s="1006"/>
      <c r="BF127" s="1007" t="s">
        <v>475</v>
      </c>
      <c r="BG127" s="1005"/>
      <c r="BH127" s="1005"/>
      <c r="BI127" s="1005"/>
      <c r="BJ127" s="1005"/>
      <c r="BK127" s="1005"/>
      <c r="BL127" s="1006"/>
      <c r="BM127" s="1007" t="s">
        <v>476</v>
      </c>
      <c r="BN127" s="1005"/>
      <c r="BO127" s="1005"/>
      <c r="BP127" s="1005"/>
      <c r="BQ127" s="1005"/>
      <c r="BR127" s="1005"/>
      <c r="BS127" s="1006"/>
      <c r="BT127" s="1007" t="s">
        <v>477</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478</v>
      </c>
      <c r="CQ127" s="898"/>
      <c r="CR127" s="898"/>
      <c r="CS127" s="898"/>
      <c r="CT127" s="898"/>
      <c r="CU127" s="898"/>
      <c r="CV127" s="898"/>
      <c r="CW127" s="898"/>
      <c r="CX127" s="898"/>
      <c r="CY127" s="898"/>
      <c r="CZ127" s="898"/>
      <c r="DA127" s="898"/>
      <c r="DB127" s="898"/>
      <c r="DC127" s="898"/>
      <c r="DD127" s="898"/>
      <c r="DE127" s="898"/>
      <c r="DF127" s="899"/>
      <c r="DG127" s="900">
        <v>2378498</v>
      </c>
      <c r="DH127" s="901"/>
      <c r="DI127" s="901"/>
      <c r="DJ127" s="901"/>
      <c r="DK127" s="901"/>
      <c r="DL127" s="901">
        <v>2455848</v>
      </c>
      <c r="DM127" s="901"/>
      <c r="DN127" s="901"/>
      <c r="DO127" s="901"/>
      <c r="DP127" s="901"/>
      <c r="DQ127" s="901">
        <v>2622249</v>
      </c>
      <c r="DR127" s="901"/>
      <c r="DS127" s="901"/>
      <c r="DT127" s="901"/>
      <c r="DU127" s="901"/>
      <c r="DV127" s="902">
        <v>1</v>
      </c>
      <c r="DW127" s="902"/>
      <c r="DX127" s="902"/>
      <c r="DY127" s="902"/>
      <c r="DZ127" s="903"/>
    </row>
    <row r="128" spans="1:130" s="228" customFormat="1" ht="26.25" customHeight="1" thickBot="1" x14ac:dyDescent="0.2">
      <c r="A128" s="1014" t="s">
        <v>479</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480</v>
      </c>
      <c r="X128" s="1016"/>
      <c r="Y128" s="1016"/>
      <c r="Z128" s="1017"/>
      <c r="AA128" s="1018">
        <v>2915224</v>
      </c>
      <c r="AB128" s="1019"/>
      <c r="AC128" s="1019"/>
      <c r="AD128" s="1019"/>
      <c r="AE128" s="1020"/>
      <c r="AF128" s="1021">
        <v>3051596</v>
      </c>
      <c r="AG128" s="1019"/>
      <c r="AH128" s="1019"/>
      <c r="AI128" s="1019"/>
      <c r="AJ128" s="1020"/>
      <c r="AK128" s="1021">
        <v>2955570</v>
      </c>
      <c r="AL128" s="1019"/>
      <c r="AM128" s="1019"/>
      <c r="AN128" s="1019"/>
      <c r="AO128" s="1020"/>
      <c r="AP128" s="1022"/>
      <c r="AQ128" s="1023"/>
      <c r="AR128" s="1023"/>
      <c r="AS128" s="1023"/>
      <c r="AT128" s="1024"/>
      <c r="AU128" s="230"/>
      <c r="AV128" s="230"/>
      <c r="AW128" s="230"/>
      <c r="AX128" s="871" t="s">
        <v>481</v>
      </c>
      <c r="AY128" s="872"/>
      <c r="AZ128" s="872"/>
      <c r="BA128" s="872"/>
      <c r="BB128" s="872"/>
      <c r="BC128" s="872"/>
      <c r="BD128" s="872"/>
      <c r="BE128" s="873"/>
      <c r="BF128" s="1025" t="s">
        <v>457</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482</v>
      </c>
      <c r="CQ128" s="686"/>
      <c r="CR128" s="686"/>
      <c r="CS128" s="686"/>
      <c r="CT128" s="686"/>
      <c r="CU128" s="686"/>
      <c r="CV128" s="686"/>
      <c r="CW128" s="686"/>
      <c r="CX128" s="686"/>
      <c r="CY128" s="686"/>
      <c r="CZ128" s="686"/>
      <c r="DA128" s="686"/>
      <c r="DB128" s="686"/>
      <c r="DC128" s="686"/>
      <c r="DD128" s="686"/>
      <c r="DE128" s="686"/>
      <c r="DF128" s="1009"/>
      <c r="DG128" s="1010">
        <v>7834827</v>
      </c>
      <c r="DH128" s="1011"/>
      <c r="DI128" s="1011"/>
      <c r="DJ128" s="1011"/>
      <c r="DK128" s="1011"/>
      <c r="DL128" s="1011">
        <v>7358208</v>
      </c>
      <c r="DM128" s="1011"/>
      <c r="DN128" s="1011"/>
      <c r="DO128" s="1011"/>
      <c r="DP128" s="1011"/>
      <c r="DQ128" s="1011">
        <v>6804982</v>
      </c>
      <c r="DR128" s="1011"/>
      <c r="DS128" s="1011"/>
      <c r="DT128" s="1011"/>
      <c r="DU128" s="1011"/>
      <c r="DV128" s="1012">
        <v>2.5</v>
      </c>
      <c r="DW128" s="1012"/>
      <c r="DX128" s="1012"/>
      <c r="DY128" s="1012"/>
      <c r="DZ128" s="1013"/>
    </row>
    <row r="129" spans="1:131" s="228" customFormat="1" ht="26.25" customHeight="1" x14ac:dyDescent="0.15">
      <c r="A129" s="909" t="s">
        <v>104</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483</v>
      </c>
      <c r="X129" s="1044"/>
      <c r="Y129" s="1044"/>
      <c r="Z129" s="1045"/>
      <c r="AA129" s="927">
        <v>323469355</v>
      </c>
      <c r="AB129" s="928"/>
      <c r="AC129" s="928"/>
      <c r="AD129" s="928"/>
      <c r="AE129" s="929"/>
      <c r="AF129" s="930">
        <v>338997322</v>
      </c>
      <c r="AG129" s="928"/>
      <c r="AH129" s="928"/>
      <c r="AI129" s="928"/>
      <c r="AJ129" s="929"/>
      <c r="AK129" s="930">
        <v>326727631</v>
      </c>
      <c r="AL129" s="928"/>
      <c r="AM129" s="928"/>
      <c r="AN129" s="928"/>
      <c r="AO129" s="929"/>
      <c r="AP129" s="1046"/>
      <c r="AQ129" s="1047"/>
      <c r="AR129" s="1047"/>
      <c r="AS129" s="1047"/>
      <c r="AT129" s="1048"/>
      <c r="AU129" s="231"/>
      <c r="AV129" s="231"/>
      <c r="AW129" s="231"/>
      <c r="AX129" s="1038" t="s">
        <v>484</v>
      </c>
      <c r="AY129" s="898"/>
      <c r="AZ129" s="898"/>
      <c r="BA129" s="898"/>
      <c r="BB129" s="898"/>
      <c r="BC129" s="898"/>
      <c r="BD129" s="898"/>
      <c r="BE129" s="899"/>
      <c r="BF129" s="1039" t="s">
        <v>123</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909" t="s">
        <v>485</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486</v>
      </c>
      <c r="X130" s="1044"/>
      <c r="Y130" s="1044"/>
      <c r="Z130" s="1045"/>
      <c r="AA130" s="927">
        <v>57624815</v>
      </c>
      <c r="AB130" s="928"/>
      <c r="AC130" s="928"/>
      <c r="AD130" s="928"/>
      <c r="AE130" s="929"/>
      <c r="AF130" s="930">
        <v>55084830</v>
      </c>
      <c r="AG130" s="928"/>
      <c r="AH130" s="928"/>
      <c r="AI130" s="928"/>
      <c r="AJ130" s="929"/>
      <c r="AK130" s="930">
        <v>52607917</v>
      </c>
      <c r="AL130" s="928"/>
      <c r="AM130" s="928"/>
      <c r="AN130" s="928"/>
      <c r="AO130" s="929"/>
      <c r="AP130" s="1046"/>
      <c r="AQ130" s="1047"/>
      <c r="AR130" s="1047"/>
      <c r="AS130" s="1047"/>
      <c r="AT130" s="1048"/>
      <c r="AU130" s="231"/>
      <c r="AV130" s="231"/>
      <c r="AW130" s="231"/>
      <c r="AX130" s="1038" t="s">
        <v>487</v>
      </c>
      <c r="AY130" s="898"/>
      <c r="AZ130" s="898"/>
      <c r="BA130" s="898"/>
      <c r="BB130" s="898"/>
      <c r="BC130" s="898"/>
      <c r="BD130" s="898"/>
      <c r="BE130" s="899"/>
      <c r="BF130" s="1074">
        <v>15.3</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488</v>
      </c>
      <c r="X131" s="1081"/>
      <c r="Y131" s="1081"/>
      <c r="Z131" s="1082"/>
      <c r="AA131" s="1083">
        <v>265844540</v>
      </c>
      <c r="AB131" s="1084"/>
      <c r="AC131" s="1084"/>
      <c r="AD131" s="1084"/>
      <c r="AE131" s="1085"/>
      <c r="AF131" s="1086">
        <v>283912492</v>
      </c>
      <c r="AG131" s="1084"/>
      <c r="AH131" s="1084"/>
      <c r="AI131" s="1084"/>
      <c r="AJ131" s="1085"/>
      <c r="AK131" s="1086">
        <v>274119714</v>
      </c>
      <c r="AL131" s="1084"/>
      <c r="AM131" s="1084"/>
      <c r="AN131" s="1084"/>
      <c r="AO131" s="1085"/>
      <c r="AP131" s="1087"/>
      <c r="AQ131" s="1088"/>
      <c r="AR131" s="1088"/>
      <c r="AS131" s="1088"/>
      <c r="AT131" s="1089"/>
      <c r="AU131" s="231"/>
      <c r="AV131" s="231"/>
      <c r="AW131" s="231"/>
      <c r="AX131" s="1056" t="s">
        <v>489</v>
      </c>
      <c r="AY131" s="686"/>
      <c r="AZ131" s="686"/>
      <c r="BA131" s="686"/>
      <c r="BB131" s="686"/>
      <c r="BC131" s="686"/>
      <c r="BD131" s="686"/>
      <c r="BE131" s="1009"/>
      <c r="BF131" s="1057">
        <v>244.6</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063" t="s">
        <v>490</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491</v>
      </c>
      <c r="W132" s="1067"/>
      <c r="X132" s="1067"/>
      <c r="Y132" s="1067"/>
      <c r="Z132" s="1068"/>
      <c r="AA132" s="1069">
        <v>14.162807709999999</v>
      </c>
      <c r="AB132" s="1070"/>
      <c r="AC132" s="1070"/>
      <c r="AD132" s="1070"/>
      <c r="AE132" s="1071"/>
      <c r="AF132" s="1072">
        <v>17.769037440000002</v>
      </c>
      <c r="AG132" s="1070"/>
      <c r="AH132" s="1070"/>
      <c r="AI132" s="1070"/>
      <c r="AJ132" s="1071"/>
      <c r="AK132" s="1072">
        <v>13.9949859</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492</v>
      </c>
      <c r="W133" s="1050"/>
      <c r="X133" s="1050"/>
      <c r="Y133" s="1050"/>
      <c r="Z133" s="1051"/>
      <c r="AA133" s="1052">
        <v>13.8</v>
      </c>
      <c r="AB133" s="1053"/>
      <c r="AC133" s="1053"/>
      <c r="AD133" s="1053"/>
      <c r="AE133" s="1054"/>
      <c r="AF133" s="1052">
        <v>14.9</v>
      </c>
      <c r="AG133" s="1053"/>
      <c r="AH133" s="1053"/>
      <c r="AI133" s="1053"/>
      <c r="AJ133" s="1054"/>
      <c r="AK133" s="1052">
        <v>15.3</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BB6oUy3+6bO+Fe3XdNYb3q7C+hFR2LSLsqGaflJbE7aP4Ll9PJVEIBksuaJgChSUai22TF0RwrOGvlSTB9ca0Q==" saltValue="MwEf3RLarJFrio9rGavJ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9CFF-46C1-474E-B3E4-CA95A4E8A75A}">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258" customWidth="1"/>
    <col min="3" max="120" width="2.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0</v>
      </c>
    </row>
  </sheetData>
  <sheetProtection algorithmName="SHA-512" hashValue="z24sDeC8vvplkwVKQrftpOQgU1FXYBb5c2CpTbeuox/z37rkbGDIE4wCFKPnMsDoz9/vflJkjM1Tp02m0HGKSQ==" saltValue="tLMr1fIOmUEditUJGYDt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c r="T2" s="257"/>
    </row>
    <row r="3" spans="2:116" x14ac:dyDescent="0.15">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7"/>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7"/>
      <c r="T35" s="257"/>
      <c r="DG35" s="257"/>
      <c r="DH35" s="257"/>
      <c r="DI35" s="257"/>
      <c r="DJ35" s="257"/>
      <c r="DK35" s="257"/>
      <c r="DL35" s="257"/>
    </row>
    <row r="36" spans="2:116" x14ac:dyDescent="0.15">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x14ac:dyDescent="0.15">
      <c r="DL37" s="257"/>
    </row>
    <row r="38" spans="2:116" x14ac:dyDescent="0.15">
      <c r="DK38" s="257"/>
      <c r="DL38" s="257"/>
    </row>
    <row r="39" spans="2:116" x14ac:dyDescent="0.15"/>
    <row r="40" spans="2:116" x14ac:dyDescent="0.15"/>
    <row r="41" spans="2:116" x14ac:dyDescent="0.15"/>
    <row r="42" spans="2:116" x14ac:dyDescent="0.15">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x14ac:dyDescent="0.15">
      <c r="Q43" s="257"/>
      <c r="R43" s="257"/>
      <c r="S43" s="257"/>
      <c r="CZ43" s="257"/>
      <c r="DA43" s="257"/>
      <c r="DB43" s="257"/>
      <c r="DC43" s="257"/>
      <c r="DD43" s="257"/>
      <c r="DE43" s="257"/>
      <c r="DF43" s="257"/>
      <c r="DG43" s="257"/>
      <c r="DH43" s="257"/>
      <c r="DI43" s="257"/>
      <c r="DJ43" s="257"/>
      <c r="DK43" s="257"/>
      <c r="DL43" s="257"/>
    </row>
    <row r="44" spans="2:116" x14ac:dyDescent="0.15">
      <c r="DL44" s="257"/>
    </row>
    <row r="45" spans="2:116" x14ac:dyDescent="0.15"/>
    <row r="46" spans="2:116" x14ac:dyDescent="0.15"/>
    <row r="47" spans="2:116" x14ac:dyDescent="0.15"/>
    <row r="48" spans="2:116" x14ac:dyDescent="0.15"/>
    <row r="49" spans="111:116" x14ac:dyDescent="0.15"/>
    <row r="50" spans="111:116" x14ac:dyDescent="0.15">
      <c r="DG50" s="257"/>
      <c r="DH50" s="257"/>
      <c r="DI50" s="257"/>
      <c r="DJ50" s="257"/>
      <c r="DK50" s="257"/>
      <c r="DL50" s="257"/>
    </row>
    <row r="51" spans="111:116" x14ac:dyDescent="0.15"/>
    <row r="52" spans="111:116" x14ac:dyDescent="0.15"/>
    <row r="53" spans="111:116" x14ac:dyDescent="0.15">
      <c r="DL53" s="257"/>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7"/>
      <c r="DK67" s="257"/>
      <c r="DL67" s="257"/>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8" t="s">
        <v>493</v>
      </c>
    </row>
  </sheetData>
  <sheetProtection algorithmName="SHA-512" hashValue="pSzVEDNRfulvi9TeEHq/yvAcYW3jGVOyobTg1+dTwABu05GUA33WBSLWH2qRJF+SrCmgmSCJPo9MobTWdE8mgg==" saltValue="L0Ndo5isWzwpQ2ScF/Vv2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494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495</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496</v>
      </c>
      <c r="AP7" s="270"/>
      <c r="AQ7" s="271" t="s">
        <v>497</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498</v>
      </c>
      <c r="AQ8" s="277" t="s">
        <v>499</v>
      </c>
      <c r="AR8" s="278" t="s">
        <v>500</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501</v>
      </c>
      <c r="AL9" s="1091"/>
      <c r="AM9" s="1091"/>
      <c r="AN9" s="1092"/>
      <c r="AO9" s="279">
        <v>134738805</v>
      </c>
      <c r="AP9" s="279">
        <v>143184</v>
      </c>
      <c r="AQ9" s="280">
        <v>135701</v>
      </c>
      <c r="AR9" s="281">
        <v>5.5</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502</v>
      </c>
      <c r="AL10" s="1091"/>
      <c r="AM10" s="1091"/>
      <c r="AN10" s="1092"/>
      <c r="AO10" s="279" t="s">
        <v>503</v>
      </c>
      <c r="AP10" s="279" t="s">
        <v>503</v>
      </c>
      <c r="AQ10" s="280">
        <v>716</v>
      </c>
      <c r="AR10" s="281" t="s">
        <v>503</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504</v>
      </c>
      <c r="AL11" s="1091"/>
      <c r="AM11" s="1091"/>
      <c r="AN11" s="1092"/>
      <c r="AO11" s="279" t="s">
        <v>503</v>
      </c>
      <c r="AP11" s="279" t="s">
        <v>503</v>
      </c>
      <c r="AQ11" s="280" t="s">
        <v>503</v>
      </c>
      <c r="AR11" s="281" t="s">
        <v>503</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505</v>
      </c>
      <c r="AL12" s="1091"/>
      <c r="AM12" s="1091"/>
      <c r="AN12" s="1092"/>
      <c r="AO12" s="279" t="s">
        <v>503</v>
      </c>
      <c r="AP12" s="279" t="s">
        <v>503</v>
      </c>
      <c r="AQ12" s="280">
        <v>6</v>
      </c>
      <c r="AR12" s="281" t="s">
        <v>503</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506</v>
      </c>
      <c r="AL13" s="1091"/>
      <c r="AM13" s="1091"/>
      <c r="AN13" s="1092"/>
      <c r="AO13" s="279">
        <v>1352145</v>
      </c>
      <c r="AP13" s="279">
        <v>1437</v>
      </c>
      <c r="AQ13" s="280">
        <v>2521</v>
      </c>
      <c r="AR13" s="281">
        <v>-43</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507</v>
      </c>
      <c r="AL14" s="1091"/>
      <c r="AM14" s="1091"/>
      <c r="AN14" s="1092"/>
      <c r="AO14" s="279">
        <v>-14936427</v>
      </c>
      <c r="AP14" s="279">
        <v>-15873</v>
      </c>
      <c r="AQ14" s="280">
        <v>-12364</v>
      </c>
      <c r="AR14" s="281">
        <v>28.4</v>
      </c>
    </row>
    <row r="15" spans="1:46"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158</v>
      </c>
      <c r="AL15" s="1094"/>
      <c r="AM15" s="1094"/>
      <c r="AN15" s="1095"/>
      <c r="AO15" s="279">
        <v>121154523</v>
      </c>
      <c r="AP15" s="279">
        <v>128748</v>
      </c>
      <c r="AQ15" s="280">
        <v>126580</v>
      </c>
      <c r="AR15" s="281">
        <v>1.7</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508</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509</v>
      </c>
      <c r="AP20" s="290" t="s">
        <v>510</v>
      </c>
      <c r="AQ20" s="291" t="s">
        <v>511</v>
      </c>
      <c r="AR20" s="292"/>
    </row>
    <row r="21" spans="1:46" s="298" customFormat="1" x14ac:dyDescent="0.15">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512</v>
      </c>
      <c r="AL21" s="1097"/>
      <c r="AM21" s="1097"/>
      <c r="AN21" s="1098"/>
      <c r="AO21" s="294">
        <v>1540.24</v>
      </c>
      <c r="AP21" s="295">
        <v>1516.29</v>
      </c>
      <c r="AQ21" s="296">
        <v>23.95</v>
      </c>
      <c r="AR21" s="265"/>
      <c r="AS21" s="297"/>
      <c r="AT21" s="293"/>
    </row>
    <row r="22" spans="1:46" s="298" customFormat="1" x14ac:dyDescent="0.15">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513</v>
      </c>
      <c r="AL22" s="1097"/>
      <c r="AM22" s="1097"/>
      <c r="AN22" s="1098"/>
      <c r="AO22" s="299">
        <v>100.2</v>
      </c>
      <c r="AP22" s="300">
        <v>98.9</v>
      </c>
      <c r="AQ22" s="301">
        <v>1.3</v>
      </c>
      <c r="AR22" s="285"/>
      <c r="AS22" s="297"/>
      <c r="AT22" s="293"/>
    </row>
    <row r="23" spans="1:46" s="298" customFormat="1" x14ac:dyDescent="0.15">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x14ac:dyDescent="0.15">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099" t="s">
        <v>514</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x14ac:dyDescent="0.15">
      <c r="A27" s="306"/>
      <c r="AO27" s="260"/>
      <c r="AP27" s="260"/>
      <c r="AQ27" s="260"/>
      <c r="AR27" s="260"/>
      <c r="AS27" s="260"/>
      <c r="AT27" s="260"/>
    </row>
    <row r="28" spans="1:46" ht="17.25" x14ac:dyDescent="0.15">
      <c r="A28" s="261" t="s">
        <v>515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516</v>
      </c>
      <c r="AL29" s="265"/>
      <c r="AM29" s="265"/>
      <c r="AN29" s="265"/>
      <c r="AO29" s="260"/>
      <c r="AP29" s="260"/>
      <c r="AQ29" s="260"/>
      <c r="AR29" s="260"/>
      <c r="AS29" s="308"/>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496</v>
      </c>
      <c r="AP30" s="270"/>
      <c r="AQ30" s="271" t="s">
        <v>497</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498</v>
      </c>
      <c r="AQ31" s="277" t="s">
        <v>499</v>
      </c>
      <c r="AR31" s="278" t="s">
        <v>500</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517</v>
      </c>
      <c r="AL32" s="1111"/>
      <c r="AM32" s="1111"/>
      <c r="AN32" s="1112"/>
      <c r="AO32" s="279">
        <v>90533949</v>
      </c>
      <c r="AP32" s="279">
        <v>96208</v>
      </c>
      <c r="AQ32" s="280">
        <v>68758</v>
      </c>
      <c r="AR32" s="281">
        <v>39.9</v>
      </c>
    </row>
    <row r="33" spans="1:16384"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518</v>
      </c>
      <c r="AL33" s="1111"/>
      <c r="AM33" s="1111"/>
      <c r="AN33" s="1112"/>
      <c r="AO33" s="279" t="s">
        <v>503</v>
      </c>
      <c r="AP33" s="279" t="s">
        <v>503</v>
      </c>
      <c r="AQ33" s="280" t="s">
        <v>503</v>
      </c>
      <c r="AR33" s="281" t="s">
        <v>503</v>
      </c>
    </row>
    <row r="34" spans="1:16384"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519</v>
      </c>
      <c r="AL34" s="1111"/>
      <c r="AM34" s="1111"/>
      <c r="AN34" s="1112"/>
      <c r="AO34" s="279">
        <v>2333333</v>
      </c>
      <c r="AP34" s="279">
        <v>2480</v>
      </c>
      <c r="AQ34" s="280">
        <v>6115</v>
      </c>
      <c r="AR34" s="281">
        <v>-59.4</v>
      </c>
    </row>
    <row r="35" spans="1:16384"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520</v>
      </c>
      <c r="AL35" s="1111"/>
      <c r="AM35" s="1111"/>
      <c r="AN35" s="1112"/>
      <c r="AO35" s="279">
        <v>918010</v>
      </c>
      <c r="AP35" s="279">
        <v>976</v>
      </c>
      <c r="AQ35" s="280">
        <v>1635</v>
      </c>
      <c r="AR35" s="281">
        <v>-40.299999999999997</v>
      </c>
    </row>
    <row r="36" spans="1:16384"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521</v>
      </c>
      <c r="AL36" s="1111"/>
      <c r="AM36" s="1111"/>
      <c r="AN36" s="1112"/>
      <c r="AO36" s="279" t="s">
        <v>503</v>
      </c>
      <c r="AP36" s="279" t="s">
        <v>503</v>
      </c>
      <c r="AQ36" s="280">
        <v>125</v>
      </c>
      <c r="AR36" s="281" t="s">
        <v>503</v>
      </c>
    </row>
    <row r="37" spans="1:16384"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522</v>
      </c>
      <c r="AL37" s="1111"/>
      <c r="AM37" s="1111"/>
      <c r="AN37" s="1112"/>
      <c r="AO37" s="279">
        <v>141203</v>
      </c>
      <c r="AP37" s="279">
        <v>150</v>
      </c>
      <c r="AQ37" s="280">
        <v>634</v>
      </c>
      <c r="AR37" s="281">
        <v>-76.3</v>
      </c>
    </row>
    <row r="38" spans="1:16384"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523</v>
      </c>
      <c r="AL38" s="1108"/>
      <c r="AM38" s="1108"/>
      <c r="AN38" s="1109"/>
      <c r="AO38" s="309">
        <v>7</v>
      </c>
      <c r="AP38" s="309">
        <v>0</v>
      </c>
      <c r="AQ38" s="310">
        <v>4</v>
      </c>
      <c r="AR38" s="301">
        <v>-100</v>
      </c>
      <c r="AS38" s="308"/>
    </row>
    <row r="39" spans="1:16384"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524</v>
      </c>
      <c r="AL39" s="1108"/>
      <c r="AM39" s="1108"/>
      <c r="AN39" s="1109"/>
      <c r="AO39" s="279">
        <v>-2955570</v>
      </c>
      <c r="AP39" s="279">
        <v>-3141</v>
      </c>
      <c r="AQ39" s="280">
        <v>-2180</v>
      </c>
      <c r="AR39" s="281">
        <v>44.1</v>
      </c>
      <c r="AS39" s="308"/>
    </row>
    <row r="40" spans="1:16384"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525</v>
      </c>
      <c r="AL40" s="1111"/>
      <c r="AM40" s="1111"/>
      <c r="AN40" s="1112"/>
      <c r="AO40" s="279">
        <v>-52607917</v>
      </c>
      <c r="AP40" s="279">
        <v>-55905</v>
      </c>
      <c r="AQ40" s="280">
        <v>-45540</v>
      </c>
      <c r="AR40" s="281">
        <v>22.8</v>
      </c>
      <c r="AS40" s="308"/>
    </row>
    <row r="41" spans="1:16384"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526</v>
      </c>
      <c r="AL41" s="1094"/>
      <c r="AM41" s="1094"/>
      <c r="AN41" s="1095"/>
      <c r="AO41" s="279">
        <v>38363015</v>
      </c>
      <c r="AP41" s="279">
        <v>40767</v>
      </c>
      <c r="AQ41" s="280">
        <v>29552</v>
      </c>
      <c r="AR41" s="281">
        <v>38</v>
      </c>
      <c r="AS41" s="308"/>
    </row>
    <row r="42" spans="1:16384"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x14ac:dyDescent="0.15">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x14ac:dyDescent="0.15">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x14ac:dyDescent="0.15">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x14ac:dyDescent="0.15">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15">
      <c r="A47" s="314" t="s">
        <v>527</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528</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496</v>
      </c>
      <c r="AN49" s="1104" t="s">
        <v>529</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530</v>
      </c>
      <c r="AO50" s="322" t="s">
        <v>531</v>
      </c>
      <c r="AP50" s="323" t="s">
        <v>532</v>
      </c>
      <c r="AQ50" s="324" t="s">
        <v>533</v>
      </c>
      <c r="AR50" s="325" t="s">
        <v>534</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535</v>
      </c>
      <c r="AL51" s="318"/>
      <c r="AM51" s="326">
        <v>121468656</v>
      </c>
      <c r="AN51" s="327">
        <v>121442</v>
      </c>
      <c r="AO51" s="328">
        <v>4.3</v>
      </c>
      <c r="AP51" s="329">
        <v>105585</v>
      </c>
      <c r="AQ51" s="330">
        <v>-2.4</v>
      </c>
      <c r="AR51" s="331">
        <v>6.7</v>
      </c>
    </row>
    <row r="52" spans="1:1638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536</v>
      </c>
      <c r="AM52" s="334">
        <v>34023815</v>
      </c>
      <c r="AN52" s="335">
        <v>34016</v>
      </c>
      <c r="AO52" s="336">
        <v>-12</v>
      </c>
      <c r="AP52" s="337">
        <v>26225</v>
      </c>
      <c r="AQ52" s="338">
        <v>-4.0999999999999996</v>
      </c>
      <c r="AR52" s="339">
        <v>-7.9</v>
      </c>
    </row>
    <row r="53" spans="1:1638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537</v>
      </c>
      <c r="AL53" s="318"/>
      <c r="AM53" s="326">
        <v>129887439</v>
      </c>
      <c r="AN53" s="327">
        <v>131810</v>
      </c>
      <c r="AO53" s="328">
        <v>8.5</v>
      </c>
      <c r="AP53" s="329">
        <v>111577</v>
      </c>
      <c r="AQ53" s="330">
        <v>5.7</v>
      </c>
      <c r="AR53" s="331">
        <v>2.8</v>
      </c>
    </row>
    <row r="54" spans="1:1638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536</v>
      </c>
      <c r="AM54" s="334">
        <v>30607340</v>
      </c>
      <c r="AN54" s="335">
        <v>31060</v>
      </c>
      <c r="AO54" s="336">
        <v>-8.6999999999999993</v>
      </c>
      <c r="AP54" s="337">
        <v>26257</v>
      </c>
      <c r="AQ54" s="338">
        <v>0.1</v>
      </c>
      <c r="AR54" s="339">
        <v>-8.8000000000000007</v>
      </c>
    </row>
    <row r="55" spans="1:1638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538</v>
      </c>
      <c r="AL55" s="318"/>
      <c r="AM55" s="326">
        <v>145770624</v>
      </c>
      <c r="AN55" s="327">
        <v>150031</v>
      </c>
      <c r="AO55" s="328">
        <v>13.8</v>
      </c>
      <c r="AP55" s="329">
        <v>122371</v>
      </c>
      <c r="AQ55" s="330">
        <v>9.6999999999999993</v>
      </c>
      <c r="AR55" s="331">
        <v>4.0999999999999996</v>
      </c>
    </row>
    <row r="56" spans="1:1638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536</v>
      </c>
      <c r="AM56" s="334">
        <v>31938890</v>
      </c>
      <c r="AN56" s="335">
        <v>32872</v>
      </c>
      <c r="AO56" s="336">
        <v>5.8</v>
      </c>
      <c r="AP56" s="337">
        <v>28038</v>
      </c>
      <c r="AQ56" s="338">
        <v>6.8</v>
      </c>
      <c r="AR56" s="339">
        <v>-1</v>
      </c>
    </row>
    <row r="57" spans="1:1638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539</v>
      </c>
      <c r="AL57" s="318"/>
      <c r="AM57" s="326">
        <v>149999954</v>
      </c>
      <c r="AN57" s="327">
        <v>156767</v>
      </c>
      <c r="AO57" s="328">
        <v>4.5</v>
      </c>
      <c r="AP57" s="329">
        <v>125393</v>
      </c>
      <c r="AQ57" s="330">
        <v>2.5</v>
      </c>
      <c r="AR57" s="331">
        <v>2</v>
      </c>
    </row>
    <row r="58" spans="1:1638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536</v>
      </c>
      <c r="AM58" s="334">
        <v>29236538</v>
      </c>
      <c r="AN58" s="335">
        <v>30555</v>
      </c>
      <c r="AO58" s="336">
        <v>-7</v>
      </c>
      <c r="AP58" s="337">
        <v>28054</v>
      </c>
      <c r="AQ58" s="338">
        <v>0.1</v>
      </c>
      <c r="AR58" s="339">
        <v>-7.1</v>
      </c>
    </row>
    <row r="59" spans="1:1638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540</v>
      </c>
      <c r="AL59" s="318"/>
      <c r="AM59" s="326">
        <v>138417600</v>
      </c>
      <c r="AN59" s="327">
        <v>147093</v>
      </c>
      <c r="AO59" s="328">
        <v>-6.2</v>
      </c>
      <c r="AP59" s="329">
        <v>115991</v>
      </c>
      <c r="AQ59" s="330">
        <v>-7.5</v>
      </c>
      <c r="AR59" s="331">
        <v>1.3</v>
      </c>
    </row>
    <row r="60" spans="1:1638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536</v>
      </c>
      <c r="AM60" s="334">
        <v>36882710</v>
      </c>
      <c r="AN60" s="335">
        <v>39194</v>
      </c>
      <c r="AO60" s="336">
        <v>28.3</v>
      </c>
      <c r="AP60" s="337">
        <v>28546</v>
      </c>
      <c r="AQ60" s="338">
        <v>1.8</v>
      </c>
      <c r="AR60" s="339">
        <v>26.5</v>
      </c>
    </row>
    <row r="61" spans="1:1638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541</v>
      </c>
      <c r="AL61" s="340"/>
      <c r="AM61" s="341">
        <v>137108855</v>
      </c>
      <c r="AN61" s="342">
        <v>141429</v>
      </c>
      <c r="AO61" s="343">
        <v>5</v>
      </c>
      <c r="AP61" s="344">
        <v>116183</v>
      </c>
      <c r="AQ61" s="345">
        <v>1.6</v>
      </c>
      <c r="AR61" s="331">
        <v>3.4</v>
      </c>
    </row>
    <row r="62" spans="1:1638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536</v>
      </c>
      <c r="AM62" s="334">
        <v>32537859</v>
      </c>
      <c r="AN62" s="335">
        <v>33539</v>
      </c>
      <c r="AO62" s="336">
        <v>1.3</v>
      </c>
      <c r="AP62" s="337">
        <v>27424</v>
      </c>
      <c r="AQ62" s="338">
        <v>0.9</v>
      </c>
      <c r="AR62" s="339">
        <v>0.4</v>
      </c>
    </row>
    <row r="63" spans="1:1638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jxzTSa5Ze7GChSTXfdLNnHfXAkpfRYif1SAd+3P3EYqkO8wI75Ve4shZAxLje/0c0+VJLunKl14cutC6bsbqNg==" saltValue="sbhTscyDJ4pVnxUKin6Yp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542</v>
      </c>
    </row>
    <row r="121" spans="125:125" ht="13.5" hidden="1" customHeight="1" x14ac:dyDescent="0.15">
      <c r="DU121" s="257"/>
    </row>
  </sheetData>
  <sheetProtection algorithmName="SHA-512" hashValue="zyhcaGpSHS53b9ScmBSDeBNQwNhZI9SlpXgRJ6QE7MteS7vZNnujZP3AzBCSzSsRzd+2L3WsqmQrefWc/h6iig==" saltValue="3VPXSfbCLJJbtjyMEuUM9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543</v>
      </c>
    </row>
  </sheetData>
  <sheetProtection algorithmName="SHA-512" hashValue="xm5OUe8pZ0c1nhI08FV7RSVCb9ALLnxSy2UBqcFIGmhFOptBWDIV07s+5bzTPnVAVvSTzR8M+8cFxYvqpTkTQg==" saltValue="YQZXhzl3Z19v4MSShmk5c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8" t="s">
        <v>544</v>
      </c>
      <c r="G46" s="349" t="s">
        <v>545</v>
      </c>
      <c r="H46" s="349" t="s">
        <v>546</v>
      </c>
      <c r="I46" s="349" t="s">
        <v>547</v>
      </c>
      <c r="J46" s="350" t="s">
        <v>548</v>
      </c>
    </row>
    <row r="47" spans="2:10" ht="57.75" customHeight="1" x14ac:dyDescent="0.15">
      <c r="B47" s="7"/>
      <c r="C47" s="1113" t="s">
        <v>4</v>
      </c>
      <c r="D47" s="1113"/>
      <c r="E47" s="1114"/>
      <c r="F47" s="351">
        <v>3.27</v>
      </c>
      <c r="G47" s="352">
        <v>3.35</v>
      </c>
      <c r="H47" s="352">
        <v>4.12</v>
      </c>
      <c r="I47" s="352">
        <v>4.42</v>
      </c>
      <c r="J47" s="353">
        <v>4.3</v>
      </c>
    </row>
    <row r="48" spans="2:10" ht="57.75" customHeight="1" x14ac:dyDescent="0.15">
      <c r="B48" s="8"/>
      <c r="C48" s="1115" t="s">
        <v>5</v>
      </c>
      <c r="D48" s="1115"/>
      <c r="E48" s="1116"/>
      <c r="F48" s="354">
        <v>1.53</v>
      </c>
      <c r="G48" s="355">
        <v>2.3199999999999998</v>
      </c>
      <c r="H48" s="355">
        <v>4.1500000000000004</v>
      </c>
      <c r="I48" s="355">
        <v>4.9000000000000004</v>
      </c>
      <c r="J48" s="356">
        <v>4.54</v>
      </c>
    </row>
    <row r="49" spans="2:10" ht="57.75" customHeight="1" thickBot="1" x14ac:dyDescent="0.2">
      <c r="B49" s="9"/>
      <c r="C49" s="1117" t="s">
        <v>6</v>
      </c>
      <c r="D49" s="1117"/>
      <c r="E49" s="1118"/>
      <c r="F49" s="357" t="s">
        <v>549</v>
      </c>
      <c r="G49" s="358">
        <v>0.83</v>
      </c>
      <c r="H49" s="358">
        <v>2.67</v>
      </c>
      <c r="I49" s="358">
        <v>1.44</v>
      </c>
      <c r="J49" s="359">
        <v>1.19</v>
      </c>
    </row>
    <row r="50" spans="2:10" ht="13.5" customHeight="1" x14ac:dyDescent="0.15"/>
  </sheetData>
  <sheetProtection algorithmName="SHA-512" hashValue="zhU2HXs9yjf547Yz/0D6OAf7KWhyl8QyXbct7gXfSFrAJCEf9pFslJzT1WXzbMmpVaoQSQXmBFoasE214wrcqA==" saltValue="K11cyF2ZIwv7QPdH0n9xh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2024-03-27T03:09:59Z</dcterms:created>
  <dcterms:modified xsi:type="dcterms:W3CDTF">2024-04-01T00:20:16Z</dcterms:modified>
  <cp:category/>
</cp:coreProperties>
</file>