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AA7C14E4-F55F-40F3-80C2-0E88EB6948F0}"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<sst xmlns="http://schemas.openxmlformats.org/spreadsheetml/2006/main" count="3815" uniqueCount="1055">
  <si>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</si>
  <si>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</si>
  <si>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</si>
  <si>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</si>
  <si>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</si>
  <si>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</si>
  <si>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</si>
  <si>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</si>
  <si>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</si>
  <si>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</si>
  <si>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</si>
  <si>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</si>
  <si>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</si>
  <si>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</si>
  <si>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</si>
  <si>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</si>
  <si>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</si>
  <si>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</si>
  <si>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</si>
  <si>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</si>
  <si>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</si>
  <si>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</si>
  <si>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</si>
  <si>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</si>
  <si>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</si>
  <si>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</si>
  <si>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</si>
  <si>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</si>
  <si>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</si>
  <si>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</si>
  <si>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</si>
  <si>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</si>
  <si>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</si>
  <si>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</si>
  <si>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</si>
  <si>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</si>
  <si>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</si>
  <si>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</si>
  <si>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</si>
  <si>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</si>
  <si>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</si>
  <si>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</si>
  <si>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</si>
  <si>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</si>
  <si>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</si>
  <si>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</si>
  <si>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</si>
  <si>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</si>
  <si>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</si>
  <si>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</si>
  <si>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</si>
  <si>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</si>
  <si>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</si>
  <si>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</si>
  <si>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</si>
  <si>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</si>
  <si>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</si>
  <si>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</si>
  <si>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</si>
  <si>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</si>
  <si>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</si>
  <si>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</si>
  <si>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</si>
  <si>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</si>
  <si>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</si>
  <si>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</si>
  <si>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</si>
  <si>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</si>
  <si>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</si>
  <si>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</si>
  <si>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</si>
  <si>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</si>
  <si>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</si>
  <si>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</si>
  <si>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</si>
  <si>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</si>
  <si>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</si>
  <si>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</si>
  <si>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</si>
  <si>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</si>
  <si>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</si>
  <si>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</si>
  <si>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</si>
  <si>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</si>
  <si>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</si>
  <si>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</si>
  <si>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</si>
  <si>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</si>
  <si>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</si>
  <si>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</si>
  <si>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</si>
  <si>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</si>
  <si>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</si>
  <si>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</si>
  <si>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</si>
  <si>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</si>
  <si>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</si>
  <si>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</si>
  <si>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</si>
  <si>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</si>
  <si>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</si>
  <si>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</si>
  <si>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</si>
  <si>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</si>
  <si>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</si>
  <si>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</si>
  <si>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</si>
  <si>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</si>
  <si>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</si>
  <si>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</si>
  <si>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</si>
  <si>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</si>
  <si>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</si>
  <si>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</si>
  <si>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</si>
  <si>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</si>
  <si>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</si>
  <si>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</si>
  <si>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</si>
  <si>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</si>
  <si>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</si>
  <si>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</si>
  <si>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</si>
  <si>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</si>
  <si>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</si>
  <si>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</si>
  <si>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</si>
  <si>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</si>
  <si>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</si>
  <si>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</si>
  <si>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</si>
  <si>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</si>
  <si>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</si>
  <si>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</si>
  <si>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</si>
  <si>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</si>
  <si>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</si>
  <si>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</si>
  <si>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</si>
  <si>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</si>
  <si>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</si>
  <si>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</si>
  <si>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</si>
  <si>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</si>
  <si>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</si>
  <si>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</si>
  <si>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</si>
  <si>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</si>
  <si>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</si>
  <si>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</si>
  <si>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</si>
  <si>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</si>
  <si>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</si>
  <si>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</si>
  <si>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</si>
  <si>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</si>
  <si>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</si>
  <si>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</si>
  <si>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</si>
  <si>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</si>
  <si>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</si>
  <si>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</si>
  <si>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</si>
  <si>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</si>
  <si>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</si>
  <si>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</si>
  <si>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</si>
  <si>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</si>
  <si>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</si>
  <si>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</si>
  <si>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</si>
  <si>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</si>
  <si>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</si>
  <si>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</si>
  <si>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</si>
  <si>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</si>
  <si>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</si>
  <si>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</si>
  <si>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</si>
  <si>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</si>
  <si>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</si>
  <si>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</si>
  <si>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</si>
  <si>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</si>
  <si>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</si>
  <si>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</si>
  <si>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</si>
  <si>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</si>
  <si>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</si>
  <si>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</si>
  <si>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</si>
  <si>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</si>
  <si>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</si>
  <si>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</si>
  <si>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</si>
  <si>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</si>
  <si>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</si>
  <si>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</si>
  <si>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</si>
  <si>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</si>
  <si>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</si>
  <si>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</si>
  <si>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</si>
  <si>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</si>
  <si>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</si>
  <si>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</si>
  <si>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</si>
  <si>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</si>
  <si>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</si>
  <si>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</si>
  <si>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</si>
  <si>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</si>
  <si>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</si>
  <si>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</si>
  <si>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</si>
  <si>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</si>
  <si>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</si>
  <si>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</si>
  <si>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</si>
  <si>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</si>
  <si>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</si>
  <si>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</si>
  <si>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</si>
  <si>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</si>
  <si>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</si>
  <si>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</si>
  <si>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</si>
  <si>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</si>
  <si>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</si>
  <si>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</si>
  <si>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</si>
  <si>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</si>
  <si>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</si>
  <si>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</si>
  <si>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</si>
  <si>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</si>
  <si>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</si>
  <si>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</si>
  <si>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</si>
  <si>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</si>
  <si>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</si>
  <si>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</si>
  <si>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</si>
  <si>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</si>
  <si>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</si>
  <si>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</si>
  <si>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</si>
  <si>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</si>
  <si>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</si>
  <si>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</si>
  <si>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</si>
  <si>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</si>
  <si>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</si>
  <si>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</si>
  <si>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</si>
  <si>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</si>
  <si>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</si>
  <si>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</si>
  <si>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</si>
  <si>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</si>
  <si>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</si>
  <si>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</si>
  <si>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</si>
  <si>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</si>
  <si>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</si>
  <si>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</si>
  <si>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</si>
  <si>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</si>
  <si>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</si>
  <si>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</si>
  <si>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</si>
  <si>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</si>
  <si>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</si>
  <si>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</si>
  <si>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</si>
  <si>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</si>
  <si>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</si>
  <si>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</si>
  <si>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</si>
  <si>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</si>
  <si>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</si>
  <si>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</si>
  <si>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</si>
  <si>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</si>
  <si>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</si>
  <si>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</si>
  <si>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</si>
  <si>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</si>
  <si>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</si>
  <si>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</si>
  <si>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</si>
  <si>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</si>
  <si>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</si>
  <si>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</si>
  <si>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</si>
  <si>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</si>
  <si>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</si>
  <si>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</si>
  <si>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</si>
  <si>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</si>
  <si>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</si>
  <si>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</si>
  <si>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</si>
  <si>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</si>
  <si>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</si>
  <si>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</si>
  <si>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</si>
  <si>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</si>
  <si>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</si>
  <si>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</si>
  <si>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</si>
  <si>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</si>
  <si>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</si>
  <si>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</si>
  <si>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</si>
  <si>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</si>
  <si>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</si>
  <si>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</si>
  <si>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</si>
  <si>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</si>
  <si>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</si>
  <si>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</si>
  <si>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</si>
  <si>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</si>
  <si>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</si>
  <si>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</si>
  <si>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</si>
  <si>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</si>
  <si>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</si>
  <si>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</si>
  <si>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</si>
  <si>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</si>
  <si>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</si>
  <si>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</si>
  <si>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</si>
  <si>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</si>
  <si>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</si>
  <si>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</si>
  <si>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</si>
  <si>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</si>
  <si>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</si>
  <si>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</si>
  <si>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</si>
  <si>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</si>
  <si>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</si>
  <si>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</si>
  <si>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</si>
  <si>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</si>
  <si>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</si>
  <si>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</si>
  <si>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</si>
  <si>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</si>
  <si>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</si>
  <si>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</si>
  <si>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</si>
  <si>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</si>
  <si>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</si>
  <si>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</si>
  <si>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</si>
  <si>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</si>
  <si>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</si>
  <si>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</si>
  <si>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</si>
  <si>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</si>
  <si>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</si>
  <si>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</si>
  <si>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</si>
  <si>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</si>
  <si>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</si>
  <si>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</si>
  <si>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</si>
  <si>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</si>
  <si>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</si>
  <si>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</si>
  <si>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</si>
  <si>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</si>
  <si>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</si>
  <si>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</si>
  <si>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</si>
  <si>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</si>
  <si>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</si>
  <si>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</si>
  <si>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</si>
  <si>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</si>
  <si>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</si>
  <si>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</si>
  <si>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</si>
  <si>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</si>
  <si>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</si>
  <si>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</si>
  <si>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</si>
  <si>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</si>
  <si>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</si>
  <si>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</si>
  <si>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</si>
  <si>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</si>
  <si>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</si>
  <si>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</si>
  <si>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</si>
  <si>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</si>
  <si>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</si>
  <si>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</si>
  <si>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</si>
  <si>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</si>
  <si>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</si>
  <si>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</si>
  <si>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</si>
  <si>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</si>
  <si>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</si>
  <si>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</si>
  <si>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</si>
  <si>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</si>
  <si>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</si>
  <si>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</si>
  <si>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</si>
  <si>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</si>
  <si>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</si>
  <si>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</si>
  <si>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</si>
  <si>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</si>
  <si>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</si>
  <si>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</si>
  <si>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</si>
  <si>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</si>
  <si>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</si>
  <si>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</si>
  <si>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</si>
  <si>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</si>
  <si>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</si>
  <si>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</si>
  <si>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</si>
  <si>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</si>
  <si>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</si>
  <si>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</si>
  <si>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</si>
  <si>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</si>
  <si>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</si>
  <si>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</si>
  <si>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</si>
  <si>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</si>
  <si>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</si>
  <si>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</si>
  <si>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</si>
  <si>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</si>
  <si>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</si>
  <si>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</si>
  <si>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</si>
  <si>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</si>
  <si>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</si>
  <si>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</si>
  <si>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</si>
  <si>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</si>
  <si>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</si>
  <si>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</si>
  <si>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</si>
  <si>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</si>
  <si>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</si>
  <si>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</si>
  <si>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</si>
  <si>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</si>
  <si>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</si>
  <si>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</si>
  <si>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</si>
  <si>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</si>
  <si>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</si>
  <si>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</si>
  <si>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</si>
  <si>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</si>
  <si>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</si>
  <si>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</si>
  <si>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</si>
  <si>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</si>
  <si>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</si>
  <si>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</si>
  <si>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</si>
  <si>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</si>
  <si>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</si>
  <si>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</si>
  <si>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</si>
  <si>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</si>
  <si>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</si>
  <si>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</si>
  <si>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</si>
  <si>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</si>
  <si>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</si>
  <si>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</si>
  <si>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</si>
  <si>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</si>
  <si>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</si>
  <si>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</si>
  <si>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</si>
  <si>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</si>
  <si>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</si>
  <si>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</si>
  <si>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</si>
  <si>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</si>
  <si>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</si>
  <si>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</si>
  <si>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</si>
  <si>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</si>
  <si>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</si>
  <si>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</si>
  <si>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</si>
  <si>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</si>
  <si>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</si>
  <si>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</si>
  <si>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</si>
  <si>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</si>
  <si>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</si>
  <si>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</si>
  <si>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</si>
  <si>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</si>
  <si>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</si>
  <si>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</si>
  <si>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</si>
  <si>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</si>
  <si>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</si>
  <si>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</si>
  <si>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</si>
  <si>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</si>
  <si>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</si>
  <si>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</si>
  <si>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</si>
  <si>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</si>
  <si>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</si>
  <si>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</si>
  <si>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</si>
  <si>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</si>
  <si>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</si>
  <si>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</si>
  <si>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</si>
  <si>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</si>
  <si>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</si>
  <si>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</si>
  <si>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</si>
  <si>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</si>
  <si>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</si>
  <si>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</si>
  <si>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</si>
  <si>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</si>
  <si>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</si>
  <si>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</si>
  <si>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</si>
  <si>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</si>
  <si>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</si>
  <si>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</si>
  <si>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</si>
  <si>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</si>
  <si>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</si>
  <si>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</si>
  <si>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</si>
  <si>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</si>
  <si>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</si>
  <si>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</si>
  <si>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</si>
  <si>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</si>
  <si>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</si>
  <si>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</si>
  <si>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</si>
  <si>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</si>
  <si>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</si>
  <si>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</si>
  <si>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</si>
  <si>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</si>
  <si>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</si>
  <si>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</si>
  <si>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</si>
  <si>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</si>
  <si>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</si>
  <si>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</si>
  <si>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</si>
  <si>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</si>
  <si>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</si>
  <si>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</si>
  <si>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</si>
  <si>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</si>
  <si>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</si>
  <si>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</si>
  <si>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</si>
  <si>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</si>
  <si>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</si>
  <si>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</si>
  <si>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</si>
  <si>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</si>
  <si>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</si>
  <si>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</si>
  <si>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</si>
  <si>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</si>
  <si>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</si>
  <si>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</si>
  <si>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</si>
  <si>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</si>
  <si>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</si>
  <si>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</si>
  <si>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</si>
  <si>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</si>
  <si>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</si>
  <si>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</si>
  <si>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</si>
  <si>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</si>
  <si>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</si>
  <si>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</si>
  <si>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</si>
  <si>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</si>
  <si>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</si>
  <si>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</si>
  <si>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</si>
  <si>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</si>
  <si>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</si>
  <si>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</si>
  <si>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</si>
  <si>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</si>
  <si>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</si>
  <si>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</si>
  <si>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</si>
  <si>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</si>
  <si>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</si>
  <si>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</si>
  <si>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</si>
  <si>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</si>
  <si>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</si>
  <si>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</si>
  <si>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</si>
  <si>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</si>
  <si>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</si>
  <si>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</si>
  <si>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</si>
  <si>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</si>
  <si>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</si>
  <si>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</si>
  <si>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</si>
  <si>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</si>
  <si>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</si>
  <si>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</si>
  <si>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</si>
  <si>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</si>
  <si>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</si>
  <si>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</si>
  <si>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</si>
  <si>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</si>
  <si>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</si>
  <si>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</si>
  <si>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</si>
  <si>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</si>
  <si>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</si>
  <si>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</si>
  <si>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</si>
  <si>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</si>
  <si>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</si>
  <si>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</si>
  <si>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</si>
  <si>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</si>
  <si>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</si>
  <si>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</si>
  <si>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</si>
  <si>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</si>
  <si>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</si>
  <si>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</si>
  <si>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</si>
  <si>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</si>
  <si>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</si>
  <si>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</si>
  <si>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</si>
  <si>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</si>
  <si>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</si>
  <si>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</si>
  <si>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</si>
  <si>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</si>
  <si>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</si>
  <si>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</si>
  <si>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</si>
  <si>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</si>
  <si>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</si>
  <si>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</si>
  <si>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</si>
  <si>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</si>
  <si>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</si>
  <si>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</si>
  <si>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</si>
  <si>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</si>
  <si>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</si>
  <si>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</si>
  <si>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</si>
  <si>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</si>
  <si>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</si>
  <si>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</si>
  <si>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</si>
  <si>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</si>
  <si>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</si>
  <si>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</si>
  <si>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</si>
  <si>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</si>
  <si>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</si>
  <si>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</si>
  <si>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</si>
  <si>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</si>
  <si>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</si>
  <si>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</si>
  <si>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</si>
  <si>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</si>
  <si>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</si>
  <si>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</si>
  <si>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</si>
  <si>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</si>
  <si>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</si>
  <si>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</si>
  <si>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</si>
  <si>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</si>
  <si>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</si>
  <si>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</si>
  <si>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</si>
  <si>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</si>
  <si>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</si>
  <si>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</si>
  <si>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</si>
  <si>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</si>
  <si>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</si>
  <si>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</si>
  <si>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</si>
  <si>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</si>
  <si>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</si>
  <si>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</si>
  <si>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</si>
  <si>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</si>
  <si>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</si>
  <si>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</si>
  <si>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</si>
  <si>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</si>
  <si>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</si>
  <si>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</si>
  <si>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</si>
  <si>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</si>
  <si>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</si>
  <si>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</si>
  <si>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</si>
  <si>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</si>
  <si>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</si>
  <si>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</si>
  <si>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</si>
  <si>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</si>
  <si>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</si>
  <si>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</si>
  <si>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</si>
  <si>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</si>
  <si>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</si>
  <si>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</si>
  <si>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</si>
  <si>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</si>
  <si>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</si>
  <si>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</si>
  <si>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</si>
  <si>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</si>
  <si>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</si>
  <si>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</si>
  <si>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</si>
  <si>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</si>
  <si>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</si>
  <si>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</si>
  <si>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</si>
  <si>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</si>
  <si>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</si>
  <si>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</si>
  <si>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</si>
  <si>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</si>
  <si>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</si>
  <si>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</si>
  <si>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</si>
  <si>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</si>
  <si>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</si>
  <si>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</si>
  <si>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</si>
  <si>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</si>
  <si>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</si>
  <si>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</si>
  <si>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</si>
  <si>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</si>
  <si>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</si>
  <si>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</si>
  <si>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</si>
  <si>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</si>
  <si>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</si>
  <si>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</si>
  <si>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</si>
  <si>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</si>
  <si>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</si>
  <si>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</si>
  <si>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</si>
  <si>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</si>
  <si>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</si>
  <si>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</si>
  <si>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</si>
  <si>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</si>
  <si>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</si>
  <si>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</si>
  <si>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</si>
  <si>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</si>
  <si>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</si>
  <si>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</si>
  <si>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</si>
  <si>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</si>
  <si>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</si>
  <si>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</si>
  <si>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</si>
  <si>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</si>
  <si>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</si>
  <si>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</si>
  <si>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</si>
  <si>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</si>
  <si>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</si>
  <si>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</si>
  <si>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</si>
  <si>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</si>
  <si>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</si>
  <si>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</si>
  <si>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</si>
  <si>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</si>
  <si>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</si>
  <si>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</si>
  <si>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</si>
  <si>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</si>
  <si>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</si>
  <si>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</si>
  <si>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</si>
  <si>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</si>
  <si>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</si>
  <si>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</si>
  <si>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</si>
  <si>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</si>
  <si>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</si>
  <si>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</si>
  <si>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</si>
  <si>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</si>
  <si>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</si>
  <si>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</si>
  <si>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</si>
  <si>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</si>
  <si>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</si>
  <si>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</si>
  <si>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</si>
  <si>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</si>
  <si>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</si>
  <si>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</si>
  <si>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</si>
  <si>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</si>
  <si>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</si>
  <si>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</si>
  <si>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</si>
  <si>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</si>
  <si>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</si>
  <si>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</si>
  <si>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</si>
  <si>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</si>
  <si>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</si>
  <si>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</si>
  <si>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</si>
  <si>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</si>
  <si>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</si>
  <si>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</si>
  <si>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</si>
  <si>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</si>
  <si>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</si>
  <si>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</si>
  <si>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</si>
  <si>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</si>
  <si>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</si>
  <si>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</si>
  <si>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</si>
  <si>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</si>
  <si>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</si>
  <si>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</si>
  <si>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</si>
  <si>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</si>
  <si>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</si>
  <si>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</si>
  <si>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</si>
  <si>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</si>
  <si>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</si>
  <si>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</si>
  <si>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</si>
  <si>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</si>
  <si>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</si>
  <si>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</si>
  <si>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</si>
  <si>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</si>
  <si>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</si>
  <si>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</si>
  <si>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</si>
  <si>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</si>
  <si>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</si>
  <si>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</si>
  <si>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</si>
  <si>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</si>
  <si>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</si>
  <si>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</si>
  <si>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</si>
  <si>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</si>
  <si>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</si>
  <si>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</si>
  <si>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</si>
  <si>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</si>
  <si>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</si>
  <si>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</si>
  <si>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</si>
  <si>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</si>
  <si>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</si>
  <si>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</si>
  <si>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</si>
  <si>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</si>
  <si>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</si>
  <si>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</si>
  <si>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</si>
  <si>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</si>
  <si>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</si>
  <si>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</si>
  <si>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</si>
  <si>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</si>
  <si>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</si>
  <si>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</si>
  <si>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</si>
  <si>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</si>
  <si>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</si>
  <si>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</si>
  <si>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</si>
  <si>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</si>
  <si>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</si>
  <si>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</si>
  <si>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</si>
  <si>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</si>
  <si>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</si>
  <si>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</si>
  <si>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</si>
  <si>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</si>
  <si>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</si>
  <si>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</si>
  <si>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</si>
  <si>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</si>
  <si>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</si>
  <si>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</si>
  <si>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</si>
  <si>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</si>
  <si>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</si>
  <si>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</si>
  <si>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</si>
  <si>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</si>
  <si>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</si>
  <si>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</si>
  <si>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</si>
  <si>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</si>
  <si>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</si>
  <si>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</si>
  <si>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</si>
  <si>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</si>
  <si>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</si>
  <si>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</si>
  <si>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</si>
  <si>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</si>
  <si>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</si>
  <si>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</si>
  <si>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</si>
  <si>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</si>
  <si>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</si>
  <si>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</si>
  <si>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</si>
  <si>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</si>
  <si>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</si>
  <si>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</si>
  <si>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</si>
  <si>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</si>
  <si>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</si>
  <si>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</si>
  <si>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</si>
  <si>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</si>
  <si>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</si>
  <si>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</si>
  <si>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</si>
  <si>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</si>
  <si>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</si>
  <si>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</si>
  <si>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</si>
  <si>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</si>
  <si>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</si>
  <si>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</si>
  <si>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</si>
  <si>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</si>
  <si>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</si>
  <si>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</si>
  <si>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</si>
  <si>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</si>
  <si>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</si>
  <si>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</si>
  <si>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</si>
  <si>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</si>
  <si>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</si>
  <si>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</si>
  <si>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</si>
  <si>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</si>
  <si>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</si>
  <si>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</si>
  <si>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</si>
  <si>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</si>
  <si>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</si>
  <si>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</si>
  <si>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</si>
  <si>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</si>
  <si>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</si>
  <si>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</si>
  <si>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</si>
  <si>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</si>
  <si>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</si>
  <si>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</si>
  <si>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</si>
  <si>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</si>
  <si>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</si>
  <si>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</si>
  <si>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</si>
  <si>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</si>
  <si>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</si>
  <si>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</si>
  <si>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</si>
  <si>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</si>
  <si>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</si>
  <si>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</si>
  <si>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</si>
  <si>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</si>
  <si>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</si>
  <si>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</si>
  <si>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</si>
  <si>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</si>
  <si>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</si>
  <si>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</si>
  <si>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</si>
  <si>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</si>
  <si>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</si>
  <si>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</si>
  <si>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</si>
  <si>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</si>
  <si>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</si>
  <si>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独立行政法人国立病院機構あきた病院</t>
    <phoneticPr fontId="3"/>
  </si>
  <si>
    <t>〒018-1393 由利本荘市岩城内道川字井戸の沢８４－４０</t>
    <phoneticPr fontId="3"/>
  </si>
  <si>
    <t>〇</t>
  </si>
  <si>
    <t>内科</t>
  </si>
  <si>
    <t>障害者施設等７対１入院基本料</t>
  </si>
  <si>
    <t>ＤＰＣ病院ではない</t>
  </si>
  <si>
    <t>有</t>
  </si>
  <si>
    <t>-</t>
    <phoneticPr fontId="3"/>
  </si>
  <si>
    <t>南１病棟</t>
  </si>
  <si>
    <t>慢性期機能</t>
  </si>
  <si>
    <t>北１病棟</t>
  </si>
  <si>
    <t>南２病棟</t>
  </si>
  <si>
    <t>北２病棟</t>
  </si>
  <si>
    <t>神経内科</t>
  </si>
  <si>
    <t>南３病棟</t>
  </si>
  <si>
    <t>北３病棟</t>
  </si>
  <si>
    <t>東４病棟</t>
  </si>
  <si>
    <t>東５病棟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</si>
</sst>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T1" s="8"/>
      <c r="U1" s="8"/>
      <c r="V1" s="8"/>
    </row>
    <row r="2" spans="1:22" ht="18.75">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1045</v>
      </c>
      <c r="M9" s="282" t="s">
        <v>1047</v>
      </c>
      <c r="N9" s="282" t="s">
        <v>1048</v>
      </c>
      <c r="O9" s="282" t="s">
        <v>1049</v>
      </c>
      <c r="P9" s="282" t="s">
        <v>1051</v>
      </c>
      <c r="Q9" s="282" t="s">
        <v>1052</v>
      </c>
      <c r="R9" s="282" t="s">
        <v>1053</v>
      </c>
      <c r="S9" s="282" t="s">
        <v>1054</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row>
    <row r="11" spans="1:22" s="21" customFormat="1" ht="34.5" customHeight="1">
      <c r="A11" s="244" t="s">
        <v>606</v>
      </c>
      <c r="B11" s="24"/>
      <c r="C11" s="19"/>
      <c r="D11" s="19"/>
      <c r="E11" s="19"/>
      <c r="F11" s="19"/>
      <c r="G11" s="19"/>
      <c r="H11" s="20"/>
      <c r="I11" s="422" t="s">
        <v>3</v>
      </c>
      <c r="J11" s="422"/>
      <c r="K11" s="422"/>
      <c r="L11" s="25"/>
      <c r="M11" s="25"/>
      <c r="N11" s="25"/>
      <c r="O11" s="25"/>
      <c r="P11" s="25"/>
      <c r="Q11" s="25"/>
      <c r="R11" s="25"/>
      <c r="S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c r="P13" s="28" t="s">
        <v>1039</v>
      </c>
      <c r="Q13" s="28" t="s">
        <v>1039</v>
      </c>
      <c r="R13" s="28" t="s">
        <v>1039</v>
      </c>
      <c r="S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1045</v>
      </c>
      <c r="M22" s="282" t="s">
        <v>1047</v>
      </c>
      <c r="N22" s="282" t="s">
        <v>1048</v>
      </c>
      <c r="O22" s="282" t="s">
        <v>1049</v>
      </c>
      <c r="P22" s="282" t="s">
        <v>1051</v>
      </c>
      <c r="Q22" s="282" t="s">
        <v>1052</v>
      </c>
      <c r="R22" s="282" t="s">
        <v>1053</v>
      </c>
      <c r="S22" s="282" t="s">
        <v>1054</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row>
    <row r="24" spans="1:22" s="21" customFormat="1" ht="34.5" customHeight="1">
      <c r="A24" s="244" t="s">
        <v>607</v>
      </c>
      <c r="B24" s="24"/>
      <c r="C24" s="19"/>
      <c r="D24" s="19"/>
      <c r="E24" s="19"/>
      <c r="F24" s="19"/>
      <c r="G24" s="19"/>
      <c r="H24" s="20"/>
      <c r="I24" s="303" t="s">
        <v>3</v>
      </c>
      <c r="J24" s="304"/>
      <c r="K24" s="305"/>
      <c r="L24" s="25"/>
      <c r="M24" s="25"/>
      <c r="N24" s="25"/>
      <c r="O24" s="25"/>
      <c r="P24" s="25"/>
      <c r="Q24" s="25"/>
      <c r="R24" s="25"/>
      <c r="S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t="s">
        <v>1039</v>
      </c>
      <c r="P26" s="28" t="s">
        <v>1039</v>
      </c>
      <c r="Q26" s="28" t="s">
        <v>1039</v>
      </c>
      <c r="R26" s="28" t="s">
        <v>1039</v>
      </c>
      <c r="S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1045</v>
      </c>
      <c r="M35" s="282" t="s">
        <v>1047</v>
      </c>
      <c r="N35" s="282" t="s">
        <v>1048</v>
      </c>
      <c r="O35" s="282" t="s">
        <v>1049</v>
      </c>
      <c r="P35" s="282" t="s">
        <v>1051</v>
      </c>
      <c r="Q35" s="282" t="s">
        <v>1052</v>
      </c>
      <c r="R35" s="282" t="s">
        <v>1053</v>
      </c>
      <c r="S35" s="282" t="s">
        <v>1054</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1045</v>
      </c>
      <c r="M44" s="282" t="s">
        <v>1047</v>
      </c>
      <c r="N44" s="282" t="s">
        <v>1048</v>
      </c>
      <c r="O44" s="282" t="s">
        <v>1049</v>
      </c>
      <c r="P44" s="282" t="s">
        <v>1051</v>
      </c>
      <c r="Q44" s="282" t="s">
        <v>1052</v>
      </c>
      <c r="R44" s="282" t="s">
        <v>1053</v>
      </c>
      <c r="S44" s="282" t="s">
        <v>1054</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8.75">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c r="A89" s="243"/>
      <c r="B89" s="18"/>
      <c r="C89" s="62"/>
      <c r="D89" s="3"/>
      <c r="E89" s="3"/>
      <c r="F89" s="3"/>
      <c r="G89" s="3"/>
      <c r="H89" s="287"/>
      <c r="I89" s="287"/>
      <c r="J89" s="64" t="s">
        <v>35</v>
      </c>
      <c r="K89" s="65"/>
      <c r="L89" s="262" t="s">
        <v>1045</v>
      </c>
      <c r="M89" s="262" t="s">
        <v>1047</v>
      </c>
      <c r="N89" s="262" t="s">
        <v>1048</v>
      </c>
      <c r="O89" s="262" t="s">
        <v>1049</v>
      </c>
      <c r="P89" s="262" t="s">
        <v>1051</v>
      </c>
      <c r="Q89" s="262" t="s">
        <v>1052</v>
      </c>
      <c r="R89" s="262" t="s">
        <v>1053</v>
      </c>
      <c r="S89" s="262" t="s">
        <v>1054</v>
      </c>
    </row>
    <row r="90" spans="1:22" s="21" customFormat="1">
      <c r="A90" s="243"/>
      <c r="B90" s="1"/>
      <c r="C90" s="3"/>
      <c r="D90" s="3"/>
      <c r="E90" s="3"/>
      <c r="F90" s="3"/>
      <c r="G90" s="3"/>
      <c r="H90" s="287"/>
      <c r="I90" s="67" t="s">
        <v>36</v>
      </c>
      <c r="J90" s="68"/>
      <c r="K90" s="69"/>
      <c r="L90" s="262" t="s">
        <v>1046</v>
      </c>
      <c r="M90" s="262" t="s">
        <v>1046</v>
      </c>
      <c r="N90" s="262" t="s">
        <v>1046</v>
      </c>
      <c r="O90" s="262" t="s">
        <v>1046</v>
      </c>
      <c r="P90" s="262" t="s">
        <v>1046</v>
      </c>
      <c r="Q90" s="262" t="s">
        <v>1046</v>
      </c>
      <c r="R90" s="262" t="s">
        <v>1046</v>
      </c>
      <c r="S90" s="262" t="s">
        <v>1046</v>
      </c>
    </row>
    <row r="91" spans="1:22" s="21" customFormat="1" ht="54" customHeight="1">
      <c r="A91" s="244" t="s">
        <v>609</v>
      </c>
      <c r="B91" s="1"/>
      <c r="C91" s="320" t="s">
        <v>37</v>
      </c>
      <c r="D91" s="321"/>
      <c r="E91" s="321"/>
      <c r="F91" s="321"/>
      <c r="G91" s="321"/>
      <c r="H91" s="322"/>
      <c r="I91" s="294" t="s">
        <v>38</v>
      </c>
      <c r="J91" s="260" t="s">
        <v>532</v>
      </c>
      <c r="K91" s="72"/>
      <c r="L91" s="255"/>
      <c r="M91" s="73"/>
      <c r="N91" s="73"/>
      <c r="O91" s="73"/>
      <c r="P91" s="73"/>
      <c r="Q91" s="73"/>
      <c r="R91" s="73"/>
      <c r="S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1045</v>
      </c>
      <c r="M97" s="66" t="s">
        <v>1047</v>
      </c>
      <c r="N97" s="66" t="s">
        <v>1048</v>
      </c>
      <c r="O97" s="66" t="s">
        <v>1049</v>
      </c>
      <c r="P97" s="66" t="s">
        <v>1051</v>
      </c>
      <c r="Q97" s="66" t="s">
        <v>1052</v>
      </c>
      <c r="R97" s="66" t="s">
        <v>1053</v>
      </c>
      <c r="S97" s="66" t="s">
        <v>1054</v>
      </c>
      <c r="T97" s="8"/>
      <c r="U97" s="8"/>
      <c r="V97" s="8"/>
    </row>
    <row r="98" spans="1:22" ht="20.25" customHeight="1">
      <c r="A98" s="243"/>
      <c r="B98" s="1"/>
      <c r="C98" s="62"/>
      <c r="D98" s="3"/>
      <c r="F98" s="3"/>
      <c r="G98" s="3"/>
      <c r="H98" s="287"/>
      <c r="I98" s="67" t="s">
        <v>40</v>
      </c>
      <c r="J98" s="68"/>
      <c r="K98" s="79"/>
      <c r="L98" s="70" t="s">
        <v>1046</v>
      </c>
      <c r="M98" s="70" t="s">
        <v>1046</v>
      </c>
      <c r="N98" s="70" t="s">
        <v>1046</v>
      </c>
      <c r="O98" s="70" t="s">
        <v>1046</v>
      </c>
      <c r="P98" s="70" t="s">
        <v>1046</v>
      </c>
      <c r="Q98" s="70" t="s">
        <v>1046</v>
      </c>
      <c r="R98" s="70" t="s">
        <v>1046</v>
      </c>
      <c r="S98" s="70" t="s">
        <v>1046</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334</v>
      </c>
      <c r="K99" s="237" t="str">
        <f>IF(OR(COUNTIF(L99:S99,"未確認")&gt;0,COUNTIF(L99:S99,"~*")&gt;0),"※","")</f>
        <v/>
      </c>
      <c r="L99" s="258">
        <v>40</v>
      </c>
      <c r="M99" s="258">
        <v>40</v>
      </c>
      <c r="N99" s="258">
        <v>40</v>
      </c>
      <c r="O99" s="258">
        <v>40</v>
      </c>
      <c r="P99" s="258">
        <v>40</v>
      </c>
      <c r="Q99" s="258">
        <v>40</v>
      </c>
      <c r="R99" s="258">
        <v>50</v>
      </c>
      <c r="S99" s="258">
        <v>44</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334</v>
      </c>
      <c r="K101" s="237" t="str">
        <f>IF(OR(COUNTIF(L101:S101,"未確認")&gt;0,COUNTIF(L101:S101,"~*")&gt;0),"※","")</f>
        <v/>
      </c>
      <c r="L101" s="258">
        <v>40</v>
      </c>
      <c r="M101" s="258">
        <v>40</v>
      </c>
      <c r="N101" s="258">
        <v>40</v>
      </c>
      <c r="O101" s="258">
        <v>40</v>
      </c>
      <c r="P101" s="258">
        <v>40</v>
      </c>
      <c r="Q101" s="258">
        <v>40</v>
      </c>
      <c r="R101" s="258">
        <v>50</v>
      </c>
      <c r="S101" s="258">
        <v>44</v>
      </c>
    </row>
    <row r="102" spans="1:22" s="83" customFormat="1" ht="34.5" customHeight="1">
      <c r="A102" s="244" t="s">
        <v>610</v>
      </c>
      <c r="B102" s="84"/>
      <c r="C102" s="377"/>
      <c r="D102" s="379"/>
      <c r="E102" s="317" t="s">
        <v>612</v>
      </c>
      <c r="F102" s="318"/>
      <c r="G102" s="318"/>
      <c r="H102" s="319"/>
      <c r="I102" s="420"/>
      <c r="J102" s="256">
        <f t="shared" si="0"/>
        <v>334</v>
      </c>
      <c r="K102" s="237" t="str">
        <f t="shared" ref="K102:K111" si="1">IF(OR(COUNTIF(L101:S101,"未確認")&gt;0,COUNTIF(L101:S101,"~*")&gt;0),"※","")</f>
        <v/>
      </c>
      <c r="L102" s="258">
        <v>40</v>
      </c>
      <c r="M102" s="258">
        <v>40</v>
      </c>
      <c r="N102" s="258">
        <v>40</v>
      </c>
      <c r="O102" s="258">
        <v>40</v>
      </c>
      <c r="P102" s="258">
        <v>40</v>
      </c>
      <c r="Q102" s="258">
        <v>40</v>
      </c>
      <c r="R102" s="258">
        <v>50</v>
      </c>
      <c r="S102" s="258">
        <v>44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66" t="s">
        <v>1048</v>
      </c>
      <c r="O118" s="66" t="s">
        <v>1049</v>
      </c>
      <c r="P118" s="66" t="s">
        <v>1051</v>
      </c>
      <c r="Q118" s="66" t="s">
        <v>1052</v>
      </c>
      <c r="R118" s="66" t="s">
        <v>1053</v>
      </c>
      <c r="S118" s="66" t="s">
        <v>1054</v>
      </c>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70" t="s">
        <v>1046</v>
      </c>
      <c r="P119" s="70" t="s">
        <v>1046</v>
      </c>
      <c r="Q119" s="70" t="s">
        <v>1046</v>
      </c>
      <c r="R119" s="70" t="s">
        <v>1046</v>
      </c>
      <c r="S119" s="70" t="s">
        <v>1046</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1040</v>
      </c>
      <c r="M120" s="98" t="s">
        <v>534</v>
      </c>
      <c r="N120" s="98" t="s">
        <v>1040</v>
      </c>
      <c r="O120" s="98" t="s">
        <v>534</v>
      </c>
      <c r="P120" s="98" t="s">
        <v>1050</v>
      </c>
      <c r="Q120" s="98" t="s">
        <v>1050</v>
      </c>
      <c r="R120" s="98" t="s">
        <v>1050</v>
      </c>
      <c r="S120" s="98" t="s">
        <v>1050</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c r="R121" s="98" t="s">
        <v>533</v>
      </c>
      <c r="S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c r="R122" s="98" t="s">
        <v>533</v>
      </c>
      <c r="S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533</v>
      </c>
      <c r="S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66" t="s">
        <v>1048</v>
      </c>
      <c r="O129" s="66" t="s">
        <v>1049</v>
      </c>
      <c r="P129" s="66" t="s">
        <v>1051</v>
      </c>
      <c r="Q129" s="66" t="s">
        <v>1052</v>
      </c>
      <c r="R129" s="66" t="s">
        <v>1053</v>
      </c>
      <c r="S129" s="66" t="s">
        <v>1054</v>
      </c>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70" t="s">
        <v>1046</v>
      </c>
      <c r="P130" s="70" t="s">
        <v>1046</v>
      </c>
      <c r="Q130" s="70" t="s">
        <v>1046</v>
      </c>
      <c r="R130" s="70" t="s">
        <v>1046</v>
      </c>
      <c r="S130" s="70" t="s">
        <v>1046</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1041</v>
      </c>
      <c r="M131" s="98" t="s">
        <v>1041</v>
      </c>
      <c r="N131" s="98" t="s">
        <v>1041</v>
      </c>
      <c r="O131" s="98" t="s">
        <v>1041</v>
      </c>
      <c r="P131" s="98" t="s">
        <v>1041</v>
      </c>
      <c r="Q131" s="98" t="s">
        <v>1041</v>
      </c>
      <c r="R131" s="98" t="s">
        <v>1041</v>
      </c>
      <c r="S131" s="98" t="s">
        <v>1041</v>
      </c>
    </row>
    <row r="132" spans="1:22" s="83" customFormat="1" ht="34.5" customHeight="1">
      <c r="A132" s="244" t="s">
        <v>621</v>
      </c>
      <c r="B132" s="84"/>
      <c r="C132" s="295"/>
      <c r="D132" s="297"/>
      <c r="E132" s="320" t="s">
        <v>58</v>
      </c>
      <c r="F132" s="321"/>
      <c r="G132" s="321"/>
      <c r="H132" s="322"/>
      <c r="I132" s="389"/>
      <c r="J132" s="101"/>
      <c r="K132" s="102"/>
      <c r="L132" s="82">
        <v>40</v>
      </c>
      <c r="M132" s="82">
        <v>40</v>
      </c>
      <c r="N132" s="82">
        <v>40</v>
      </c>
      <c r="O132" s="82">
        <v>40</v>
      </c>
      <c r="P132" s="82">
        <v>40</v>
      </c>
      <c r="Q132" s="82">
        <v>40</v>
      </c>
      <c r="R132" s="82">
        <v>50</v>
      </c>
      <c r="S132" s="82">
        <v>44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66" t="s">
        <v>1048</v>
      </c>
      <c r="O143" s="66" t="s">
        <v>1049</v>
      </c>
      <c r="P143" s="66" t="s">
        <v>1051</v>
      </c>
      <c r="Q143" s="66" t="s">
        <v>1052</v>
      </c>
      <c r="R143" s="66" t="s">
        <v>1053</v>
      </c>
      <c r="S143" s="66" t="s">
        <v>1054</v>
      </c>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70" t="s">
        <v>1046</v>
      </c>
      <c r="P144" s="70" t="s">
        <v>1046</v>
      </c>
      <c r="Q144" s="70" t="s">
        <v>1046</v>
      </c>
      <c r="R144" s="70" t="s">
        <v>1046</v>
      </c>
      <c r="S144" s="70" t="s">
        <v>1046</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0</v>
      </c>
      <c r="K145" s="264" t="str">
        <f t="shared" ref="K145:K176" si="3">IF(OR(COUNTIF(L145:S145,"未確認")&gt;0,COUNTIF(L145:S145,"~*")&gt;0),"※","")</f>
        <v/>
      </c>
      <c r="L145" s="117">
        <v>0</v>
      </c>
      <c r="M145" s="117">
        <v>0</v>
      </c>
      <c r="N145" s="117">
        <v>0</v>
      </c>
      <c r="O145" s="117">
        <v>0</v>
      </c>
      <c r="P145" s="117">
        <v>0</v>
      </c>
      <c r="Q145" s="117">
        <v>0</v>
      </c>
      <c r="R145" s="117">
        <v>0</v>
      </c>
      <c r="S145" s="117">
        <v>0</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333</v>
      </c>
      <c r="K166" s="264" t="str">
        <f t="shared" si="3"/>
        <v/>
      </c>
      <c r="L166" s="117">
        <v>41</v>
      </c>
      <c r="M166" s="117">
        <v>39</v>
      </c>
      <c r="N166" s="117">
        <v>40</v>
      </c>
      <c r="O166" s="117">
        <v>40</v>
      </c>
      <c r="P166" s="117">
        <v>39</v>
      </c>
      <c r="Q166" s="117">
        <v>42</v>
      </c>
      <c r="R166" s="117">
        <v>47</v>
      </c>
      <c r="S166" s="117">
        <v>45</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25">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1045</v>
      </c>
      <c r="M226" s="66" t="s">
        <v>1047</v>
      </c>
      <c r="N226" s="66" t="s">
        <v>1048</v>
      </c>
      <c r="O226" s="66" t="s">
        <v>1049</v>
      </c>
      <c r="P226" s="66" t="s">
        <v>1051</v>
      </c>
      <c r="Q226" s="66" t="s">
        <v>1052</v>
      </c>
      <c r="R226" s="66" t="s">
        <v>1053</v>
      </c>
      <c r="S226" s="66" t="s">
        <v>1054</v>
      </c>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70" t="s">
        <v>1046</v>
      </c>
      <c r="P227" s="70" t="s">
        <v>1046</v>
      </c>
      <c r="Q227" s="70" t="s">
        <v>1046</v>
      </c>
      <c r="R227" s="70" t="s">
        <v>1046</v>
      </c>
      <c r="S227" s="70" t="s">
        <v>1046</v>
      </c>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66" t="s">
        <v>1048</v>
      </c>
      <c r="O234" s="66" t="s">
        <v>1049</v>
      </c>
      <c r="P234" s="66" t="s">
        <v>1051</v>
      </c>
      <c r="Q234" s="66" t="s">
        <v>1052</v>
      </c>
      <c r="R234" s="66" t="s">
        <v>1053</v>
      </c>
      <c r="S234" s="66" t="s">
        <v>1054</v>
      </c>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1046</v>
      </c>
      <c r="P235" s="70" t="s">
        <v>1046</v>
      </c>
      <c r="Q235" s="70" t="s">
        <v>1046</v>
      </c>
      <c r="R235" s="70" t="s">
        <v>1046</v>
      </c>
      <c r="S235" s="70" t="s">
        <v>1046</v>
      </c>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66" t="s">
        <v>1048</v>
      </c>
      <c r="O244" s="66" t="s">
        <v>1049</v>
      </c>
      <c r="P244" s="66" t="s">
        <v>1051</v>
      </c>
      <c r="Q244" s="66" t="s">
        <v>1052</v>
      </c>
      <c r="R244" s="66" t="s">
        <v>1053</v>
      </c>
      <c r="S244" s="66" t="s">
        <v>1054</v>
      </c>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70" t="s">
        <v>1046</v>
      </c>
      <c r="P245" s="70" t="s">
        <v>1046</v>
      </c>
      <c r="Q245" s="70" t="s">
        <v>1046</v>
      </c>
      <c r="R245" s="70" t="s">
        <v>1046</v>
      </c>
      <c r="S245" s="70" t="s">
        <v>1046</v>
      </c>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66" t="s">
        <v>1048</v>
      </c>
      <c r="O253" s="66" t="s">
        <v>1049</v>
      </c>
      <c r="P253" s="66" t="s">
        <v>1051</v>
      </c>
      <c r="Q253" s="66" t="s">
        <v>1052</v>
      </c>
      <c r="R253" s="66" t="s">
        <v>1053</v>
      </c>
      <c r="S253" s="66" t="s">
        <v>1054</v>
      </c>
      <c r="T253" s="8"/>
      <c r="U253" s="8"/>
      <c r="V253" s="8"/>
    </row>
    <row r="254" spans="1:22">
      <c r="A254" s="243"/>
      <c r="B254" s="1"/>
      <c r="C254" s="62"/>
      <c r="D254" s="3"/>
      <c r="F254" s="3"/>
      <c r="G254" s="3"/>
      <c r="H254" s="287"/>
      <c r="I254" s="67" t="s">
        <v>36</v>
      </c>
      <c r="J254" s="68"/>
      <c r="K254" s="79"/>
      <c r="L254" s="70" t="s">
        <v>1046</v>
      </c>
      <c r="M254" s="137" t="s">
        <v>1046</v>
      </c>
      <c r="N254" s="137" t="s">
        <v>1046</v>
      </c>
      <c r="O254" s="137" t="s">
        <v>1046</v>
      </c>
      <c r="P254" s="137" t="s">
        <v>1046</v>
      </c>
      <c r="Q254" s="137" t="s">
        <v>1046</v>
      </c>
      <c r="R254" s="137" t="s">
        <v>1046</v>
      </c>
      <c r="S254" s="137" t="s">
        <v>1046</v>
      </c>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66" t="s">
        <v>1048</v>
      </c>
      <c r="O263" s="66" t="s">
        <v>1049</v>
      </c>
      <c r="P263" s="66" t="s">
        <v>1051</v>
      </c>
      <c r="Q263" s="66" t="s">
        <v>1052</v>
      </c>
      <c r="R263" s="66" t="s">
        <v>1053</v>
      </c>
      <c r="S263" s="66" t="s">
        <v>1054</v>
      </c>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70" t="s">
        <v>1046</v>
      </c>
      <c r="P264" s="70" t="s">
        <v>1046</v>
      </c>
      <c r="Q264" s="70" t="s">
        <v>1046</v>
      </c>
      <c r="R264" s="70" t="s">
        <v>1046</v>
      </c>
      <c r="S264" s="70" t="s">
        <v>1046</v>
      </c>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1.7</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205</v>
      </c>
      <c r="K269" s="81" t="str">
        <f t="shared" si="8"/>
        <v/>
      </c>
      <c r="L269" s="147">
        <v>24</v>
      </c>
      <c r="M269" s="147">
        <v>24</v>
      </c>
      <c r="N269" s="147">
        <v>23</v>
      </c>
      <c r="O269" s="147">
        <v>23</v>
      </c>
      <c r="P269" s="147">
        <v>29</v>
      </c>
      <c r="Q269" s="147">
        <v>27</v>
      </c>
      <c r="R269" s="147">
        <v>28</v>
      </c>
      <c r="S269" s="147">
        <v>27</v>
      </c>
    </row>
    <row r="270" spans="1:22" s="83" customFormat="1" ht="34.5" customHeight="1">
      <c r="A270" s="249" t="s">
        <v>725</v>
      </c>
      <c r="B270" s="120"/>
      <c r="C270" s="371"/>
      <c r="D270" s="371"/>
      <c r="E270" s="371"/>
      <c r="F270" s="371"/>
      <c r="G270" s="371" t="s">
        <v>148</v>
      </c>
      <c r="H270" s="371"/>
      <c r="I270" s="404"/>
      <c r="J270" s="266">
        <f t="shared" si="9"/>
        <v>4.09</v>
      </c>
      <c r="K270" s="81" t="str">
        <f t="shared" si="8"/>
        <v/>
      </c>
      <c r="L270" s="148">
        <v>0.83</v>
      </c>
      <c r="M270" s="148">
        <v>0.77</v>
      </c>
      <c r="N270" s="148">
        <v>1.66</v>
      </c>
      <c r="O270" s="148">
        <v>0.83</v>
      </c>
      <c r="P270" s="148">
        <v>0</v>
      </c>
      <c r="Q270" s="148">
        <v>0</v>
      </c>
      <c r="R270" s="148">
        <v>0</v>
      </c>
      <c r="S270" s="148">
        <v>0</v>
      </c>
    </row>
    <row r="271" spans="1:22" s="83" customFormat="1" ht="34.5" customHeight="1">
      <c r="A271" s="249" t="s">
        <v>726</v>
      </c>
      <c r="B271" s="120"/>
      <c r="C271" s="371" t="s">
        <v>151</v>
      </c>
      <c r="D271" s="372"/>
      <c r="E271" s="372"/>
      <c r="F271" s="372"/>
      <c r="G271" s="371" t="s">
        <v>146</v>
      </c>
      <c r="H271" s="371"/>
      <c r="I271" s="404"/>
      <c r="J271" s="266">
        <f t="shared" si="9"/>
        <v>22</v>
      </c>
      <c r="K271" s="81" t="str">
        <f t="shared" si="8"/>
        <v/>
      </c>
      <c r="L271" s="147">
        <v>3</v>
      </c>
      <c r="M271" s="147">
        <v>3</v>
      </c>
      <c r="N271" s="147">
        <v>3</v>
      </c>
      <c r="O271" s="147">
        <v>4</v>
      </c>
      <c r="P271" s="147">
        <v>2</v>
      </c>
      <c r="Q271" s="147">
        <v>2</v>
      </c>
      <c r="R271" s="147">
        <v>3</v>
      </c>
      <c r="S271" s="147">
        <v>2</v>
      </c>
    </row>
    <row r="272" spans="1:22" s="83" customFormat="1" ht="34.5" customHeight="1">
      <c r="A272" s="249" t="s">
        <v>726</v>
      </c>
      <c r="B272" s="120"/>
      <c r="C272" s="372"/>
      <c r="D272" s="372"/>
      <c r="E272" s="372"/>
      <c r="F272" s="372"/>
      <c r="G272" s="371" t="s">
        <v>148</v>
      </c>
      <c r="H272" s="371"/>
      <c r="I272" s="404"/>
      <c r="J272" s="266">
        <f t="shared" si="9"/>
        <v>0.83</v>
      </c>
      <c r="K272" s="81" t="str">
        <f t="shared" si="8"/>
        <v/>
      </c>
      <c r="L272" s="148">
        <v>0</v>
      </c>
      <c r="M272" s="148">
        <v>0</v>
      </c>
      <c r="N272" s="148">
        <v>0</v>
      </c>
      <c r="O272" s="148">
        <v>0</v>
      </c>
      <c r="P272" s="148">
        <v>0</v>
      </c>
      <c r="Q272" s="148">
        <v>0.83</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49</v>
      </c>
      <c r="K273" s="81" t="str">
        <f t="shared" si="8"/>
        <v/>
      </c>
      <c r="L273" s="147">
        <v>5</v>
      </c>
      <c r="M273" s="147">
        <v>6</v>
      </c>
      <c r="N273" s="147">
        <v>7</v>
      </c>
      <c r="O273" s="147">
        <v>7</v>
      </c>
      <c r="P273" s="147">
        <v>7</v>
      </c>
      <c r="Q273" s="147">
        <v>7</v>
      </c>
      <c r="R273" s="147">
        <v>6</v>
      </c>
      <c r="S273" s="147">
        <v>4</v>
      </c>
    </row>
    <row r="274" spans="1:19" s="83" customFormat="1" ht="34.5" customHeight="1">
      <c r="A274" s="249" t="s">
        <v>727</v>
      </c>
      <c r="B274" s="120"/>
      <c r="C274" s="372"/>
      <c r="D274" s="372"/>
      <c r="E274" s="372"/>
      <c r="F274" s="372"/>
      <c r="G274" s="371" t="s">
        <v>148</v>
      </c>
      <c r="H274" s="371"/>
      <c r="I274" s="404"/>
      <c r="J274" s="266">
        <f t="shared" si="9"/>
        <v>24.07</v>
      </c>
      <c r="K274" s="81" t="str">
        <f t="shared" si="8"/>
        <v/>
      </c>
      <c r="L274" s="148">
        <v>4.9800000000000004</v>
      </c>
      <c r="M274" s="148">
        <v>3.32</v>
      </c>
      <c r="N274" s="148">
        <v>4.1500000000000004</v>
      </c>
      <c r="O274" s="148">
        <v>3.32</v>
      </c>
      <c r="P274" s="148">
        <v>2.4900000000000002</v>
      </c>
      <c r="Q274" s="148">
        <v>2.4900000000000002</v>
      </c>
      <c r="R274" s="148">
        <v>0.83</v>
      </c>
      <c r="S274" s="148">
        <v>2.4900000000000002</v>
      </c>
    </row>
    <row r="275" spans="1:19"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0.8</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2.1</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66" t="s">
        <v>1048</v>
      </c>
      <c r="O322" s="66" t="s">
        <v>1049</v>
      </c>
      <c r="P322" s="66" t="s">
        <v>1051</v>
      </c>
      <c r="Q322" s="66" t="s">
        <v>1052</v>
      </c>
      <c r="R322" s="66" t="s">
        <v>1053</v>
      </c>
      <c r="S322" s="66" t="s">
        <v>1054</v>
      </c>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137" t="s">
        <v>1046</v>
      </c>
      <c r="P323" s="137" t="s">
        <v>1046</v>
      </c>
      <c r="Q323" s="137" t="s">
        <v>1046</v>
      </c>
      <c r="R323" s="137" t="s">
        <v>1046</v>
      </c>
      <c r="S323" s="137" t="s">
        <v>1046</v>
      </c>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66" t="s">
        <v>1048</v>
      </c>
      <c r="O342" s="66" t="s">
        <v>1049</v>
      </c>
      <c r="P342" s="66" t="s">
        <v>1051</v>
      </c>
      <c r="Q342" s="66" t="s">
        <v>1052</v>
      </c>
      <c r="R342" s="66" t="s">
        <v>1053</v>
      </c>
      <c r="S342" s="66" t="s">
        <v>1054</v>
      </c>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137" t="s">
        <v>1046</v>
      </c>
      <c r="P343" s="137" t="s">
        <v>1046</v>
      </c>
      <c r="Q343" s="137" t="s">
        <v>1046</v>
      </c>
      <c r="R343" s="137" t="s">
        <v>1046</v>
      </c>
      <c r="S343" s="137" t="s">
        <v>1046</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c r="N367" s="66" t="s">
        <v>1048</v>
      </c>
      <c r="O367" s="66" t="s">
        <v>1049</v>
      </c>
      <c r="P367" s="66" t="s">
        <v>1051</v>
      </c>
      <c r="Q367" s="66" t="s">
        <v>1052</v>
      </c>
      <c r="R367" s="66" t="s">
        <v>1053</v>
      </c>
      <c r="S367" s="66" t="s">
        <v>1054</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1046</v>
      </c>
      <c r="P368" s="137" t="s">
        <v>1046</v>
      </c>
      <c r="Q368" s="137" t="s">
        <v>1046</v>
      </c>
      <c r="R368" s="137" t="s">
        <v>1046</v>
      </c>
      <c r="S368" s="137" t="s">
        <v>1046</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66" t="s">
        <v>1048</v>
      </c>
      <c r="O390" s="66" t="s">
        <v>1049</v>
      </c>
      <c r="P390" s="66" t="s">
        <v>1051</v>
      </c>
      <c r="Q390" s="66" t="s">
        <v>1052</v>
      </c>
      <c r="R390" s="66" t="s">
        <v>1053</v>
      </c>
      <c r="S390" s="66" t="s">
        <v>1054</v>
      </c>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1046</v>
      </c>
      <c r="P391" s="70" t="s">
        <v>1046</v>
      </c>
      <c r="Q391" s="70" t="s">
        <v>1046</v>
      </c>
      <c r="R391" s="70" t="s">
        <v>1046</v>
      </c>
      <c r="S391" s="70" t="s">
        <v>1046</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353</v>
      </c>
      <c r="K392" s="81" t="str">
        <f t="shared" ref="K392:K397" si="12">IF(OR(COUNTIF(L392:S392,"未確認")&gt;0,COUNTIF(L392:S392,"~*")&gt;0),"※","")</f>
        <v/>
      </c>
      <c r="L392" s="147">
        <v>38</v>
      </c>
      <c r="M392" s="147">
        <v>66</v>
      </c>
      <c r="N392" s="147">
        <v>45</v>
      </c>
      <c r="O392" s="147">
        <v>75</v>
      </c>
      <c r="P392" s="147">
        <v>13</v>
      </c>
      <c r="Q392" s="147">
        <v>12</v>
      </c>
      <c r="R392" s="147">
        <v>72</v>
      </c>
      <c r="S392" s="147">
        <v>32</v>
      </c>
    </row>
    <row r="393" spans="1:22" s="83" customFormat="1" ht="34.5" customHeight="1">
      <c r="A393" s="249" t="s">
        <v>773</v>
      </c>
      <c r="B393" s="84"/>
      <c r="C393" s="370"/>
      <c r="D393" s="380"/>
      <c r="E393" s="320" t="s">
        <v>224</v>
      </c>
      <c r="F393" s="321"/>
      <c r="G393" s="321"/>
      <c r="H393" s="322"/>
      <c r="I393" s="343"/>
      <c r="J393" s="140">
        <f t="shared" si="11"/>
        <v>353</v>
      </c>
      <c r="K393" s="81" t="str">
        <f t="shared" si="12"/>
        <v/>
      </c>
      <c r="L393" s="147">
        <v>38</v>
      </c>
      <c r="M393" s="147">
        <v>66</v>
      </c>
      <c r="N393" s="147">
        <v>45</v>
      </c>
      <c r="O393" s="147">
        <v>75</v>
      </c>
      <c r="P393" s="147">
        <v>13</v>
      </c>
      <c r="Q393" s="147">
        <v>12</v>
      </c>
      <c r="R393" s="147">
        <v>72</v>
      </c>
      <c r="S393" s="147">
        <v>32</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c r="Q394" s="147">
        <v>0</v>
      </c>
      <c r="R394" s="147">
        <v>0</v>
      </c>
      <c r="S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c r="Q395" s="147">
        <v>0</v>
      </c>
      <c r="R395" s="147">
        <v>0</v>
      </c>
      <c r="S395" s="147">
        <v>0</v>
      </c>
    </row>
    <row r="396" spans="1:22" s="83" customFormat="1" ht="34.5" customHeight="1">
      <c r="A396" s="250" t="s">
        <v>776</v>
      </c>
      <c r="B396" s="1"/>
      <c r="C396" s="370"/>
      <c r="D396" s="320" t="s">
        <v>227</v>
      </c>
      <c r="E396" s="321"/>
      <c r="F396" s="321"/>
      <c r="G396" s="321"/>
      <c r="H396" s="322"/>
      <c r="I396" s="343"/>
      <c r="J396" s="140">
        <f t="shared" si="11"/>
        <v>119283</v>
      </c>
      <c r="K396" s="81" t="str">
        <f t="shared" si="12"/>
        <v/>
      </c>
      <c r="L396" s="147">
        <v>14717</v>
      </c>
      <c r="M396" s="147">
        <v>14720</v>
      </c>
      <c r="N396" s="147">
        <v>14776</v>
      </c>
      <c r="O396" s="147">
        <v>14669</v>
      </c>
      <c r="P396" s="147">
        <v>14688</v>
      </c>
      <c r="Q396" s="147">
        <v>14620</v>
      </c>
      <c r="R396" s="147">
        <v>15840</v>
      </c>
      <c r="S396" s="147">
        <v>15253</v>
      </c>
    </row>
    <row r="397" spans="1:22" s="83" customFormat="1" ht="34.5" customHeight="1">
      <c r="A397" s="250" t="s">
        <v>777</v>
      </c>
      <c r="B397" s="119"/>
      <c r="C397" s="370"/>
      <c r="D397" s="320" t="s">
        <v>228</v>
      </c>
      <c r="E397" s="321"/>
      <c r="F397" s="321"/>
      <c r="G397" s="321"/>
      <c r="H397" s="322"/>
      <c r="I397" s="344"/>
      <c r="J397" s="140">
        <f t="shared" si="11"/>
        <v>351</v>
      </c>
      <c r="K397" s="81" t="str">
        <f t="shared" si="12"/>
        <v/>
      </c>
      <c r="L397" s="147">
        <v>38</v>
      </c>
      <c r="M397" s="147">
        <v>67</v>
      </c>
      <c r="N397" s="147">
        <v>46</v>
      </c>
      <c r="O397" s="147">
        <v>75</v>
      </c>
      <c r="P397" s="147">
        <v>12</v>
      </c>
      <c r="Q397" s="147">
        <v>13</v>
      </c>
      <c r="R397" s="147">
        <v>71</v>
      </c>
      <c r="S397" s="147">
        <v>29</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66" t="s">
        <v>1048</v>
      </c>
      <c r="O403" s="66" t="s">
        <v>1049</v>
      </c>
      <c r="P403" s="66" t="s">
        <v>1051</v>
      </c>
      <c r="Q403" s="66" t="s">
        <v>1052</v>
      </c>
      <c r="R403" s="66" t="s">
        <v>1053</v>
      </c>
      <c r="S403" s="66" t="s">
        <v>1054</v>
      </c>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70" t="s">
        <v>1046</v>
      </c>
      <c r="P404" s="70" t="s">
        <v>1046</v>
      </c>
      <c r="Q404" s="70" t="s">
        <v>1046</v>
      </c>
      <c r="R404" s="70" t="s">
        <v>1046</v>
      </c>
      <c r="S404" s="70" t="s">
        <v>1046</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353</v>
      </c>
      <c r="K405" s="81" t="str">
        <f t="shared" ref="K405:K422" si="14">IF(OR(COUNTIF(L405:S405,"未確認")&gt;0,COUNTIF(L405:S405,"~*")&gt;0),"※","")</f>
        <v/>
      </c>
      <c r="L405" s="147">
        <v>38</v>
      </c>
      <c r="M405" s="147">
        <v>66</v>
      </c>
      <c r="N405" s="147">
        <v>45</v>
      </c>
      <c r="O405" s="147">
        <v>75</v>
      </c>
      <c r="P405" s="147">
        <v>13</v>
      </c>
      <c r="Q405" s="147">
        <v>12</v>
      </c>
      <c r="R405" s="147">
        <v>72</v>
      </c>
      <c r="S405" s="147">
        <v>32</v>
      </c>
    </row>
    <row r="406" spans="1:22" s="83" customFormat="1" ht="34.5" customHeight="1">
      <c r="A406" s="251" t="s">
        <v>779</v>
      </c>
      <c r="B406" s="119"/>
      <c r="C406" s="369"/>
      <c r="D406" s="375" t="s">
        <v>233</v>
      </c>
      <c r="E406" s="377" t="s">
        <v>234</v>
      </c>
      <c r="F406" s="378"/>
      <c r="G406" s="378"/>
      <c r="H406" s="379"/>
      <c r="I406" s="361"/>
      <c r="J406" s="140">
        <f t="shared" si="13"/>
        <v>3</v>
      </c>
      <c r="K406" s="81" t="str">
        <f t="shared" si="14"/>
        <v/>
      </c>
      <c r="L406" s="147">
        <v>0</v>
      </c>
      <c r="M406" s="147">
        <v>0</v>
      </c>
      <c r="N406" s="147">
        <v>0</v>
      </c>
      <c r="O406" s="147">
        <v>0</v>
      </c>
      <c r="P406" s="147">
        <v>1</v>
      </c>
      <c r="Q406" s="147">
        <v>1</v>
      </c>
      <c r="R406" s="147">
        <v>1</v>
      </c>
      <c r="S406" s="147">
        <v>0</v>
      </c>
    </row>
    <row r="407" spans="1:22" s="83" customFormat="1" ht="34.5" customHeight="1">
      <c r="A407" s="251" t="s">
        <v>780</v>
      </c>
      <c r="B407" s="119"/>
      <c r="C407" s="369"/>
      <c r="D407" s="369"/>
      <c r="E407" s="320" t="s">
        <v>235</v>
      </c>
      <c r="F407" s="321"/>
      <c r="G407" s="321"/>
      <c r="H407" s="322"/>
      <c r="I407" s="361"/>
      <c r="J407" s="140">
        <f t="shared" si="13"/>
        <v>256</v>
      </c>
      <c r="K407" s="81" t="str">
        <f t="shared" si="14"/>
        <v/>
      </c>
      <c r="L407" s="147">
        <v>37</v>
      </c>
      <c r="M407" s="147">
        <v>65</v>
      </c>
      <c r="N407" s="147">
        <v>45</v>
      </c>
      <c r="O407" s="147">
        <v>72</v>
      </c>
      <c r="P407" s="147">
        <v>7</v>
      </c>
      <c r="Q407" s="147">
        <v>10</v>
      </c>
      <c r="R407" s="147">
        <v>0</v>
      </c>
      <c r="S407" s="147">
        <v>20</v>
      </c>
    </row>
    <row r="408" spans="1:22" s="83" customFormat="1" ht="34.5" customHeight="1">
      <c r="A408" s="251" t="s">
        <v>781</v>
      </c>
      <c r="B408" s="119"/>
      <c r="C408" s="369"/>
      <c r="D408" s="369"/>
      <c r="E408" s="320" t="s">
        <v>236</v>
      </c>
      <c r="F408" s="321"/>
      <c r="G408" s="321"/>
      <c r="H408" s="322"/>
      <c r="I408" s="361"/>
      <c r="J408" s="140">
        <f t="shared" si="13"/>
        <v>36</v>
      </c>
      <c r="K408" s="81" t="str">
        <f t="shared" si="14"/>
        <v/>
      </c>
      <c r="L408" s="147">
        <v>1</v>
      </c>
      <c r="M408" s="147">
        <v>1</v>
      </c>
      <c r="N408" s="147">
        <v>0</v>
      </c>
      <c r="O408" s="147">
        <v>3</v>
      </c>
      <c r="P408" s="147">
        <v>5</v>
      </c>
      <c r="Q408" s="147">
        <v>1</v>
      </c>
      <c r="R408" s="147">
        <v>15</v>
      </c>
      <c r="S408" s="147">
        <v>10</v>
      </c>
    </row>
    <row r="409" spans="1:22" s="83" customFormat="1" ht="34.5" customHeight="1">
      <c r="A409" s="251" t="s">
        <v>782</v>
      </c>
      <c r="B409" s="119"/>
      <c r="C409" s="369"/>
      <c r="D409" s="369"/>
      <c r="E409" s="317" t="s">
        <v>989</v>
      </c>
      <c r="F409" s="318"/>
      <c r="G409" s="318"/>
      <c r="H409" s="319"/>
      <c r="I409" s="361"/>
      <c r="J409" s="140">
        <f t="shared" si="13"/>
        <v>6</v>
      </c>
      <c r="K409" s="81" t="str">
        <f t="shared" si="14"/>
        <v/>
      </c>
      <c r="L409" s="147">
        <v>0</v>
      </c>
      <c r="M409" s="147">
        <v>0</v>
      </c>
      <c r="N409" s="147">
        <v>0</v>
      </c>
      <c r="O409" s="147">
        <v>0</v>
      </c>
      <c r="P409" s="147">
        <v>0</v>
      </c>
      <c r="Q409" s="147">
        <v>0</v>
      </c>
      <c r="R409" s="147">
        <v>4</v>
      </c>
      <c r="S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52</v>
      </c>
      <c r="K412" s="81" t="str">
        <f t="shared" si="14"/>
        <v/>
      </c>
      <c r="L412" s="147">
        <v>0</v>
      </c>
      <c r="M412" s="147">
        <v>0</v>
      </c>
      <c r="N412" s="147">
        <v>0</v>
      </c>
      <c r="O412" s="147">
        <v>0</v>
      </c>
      <c r="P412" s="147">
        <v>0</v>
      </c>
      <c r="Q412" s="147">
        <v>0</v>
      </c>
      <c r="R412" s="147">
        <v>52</v>
      </c>
      <c r="S412" s="147">
        <v>0</v>
      </c>
    </row>
    <row r="413" spans="1:22" s="83" customFormat="1" ht="34.5" customHeight="1">
      <c r="A413" s="251" t="s">
        <v>786</v>
      </c>
      <c r="B413" s="119"/>
      <c r="C413" s="369"/>
      <c r="D413" s="320" t="s">
        <v>251</v>
      </c>
      <c r="E413" s="321"/>
      <c r="F413" s="321"/>
      <c r="G413" s="321"/>
      <c r="H413" s="322"/>
      <c r="I413" s="361"/>
      <c r="J413" s="140">
        <f t="shared" si="13"/>
        <v>351</v>
      </c>
      <c r="K413" s="81" t="str">
        <f t="shared" si="14"/>
        <v/>
      </c>
      <c r="L413" s="147">
        <v>38</v>
      </c>
      <c r="M413" s="147">
        <v>67</v>
      </c>
      <c r="N413" s="147">
        <v>46</v>
      </c>
      <c r="O413" s="147">
        <v>75</v>
      </c>
      <c r="P413" s="147">
        <v>12</v>
      </c>
      <c r="Q413" s="147">
        <v>13</v>
      </c>
      <c r="R413" s="147">
        <v>71</v>
      </c>
      <c r="S413" s="147">
        <v>29</v>
      </c>
    </row>
    <row r="414" spans="1:22" s="83" customFormat="1" ht="34.5" customHeight="1">
      <c r="A414" s="251" t="s">
        <v>787</v>
      </c>
      <c r="B414" s="119"/>
      <c r="C414" s="369"/>
      <c r="D414" s="375" t="s">
        <v>240</v>
      </c>
      <c r="E414" s="377" t="s">
        <v>241</v>
      </c>
      <c r="F414" s="378"/>
      <c r="G414" s="378"/>
      <c r="H414" s="379"/>
      <c r="I414" s="361"/>
      <c r="J414" s="140">
        <f t="shared" si="13"/>
        <v>5</v>
      </c>
      <c r="K414" s="81" t="str">
        <f t="shared" si="14"/>
        <v/>
      </c>
      <c r="L414" s="147">
        <v>0</v>
      </c>
      <c r="M414" s="147">
        <v>1</v>
      </c>
      <c r="N414" s="147">
        <v>0</v>
      </c>
      <c r="O414" s="147">
        <v>0</v>
      </c>
      <c r="P414" s="147">
        <v>1</v>
      </c>
      <c r="Q414" s="147">
        <v>2</v>
      </c>
      <c r="R414" s="147">
        <v>1</v>
      </c>
      <c r="S414" s="147">
        <v>0</v>
      </c>
    </row>
    <row r="415" spans="1:22" s="83" customFormat="1" ht="34.5" customHeight="1">
      <c r="A415" s="251" t="s">
        <v>788</v>
      </c>
      <c r="B415" s="119"/>
      <c r="C415" s="369"/>
      <c r="D415" s="369"/>
      <c r="E415" s="320" t="s">
        <v>242</v>
      </c>
      <c r="F415" s="321"/>
      <c r="G415" s="321"/>
      <c r="H415" s="322"/>
      <c r="I415" s="361"/>
      <c r="J415" s="140">
        <f t="shared" si="13"/>
        <v>291</v>
      </c>
      <c r="K415" s="81" t="str">
        <f t="shared" si="14"/>
        <v/>
      </c>
      <c r="L415" s="147">
        <v>37</v>
      </c>
      <c r="M415" s="147">
        <v>65</v>
      </c>
      <c r="N415" s="147">
        <v>45</v>
      </c>
      <c r="O415" s="147">
        <v>72</v>
      </c>
      <c r="P415" s="147">
        <v>6</v>
      </c>
      <c r="Q415" s="147">
        <v>8</v>
      </c>
      <c r="R415" s="147">
        <v>43</v>
      </c>
      <c r="S415" s="147">
        <v>15</v>
      </c>
    </row>
    <row r="416" spans="1:22" s="83" customFormat="1" ht="34.5" customHeight="1">
      <c r="A416" s="251" t="s">
        <v>789</v>
      </c>
      <c r="B416" s="119"/>
      <c r="C416" s="369"/>
      <c r="D416" s="369"/>
      <c r="E416" s="320" t="s">
        <v>243</v>
      </c>
      <c r="F416" s="321"/>
      <c r="G416" s="321"/>
      <c r="H416" s="322"/>
      <c r="I416" s="361"/>
      <c r="J416" s="140">
        <f t="shared" si="13"/>
        <v>6</v>
      </c>
      <c r="K416" s="81" t="str">
        <f t="shared" si="14"/>
        <v/>
      </c>
      <c r="L416" s="147">
        <v>1</v>
      </c>
      <c r="M416" s="147">
        <v>0</v>
      </c>
      <c r="N416" s="147">
        <v>0</v>
      </c>
      <c r="O416" s="147">
        <v>1</v>
      </c>
      <c r="P416" s="147">
        <v>0</v>
      </c>
      <c r="Q416" s="147">
        <v>0</v>
      </c>
      <c r="R416" s="147">
        <v>3</v>
      </c>
      <c r="S416" s="147">
        <v>1</v>
      </c>
    </row>
    <row r="417" spans="1:22" s="83" customFormat="1" ht="34.5" customHeight="1">
      <c r="A417" s="251" t="s">
        <v>790</v>
      </c>
      <c r="B417" s="119"/>
      <c r="C417" s="369"/>
      <c r="D417" s="369"/>
      <c r="E417" s="320" t="s">
        <v>244</v>
      </c>
      <c r="F417" s="321"/>
      <c r="G417" s="321"/>
      <c r="H417" s="322"/>
      <c r="I417" s="361"/>
      <c r="J417" s="140">
        <f t="shared" si="13"/>
        <v>6</v>
      </c>
      <c r="K417" s="81" t="str">
        <f t="shared" si="14"/>
        <v/>
      </c>
      <c r="L417" s="147">
        <v>0</v>
      </c>
      <c r="M417" s="147">
        <v>0</v>
      </c>
      <c r="N417" s="147">
        <v>0</v>
      </c>
      <c r="O417" s="147">
        <v>0</v>
      </c>
      <c r="P417" s="147">
        <v>0</v>
      </c>
      <c r="Q417" s="147">
        <v>0</v>
      </c>
      <c r="R417" s="147">
        <v>5</v>
      </c>
      <c r="S417" s="147">
        <v>1</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c r="P418" s="147">
        <v>0</v>
      </c>
      <c r="Q418" s="147">
        <v>0</v>
      </c>
      <c r="R418" s="147">
        <v>0</v>
      </c>
      <c r="S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c r="P420" s="147">
        <v>0</v>
      </c>
      <c r="Q420" s="147">
        <v>0</v>
      </c>
      <c r="R420" s="147">
        <v>0</v>
      </c>
      <c r="S420" s="147">
        <v>0</v>
      </c>
    </row>
    <row r="421" spans="1:22" s="83" customFormat="1" ht="34.5" customHeight="1">
      <c r="A421" s="251" t="s">
        <v>794</v>
      </c>
      <c r="B421" s="119"/>
      <c r="C421" s="369"/>
      <c r="D421" s="369"/>
      <c r="E421" s="320" t="s">
        <v>247</v>
      </c>
      <c r="F421" s="321"/>
      <c r="G421" s="321"/>
      <c r="H421" s="322"/>
      <c r="I421" s="361"/>
      <c r="J421" s="140">
        <f t="shared" si="13"/>
        <v>43</v>
      </c>
      <c r="K421" s="81" t="str">
        <f t="shared" si="14"/>
        <v/>
      </c>
      <c r="L421" s="147">
        <v>0</v>
      </c>
      <c r="M421" s="147">
        <v>1</v>
      </c>
      <c r="N421" s="147">
        <v>1</v>
      </c>
      <c r="O421" s="147">
        <v>2</v>
      </c>
      <c r="P421" s="147">
        <v>5</v>
      </c>
      <c r="Q421" s="147">
        <v>3</v>
      </c>
      <c r="R421" s="147">
        <v>19</v>
      </c>
      <c r="S421" s="147">
        <v>12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66" t="s">
        <v>1048</v>
      </c>
      <c r="O428" s="66" t="s">
        <v>1049</v>
      </c>
      <c r="P428" s="66" t="s">
        <v>1051</v>
      </c>
      <c r="Q428" s="66" t="s">
        <v>1052</v>
      </c>
      <c r="R428" s="66" t="s">
        <v>1053</v>
      </c>
      <c r="S428" s="66" t="s">
        <v>1054</v>
      </c>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1046</v>
      </c>
      <c r="P429" s="70" t="s">
        <v>1046</v>
      </c>
      <c r="Q429" s="70" t="s">
        <v>1046</v>
      </c>
      <c r="R429" s="70" t="s">
        <v>1046</v>
      </c>
      <c r="S429" s="70" t="s">
        <v>1046</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346</v>
      </c>
      <c r="K430" s="193" t="str">
        <f>IF(OR(COUNTIF(L430:S430,"未確認")&gt;0,COUNTIF(L430:S430,"~*")&gt;0),"※","")</f>
        <v/>
      </c>
      <c r="L430" s="147">
        <v>38</v>
      </c>
      <c r="M430" s="147">
        <v>66</v>
      </c>
      <c r="N430" s="147">
        <v>46</v>
      </c>
      <c r="O430" s="147">
        <v>75</v>
      </c>
      <c r="P430" s="147">
        <v>11</v>
      </c>
      <c r="Q430" s="147">
        <v>11</v>
      </c>
      <c r="R430" s="147">
        <v>70</v>
      </c>
      <c r="S430" s="147">
        <v>29</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0</v>
      </c>
      <c r="K431" s="193" t="str">
        <f>IF(OR(COUNTIF(L431:S431,"未確認")&gt;0,COUNTIF(L431:S431,"~*")&gt;0),"※","")</f>
        <v/>
      </c>
      <c r="L431" s="147">
        <v>0</v>
      </c>
      <c r="M431" s="147">
        <v>0</v>
      </c>
      <c r="N431" s="147">
        <v>0</v>
      </c>
      <c r="O431" s="147">
        <v>0</v>
      </c>
      <c r="P431" s="147">
        <v>0</v>
      </c>
      <c r="Q431" s="147">
        <v>0</v>
      </c>
      <c r="R431" s="147">
        <v>0</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0</v>
      </c>
      <c r="K432" s="193" t="str">
        <f>IF(OR(COUNTIF(L432:S432,"未確認")&gt;0,COUNTIF(L432:S432,"~*")&gt;0),"※","")</f>
        <v/>
      </c>
      <c r="L432" s="147">
        <v>0</v>
      </c>
      <c r="M432" s="147">
        <v>0</v>
      </c>
      <c r="N432" s="147">
        <v>0</v>
      </c>
      <c r="O432" s="147">
        <v>0</v>
      </c>
      <c r="P432" s="147">
        <v>0</v>
      </c>
      <c r="Q432" s="147">
        <v>0</v>
      </c>
      <c r="R432" s="147">
        <v>0</v>
      </c>
      <c r="S432" s="147">
        <v>0</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346</v>
      </c>
      <c r="K433" s="193" t="str">
        <f>IF(OR(COUNTIF(L433:S433,"未確認")&gt;0,COUNTIF(L433:S433,"~*")&gt;0),"※","")</f>
        <v/>
      </c>
      <c r="L433" s="147">
        <v>38</v>
      </c>
      <c r="M433" s="147">
        <v>66</v>
      </c>
      <c r="N433" s="147">
        <v>46</v>
      </c>
      <c r="O433" s="147">
        <v>75</v>
      </c>
      <c r="P433" s="147">
        <v>11</v>
      </c>
      <c r="Q433" s="147">
        <v>11</v>
      </c>
      <c r="R433" s="147">
        <v>70</v>
      </c>
      <c r="S433" s="147">
        <v>29</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0</v>
      </c>
      <c r="K434" s="193" t="str">
        <f>IF(OR(COUNTIF(L434:S434,"未確認")&gt;0,COUNTIF(L434:S434,"~*")&gt;0),"※","")</f>
        <v/>
      </c>
      <c r="L434" s="147">
        <v>0</v>
      </c>
      <c r="M434" s="147">
        <v>0</v>
      </c>
      <c r="N434" s="147">
        <v>0</v>
      </c>
      <c r="O434" s="147">
        <v>0</v>
      </c>
      <c r="P434" s="147">
        <v>0</v>
      </c>
      <c r="Q434" s="147">
        <v>0</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66" t="s">
        <v>1048</v>
      </c>
      <c r="O441" s="66" t="s">
        <v>1049</v>
      </c>
      <c r="P441" s="66" t="s">
        <v>1051</v>
      </c>
      <c r="Q441" s="66" t="s">
        <v>1052</v>
      </c>
      <c r="R441" s="66" t="s">
        <v>1053</v>
      </c>
      <c r="S441" s="66" t="s">
        <v>1054</v>
      </c>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70" t="s">
        <v>1046</v>
      </c>
      <c r="P442" s="70" t="s">
        <v>1046</v>
      </c>
      <c r="Q442" s="70" t="s">
        <v>1046</v>
      </c>
      <c r="R442" s="70" t="s">
        <v>1046</v>
      </c>
      <c r="S442" s="70" t="s">
        <v>1046</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66" t="s">
        <v>1048</v>
      </c>
      <c r="O466" s="66" t="s">
        <v>1049</v>
      </c>
      <c r="P466" s="66" t="s">
        <v>1051</v>
      </c>
      <c r="Q466" s="66" t="s">
        <v>1052</v>
      </c>
      <c r="R466" s="66" t="s">
        <v>1053</v>
      </c>
      <c r="S466" s="66" t="s">
        <v>1054</v>
      </c>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70" t="s">
        <v>1046</v>
      </c>
      <c r="P467" s="70" t="s">
        <v>1046</v>
      </c>
      <c r="Q467" s="70" t="s">
        <v>1046</v>
      </c>
      <c r="R467" s="70" t="s">
        <v>1046</v>
      </c>
      <c r="S467" s="70" t="s">
        <v>1046</v>
      </c>
      <c r="T467" s="8"/>
      <c r="U467" s="8"/>
      <c r="V467" s="8"/>
    </row>
    <row r="468" spans="1:22" ht="34.5" customHeight="1">
      <c r="A468" s="252" t="s">
        <v>807</v>
      </c>
      <c r="B468" s="1"/>
      <c r="C468" s="334" t="s">
        <v>282</v>
      </c>
      <c r="D468" s="335"/>
      <c r="E468" s="335"/>
      <c r="F468" s="335"/>
      <c r="G468" s="335"/>
      <c r="H468" s="336"/>
      <c r="I468" s="340" t="s">
        <v>283</v>
      </c>
      <c r="J468" s="116" t="str">
        <f>IF(SUM(L468:S468)=0,IF(COUNTIF(L468:S468,"未確認")&gt;0,"未確認",IF(COUNTIF(L468:S468,"*")&gt;0,"*",SUM(L468:S468))),SUM(L468:S468))</f>
        <v>*</v>
      </c>
      <c r="K468" s="201" t="str">
        <f t="shared" ref="K468:K475" si="16">IF(OR(COUNTIF(L468:S468,"未確認")&gt;0,COUNTIF(L468:S468,"*")&gt;0),"※","")</f>
        <v>※</v>
      </c>
      <c r="L468" s="117" t="s">
        <v>541</v>
      </c>
      <c r="M468" s="117" t="s">
        <v>541</v>
      </c>
      <c r="N468" s="117">
        <v>0</v>
      </c>
      <c r="O468" s="117">
        <v>0</v>
      </c>
      <c r="P468" s="117" t="s">
        <v>541</v>
      </c>
      <c r="Q468" s="117">
        <v>0</v>
      </c>
      <c r="R468" s="117" t="s">
        <v>541</v>
      </c>
      <c r="S468" s="117">
        <v>0</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t="s">
        <v>541</v>
      </c>
      <c r="M469" s="117" t="s">
        <v>541</v>
      </c>
      <c r="N469" s="117">
        <v>0</v>
      </c>
      <c r="O469" s="117">
        <v>0</v>
      </c>
      <c r="P469" s="117">
        <v>0</v>
      </c>
      <c r="Q469" s="117">
        <v>0</v>
      </c>
      <c r="R469" s="117">
        <v>0</v>
      </c>
      <c r="S469" s="117">
        <v>0</v>
      </c>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117">
        <v>0</v>
      </c>
      <c r="S470" s="117">
        <v>0</v>
      </c>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v>0</v>
      </c>
      <c r="P473" s="117" t="s">
        <v>541</v>
      </c>
      <c r="Q473" s="117">
        <v>0</v>
      </c>
      <c r="R473" s="117">
        <v>0</v>
      </c>
      <c r="S473" s="117">
        <v>0</v>
      </c>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117">
        <v>0</v>
      </c>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IF(OR(COUNTIF(L476:S476,"未確認")&gt;0,COUNTIF(L476:S476,"~")&gt;0),"※","")</f>
        <v/>
      </c>
      <c r="L476" s="117">
        <v>0</v>
      </c>
      <c r="M476" s="117">
        <v>0</v>
      </c>
      <c r="N476" s="117">
        <v>0</v>
      </c>
      <c r="O476" s="117">
        <v>0</v>
      </c>
      <c r="P476" s="117">
        <v>0</v>
      </c>
      <c r="Q476" s="117">
        <v>0</v>
      </c>
      <c r="R476" s="117">
        <v>0</v>
      </c>
      <c r="S476" s="117">
        <v>0</v>
      </c>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IF(OR(COUNTIF(L477:S477,"未確認")&gt;0,COUNTIF(L477:S477,"*")&gt;0),"※","")</f>
        <v>※</v>
      </c>
      <c r="L477" s="117">
        <v>0</v>
      </c>
      <c r="M477" s="117">
        <v>0</v>
      </c>
      <c r="N477" s="117">
        <v>0</v>
      </c>
      <c r="O477" s="117">
        <v>0</v>
      </c>
      <c r="P477" s="117">
        <v>0</v>
      </c>
      <c r="Q477" s="117">
        <v>0</v>
      </c>
      <c r="R477" s="117" t="s">
        <v>541</v>
      </c>
      <c r="S477" s="117">
        <v>0</v>
      </c>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117">
        <v>0</v>
      </c>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0</v>
      </c>
      <c r="K481" s="201" t="str">
        <f t="shared" si="18"/>
        <v/>
      </c>
      <c r="L481" s="117">
        <v>0</v>
      </c>
      <c r="M481" s="117">
        <v>0</v>
      </c>
      <c r="N481" s="117">
        <v>0</v>
      </c>
      <c r="O481" s="117">
        <v>0</v>
      </c>
      <c r="P481" s="117">
        <v>0</v>
      </c>
      <c r="Q481" s="117">
        <v>0</v>
      </c>
      <c r="R481" s="117">
        <v>0</v>
      </c>
      <c r="S481" s="117">
        <v>0</v>
      </c>
      <c r="T481" s="8"/>
      <c r="U481" s="8"/>
      <c r="V481" s="8"/>
    </row>
    <row r="482" spans="1:22" ht="34.5" customHeight="1">
      <c r="A482" s="252" t="s">
        <v>824</v>
      </c>
      <c r="B482" s="1"/>
      <c r="C482" s="202"/>
      <c r="D482" s="355" t="s">
        <v>299</v>
      </c>
      <c r="E482" s="320" t="s">
        <v>285</v>
      </c>
      <c r="F482" s="321"/>
      <c r="G482" s="321"/>
      <c r="H482" s="322"/>
      <c r="I482" s="354"/>
      <c r="J482" s="116">
        <f t="shared" ref="J482:J496" si="19">IF(SUM(L482:S482)=0,IF(COUNTIF(L482:S482,"未確認")&gt;0,"未確認",IF(COUNTIF(L482:S482,"~*")&gt;0,"*",SUM(L482:S482))),SUM(L482:S482))</f>
        <v>0</v>
      </c>
      <c r="K482" s="201" t="str">
        <f t="shared" si="18"/>
        <v/>
      </c>
      <c r="L482" s="117">
        <v>0</v>
      </c>
      <c r="M482" s="117">
        <v>0</v>
      </c>
      <c r="N482" s="117">
        <v>0</v>
      </c>
      <c r="O482" s="117">
        <v>0</v>
      </c>
      <c r="P482" s="117">
        <v>0</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117">
        <v>0</v>
      </c>
      <c r="S483" s="117">
        <v>0</v>
      </c>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117">
        <v>0</v>
      </c>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117">
        <v>0</v>
      </c>
      <c r="S490" s="117">
        <v>0</v>
      </c>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117">
        <v>0</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66" t="s">
        <v>1048</v>
      </c>
      <c r="O502" s="66" t="s">
        <v>1049</v>
      </c>
      <c r="P502" s="66" t="s">
        <v>1051</v>
      </c>
      <c r="Q502" s="66" t="s">
        <v>1052</v>
      </c>
      <c r="R502" s="66" t="s">
        <v>1053</v>
      </c>
      <c r="S502" s="66" t="s">
        <v>1054</v>
      </c>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70" t="s">
        <v>1046</v>
      </c>
      <c r="P503" s="70" t="s">
        <v>1046</v>
      </c>
      <c r="Q503" s="70" t="s">
        <v>1046</v>
      </c>
      <c r="R503" s="70" t="s">
        <v>1046</v>
      </c>
      <c r="S503" s="70" t="s">
        <v>1046</v>
      </c>
      <c r="T503" s="8"/>
      <c r="U503" s="8"/>
      <c r="V503" s="8"/>
    </row>
    <row r="504" spans="1:22" ht="42" customHeight="1">
      <c r="A504" s="252" t="s">
        <v>836</v>
      </c>
      <c r="B504" s="1"/>
      <c r="C504" s="320" t="s">
        <v>308</v>
      </c>
      <c r="D504" s="321"/>
      <c r="E504" s="321"/>
      <c r="F504" s="321"/>
      <c r="G504" s="321"/>
      <c r="H504" s="322"/>
      <c r="I504" s="134" t="s">
        <v>309</v>
      </c>
      <c r="J504" s="116">
        <f t="shared" ref="J504:J511" si="20">IF(SUM(L504:S504)=0,IF(COUNTIF(L504:S504,"未確認")&gt;0,"未確認",IF(COUNTIF(L504:S504,"~*")&gt;0,"*",SUM(L504:S504))),SUM(L504:S504))</f>
        <v>0</v>
      </c>
      <c r="K504" s="201" t="str">
        <f t="shared" ref="K504:K511" si="21">IF(OR(COUNTIF(L504:S504,"未確認")&gt;0,COUNTIF(L504:S504,"*")&gt;0),"※","")</f>
        <v/>
      </c>
      <c r="L504" s="117">
        <v>0</v>
      </c>
      <c r="M504" s="117">
        <v>0</v>
      </c>
      <c r="N504" s="117">
        <v>0</v>
      </c>
      <c r="O504" s="117">
        <v>0</v>
      </c>
      <c r="P504" s="117">
        <v>0</v>
      </c>
      <c r="Q504" s="117">
        <v>0</v>
      </c>
      <c r="R504" s="117">
        <v>0</v>
      </c>
      <c r="S504" s="117">
        <v>0</v>
      </c>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117">
        <v>0</v>
      </c>
      <c r="P505" s="117" t="s">
        <v>541</v>
      </c>
      <c r="Q505" s="117">
        <v>0</v>
      </c>
      <c r="R505" s="117">
        <v>0</v>
      </c>
      <c r="S505" s="117">
        <v>0</v>
      </c>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117">
        <v>0</v>
      </c>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v>0</v>
      </c>
      <c r="P508" s="117" t="s">
        <v>541</v>
      </c>
      <c r="Q508" s="117">
        <v>0</v>
      </c>
      <c r="R508" s="117">
        <v>0</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66" t="s">
        <v>1048</v>
      </c>
      <c r="O514" s="66" t="s">
        <v>1049</v>
      </c>
      <c r="P514" s="66" t="s">
        <v>1051</v>
      </c>
      <c r="Q514" s="66" t="s">
        <v>1052</v>
      </c>
      <c r="R514" s="66" t="s">
        <v>1053</v>
      </c>
      <c r="S514" s="66" t="s">
        <v>1054</v>
      </c>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70" t="s">
        <v>1046</v>
      </c>
      <c r="P515" s="70" t="s">
        <v>1046</v>
      </c>
      <c r="Q515" s="70" t="s">
        <v>1046</v>
      </c>
      <c r="R515" s="70" t="s">
        <v>1046</v>
      </c>
      <c r="S515" s="70" t="s">
        <v>1046</v>
      </c>
      <c r="T515" s="8"/>
      <c r="U515" s="8"/>
      <c r="V515" s="8"/>
    </row>
    <row r="516" spans="1:22" s="115" customFormat="1" ht="57">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1.25">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66" t="s">
        <v>1048</v>
      </c>
      <c r="O520" s="66" t="s">
        <v>1049</v>
      </c>
      <c r="P520" s="66" t="s">
        <v>1051</v>
      </c>
      <c r="Q520" s="66" t="s">
        <v>1052</v>
      </c>
      <c r="R520" s="66" t="s">
        <v>1053</v>
      </c>
      <c r="S520" s="66" t="s">
        <v>1054</v>
      </c>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70" t="s">
        <v>1046</v>
      </c>
      <c r="P521" s="70" t="s">
        <v>1046</v>
      </c>
      <c r="Q521" s="70" t="s">
        <v>1046</v>
      </c>
      <c r="R521" s="70" t="s">
        <v>1046</v>
      </c>
      <c r="S521" s="70" t="s">
        <v>1046</v>
      </c>
      <c r="T521" s="8"/>
      <c r="U521" s="8"/>
      <c r="V521" s="8"/>
    </row>
    <row r="522" spans="1:22" s="115" customFormat="1" ht="71.25">
      <c r="A522" s="252" t="s">
        <v>845</v>
      </c>
      <c r="B522" s="204"/>
      <c r="C522" s="347" t="s">
        <v>330</v>
      </c>
      <c r="D522" s="348"/>
      <c r="E522" s="348"/>
      <c r="F522" s="348"/>
      <c r="G522" s="348"/>
      <c r="H522" s="349"/>
      <c r="I522" s="122" t="s">
        <v>331</v>
      </c>
      <c r="J522" s="205">
        <f>IF(SUM(L522:S522)=0,IF(COUNTIF(L522:S522,"未確認")&gt;0,"未確認",IF(COUNTIF(L522:S522,"~*")&gt;0,"*",SUM(L522:S522))),SUM(L522:S522))</f>
        <v>0</v>
      </c>
      <c r="K522" s="201" t="str">
        <f>IF(OR(COUNTIF(L522:S522,"未確認")&gt;0,COUNTIF(L522:S522,"*")&gt;0),"※","")</f>
        <v/>
      </c>
      <c r="L522" s="117">
        <v>0</v>
      </c>
      <c r="M522" s="117">
        <v>0</v>
      </c>
      <c r="N522" s="117">
        <v>0</v>
      </c>
      <c r="O522" s="117">
        <v>0</v>
      </c>
      <c r="P522" s="117">
        <v>0</v>
      </c>
      <c r="Q522" s="117">
        <v>0</v>
      </c>
      <c r="R522" s="117">
        <v>0</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66" t="s">
        <v>1048</v>
      </c>
      <c r="O525" s="66" t="s">
        <v>1049</v>
      </c>
      <c r="P525" s="66" t="s">
        <v>1051</v>
      </c>
      <c r="Q525" s="66" t="s">
        <v>1052</v>
      </c>
      <c r="R525" s="66" t="s">
        <v>1053</v>
      </c>
      <c r="S525" s="66" t="s">
        <v>1054</v>
      </c>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70" t="s">
        <v>1046</v>
      </c>
      <c r="P526" s="70" t="s">
        <v>1046</v>
      </c>
      <c r="Q526" s="70" t="s">
        <v>1046</v>
      </c>
      <c r="R526" s="70" t="s">
        <v>1046</v>
      </c>
      <c r="S526" s="70" t="s">
        <v>1046</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66" t="s">
        <v>1048</v>
      </c>
      <c r="O530" s="66" t="s">
        <v>1049</v>
      </c>
      <c r="P530" s="66" t="s">
        <v>1051</v>
      </c>
      <c r="Q530" s="66" t="s">
        <v>1052</v>
      </c>
      <c r="R530" s="66" t="s">
        <v>1053</v>
      </c>
      <c r="S530" s="66" t="s">
        <v>1054</v>
      </c>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70" t="s">
        <v>1046</v>
      </c>
      <c r="P531" s="70" t="s">
        <v>1046</v>
      </c>
      <c r="Q531" s="70" t="s">
        <v>1046</v>
      </c>
      <c r="R531" s="70" t="s">
        <v>1046</v>
      </c>
      <c r="S531" s="70" t="s">
        <v>1046</v>
      </c>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c r="N543" s="66" t="s">
        <v>1048</v>
      </c>
      <c r="O543" s="66" t="s">
        <v>1049</v>
      </c>
      <c r="P543" s="66" t="s">
        <v>1051</v>
      </c>
      <c r="Q543" s="66" t="s">
        <v>1052</v>
      </c>
      <c r="R543" s="66" t="s">
        <v>1053</v>
      </c>
      <c r="S543" s="66" t="s">
        <v>1054</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1046</v>
      </c>
      <c r="P544" s="70" t="s">
        <v>1046</v>
      </c>
      <c r="Q544" s="70" t="s">
        <v>1046</v>
      </c>
      <c r="R544" s="70" t="s">
        <v>1046</v>
      </c>
      <c r="S544" s="70" t="s">
        <v>1046</v>
      </c>
    </row>
    <row r="545" spans="1:19" s="115" customFormat="1" ht="69.95"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row>
    <row r="550" spans="1:19"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4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c r="P558" s="211" t="s">
        <v>1044</v>
      </c>
      <c r="Q558" s="211" t="s">
        <v>1044</v>
      </c>
      <c r="R558" s="211" t="s">
        <v>1044</v>
      </c>
      <c r="S558" s="211" t="s">
        <v>1044</v>
      </c>
    </row>
    <row r="559" spans="1:19"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c r="R560" s="211" t="s">
        <v>533</v>
      </c>
      <c r="S560" s="211" t="s">
        <v>533</v>
      </c>
    </row>
    <row r="561" spans="1:19"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c r="R561" s="211" t="s">
        <v>533</v>
      </c>
      <c r="S561" s="211" t="s">
        <v>533</v>
      </c>
    </row>
    <row r="562" spans="1:19"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c r="R562" s="211" t="s">
        <v>533</v>
      </c>
      <c r="S562" s="211" t="s">
        <v>533</v>
      </c>
    </row>
    <row r="563" spans="1:19"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c r="R563" s="211" t="s">
        <v>533</v>
      </c>
      <c r="S563" s="211" t="s">
        <v>533</v>
      </c>
    </row>
    <row r="564" spans="1:19"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c r="R564" s="211" t="s">
        <v>533</v>
      </c>
      <c r="S564" s="211" t="s">
        <v>533</v>
      </c>
    </row>
    <row r="565" spans="1:19"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c r="R565" s="211" t="s">
        <v>533</v>
      </c>
      <c r="S565" s="211" t="s">
        <v>533</v>
      </c>
    </row>
    <row r="566" spans="1:19"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c r="R566" s="211" t="s">
        <v>533</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c r="N588" s="66" t="s">
        <v>1048</v>
      </c>
      <c r="O588" s="66" t="s">
        <v>1049</v>
      </c>
      <c r="P588" s="66" t="s">
        <v>1051</v>
      </c>
      <c r="Q588" s="66" t="s">
        <v>1052</v>
      </c>
      <c r="R588" s="66" t="s">
        <v>1053</v>
      </c>
      <c r="S588" s="66" t="s">
        <v>1054</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1046</v>
      </c>
      <c r="P589" s="70" t="s">
        <v>1046</v>
      </c>
      <c r="Q589" s="70" t="s">
        <v>1046</v>
      </c>
      <c r="R589" s="70" t="s">
        <v>1046</v>
      </c>
      <c r="S589" s="70" t="s">
        <v>1046</v>
      </c>
    </row>
    <row r="590" spans="1:22" s="115" customFormat="1" ht="69.95"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69.95" customHeight="1">
      <c r="A591" s="252" t="s">
        <v>892</v>
      </c>
      <c r="B591" s="84"/>
      <c r="C591" s="320" t="s">
        <v>388</v>
      </c>
      <c r="D591" s="321"/>
      <c r="E591" s="321"/>
      <c r="F591" s="321"/>
      <c r="G591" s="321"/>
      <c r="H591" s="322"/>
      <c r="I591" s="134" t="s">
        <v>389</v>
      </c>
      <c r="J591" s="116">
        <f>IF(SUM(L591:S591)=0,IF(COUNTIF(L591:S591,"未確認")&gt;0,"未確認",IF(COUNTIF(L591:S591,"~*")&gt;0,"*",SUM(L591:S591))),SUM(L591:S591))</f>
        <v>0</v>
      </c>
      <c r="K591" s="201" t="str">
        <f>IF(OR(COUNTIF(L591:S591,"未確認")&gt;0,COUNTIF(L591:S591,"*")&gt;0),"※","")</f>
        <v/>
      </c>
      <c r="L591" s="117">
        <v>0</v>
      </c>
      <c r="M591" s="117">
        <v>0</v>
      </c>
      <c r="N591" s="117">
        <v>0</v>
      </c>
      <c r="O591" s="117">
        <v>0</v>
      </c>
      <c r="P591" s="117">
        <v>0</v>
      </c>
      <c r="Q591" s="117">
        <v>0</v>
      </c>
      <c r="R591" s="117">
        <v>0</v>
      </c>
      <c r="S591" s="117">
        <v>0</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 customHeight="1">
      <c r="A593" s="252" t="s">
        <v>893</v>
      </c>
      <c r="B593" s="84"/>
      <c r="C593" s="320" t="s">
        <v>392</v>
      </c>
      <c r="D593" s="321"/>
      <c r="E593" s="321"/>
      <c r="F593" s="321"/>
      <c r="G593" s="321"/>
      <c r="H593" s="322"/>
      <c r="I593" s="294" t="s">
        <v>393</v>
      </c>
      <c r="J593" s="116">
        <f>IF(SUM(L593:S593)=0,IF(COUNTIF(L593:S593,"未確認")&gt;0,"未確認",IF(COUNTIF(L593:S593,"~*")&gt;0,"*",SUM(L593:S593))),SUM(L593:S593))</f>
        <v>0</v>
      </c>
      <c r="K593" s="201" t="str">
        <f>IF(OR(COUNTIF(L593:S593,"未確認")&gt;0,COUNTIF(L593:S593,"*")&gt;0),"※","")</f>
        <v/>
      </c>
      <c r="L593" s="117">
        <v>0</v>
      </c>
      <c r="M593" s="117">
        <v>0</v>
      </c>
      <c r="N593" s="117">
        <v>0</v>
      </c>
      <c r="O593" s="117">
        <v>0</v>
      </c>
      <c r="P593" s="117">
        <v>0</v>
      </c>
      <c r="Q593" s="117">
        <v>0</v>
      </c>
      <c r="R593" s="117">
        <v>0</v>
      </c>
      <c r="S593" s="117">
        <v>0</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 customHeight="1">
      <c r="A595" s="251" t="s">
        <v>895</v>
      </c>
      <c r="B595" s="84"/>
      <c r="C595" s="323" t="s">
        <v>994</v>
      </c>
      <c r="D595" s="324"/>
      <c r="E595" s="324"/>
      <c r="F595" s="324"/>
      <c r="G595" s="324"/>
      <c r="H595" s="325"/>
      <c r="I595" s="340" t="s">
        <v>397</v>
      </c>
      <c r="J595" s="140">
        <v>11</v>
      </c>
      <c r="K595" s="201" t="str">
        <f>IF(OR(COUNTIF(L595:S595,"未確認")&gt;0,COUNTIF(L595:S595,"~*")&gt;0),"※","")</f>
        <v/>
      </c>
      <c r="L595" s="216"/>
      <c r="M595" s="216"/>
      <c r="N595" s="216"/>
      <c r="O595" s="216"/>
      <c r="P595" s="216"/>
      <c r="Q595" s="216"/>
      <c r="R595" s="216"/>
      <c r="S595" s="216"/>
    </row>
    <row r="596" spans="1:19" s="115" customFormat="1" ht="35.1" customHeight="1">
      <c r="A596" s="251" t="s">
        <v>896</v>
      </c>
      <c r="B596" s="84"/>
      <c r="C596" s="292"/>
      <c r="D596" s="293"/>
      <c r="E596" s="317" t="s">
        <v>398</v>
      </c>
      <c r="F596" s="318"/>
      <c r="G596" s="318"/>
      <c r="H596" s="319"/>
      <c r="I596" s="341"/>
      <c r="J596" s="140" t="s">
        <v>540</v>
      </c>
      <c r="K596" s="201" t="str">
        <f>IF(OR(COUNTIF(L596:S596,"未確認")&gt;0,COUNTIF(L596:S596,"~*")&gt;0),"※","")</f>
        <v/>
      </c>
      <c r="L596" s="216"/>
      <c r="M596" s="216"/>
      <c r="N596" s="216"/>
      <c r="O596" s="216"/>
      <c r="P596" s="216"/>
      <c r="Q596" s="216"/>
      <c r="R596" s="216"/>
      <c r="S596" s="216"/>
    </row>
    <row r="597" spans="1:19" s="115" customFormat="1" ht="35.1" customHeight="1">
      <c r="A597" s="251" t="s">
        <v>897</v>
      </c>
      <c r="B597" s="84"/>
      <c r="C597" s="323" t="s">
        <v>995</v>
      </c>
      <c r="D597" s="324"/>
      <c r="E597" s="324"/>
      <c r="F597" s="324"/>
      <c r="G597" s="324"/>
      <c r="H597" s="325"/>
      <c r="I597" s="326" t="s">
        <v>400</v>
      </c>
      <c r="J597" s="140" t="s">
        <v>540</v>
      </c>
      <c r="K597" s="201" t="str">
        <f>IF(OR(COUNTIF(L597:S597,"未確認")&gt;0,COUNTIF(L597:S597,"~*")&gt;0),"※","")</f>
        <v/>
      </c>
      <c r="L597" s="216"/>
      <c r="M597" s="216"/>
      <c r="N597" s="216"/>
      <c r="O597" s="216"/>
      <c r="P597" s="216"/>
      <c r="Q597" s="216"/>
      <c r="R597" s="216"/>
      <c r="S597" s="216"/>
    </row>
    <row r="598" spans="1:19" s="115" customFormat="1" ht="35.1" customHeight="1">
      <c r="A598" s="251" t="s">
        <v>898</v>
      </c>
      <c r="B598" s="84"/>
      <c r="C598" s="292"/>
      <c r="D598" s="293"/>
      <c r="E598" s="317" t="s">
        <v>398</v>
      </c>
      <c r="F598" s="318"/>
      <c r="G598" s="318"/>
      <c r="H598" s="319"/>
      <c r="I598" s="328"/>
      <c r="J598" s="140" t="s">
        <v>540</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t="s">
        <v>540</v>
      </c>
      <c r="K599" s="201" t="str">
        <f>IF(OR(COUNTIF(L599:S599,"未確認")&gt;0,COUNTIF(L599:S599,"~*")&gt;0),"※","")</f>
        <v/>
      </c>
      <c r="L599" s="216"/>
      <c r="M599" s="216"/>
      <c r="N599" s="216"/>
      <c r="O599" s="216"/>
      <c r="P599" s="216"/>
      <c r="Q599" s="216"/>
      <c r="R599" s="216"/>
      <c r="S599" s="216"/>
    </row>
    <row r="600" spans="1:19" s="115" customFormat="1" ht="56.1" customHeight="1">
      <c r="A600" s="252" t="s">
        <v>900</v>
      </c>
      <c r="B600" s="84"/>
      <c r="C600" s="320" t="s">
        <v>403</v>
      </c>
      <c r="D600" s="321"/>
      <c r="E600" s="321"/>
      <c r="F600" s="321"/>
      <c r="G600" s="321"/>
      <c r="H600" s="322"/>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v>0</v>
      </c>
      <c r="M600" s="117">
        <v>0</v>
      </c>
      <c r="N600" s="117">
        <v>0</v>
      </c>
      <c r="O600" s="117">
        <v>0</v>
      </c>
      <c r="P600" s="117" t="s">
        <v>541</v>
      </c>
      <c r="Q600" s="117">
        <v>0</v>
      </c>
      <c r="R600" s="117">
        <v>0</v>
      </c>
      <c r="S600" s="117">
        <v>0</v>
      </c>
    </row>
    <row r="601" spans="1:19"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t="s">
        <v>541</v>
      </c>
      <c r="P602" s="117">
        <v>0</v>
      </c>
      <c r="Q602" s="117">
        <v>0</v>
      </c>
      <c r="R602" s="117" t="s">
        <v>541</v>
      </c>
      <c r="S602" s="117" t="s">
        <v>541</v>
      </c>
    </row>
    <row r="603" spans="1:19" s="91" customFormat="1" ht="56.1"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t="s">
        <v>541</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66" t="s">
        <v>1048</v>
      </c>
      <c r="O611" s="66" t="s">
        <v>1049</v>
      </c>
      <c r="P611" s="66" t="s">
        <v>1051</v>
      </c>
      <c r="Q611" s="66" t="s">
        <v>1052</v>
      </c>
      <c r="R611" s="66" t="s">
        <v>1053</v>
      </c>
      <c r="S611" s="66" t="s">
        <v>1054</v>
      </c>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70" t="s">
        <v>1046</v>
      </c>
      <c r="P612" s="70" t="s">
        <v>1046</v>
      </c>
      <c r="Q612" s="70" t="s">
        <v>1046</v>
      </c>
      <c r="R612" s="70" t="s">
        <v>1046</v>
      </c>
      <c r="S612" s="70" t="s">
        <v>1046</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0</v>
      </c>
      <c r="K613" s="201" t="str">
        <f t="shared" ref="K613:K623" si="29">IF(OR(COUNTIF(L613:S613,"未確認")&gt;0,COUNTIF(L613:S613,"*")&gt;0),"※","")</f>
        <v/>
      </c>
      <c r="L613" s="117">
        <v>0</v>
      </c>
      <c r="M613" s="117">
        <v>0</v>
      </c>
      <c r="N613" s="117">
        <v>0</v>
      </c>
      <c r="O613" s="117">
        <v>0</v>
      </c>
      <c r="P613" s="117">
        <v>0</v>
      </c>
      <c r="Q613" s="117">
        <v>0</v>
      </c>
      <c r="R613" s="117">
        <v>0</v>
      </c>
      <c r="S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v>0</v>
      </c>
      <c r="N614" s="117">
        <v>0</v>
      </c>
      <c r="O614" s="117">
        <v>0</v>
      </c>
      <c r="P614" s="117">
        <v>0</v>
      </c>
      <c r="Q614" s="117" t="s">
        <v>541</v>
      </c>
      <c r="R614" s="117" t="s">
        <v>541</v>
      </c>
      <c r="S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v>0</v>
      </c>
      <c r="P621" s="117">
        <v>0</v>
      </c>
      <c r="Q621" s="117" t="s">
        <v>541</v>
      </c>
      <c r="R621" s="117" t="s">
        <v>541</v>
      </c>
      <c r="S621" s="117" t="s">
        <v>541</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v>0</v>
      </c>
      <c r="O622" s="117">
        <v>0</v>
      </c>
      <c r="P622" s="117">
        <v>0</v>
      </c>
      <c r="Q622" s="117" t="s">
        <v>541</v>
      </c>
      <c r="R622" s="117">
        <v>0</v>
      </c>
      <c r="S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66" t="s">
        <v>1048</v>
      </c>
      <c r="O629" s="66" t="s">
        <v>1049</v>
      </c>
      <c r="P629" s="66" t="s">
        <v>1051</v>
      </c>
      <c r="Q629" s="66" t="s">
        <v>1052</v>
      </c>
      <c r="R629" s="66" t="s">
        <v>1053</v>
      </c>
      <c r="S629" s="66" t="s">
        <v>1054</v>
      </c>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70" t="s">
        <v>1046</v>
      </c>
      <c r="P630" s="70" t="s">
        <v>1046</v>
      </c>
      <c r="Q630" s="70" t="s">
        <v>1046</v>
      </c>
      <c r="R630" s="70" t="s">
        <v>1046</v>
      </c>
      <c r="S630" s="70" t="s">
        <v>1046</v>
      </c>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IF(SUM(L631:S631)=0,IF(COUNTIF(L631:S631,"未確認")&gt;0,"未確認",IF(COUNTIF(L631:S631,"~*")&gt;0,"*",SUM(L631:S631))),SUM(L631:S631))</f>
        <v>*</v>
      </c>
      <c r="K631" s="201" t="str">
        <f t="shared" ref="K631:K638" si="31">IF(OR(COUNTIF(L631:S631,"未確認")&gt;0,COUNTIF(L631:S631,"*")&gt;0),"※","")</f>
        <v>※</v>
      </c>
      <c r="L631" s="117">
        <v>0</v>
      </c>
      <c r="M631" s="117">
        <v>0</v>
      </c>
      <c r="N631" s="117">
        <v>0</v>
      </c>
      <c r="O631" s="117">
        <v>0</v>
      </c>
      <c r="P631" s="117">
        <v>0</v>
      </c>
      <c r="Q631" s="117" t="s">
        <v>541</v>
      </c>
      <c r="R631" s="117" t="s">
        <v>541</v>
      </c>
      <c r="S631" s="117" t="s">
        <v>541</v>
      </c>
    </row>
    <row r="632" spans="1:22" s="118" customFormat="1" ht="56.1" customHeight="1">
      <c r="A632" s="252" t="s">
        <v>918</v>
      </c>
      <c r="B632" s="119"/>
      <c r="C632" s="320" t="s">
        <v>434</v>
      </c>
      <c r="D632" s="321"/>
      <c r="E632" s="321"/>
      <c r="F632" s="321"/>
      <c r="G632" s="321"/>
      <c r="H632" s="322"/>
      <c r="I632" s="122" t="s">
        <v>435</v>
      </c>
      <c r="J632" s="116">
        <f t="shared" si="30"/>
        <v>11</v>
      </c>
      <c r="K632" s="201" t="str">
        <f t="shared" si="31"/>
        <v>※</v>
      </c>
      <c r="L632" s="117">
        <v>11</v>
      </c>
      <c r="M632" s="117" t="s">
        <v>541</v>
      </c>
      <c r="N632" s="117" t="s">
        <v>541</v>
      </c>
      <c r="O632" s="117" t="s">
        <v>541</v>
      </c>
      <c r="P632" s="117">
        <v>0</v>
      </c>
      <c r="Q632" s="117" t="s">
        <v>541</v>
      </c>
      <c r="R632" s="117" t="s">
        <v>541</v>
      </c>
      <c r="S632" s="117" t="s">
        <v>541</v>
      </c>
    </row>
    <row r="633" spans="1:22" s="118" customFormat="1" ht="57">
      <c r="A633" s="252" t="s">
        <v>919</v>
      </c>
      <c r="B633" s="119"/>
      <c r="C633" s="320" t="s">
        <v>436</v>
      </c>
      <c r="D633" s="321"/>
      <c r="E633" s="321"/>
      <c r="F633" s="321"/>
      <c r="G633" s="321"/>
      <c r="H633" s="322"/>
      <c r="I633" s="122" t="s">
        <v>437</v>
      </c>
      <c r="J633" s="116">
        <f t="shared" si="30"/>
        <v>11</v>
      </c>
      <c r="K633" s="201" t="str">
        <f t="shared" si="31"/>
        <v>※</v>
      </c>
      <c r="L633" s="117" t="s">
        <v>541</v>
      </c>
      <c r="M633" s="117" t="s">
        <v>541</v>
      </c>
      <c r="N633" s="117" t="s">
        <v>541</v>
      </c>
      <c r="O633" s="117" t="s">
        <v>541</v>
      </c>
      <c r="P633" s="117" t="s">
        <v>541</v>
      </c>
      <c r="Q633" s="117" t="s">
        <v>541</v>
      </c>
      <c r="R633" s="117">
        <v>11</v>
      </c>
      <c r="S633" s="117" t="s">
        <v>541</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c r="S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v>0</v>
      </c>
      <c r="N635" s="117">
        <v>0</v>
      </c>
      <c r="O635" s="117">
        <v>0</v>
      </c>
      <c r="P635" s="117">
        <v>0</v>
      </c>
      <c r="Q635" s="117">
        <v>0</v>
      </c>
      <c r="R635" s="117" t="s">
        <v>541</v>
      </c>
      <c r="S635" s="117">
        <v>0</v>
      </c>
    </row>
    <row r="636" spans="1:22" s="118" customFormat="1" ht="69.95" customHeight="1">
      <c r="A636" s="252" t="s">
        <v>922</v>
      </c>
      <c r="B636" s="119"/>
      <c r="C636" s="320" t="s">
        <v>442</v>
      </c>
      <c r="D636" s="321"/>
      <c r="E636" s="321"/>
      <c r="F636" s="321"/>
      <c r="G636" s="321"/>
      <c r="H636" s="322"/>
      <c r="I636" s="122" t="s">
        <v>443</v>
      </c>
      <c r="J636" s="116">
        <f t="shared" si="30"/>
        <v>65</v>
      </c>
      <c r="K636" s="201" t="str">
        <f t="shared" si="31"/>
        <v>※</v>
      </c>
      <c r="L636" s="117" t="s">
        <v>541</v>
      </c>
      <c r="M636" s="117" t="s">
        <v>541</v>
      </c>
      <c r="N636" s="117" t="s">
        <v>541</v>
      </c>
      <c r="O636" s="117" t="s">
        <v>541</v>
      </c>
      <c r="P636" s="117">
        <v>23</v>
      </c>
      <c r="Q636" s="117">
        <v>19</v>
      </c>
      <c r="R636" s="117">
        <v>13</v>
      </c>
      <c r="S636" s="117">
        <v>10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c r="S637" s="117">
        <v>0</v>
      </c>
    </row>
    <row r="638" spans="1:22" s="118" customFormat="1" ht="84" customHeight="1">
      <c r="A638" s="252" t="s">
        <v>924</v>
      </c>
      <c r="B638" s="119"/>
      <c r="C638" s="317" t="s">
        <v>1001</v>
      </c>
      <c r="D638" s="318"/>
      <c r="E638" s="318"/>
      <c r="F638" s="318"/>
      <c r="G638" s="318"/>
      <c r="H638" s="319"/>
      <c r="I638" s="122" t="s">
        <v>447</v>
      </c>
      <c r="J638" s="116">
        <f t="shared" si="30"/>
        <v>106</v>
      </c>
      <c r="K638" s="201" t="str">
        <f t="shared" si="31"/>
        <v>※</v>
      </c>
      <c r="L638" s="117">
        <v>19</v>
      </c>
      <c r="M638" s="117" t="s">
        <v>541</v>
      </c>
      <c r="N638" s="117">
        <v>17</v>
      </c>
      <c r="O638" s="117">
        <v>10</v>
      </c>
      <c r="P638" s="117">
        <v>14</v>
      </c>
      <c r="Q638" s="117">
        <v>11</v>
      </c>
      <c r="R638" s="117">
        <v>16</v>
      </c>
      <c r="S638" s="117">
        <v>19</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66" t="s">
        <v>1048</v>
      </c>
      <c r="O644" s="66" t="s">
        <v>1049</v>
      </c>
      <c r="P644" s="66" t="s">
        <v>1051</v>
      </c>
      <c r="Q644" s="66" t="s">
        <v>1052</v>
      </c>
      <c r="R644" s="66" t="s">
        <v>1053</v>
      </c>
      <c r="S644" s="66" t="s">
        <v>1054</v>
      </c>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70" t="s">
        <v>1046</v>
      </c>
      <c r="P645" s="70" t="s">
        <v>1046</v>
      </c>
      <c r="Q645" s="70" t="s">
        <v>1046</v>
      </c>
      <c r="R645" s="70" t="s">
        <v>1046</v>
      </c>
      <c r="S645" s="70" t="s">
        <v>1046</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298</v>
      </c>
      <c r="K646" s="201" t="str">
        <f t="shared" ref="K646:K660" si="33">IF(OR(COUNTIF(L646:S646,"未確認")&gt;0,COUNTIF(L646:S646,"*")&gt;0),"※","")</f>
        <v/>
      </c>
      <c r="L646" s="117">
        <v>33</v>
      </c>
      <c r="M646" s="117">
        <v>33</v>
      </c>
      <c r="N646" s="117">
        <v>32</v>
      </c>
      <c r="O646" s="117">
        <v>36</v>
      </c>
      <c r="P646" s="117">
        <v>39</v>
      </c>
      <c r="Q646" s="117">
        <v>41</v>
      </c>
      <c r="R646" s="117">
        <v>40</v>
      </c>
      <c r="S646" s="117">
        <v>44</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row>
    <row r="648" spans="1:22" s="118" customFormat="1" ht="69.95" customHeight="1">
      <c r="A648" s="252" t="s">
        <v>927</v>
      </c>
      <c r="B648" s="84"/>
      <c r="C648" s="188"/>
      <c r="D648" s="221"/>
      <c r="E648" s="320" t="s">
        <v>939</v>
      </c>
      <c r="F648" s="321"/>
      <c r="G648" s="321"/>
      <c r="H648" s="322"/>
      <c r="I648" s="122" t="s">
        <v>454</v>
      </c>
      <c r="J648" s="116">
        <f t="shared" si="32"/>
        <v>294</v>
      </c>
      <c r="K648" s="201" t="str">
        <f t="shared" si="33"/>
        <v/>
      </c>
      <c r="L648" s="117">
        <v>33</v>
      </c>
      <c r="M648" s="117">
        <v>33</v>
      </c>
      <c r="N648" s="117">
        <v>32</v>
      </c>
      <c r="O648" s="117">
        <v>36</v>
      </c>
      <c r="P648" s="117">
        <v>39</v>
      </c>
      <c r="Q648" s="117">
        <v>41</v>
      </c>
      <c r="R648" s="117">
        <v>37</v>
      </c>
      <c r="S648" s="117">
        <v>43</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c r="R649" s="117">
        <v>0</v>
      </c>
      <c r="S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v>0</v>
      </c>
      <c r="N650" s="117">
        <v>0</v>
      </c>
      <c r="O650" s="117">
        <v>0</v>
      </c>
      <c r="P650" s="117">
        <v>0</v>
      </c>
      <c r="Q650" s="117">
        <v>0</v>
      </c>
      <c r="R650" s="117" t="s">
        <v>541</v>
      </c>
      <c r="S650" s="117" t="s">
        <v>541</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v>0</v>
      </c>
      <c r="O651" s="117">
        <v>0</v>
      </c>
      <c r="P651" s="117">
        <v>0</v>
      </c>
      <c r="Q651" s="117">
        <v>0</v>
      </c>
      <c r="R651" s="117" t="s">
        <v>541</v>
      </c>
      <c r="S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v>0</v>
      </c>
      <c r="M655" s="117">
        <v>0</v>
      </c>
      <c r="N655" s="117">
        <v>0</v>
      </c>
      <c r="O655" s="117">
        <v>0</v>
      </c>
      <c r="P655" s="117">
        <v>0</v>
      </c>
      <c r="Q655" s="117">
        <v>0</v>
      </c>
      <c r="R655" s="117" t="s">
        <v>541</v>
      </c>
      <c r="S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c r="R657" s="117">
        <v>0</v>
      </c>
      <c r="S657" s="117">
        <v>0</v>
      </c>
    </row>
    <row r="658" spans="1:22" s="118" customFormat="1" ht="56.1" customHeight="1">
      <c r="A658" s="252" t="s">
        <v>946</v>
      </c>
      <c r="B658" s="84"/>
      <c r="C658" s="320" t="s">
        <v>471</v>
      </c>
      <c r="D658" s="321"/>
      <c r="E658" s="321"/>
      <c r="F658" s="321"/>
      <c r="G658" s="321"/>
      <c r="H658" s="322"/>
      <c r="I658" s="122" t="s">
        <v>472</v>
      </c>
      <c r="J658" s="116">
        <f t="shared" si="32"/>
        <v>108</v>
      </c>
      <c r="K658" s="201" t="str">
        <f t="shared" si="33"/>
        <v>※</v>
      </c>
      <c r="L658" s="117">
        <v>23</v>
      </c>
      <c r="M658" s="117">
        <v>22</v>
      </c>
      <c r="N658" s="117">
        <v>23</v>
      </c>
      <c r="O658" s="117">
        <v>19</v>
      </c>
      <c r="P658" s="117" t="s">
        <v>541</v>
      </c>
      <c r="Q658" s="117" t="s">
        <v>541</v>
      </c>
      <c r="R658" s="117">
        <v>11</v>
      </c>
      <c r="S658" s="117">
        <v>10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66" t="s">
        <v>1048</v>
      </c>
      <c r="O665" s="66" t="s">
        <v>1049</v>
      </c>
      <c r="P665" s="66" t="s">
        <v>1051</v>
      </c>
      <c r="Q665" s="66" t="s">
        <v>1052</v>
      </c>
      <c r="R665" s="66" t="s">
        <v>1053</v>
      </c>
      <c r="S665" s="66" t="s">
        <v>1054</v>
      </c>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70" t="s">
        <v>1046</v>
      </c>
      <c r="P666" s="70" t="s">
        <v>1046</v>
      </c>
      <c r="Q666" s="70" t="s">
        <v>1046</v>
      </c>
      <c r="R666" s="70" t="s">
        <v>1046</v>
      </c>
      <c r="S666" s="70" t="s">
        <v>1046</v>
      </c>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66" t="s">
        <v>1048</v>
      </c>
      <c r="O681" s="66" t="s">
        <v>1049</v>
      </c>
      <c r="P681" s="66" t="s">
        <v>1051</v>
      </c>
      <c r="Q681" s="66" t="s">
        <v>1052</v>
      </c>
      <c r="R681" s="66" t="s">
        <v>1053</v>
      </c>
      <c r="S681" s="66" t="s">
        <v>1054</v>
      </c>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70" t="s">
        <v>1046</v>
      </c>
      <c r="P682" s="70" t="s">
        <v>1046</v>
      </c>
      <c r="Q682" s="70" t="s">
        <v>1046</v>
      </c>
      <c r="R682" s="70" t="s">
        <v>1046</v>
      </c>
      <c r="S682" s="70" t="s">
        <v>1046</v>
      </c>
      <c r="T682" s="8"/>
      <c r="U682" s="8"/>
      <c r="V682" s="8"/>
    </row>
    <row r="683" spans="1:22" s="118" customFormat="1" ht="111.95"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f>IF(SUM(L684:S684)=0,IF(COUNTIF(L684:S684,"未確認")&gt;0,"未確認",IF(COUNTIF(L684:S684,"~*")&gt;0,"*",SUM(L684:S684))),SUM(L684:S684))</f>
        <v>0</v>
      </c>
      <c r="K684" s="201" t="str">
        <f>IF(OR(COUNTIF(L684:S684,"未確認")&gt;0,COUNTIF(L684:S684,"*")&gt;0),"※","")</f>
        <v/>
      </c>
      <c r="L684" s="117">
        <v>0</v>
      </c>
      <c r="M684" s="117">
        <v>0</v>
      </c>
      <c r="N684" s="117">
        <v>0</v>
      </c>
      <c r="O684" s="117">
        <v>0</v>
      </c>
      <c r="P684" s="117">
        <v>0</v>
      </c>
      <c r="Q684" s="117">
        <v>0</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66" t="s">
        <v>1048</v>
      </c>
      <c r="O691" s="66" t="s">
        <v>1049</v>
      </c>
      <c r="P691" s="66" t="s">
        <v>1051</v>
      </c>
      <c r="Q691" s="66" t="s">
        <v>1052</v>
      </c>
      <c r="R691" s="66" t="s">
        <v>1053</v>
      </c>
      <c r="S691" s="66" t="s">
        <v>1054</v>
      </c>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70" t="s">
        <v>1046</v>
      </c>
      <c r="P692" s="70" t="s">
        <v>1046</v>
      </c>
      <c r="Q692" s="70" t="s">
        <v>1046</v>
      </c>
      <c r="R692" s="70" t="s">
        <v>1046</v>
      </c>
      <c r="S692" s="70" t="s">
        <v>1046</v>
      </c>
      <c r="T692" s="8"/>
      <c r="U692" s="8"/>
      <c r="V692" s="8"/>
    </row>
    <row r="693" spans="1:22" s="118" customFormat="1" ht="56.1" customHeight="1">
      <c r="A693" s="252" t="s">
        <v>963</v>
      </c>
      <c r="B693" s="115"/>
      <c r="C693" s="320" t="s">
        <v>503</v>
      </c>
      <c r="D693" s="321"/>
      <c r="E693" s="321"/>
      <c r="F693" s="321"/>
      <c r="G693" s="321"/>
      <c r="H693" s="322"/>
      <c r="I693" s="122" t="s">
        <v>504</v>
      </c>
      <c r="J693" s="116">
        <f>IF(SUM(L693:S693)=0,IF(COUNTIF(L693:S693,"未確認")&gt;0,"未確認",IF(COUNTIF(L693:S693,"~*")&gt;0,"*",SUM(L693:S693))),SUM(L693:S693))</f>
        <v>0</v>
      </c>
      <c r="K693" s="201" t="str">
        <f>IF(OR(COUNTIF(L693:S693,"未確認")&gt;0,COUNTIF(L693:S693,"*")&gt;0),"※","")</f>
        <v/>
      </c>
      <c r="L693" s="117">
        <v>0</v>
      </c>
      <c r="M693" s="117">
        <v>0</v>
      </c>
      <c r="N693" s="117">
        <v>0</v>
      </c>
      <c r="O693" s="117">
        <v>0</v>
      </c>
      <c r="P693" s="117">
        <v>0</v>
      </c>
      <c r="Q693" s="117">
        <v>0</v>
      </c>
      <c r="R693" s="117">
        <v>0</v>
      </c>
      <c r="S693" s="117">
        <v>0</v>
      </c>
    </row>
    <row r="694" spans="1:22" s="118" customFormat="1" ht="56.1" customHeight="1">
      <c r="A694" s="252" t="s">
        <v>964</v>
      </c>
      <c r="B694" s="119"/>
      <c r="C694" s="320" t="s">
        <v>505</v>
      </c>
      <c r="D694" s="321"/>
      <c r="E694" s="321"/>
      <c r="F694" s="321"/>
      <c r="G694" s="321"/>
      <c r="H694" s="322"/>
      <c r="I694" s="122" t="s">
        <v>506</v>
      </c>
      <c r="J694" s="116">
        <f>IF(SUM(L694:S694)=0,IF(COUNTIF(L694:S694,"未確認")&gt;0,"未確認",IF(COUNTIF(L694:S694,"~*")&gt;0,"*",SUM(L694:S694))),SUM(L694:S694))</f>
        <v>333</v>
      </c>
      <c r="K694" s="201" t="str">
        <f>IF(OR(COUNTIF(L694:S694,"未確認")&gt;0,COUNTIF(L694:S694,"*")&gt;0),"※","")</f>
        <v/>
      </c>
      <c r="L694" s="117">
        <v>41</v>
      </c>
      <c r="M694" s="117">
        <v>39</v>
      </c>
      <c r="N694" s="117">
        <v>40</v>
      </c>
      <c r="O694" s="117">
        <v>40</v>
      </c>
      <c r="P694" s="117">
        <v>39</v>
      </c>
      <c r="Q694" s="117">
        <v>42</v>
      </c>
      <c r="R694" s="117">
        <v>47</v>
      </c>
      <c r="S694" s="117">
        <v>45</v>
      </c>
    </row>
    <row r="695" spans="1:22" s="118" customFormat="1" ht="69.95" customHeight="1">
      <c r="A695" s="252" t="s">
        <v>965</v>
      </c>
      <c r="B695" s="119"/>
      <c r="C695" s="317" t="s">
        <v>1006</v>
      </c>
      <c r="D695" s="318"/>
      <c r="E695" s="318"/>
      <c r="F695" s="318"/>
      <c r="G695" s="318"/>
      <c r="H695" s="319"/>
      <c r="I695" s="122" t="s">
        <v>508</v>
      </c>
      <c r="J695" s="116">
        <f>IF(SUM(L695:S695)=0,IF(COUNTIF(L695:S695,"未確認")&gt;0,"未確認",IF(COUNTIF(L695:S695,"~*")&gt;0,"*",SUM(L695:S695))),SUM(L695:S695))</f>
        <v>154</v>
      </c>
      <c r="K695" s="201" t="str">
        <f>IF(OR(COUNTIF(L695:S695,"未確認")&gt;0,COUNTIF(L695:S695,"*")&gt;0),"※","")</f>
        <v/>
      </c>
      <c r="L695" s="117">
        <v>10</v>
      </c>
      <c r="M695" s="117">
        <v>11</v>
      </c>
      <c r="N695" s="117">
        <v>13</v>
      </c>
      <c r="O695" s="117">
        <v>13</v>
      </c>
      <c r="P695" s="117">
        <v>32</v>
      </c>
      <c r="Q695" s="117">
        <v>21</v>
      </c>
      <c r="R695" s="117">
        <v>31</v>
      </c>
      <c r="S695" s="117">
        <v>23</v>
      </c>
    </row>
    <row r="696" spans="1:22" s="118" customFormat="1" ht="56.1"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69.95" customHeight="1">
      <c r="A697" s="252" t="s">
        <v>967</v>
      </c>
      <c r="B697" s="119"/>
      <c r="C697" s="320" t="s">
        <v>511</v>
      </c>
      <c r="D697" s="321"/>
      <c r="E697" s="321"/>
      <c r="F697" s="321"/>
      <c r="G697" s="321"/>
      <c r="H697" s="322"/>
      <c r="I697" s="122" t="s">
        <v>512</v>
      </c>
      <c r="J697" s="116" t="str">
        <f>IF(SUM(L697:S697)=0,IF(COUNTIF(L697:S697,"未確認")&gt;0,"未確認",IF(COUNTIF(L697:S697,"~*")&gt;0,"*",SUM(L697:S697))),SUM(L697:S697))</f>
        <v>*</v>
      </c>
      <c r="K697" s="201" t="str">
        <f>IF(OR(COUNTIF(L697:S697,"未確認")&gt;0,COUNTIF(L697:S697,"*")&gt;0),"※","")</f>
        <v>※</v>
      </c>
      <c r="L697" s="117" t="s">
        <v>541</v>
      </c>
      <c r="M697" s="117" t="s">
        <v>541</v>
      </c>
      <c r="N697" s="117" t="s">
        <v>541</v>
      </c>
      <c r="O697" s="117" t="s">
        <v>541</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66" t="s">
        <v>1048</v>
      </c>
      <c r="O704" s="66" t="s">
        <v>1049</v>
      </c>
      <c r="P704" s="66" t="s">
        <v>1051</v>
      </c>
      <c r="Q704" s="66" t="s">
        <v>1052</v>
      </c>
      <c r="R704" s="66" t="s">
        <v>1053</v>
      </c>
      <c r="S704" s="66" t="s">
        <v>1054</v>
      </c>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70" t="s">
        <v>1046</v>
      </c>
      <c r="P705" s="70" t="s">
        <v>1046</v>
      </c>
      <c r="Q705" s="70" t="s">
        <v>1046</v>
      </c>
      <c r="R705" s="70" t="s">
        <v>1046</v>
      </c>
      <c r="S705" s="70" t="s">
        <v>1046</v>
      </c>
      <c r="T705" s="8"/>
      <c r="U705" s="8"/>
      <c r="V705" s="8"/>
    </row>
    <row r="706" spans="1:23" s="118" customFormat="1" ht="56.1"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69.95" customHeight="1">
      <c r="A707" s="252" t="s">
        <v>969</v>
      </c>
      <c r="B707" s="119"/>
      <c r="C707" s="320" t="s">
        <v>516</v>
      </c>
      <c r="D707" s="321"/>
      <c r="E707" s="321"/>
      <c r="F707" s="321"/>
      <c r="G707" s="321"/>
      <c r="H707" s="322"/>
      <c r="I707" s="122" t="s">
        <v>517</v>
      </c>
      <c r="J707" s="116">
        <f>IF(SUM(L707:S707)=0,IF(COUNTIF(L707:S707,"未確認")&gt;0,"未確認",IF(COUNTIF(L707:S707,"~*")&gt;0,"*",SUM(L707:S707))),SUM(L707:S707))</f>
        <v>0</v>
      </c>
      <c r="K707" s="201" t="str">
        <f>IF(OR(COUNTIF(L707:S707,"未確認")&gt;0,COUNTIF(L707:S707,"*")&gt;0),"※","")</f>
        <v/>
      </c>
      <c r="L707" s="117">
        <v>0</v>
      </c>
      <c r="M707" s="117">
        <v>0</v>
      </c>
      <c r="N707" s="117">
        <v>0</v>
      </c>
      <c r="O707" s="117">
        <v>0</v>
      </c>
      <c r="P707" s="117">
        <v>0</v>
      </c>
      <c r="Q707" s="117">
        <v>0</v>
      </c>
      <c r="R707" s="117">
        <v>0</v>
      </c>
      <c r="S707" s="117">
        <v>0</v>
      </c>
    </row>
    <row r="708" spans="1:23" s="118" customFormat="1" ht="69.95"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69.95"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0F28B2F-7A1F-43DF-926E-418D66E5593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2019-12-23T01:40:28Z</dcterms:modified>
</cp:coreProperties>
</file>