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<sst xmlns="http://schemas.openxmlformats.org/spreadsheetml/2006/main" xmlns:r="http://schemas.openxmlformats.org/officeDocument/2006/relationships" count="540" uniqueCount="540">
  <si>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</si>
  <si>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</si>
  <si>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</si>
  <si>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</si>
  <si>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</si>
  <si>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</si>
  <si>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</si>
  <si>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</si>
  <si>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</si>
  <si>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</si>
  <si>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</si>
  <si>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</si>
  <si>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</si>
  <si>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</si>
  <si>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</si>
  <si>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</si>
  <si>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</si>
  <si>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</si>
  <si>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</si>
  <si>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</si>
  <si>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</si>
  <si>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</si>
  <si>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</si>
  <si>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</si>
  <si>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</si>
  <si>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</si>
  <si>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</si>
  <si>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</si>
  <si>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</si>
  <si>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</si>
  <si>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</si>
  <si>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</si>
  <si>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</si>
  <si>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</si>
  <si>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</si>
  <si>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</si>
  <si>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</si>
  <si>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</si>
  <si>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</si>
  <si>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</si>
  <si>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</si>
  <si>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 xml:space="preserve"> H28</t>
  </si>
  <si>
    <t>総括表（市町村）</t>
    <rPh sb="0" eb="2">
      <t>ソウカツ</t>
    </rPh>
    <rPh sb="2" eb="3">
      <t>ヒョウ</t>
    </rPh>
    <rPh sb="4" eb="7">
      <t>シチョウソン</t>
    </rPh>
    <phoneticPr fontId="6"/>
  </si>
  <si>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</si>
  <si>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</si>
  <si>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</si>
  <si>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</si>
  <si>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</si>
  <si>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</si>
  <si>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</si>
  <si>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</si>
  <si>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</si>
  <si>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</si>
  <si>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大潟村カントリーエレベーター公社</t>
    <rPh sb="0" eb="3">
      <t>オオガタムラ</t>
    </rPh>
    <rPh sb="14" eb="16">
      <t>コウシャ</t>
    </rPh>
    <phoneticPr fontId="31"/>
  </si>
  <si>
    <r>
      <t xml:space="preserve">増減率 </t>
    </r>
    <r>
      <rPr>
        <sz val="9"/>
        <color indexed="8"/>
        <rFont val="ＭＳ ゴシック"/>
      </rPr>
      <t xml:space="preserve"> (％)</t>
    </r>
    <rPh sb="0" eb="2">
      <t>ゾウゲン</t>
    </rPh>
    <rPh sb="2" eb="3">
      <t>リツ</t>
    </rPh>
    <phoneticPr fontId="6"/>
  </si>
  <si>
    <t>歳出合計</t>
  </si>
  <si>
    <t>※平成30年度中に市町村合併した団体で、合併前の団体ごとの決算に基づく実質公債費比率を算出していない団体については、グラフを表記しない。</t>
  </si>
  <si>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</si>
  <si>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</si>
  <si>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</si>
  <si>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</si>
  <si>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</si>
  <si>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</si>
  <si>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</si>
  <si>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2"/>
  </si>
  <si>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</si>
  <si>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</si>
  <si>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</si>
  <si>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</si>
  <si>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</si>
  <si>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</si>
  <si>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</si>
  <si>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</si>
  <si>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</si>
  <si>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</si>
  <si>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</si>
  <si>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</si>
  <si>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</si>
  <si>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</si>
  <si>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</si>
  <si>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</si>
  <si>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</si>
  <si>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</si>
  <si>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</si>
  <si>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</si>
  <si>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</si>
  <si>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</si>
  <si>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</si>
  <si>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</si>
  <si>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</si>
  <si>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将来負担比率の分子</t>
  </si>
  <si>
    <t>※7：人口については、調査年度の1月1日現在の住民基本台帳に登載されている人口に基づいている。</t>
    <rPh sb="25" eb="27">
      <t>キホン</t>
    </rPh>
    <rPh sb="40" eb="41">
      <t>モト</t>
    </rPh>
    <phoneticPr fontId="33"/>
  </si>
  <si>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</si>
  <si>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</si>
  <si>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</si>
  <si>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</si>
  <si>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</si>
  <si>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</si>
  <si>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</si>
  <si>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</si>
  <si>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</si>
  <si>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</si>
  <si>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</si>
  <si>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</si>
  <si>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</si>
  <si>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</si>
  <si>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</si>
  <si>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</si>
  <si>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</si>
  <si>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</si>
  <si>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</si>
  <si>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</si>
  <si>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</si>
  <si>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</si>
  <si>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</si>
  <si>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</si>
  <si>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</si>
  <si>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</si>
  <si>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</si>
  <si>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</si>
  <si>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</si>
  <si>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</si>
  <si>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</si>
  <si>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</si>
  <si>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</si>
  <si>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</si>
  <si>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</si>
  <si>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</si>
  <si>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</si>
  <si>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Ⅰ－０</t>
  </si>
  <si>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</si>
  <si>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</si>
  <si>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</si>
  <si>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</si>
  <si>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</si>
  <si>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</si>
  <si>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</si>
  <si>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</si>
  <si>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</si>
  <si>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</si>
  <si>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</si>
  <si>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</si>
  <si>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</si>
  <si>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</si>
  <si>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</si>
  <si>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</si>
  <si>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</si>
  <si>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大潟村</t>
  </si>
  <si>
    <t>公営企業に要する経費の財源とする地方債の償還の財源に
充てたと認められる繰入金</t>
  </si>
  <si>
    <t>認定こども園等建設整備基金</t>
    <rPh sb="0" eb="2">
      <t>ニンテイ</t>
    </rPh>
    <rPh sb="5" eb="6">
      <t>エン</t>
    </rPh>
    <rPh sb="6" eb="7">
      <t>トウ</t>
    </rPh>
    <rPh sb="7" eb="9">
      <t>ケンセツ</t>
    </rPh>
    <rPh sb="9" eb="11">
      <t>セイビ</t>
    </rPh>
    <rPh sb="11" eb="13">
      <t>キキン</t>
    </rPh>
    <phoneticPr fontId="35"/>
  </si>
  <si>
    <t>地方交付税種地</t>
    <rPh sb="0" eb="2">
      <t>チホウ</t>
    </rPh>
    <rPh sb="2" eb="5">
      <t>コウフゼイ</t>
    </rPh>
    <rPh sb="5" eb="6">
      <t>シュ</t>
    </rPh>
    <rPh sb="6" eb="7">
      <t>チ</t>
    </rPh>
    <phoneticPr fontId="6"/>
  </si>
  <si>
    <t>地方特例交付金</t>
  </si>
  <si>
    <t>2-1</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</si>
  <si>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</si>
  <si>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</si>
  <si>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</si>
  <si>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</si>
  <si>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</si>
  <si>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</si>
  <si>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</si>
  <si>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</si>
  <si>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</si>
  <si>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</si>
  <si>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</si>
  <si>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</si>
  <si>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</si>
  <si>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</si>
  <si>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</si>
  <si>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</si>
  <si>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</si>
  <si>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</si>
  <si>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</si>
  <si>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</si>
  <si>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</si>
  <si>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</si>
  <si>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</si>
  <si>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</si>
  <si>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t>-3.4</t>
  </si>
  <si>
    <t>山振</t>
    <rPh sb="0" eb="1">
      <t>ヤマ</t>
    </rPh>
    <rPh sb="1" eb="2">
      <t>フ</t>
    </rPh>
    <phoneticPr fontId="6"/>
  </si>
  <si>
    <t>繰上償還金</t>
  </si>
  <si>
    <t>※5：産業構造の比率は、分母を就業人口総数とし、分類不能の産業を除いて算出。</t>
  </si>
  <si>
    <t>　人件費</t>
  </si>
  <si>
    <t>観光振興基金</t>
    <rPh sb="0" eb="2">
      <t>カンコウ</t>
    </rPh>
    <rPh sb="2" eb="4">
      <t>シンコウ</t>
    </rPh>
    <rPh sb="4" eb="6">
      <t>キキン</t>
    </rPh>
    <phoneticPr fontId="35"/>
  </si>
  <si>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</si>
  <si>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</si>
  <si>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</si>
  <si>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</si>
  <si>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6"/>
  </si>
  <si>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</si>
  <si>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</si>
  <si>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rPr>
      <t>2年国調</t>
    </r>
    <rPh sb="2" eb="3">
      <t>ネン</t>
    </rPh>
    <rPh sb="3" eb="4">
      <t>コク</t>
    </rPh>
    <rPh sb="4" eb="5">
      <t>チョウ</t>
    </rPh>
    <phoneticPr fontId="6"/>
  </si>
  <si>
    <t>かんがい排水施設整備基金</t>
    <rPh sb="4" eb="6">
      <t>ハイスイ</t>
    </rPh>
    <rPh sb="6" eb="8">
      <t>シセツ</t>
    </rPh>
    <rPh sb="8" eb="10">
      <t>セイビ</t>
    </rPh>
    <rPh sb="10" eb="12">
      <t>キキン</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</si>
  <si>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</si>
  <si>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</si>
  <si>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</si>
  <si>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</si>
  <si>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</si>
  <si>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</si>
  <si>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</si>
  <si>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</si>
  <si>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</si>
  <si>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</si>
  <si>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</si>
  <si>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</si>
  <si>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</si>
  <si>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</si>
  <si>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</si>
  <si>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29.01.01(人)</t>
  </si>
  <si>
    <t>大潟村公共下水道事業特別会計</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</si>
  <si>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</si>
  <si>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</si>
  <si>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</si>
  <si>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</si>
  <si>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</si>
  <si>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</si>
  <si>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</si>
  <si>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増減率  (％)</t>
    <rPh sb="0" eb="2">
      <t>ゾウゲン</t>
    </rPh>
    <rPh sb="2" eb="3">
      <t>リツ</t>
    </rPh>
    <phoneticPr fontId="6"/>
  </si>
  <si>
    <t>労働費</t>
  </si>
  <si>
    <t>関係する一部事務組合等一覧</t>
    <rPh sb="0" eb="2">
      <t>カンケイ</t>
    </rPh>
    <rPh sb="4" eb="6">
      <t>イチブ</t>
    </rPh>
    <rPh sb="6" eb="8">
      <t>ジム</t>
    </rPh>
    <rPh sb="8" eb="10">
      <t>クミアイ</t>
    </rPh>
    <rPh sb="10" eb="11">
      <t>トウ</t>
    </rPh>
    <rPh sb="11" eb="13">
      <t>イチラン</t>
    </rPh>
    <phoneticPr fontId="6"/>
  </si>
  <si>
    <t>-0.1</t>
  </si>
  <si>
    <t>将来負担の状況</t>
  </si>
  <si>
    <t>-0.2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</si>
  <si>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</si>
  <si>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</si>
  <si>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</si>
  <si>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</si>
  <si>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</si>
  <si>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</si>
  <si>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</si>
  <si>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</si>
  <si>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</si>
  <si>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</si>
  <si>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</si>
  <si>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</si>
  <si>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</si>
  <si>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</si>
  <si>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</si>
  <si>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</si>
  <si>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</si>
  <si>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</si>
  <si>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秋田県市町村総合事務組合（一般会計）</t>
  </si>
  <si>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</si>
  <si>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</si>
  <si>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</si>
  <si>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</si>
  <si>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</si>
  <si>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</si>
  <si>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</si>
  <si>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</si>
  <si>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</si>
  <si>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</si>
  <si>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</si>
  <si>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</si>
  <si>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</si>
  <si>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大潟村診療所特別会計</t>
  </si>
  <si>
    <t xml:space="preserve">将来負担比率は類似団体平均と比較して高い水準となっている。一方で有形固定資産減価償却率は類似団体より低い水準となっている。平成２９年度に保育園・幼稚園を統合した認定こども園を新たに建設したことに伴い、平成３０年度に既存施設の解体を実施したため、今後は有形固定資産減価償却率の低下が見込まれるが、認定こども園建設による地方債残高の増加により、将来負担比率は増加する見込みである。今後は公共施設等総合管理計画に基づき老朽化した施設の建て替えや改修を計画的に進めていくとともに、繰上償還や基金の積み増しなどにより、両比率の抑制に努めていく。
</t>
    <rPh sb="158" eb="160">
      <t>チホウ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</si>
  <si>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</si>
  <si>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</si>
  <si>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</si>
  <si>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</si>
  <si>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</si>
  <si>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</si>
  <si>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</si>
  <si>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</si>
  <si>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</si>
  <si>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</si>
  <si>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</si>
  <si>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</si>
  <si>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</si>
  <si>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</si>
  <si>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</si>
  <si>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</si>
  <si>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</si>
  <si>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</si>
  <si>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</si>
  <si>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大潟村介護サービス事業特別会計</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</si>
  <si>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</si>
  <si>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</si>
  <si>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</si>
  <si>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</si>
  <si>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</si>
  <si>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</si>
  <si>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</si>
  <si>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</si>
  <si>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</si>
  <si>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</si>
  <si>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</si>
  <si>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</si>
  <si>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</si>
  <si>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</si>
  <si>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</si>
  <si>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</si>
  <si>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</si>
  <si>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</si>
  <si>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秋田県大潟村</t>
  </si>
  <si>
    <t>　　入湯税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</si>
  <si>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</si>
  <si>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</si>
  <si>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</si>
  <si>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</si>
  <si>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</si>
  <si>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</si>
  <si>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</si>
  <si>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</si>
  <si>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</si>
  <si>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</si>
  <si>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</si>
  <si>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</si>
  <si>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</si>
  <si>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36"/>
  </si>
  <si>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</si>
  <si>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</si>
  <si>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</si>
  <si>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</si>
  <si>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</si>
  <si>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</si>
  <si>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</si>
  <si>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</si>
  <si>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</si>
  <si>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</si>
  <si>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</si>
  <si>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</si>
  <si>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</si>
  <si>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6"/>
  </si>
  <si>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</si>
  <si>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</si>
  <si>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</si>
  <si>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</si>
  <si>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</si>
  <si>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</si>
  <si>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</si>
  <si>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</si>
  <si>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</si>
  <si>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</si>
  <si>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</si>
  <si>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</si>
  <si>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</si>
  <si>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</si>
  <si>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</si>
  <si>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</si>
  <si>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</si>
  <si>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</si>
  <si>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</si>
  <si>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</si>
  <si>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</si>
  <si>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</si>
  <si>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</si>
  <si>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</si>
  <si>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</si>
  <si>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7"/>
  </si>
  <si>
    <t>目的税</t>
  </si>
  <si>
    <t>前年度繰上充用金</t>
  </si>
  <si>
    <t>　法定目的税</t>
  </si>
  <si>
    <t>経常損益</t>
  </si>
  <si>
    <t>　震災復興特別交付税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</si>
  <si>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</si>
  <si>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</si>
  <si>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</si>
  <si>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</si>
  <si>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</si>
  <si>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</si>
  <si>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</si>
  <si>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</si>
  <si>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</si>
  <si>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</si>
  <si>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</si>
  <si>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</si>
  <si>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経常経費充当一般財源等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</si>
  <si>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</si>
  <si>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</si>
  <si>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</si>
  <si>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</si>
  <si>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</si>
  <si>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</si>
  <si>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</si>
  <si>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</si>
  <si>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</si>
  <si>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</si>
  <si>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</si>
  <si>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</si>
  <si>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</si>
  <si>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</si>
  <si>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</si>
  <si>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</si>
  <si>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</si>
  <si>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</si>
  <si>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</si>
  <si>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</si>
  <si>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</si>
  <si>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</si>
  <si>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</si>
  <si>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</si>
  <si>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</si>
  <si>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</si>
  <si>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</si>
  <si>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</si>
  <si>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</si>
  <si>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</si>
  <si>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2"/>
  </si>
  <si>
    <t>介護サービス</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</si>
  <si>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</si>
  <si>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</si>
  <si>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</si>
  <si>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</si>
  <si>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</si>
  <si>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</si>
  <si>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</si>
  <si>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</si>
  <si>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</si>
  <si>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</si>
  <si>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簡易水道</t>
  </si>
  <si>
    <t xml:space="preserve"> 過去５年間平均</t>
    <rPh sb="1" eb="3">
      <t>カコ</t>
    </rPh>
    <rPh sb="4" eb="6">
      <t>ネンカン</t>
    </rPh>
    <rPh sb="6" eb="8">
      <t>ヘイキン</t>
    </rPh>
    <phoneticPr fontId="6"/>
  </si>
  <si>
    <t>　繰出金</t>
  </si>
  <si>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</si>
  <si>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</si>
  <si>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</si>
  <si>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</si>
  <si>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</si>
  <si>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</si>
  <si>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</si>
  <si>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</si>
  <si>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</si>
  <si>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</si>
  <si>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</si>
  <si>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</si>
  <si>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</si>
  <si>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</si>
  <si>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</si>
  <si>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</si>
  <si>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</si>
  <si>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</si>
  <si>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</si>
  <si>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</si>
  <si>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</si>
  <si>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</si>
  <si>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</si>
  <si>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道路維持管理基金</t>
    <rPh sb="0" eb="2">
      <t>ドウロ</t>
    </rPh>
    <rPh sb="2" eb="4">
      <t>イジ</t>
    </rPh>
    <rPh sb="4" eb="6">
      <t>カンリ</t>
    </rPh>
    <rPh sb="6" eb="8">
      <t>キキン</t>
    </rPh>
    <phoneticPr fontId="35"/>
  </si>
  <si>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</si>
  <si>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</si>
  <si>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</si>
  <si>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0"/>
  </si>
  <si>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</si>
  <si>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</si>
  <si>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</si>
  <si>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</si>
  <si>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</si>
  <si>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</si>
  <si>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</si>
  <si>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</si>
  <si>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</si>
  <si>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</si>
  <si>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</si>
  <si>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</si>
  <si>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</si>
  <si>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</si>
  <si>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大潟村国民健康保険事業特別会計</t>
  </si>
  <si>
    <t>大潟村介護保険事業特別会計</t>
  </si>
  <si>
    <t>人件費及び人件費に準ずる費用の分析</t>
    <rPh sb="0" eb="3">
      <t>ジンケンヒ</t>
    </rPh>
    <rPh sb="3" eb="4">
      <t>オヨ</t>
    </rPh>
    <rPh sb="5" eb="8">
      <t>ジンケンヒ</t>
    </rPh>
    <rPh sb="9" eb="10">
      <t>ジュン</t>
    </rPh>
    <rPh sb="12" eb="14">
      <t>ヒヨウ</t>
    </rPh>
    <rPh sb="15" eb="17">
      <t>ブンセキ</t>
    </rPh>
    <phoneticPr fontId="6"/>
  </si>
  <si>
    <t>大潟村後期高齢者医療特別会計</t>
  </si>
  <si>
    <t>大潟村水道事業特別会計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</si>
  <si>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</si>
  <si>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</si>
  <si>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</si>
  <si>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</si>
  <si>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</si>
  <si>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</si>
  <si>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</si>
  <si>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</si>
  <si>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</si>
  <si>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</si>
  <si>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</si>
  <si>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</si>
  <si>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</si>
  <si>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</si>
  <si>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</si>
  <si>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</si>
  <si>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</si>
  <si>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</si>
  <si>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</si>
  <si>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</si>
  <si>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</si>
  <si>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</si>
  <si>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</si>
  <si>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</si>
  <si>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</si>
  <si>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</si>
  <si>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</si>
  <si>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</si>
  <si>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</si>
  <si>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</si>
  <si>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</si>
  <si>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</si>
  <si>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</si>
  <si>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</si>
  <si>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</si>
  <si>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</si>
  <si>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</si>
  <si>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</si>
  <si>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</si>
  <si>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</si>
  <si>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</si>
  <si>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</si>
  <si>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</si>
  <si>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</si>
  <si>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</si>
  <si>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</si>
  <si>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</si>
  <si>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秋田県後期高齢者医療広域連合（一般会計）</t>
  </si>
  <si>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</si>
  <si>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</si>
  <si>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9"/>
  </si>
  <si>
    <t>▲ 7.88</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</si>
  <si>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</si>
  <si>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0"/>
  </si>
  <si>
    <t>満期一括償還地方債の一年当たりの元金償還金に相当するもの
（年度割相当額）</t>
  </si>
  <si>
    <t>類似団体内平均値</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</si>
  <si>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</si>
  <si>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</si>
  <si>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</si>
  <si>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</si>
  <si>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</si>
  <si>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</si>
  <si>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</si>
  <si>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</si>
  <si>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 0.36</t>
  </si>
  <si>
    <t>その他会計（赤字）</t>
  </si>
  <si>
    <t>ルーラル大潟</t>
    <rPh sb="4" eb="6">
      <t>オオガタ</t>
    </rPh>
    <phoneticPr fontId="31"/>
  </si>
  <si>
    <t>大潟共生自然エネルギー</t>
    <rPh sb="0" eb="2">
      <t>オオガタ</t>
    </rPh>
    <rPh sb="2" eb="4">
      <t>キョウセイ</t>
    </rPh>
    <rPh sb="4" eb="6">
      <t>シゼン</t>
    </rPh>
    <phoneticPr fontId="31"/>
  </si>
  <si>
    <t>秋田県市町村総合事務組合（交通災害共済事業等特別会計）</t>
  </si>
  <si>
    <t>秋田県市町村会館管理組合（一般会計）</t>
    <rPh sb="13" eb="15">
      <t>イッパン</t>
    </rPh>
    <rPh sb="15" eb="17">
      <t>カイケイ</t>
    </rPh>
    <phoneticPr fontId="6"/>
  </si>
  <si>
    <t>秋田県後期高齢者医療広域連合（後期高齢者医療特別会計）</t>
  </si>
  <si>
    <t>秋田県町村電算システム共同事業組合（一般会計）</t>
    <rPh sb="18" eb="20">
      <t>イッパン</t>
    </rPh>
    <rPh sb="20" eb="22">
      <t>カイケイ</t>
    </rPh>
    <phoneticPr fontId="6"/>
  </si>
  <si>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6"/>
  </si>
  <si>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</si>
  <si>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</si>
  <si>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</si>
  <si>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</si>
  <si>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</si>
  <si>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</si>
  <si>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類似団体と比較して、実質公債費比率、将来負担比率ともに高くなっている。将来負担比率は認定こども園建設に向けた基金の積み増し、繰上償還の実施等により平成２８年度までは低下傾向であったが、平成２９年度の認定子ども園建設に伴い増加している。実質公債費比率は、平成27年度から小中学校建て替えに伴う地方債の償還が開始されたことにより上昇傾向にある。今後は、老朽化対策としてかんがい排水対策事業などの大規模建設事業を控えており、将来負担比率の上昇がさけられないことから、交付税算入率の有利な地方債の活用や積極的な繰上償還の実施により、両比率の抑制と平準化を図っていく。</t>
    <rPh sb="73" eb="75">
      <t>ヘイセイ</t>
    </rPh>
    <rPh sb="77" eb="79">
      <t>ネンド</t>
    </rPh>
    <rPh sb="92" eb="94">
      <t>ヘイセイ</t>
    </rPh>
    <rPh sb="96" eb="98">
      <t>ネンド</t>
    </rPh>
    <rPh sb="99" eb="101">
      <t>ニンテイ</t>
    </rPh>
    <rPh sb="101" eb="102">
      <t>コ</t>
    </rPh>
    <rPh sb="104" eb="105">
      <t>エン</t>
    </rPh>
    <rPh sb="105" eb="107">
      <t>ケンセツ</t>
    </rPh>
    <rPh sb="108" eb="109">
      <t>トモナ</t>
    </rPh>
    <rPh sb="110" eb="112">
      <t>ゾウカ</t>
    </rPh>
    <rPh sb="209" eb="211">
      <t>ショウライ</t>
    </rPh>
    <rPh sb="213" eb="214">
      <t>ヒ</t>
    </rPh>
    <rPh sb="216" eb="218">
      <t>ジョウショウ</t>
    </rPh>
    <rPh sb="242" eb="243">
      <t>サイ</t>
    </rPh>
    <rPh sb="269" eb="272">
      <t>ヘイジュンカ</t>
    </rPh>
    <rPh sb="273" eb="274">
      <t>ハカ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</si>
</sst>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2"/>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游ゴシック"/>
    </font>
    <font>
      <sz val="9"/>
      <color auto="1"/>
      <name val="ＭＳ ゴシック"/>
      <family val="3"/>
    </font>
    <font>
      <sz val="6"/>
      <color auto="1"/>
      <name val="ＭＳ ゴシック"/>
      <family val="3"/>
    </font>
    <font>
      <b/>
      <sz val="13"/>
      <color indexed="56"/>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835814</c:v>
                </c:pt>
                <c:pt idx="1">
                  <c:v>663740</c:v>
                </c:pt>
                <c:pt idx="2">
                  <c:v>170812</c:v>
                </c:pt>
                <c:pt idx="3">
                  <c:v>48854</c:v>
                </c:pt>
                <c:pt idx="4">
                  <c:v>316656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944616100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7.02</c:v>
                </c:pt>
                <c:pt idx="1">
                  <c:v>4.25</c:v>
                </c:pt>
                <c:pt idx="2">
                  <c:v>7.05</c:v>
                </c:pt>
                <c:pt idx="3">
                  <c:v>6.97</c:v>
                </c:pt>
                <c:pt idx="4">
                  <c:v>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21.89</c:v>
                </c:pt>
                <c:pt idx="1">
                  <c:v>18.850000000000001</c:v>
                </c:pt>
                <c:pt idx="2">
                  <c:v>18.34</c:v>
                </c:pt>
                <c:pt idx="3">
                  <c:v>18.73</c:v>
                </c:pt>
                <c:pt idx="4">
                  <c:v>19.559999999999999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33.94</c:v>
                </c:pt>
                <c:pt idx="1">
                  <c:v>-7.88</c:v>
                </c:pt>
                <c:pt idx="2">
                  <c:v>2.2200000000000002</c:v>
                </c:pt>
                <c:pt idx="3">
                  <c:v>4.17</c:v>
                </c:pt>
                <c:pt idx="4">
                  <c:v>-0.36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大潟村水道事業特別会計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0.25</c:v>
                </c:pt>
                <c:pt idx="4">
                  <c:v>#N/A</c:v>
                </c:pt>
                <c:pt idx="5">
                  <c:v>1.e-002</c:v>
                </c:pt>
                <c:pt idx="6">
                  <c:v>#N/A</c:v>
                </c:pt>
                <c:pt idx="7">
                  <c:v>0.15</c:v>
                </c:pt>
                <c:pt idx="8">
                  <c:v>#N/A</c:v>
                </c:pt>
                <c:pt idx="9">
                  <c:v>1.e-002</c:v>
                </c:pt>
              </c:numCache>
            </c:numRef>
          </c:val>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0.14000000000000001</c:v>
                </c:pt>
                <c:pt idx="4">
                  <c:v>#N/A</c:v>
                </c:pt>
                <c:pt idx="5">
                  <c:v>6.e-002</c:v>
                </c:pt>
                <c:pt idx="6">
                  <c:v>#N/A</c:v>
                </c:pt>
                <c:pt idx="7">
                  <c:v>0.23</c:v>
                </c:pt>
                <c:pt idx="8">
                  <c:v>#N/A</c:v>
                </c:pt>
                <c:pt idx="9">
                  <c:v>0.18</c:v>
                </c:pt>
              </c:numCache>
            </c:numRef>
          </c:val>
        </c:ser>
        <c:ser>
          <c:idx val="4"/>
          <c:order val="4"/>
          <c:tx>
            <c:strRef>
              <c:f>データシート!$A$31</c:f>
              <c:strCache>
                <c:ptCount val="1"/>
                <c:pt idx="0">
                  <c:v>大潟村公共下水道事業特別会計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0.2</c:v>
                </c:pt>
                <c:pt idx="4">
                  <c:v>#N/A</c:v>
                </c:pt>
                <c:pt idx="5">
                  <c:v>0.15</c:v>
                </c:pt>
                <c:pt idx="6">
                  <c:v>#N/A</c:v>
                </c:pt>
                <c:pt idx="7">
                  <c:v>0.57999999999999996</c:v>
                </c:pt>
                <c:pt idx="8">
                  <c:v>#N/A</c:v>
                </c:pt>
                <c:pt idx="9">
                  <c:v>0.36</c:v>
                </c:pt>
              </c:numCache>
            </c:numRef>
          </c:val>
        </c:ser>
        <c:ser>
          <c:idx val="5"/>
          <c:order val="5"/>
          <c:tx>
            <c:strRef>
              <c:f>データシート!$A$32</c:f>
              <c:strCache>
                <c:ptCount val="1"/>
                <c:pt idx="0">
                  <c:v>大潟村介護保険事業特別会計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0.65</c:v>
                </c:pt>
                <c:pt idx="4">
                  <c:v>#N/A</c:v>
                </c:pt>
                <c:pt idx="5">
                  <c:v>1.62</c:v>
                </c:pt>
                <c:pt idx="6">
                  <c:v>#N/A</c:v>
                </c:pt>
                <c:pt idx="7">
                  <c:v>0.38</c:v>
                </c:pt>
                <c:pt idx="8">
                  <c:v>#N/A</c:v>
                </c:pt>
                <c:pt idx="9">
                  <c:v>0.69</c:v>
                </c:pt>
              </c:numCache>
            </c:numRef>
          </c:val>
        </c:ser>
        <c:ser>
          <c:idx val="6"/>
          <c:order val="6"/>
          <c:tx>
            <c:strRef>
              <c:f>データシート!$A$33</c:f>
              <c:strCache>
                <c:ptCount val="1"/>
                <c:pt idx="0">
                  <c:v>大潟村介護サービス事業特別会計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0.28999999999999998</c:v>
                </c:pt>
                <c:pt idx="2">
                  <c:v>#N/A</c:v>
                </c:pt>
                <c:pt idx="3">
                  <c:v>0.4</c:v>
                </c:pt>
                <c:pt idx="4">
                  <c:v>#N/A</c:v>
                </c:pt>
                <c:pt idx="5">
                  <c:v>0.71</c:v>
                </c:pt>
                <c:pt idx="6">
                  <c:v>#N/A</c:v>
                </c:pt>
                <c:pt idx="7">
                  <c:v>0.53</c:v>
                </c:pt>
                <c:pt idx="8">
                  <c:v>#N/A</c:v>
                </c:pt>
                <c:pt idx="9">
                  <c:v>1.1000000000000001</c:v>
                </c:pt>
              </c:numCache>
            </c:numRef>
          </c:val>
        </c:ser>
        <c:ser>
          <c:idx val="7"/>
          <c:order val="7"/>
          <c:tx>
            <c:strRef>
              <c:f>データシート!$A$34</c:f>
              <c:strCache>
                <c:ptCount val="1"/>
                <c:pt idx="0">
                  <c:v>大潟村後期高齢者医療特別会計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1.e-002</c:v>
                </c:pt>
                <c:pt idx="2">
                  <c:v>#N/A</c:v>
                </c:pt>
                <c:pt idx="3">
                  <c:v>1.e-002</c:v>
                </c:pt>
                <c:pt idx="4">
                  <c:v>#N/A</c:v>
                </c:pt>
                <c:pt idx="5">
                  <c:v>1.52</c:v>
                </c:pt>
                <c:pt idx="6">
                  <c:v>#N/A</c:v>
                </c:pt>
                <c:pt idx="7">
                  <c:v>1.48</c:v>
                </c:pt>
                <c:pt idx="8">
                  <c:v>#N/A</c:v>
                </c:pt>
                <c:pt idx="9">
                  <c:v>1.5699999999999998</c:v>
                </c:pt>
              </c:numCache>
            </c:numRef>
          </c:val>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1.05</c:v>
                </c:pt>
                <c:pt idx="2">
                  <c:v>#N/A</c:v>
                </c:pt>
                <c:pt idx="3">
                  <c:v>1.07</c:v>
                </c:pt>
                <c:pt idx="4">
                  <c:v>#N/A</c:v>
                </c:pt>
                <c:pt idx="5">
                  <c:v>1.59</c:v>
                </c:pt>
                <c:pt idx="6">
                  <c:v>#N/A</c:v>
                </c:pt>
                <c:pt idx="7">
                  <c:v>2.09</c:v>
                </c:pt>
                <c:pt idx="8">
                  <c:v>#N/A</c:v>
                </c:pt>
                <c:pt idx="9">
                  <c:v>3.15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6.79</c:v>
                </c:pt>
                <c:pt idx="2">
                  <c:v>#N/A</c:v>
                </c:pt>
                <c:pt idx="3">
                  <c:v>4.0999999999999996</c:v>
                </c:pt>
                <c:pt idx="4">
                  <c:v>#N/A</c:v>
                </c:pt>
                <c:pt idx="5">
                  <c:v>6.98</c:v>
                </c:pt>
                <c:pt idx="6">
                  <c:v>#N/A</c:v>
                </c:pt>
                <c:pt idx="7">
                  <c:v>6.73</c:v>
                </c:pt>
                <c:pt idx="8">
                  <c:v>#N/A</c:v>
                </c:pt>
                <c:pt idx="9">
                  <c:v>5.71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232</c:v>
                </c:pt>
                <c:pt idx="5">
                  <c:v>235</c:v>
                </c:pt>
                <c:pt idx="8">
                  <c:v>216</c:v>
                </c:pt>
                <c:pt idx="11">
                  <c:v>208</c:v>
                </c:pt>
                <c:pt idx="14">
                  <c:v>211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18</c:v>
                </c:pt>
                <c:pt idx="6">
                  <c:v>10</c:v>
                </c:pt>
                <c:pt idx="9">
                  <c:v>14</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71</c:v>
                </c:pt>
                <c:pt idx="3">
                  <c:v>41</c:v>
                </c:pt>
                <c:pt idx="6">
                  <c:v>31</c:v>
                </c:pt>
                <c:pt idx="9">
                  <c:v>43</c:v>
                </c:pt>
                <c:pt idx="12">
                  <c:v>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247</c:v>
                </c:pt>
                <c:pt idx="3">
                  <c:v>259</c:v>
                </c:pt>
                <c:pt idx="6">
                  <c:v>315</c:v>
                </c:pt>
                <c:pt idx="9">
                  <c:v>324</c:v>
                </c:pt>
                <c:pt idx="12">
                  <c:v>338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103</c:v>
                </c:pt>
                <c:pt idx="2">
                  <c:v>#N/A</c:v>
                </c:pt>
                <c:pt idx="3">
                  <c:v>#N/A</c:v>
                </c:pt>
                <c:pt idx="4">
                  <c:v>83</c:v>
                </c:pt>
                <c:pt idx="5">
                  <c:v>#N/A</c:v>
                </c:pt>
                <c:pt idx="6">
                  <c:v>#N/A</c:v>
                </c:pt>
                <c:pt idx="7">
                  <c:v>140</c:v>
                </c:pt>
                <c:pt idx="8">
                  <c:v>#N/A</c:v>
                </c:pt>
                <c:pt idx="9">
                  <c:v>#N/A</c:v>
                </c:pt>
                <c:pt idx="10">
                  <c:v>173</c:v>
                </c:pt>
                <c:pt idx="11">
                  <c:v>#N/A</c:v>
                </c:pt>
                <c:pt idx="12">
                  <c:v>#N/A</c:v>
                </c:pt>
                <c:pt idx="13">
                  <c:v>166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2552</c:v>
                </c:pt>
                <c:pt idx="5">
                  <c:v>2540</c:v>
                </c:pt>
                <c:pt idx="8">
                  <c:v>2559</c:v>
                </c:pt>
                <c:pt idx="11">
                  <c:v>2543</c:v>
                </c:pt>
                <c:pt idx="14">
                  <c:v>2661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c:v>
                </c:pt>
                <c:pt idx="5">
                  <c:v>3</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1150</c:v>
                </c:pt>
                <c:pt idx="5">
                  <c:v>1051</c:v>
                </c:pt>
                <c:pt idx="8">
                  <c:v>1023</c:v>
                </c:pt>
                <c:pt idx="11">
                  <c:v>1111</c:v>
                </c:pt>
                <c:pt idx="14">
                  <c:v>1068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487</c:v>
                </c:pt>
                <c:pt idx="3">
                  <c:v>429</c:v>
                </c:pt>
                <c:pt idx="6">
                  <c:v>413</c:v>
                </c:pt>
                <c:pt idx="9">
                  <c:v>409</c:v>
                </c:pt>
                <c:pt idx="12">
                  <c:v>376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153</c:v>
                </c:pt>
                <c:pt idx="3">
                  <c:v>171</c:v>
                </c:pt>
                <c:pt idx="6">
                  <c:v>166</c:v>
                </c:pt>
                <c:pt idx="9">
                  <c:v>153</c:v>
                </c:pt>
                <c:pt idx="12">
                  <c:v>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377</c:v>
                </c:pt>
                <c:pt idx="3">
                  <c:v>339</c:v>
                </c:pt>
                <c:pt idx="6">
                  <c:v>315</c:v>
                </c:pt>
                <c:pt idx="9">
                  <c:v>217</c:v>
                </c:pt>
                <c:pt idx="12">
                  <c:v>228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2</c:v>
                </c:pt>
                <c:pt idx="6">
                  <c:v>2</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3777</c:v>
                </c:pt>
                <c:pt idx="3">
                  <c:v>3996</c:v>
                </c:pt>
                <c:pt idx="6">
                  <c:v>4013</c:v>
                </c:pt>
                <c:pt idx="9">
                  <c:v>3767</c:v>
                </c:pt>
                <c:pt idx="12">
                  <c:v>4175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1087</c:v>
                </c:pt>
                <c:pt idx="2">
                  <c:v>#N/A</c:v>
                </c:pt>
                <c:pt idx="3">
                  <c:v>#N/A</c:v>
                </c:pt>
                <c:pt idx="4">
                  <c:v>1343</c:v>
                </c:pt>
                <c:pt idx="5">
                  <c:v>#N/A</c:v>
                </c:pt>
                <c:pt idx="6">
                  <c:v>#N/A</c:v>
                </c:pt>
                <c:pt idx="7">
                  <c:v>1327</c:v>
                </c:pt>
                <c:pt idx="8">
                  <c:v>#N/A</c:v>
                </c:pt>
                <c:pt idx="9">
                  <c:v>#N/A</c:v>
                </c:pt>
                <c:pt idx="10">
                  <c:v>894</c:v>
                </c:pt>
                <c:pt idx="11">
                  <c:v>#N/A</c:v>
                </c:pt>
                <c:pt idx="12">
                  <c:v>#N/A</c:v>
                </c:pt>
                <c:pt idx="13">
                  <c:v>1190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417</c:v>
                </c:pt>
                <c:pt idx="1">
                  <c:v>408</c:v>
                </c:pt>
                <c:pt idx="2">
                  <c:v>424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234</c:v>
                </c:pt>
                <c:pt idx="1">
                  <c:v>200</c:v>
                </c:pt>
                <c:pt idx="2">
                  <c:v>201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298</c:v>
                </c:pt>
                <c:pt idx="1">
                  <c:v>404</c:v>
                </c:pt>
                <c:pt idx="2">
                  <c:v>344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{BB3EC385-327E-4172-983C-CAEBEE72B19E}</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{147BA3E4-00FA-4BBA-8FDB-944C4C01F240}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{BE5098F4-688F-4E53-8EF4-5896A5F0EBF8}</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{8C6F1A2F-5078-456B-A949-B517029471E3}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{4F41CF1A-5CF1-45D6-AF8C-9BFF48FE2A40}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{524712FA-A1CB-434C-BDD1-880D4474CB1A}</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{D83C5B7E-5974-4FA3-BCEF-CB3E748D4AA4}</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{52BD97AC-118C-4CC7-AC94-10388B5F5E7C}</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{15510E8C-0054-4605-8A2F-E008CFB60347}</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49.2</c:v>
                </c:pt>
                <c:pt idx="24">
                  <c:v>51.8</c:v>
                </c:pt>
              </c:numCache>
            </c:numRef>
          </c:xVal>
          <c:yVal>
            <c:numRef>
              <c:f>'公会計指標分析・財政指標組合せ分析表'!$BP$51:$DC$51</c:f>
              <c:numCache>
                <c:formatCode>#,##0.0;"▲ "#,##0.0</c:formatCode>
                <c:ptCount val="40"/>
                <c:pt idx="16">
                  <c:v>64.2</c:v>
                </c:pt>
                <c:pt idx="24">
                  <c:v>45.3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{263C4B80-AF22-4B81-AD23-93362EC4DD86}</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{51FD1939-4643-4221-9AEE-B9793B379C46}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{7AE130AD-2629-4C10-AC09-AB89B61F5F64}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{752DA508-EAF1-4661-A6F1-AC1C65D7ABFC}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{E52CD265-E543-4EE5-8285-481BEC619A77}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{D4FE6601-B2A9-4BD4-BBCA-27C86C15FA16}</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{23D04C7F-53FD-4FEA-9393-0EB1056B14CB}</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{C2E95A19-D193-4405-9BF4-E67A8DC6C4FF}</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{A38F5A9B-18DB-4706-8EF2-B34EFB0E858A}</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6.9"/>
          <c:min val="48.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5"/>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8"/>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{92CA9CA3-7552-4F75-9D43-E2A510F64838}</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{A9859467-9900-4AE8-9699-76C9EDF41660}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{7FA687F1-631E-42E6-A1E8-E26F4333D174}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{CFDDB784-EF1B-4E9A-8F80-61F119F89C2E}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{36D92DA7-87BE-4E1E-9C44-FB6B9EDA996E}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{96FE3738-4703-427E-8D4E-D4771D39D096}</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{E6E5EB5D-76BA-49A2-8857-9E1CEEED5A8B}</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{1108053A-45DD-450C-ACD8-02F2DB26BFD1}</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{CC6B832E-5187-4E05-A781-6D625735C30D}</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5.3</c:v>
                </c:pt>
                <c:pt idx="8">
                  <c:v>4.3</c:v>
                </c:pt>
                <c:pt idx="16">
                  <c:v>5.3</c:v>
                </c:pt>
                <c:pt idx="24">
                  <c:v>6.5</c:v>
                </c:pt>
                <c:pt idx="32">
                  <c:v>8</c:v>
                </c:pt>
              </c:numCache>
            </c:numRef>
          </c:xVal>
          <c:yVal>
            <c:numRef>
              <c:f>'公会計指標分析・財政指標組合せ分析表'!$BP$73:$DC$73</c:f>
              <c:numCache>
                <c:formatCode>#,##0.0;"▲ "#,##0.0</c:formatCode>
                <c:ptCount val="40"/>
                <c:pt idx="0">
                  <c:v>49</c:v>
                </c:pt>
                <c:pt idx="8">
                  <c:v>65.5</c:v>
                </c:pt>
                <c:pt idx="16">
                  <c:v>64.2</c:v>
                </c:pt>
                <c:pt idx="24">
                  <c:v>45.3</c:v>
                </c:pt>
                <c:pt idx="32">
                  <c:v>60.8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{4A391D80-C382-414D-8C3A-E48CAAF6F21B}</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{99FD4ED9-DE34-45E5-99D2-C3760F678B04}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{88412BA2-325F-4E97-9B94-0B54608EA5AD}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{F5C54FB4-93A4-46C1-998D-E3BDE64D0C2B}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{12D6E939-0ECA-42FF-98E6-9268B63DAD17}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{9C11404C-413F-4516-9C94-DC217D26DB0D}</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{43B12A7C-6579-4D53-B29D-6CE2C53321CF}</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{3F2D38BD-0924-4A60-B367-B25E02DB738C}</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{F94074D5-7B69-45E0-8462-57D2020B1A2A}</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6999999999999993"/>
          <c:min val="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7"/>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8"/>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endParaRPr lang="ja-JP" altLang="ja-JP" sz="1400">
            <a:effectLst/>
          </a:endParaRPr>
        </a:p>
        <a:p>
          <a:r>
            <a:rPr kumimoji="1" lang="ja-JP" altLang="ja-JP" sz="1100">
              <a:solidFill>
                <a:schemeClr val="dk1"/>
              </a:solidFill>
              <a:effectLst/>
              <a:latin typeface="+mn-lt"/>
              <a:ea typeface="+mn-ea"/>
              <a:cs typeface="+mn-cs"/>
            </a:rPr>
            <a:t>　元利償還金については、小中学校建設事業の償還開始等の影響により、過去５年</a:t>
          </a:r>
          <a:r>
            <a:rPr kumimoji="1" lang="ja-JP" altLang="en-US" sz="1100">
              <a:solidFill>
                <a:schemeClr val="dk1"/>
              </a:solidFill>
              <a:effectLst/>
              <a:latin typeface="+mn-lt"/>
              <a:ea typeface="+mn-ea"/>
              <a:cs typeface="+mn-cs"/>
            </a:rPr>
            <a:t>間</a:t>
          </a:r>
          <a:r>
            <a:rPr kumimoji="1" lang="ja-JP" altLang="ja-JP" sz="1100">
              <a:solidFill>
                <a:schemeClr val="dk1"/>
              </a:solidFill>
              <a:effectLst/>
              <a:latin typeface="+mn-lt"/>
              <a:ea typeface="+mn-ea"/>
              <a:cs typeface="+mn-cs"/>
            </a:rPr>
            <a:t>で最大となっている。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学校建設事業等の</a:t>
          </a:r>
          <a:r>
            <a:rPr kumimoji="1" lang="ja-JP" altLang="ja-JP" sz="1100">
              <a:solidFill>
                <a:schemeClr val="dk1"/>
              </a:solidFill>
              <a:effectLst/>
              <a:latin typeface="+mn-lt"/>
              <a:ea typeface="+mn-ea"/>
              <a:cs typeface="+mn-cs"/>
            </a:rPr>
            <a:t>大規模建設事業の財源としての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の借入増により、償還のピークは平成３５年度～３７年度であると見込まれる。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学校建設事業に伴う償還等の影響で</a:t>
          </a:r>
          <a:r>
            <a:rPr kumimoji="1" lang="ja-JP" altLang="ja-JP" sz="1100">
              <a:solidFill>
                <a:schemeClr val="dk1"/>
              </a:solidFill>
              <a:effectLst/>
              <a:latin typeface="+mn-lt"/>
              <a:ea typeface="+mn-ea"/>
              <a:cs typeface="+mn-cs"/>
            </a:rPr>
            <a:t>前年度との比較で</a:t>
          </a:r>
          <a:r>
            <a:rPr kumimoji="1" lang="ja-JP" altLang="en-US" sz="1100">
              <a:solidFill>
                <a:schemeClr val="dk1"/>
              </a:solidFill>
              <a:effectLst/>
              <a:latin typeface="+mn-lt"/>
              <a:ea typeface="+mn-ea"/>
              <a:cs typeface="+mn-cs"/>
            </a:rPr>
            <a:t>３ポイント増加しており</a:t>
          </a:r>
          <a:r>
            <a:rPr kumimoji="1" lang="ja-JP" altLang="ja-JP" sz="1100">
              <a:solidFill>
                <a:schemeClr val="dk1"/>
              </a:solidFill>
              <a:effectLst/>
              <a:latin typeface="+mn-lt"/>
              <a:ea typeface="+mn-ea"/>
              <a:cs typeface="+mn-cs"/>
            </a:rPr>
            <a:t>、今後も認定こども園建設事業などの大規模建設事業の財源として地方債の発行が増となる見込みであることから、交付税算入率の高い</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を活用していく。</a:t>
          </a:r>
          <a:endParaRPr lang="ja-JP" altLang="ja-JP" sz="1400">
            <a:effectLst/>
          </a:endParaRPr>
        </a:p>
        <a:p>
          <a:r>
            <a:rPr kumimoji="1" lang="ja-JP" altLang="ja-JP" sz="1100">
              <a:solidFill>
                <a:schemeClr val="dk1"/>
              </a:solidFill>
              <a:effectLst/>
              <a:latin typeface="+mn-lt"/>
              <a:ea typeface="+mn-ea"/>
              <a:cs typeface="+mn-cs"/>
            </a:rPr>
            <a:t>　今後も繰上償還の実施や徹底した歳出削減等により、元利償還金の抑制に努める。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一般会計等に係る地方債の現在高が大きな割合を</a:t>
          </a:r>
          <a:r>
            <a:rPr kumimoji="1" lang="ja-JP" altLang="en-US" sz="1100">
              <a:solidFill>
                <a:schemeClr val="dk1"/>
              </a:solidFill>
              <a:effectLst/>
              <a:latin typeface="+mn-lt"/>
              <a:ea typeface="+mn-ea"/>
              <a:cs typeface="+mn-cs"/>
            </a:rPr>
            <a:t>占めており、繰り上げ償還により残高が減少した年度もあるが、過去５年間はほぼ横ばいで推移している。</a:t>
          </a:r>
          <a:r>
            <a:rPr kumimoji="1" lang="ja-JP" altLang="ja-JP" sz="1100">
              <a:solidFill>
                <a:schemeClr val="dk1"/>
              </a:solidFill>
              <a:effectLst/>
              <a:latin typeface="+mn-lt"/>
              <a:ea typeface="+mn-ea"/>
              <a:cs typeface="+mn-cs"/>
            </a:rPr>
            <a:t>平成２８年度は繰上償還の実施に伴い減となっている。</a:t>
          </a:r>
          <a:endParaRPr lang="ja-JP" altLang="ja-JP" sz="1400">
            <a:effectLst/>
          </a:endParaRPr>
        </a:p>
        <a:p>
          <a:r>
            <a:rPr kumimoji="1" lang="ja-JP" altLang="ja-JP" sz="1100">
              <a:solidFill>
                <a:schemeClr val="dk1"/>
              </a:solidFill>
              <a:effectLst/>
              <a:latin typeface="+mn-lt"/>
              <a:ea typeface="+mn-ea"/>
              <a:cs typeface="+mn-cs"/>
            </a:rPr>
            <a:t>　小中学校建設事業等の大規模建設事業の財源として村債の借入も増えてきており、今後も認定こども園建設事業等に係る借入が見込まれている。繰上償還を積極的に行い、将来負担額の抑制に努める。</a:t>
          </a:r>
          <a:endParaRPr lang="ja-JP" altLang="ja-JP" sz="1400">
            <a:effectLst/>
          </a:endParaRPr>
        </a:p>
        <a:p>
          <a:r>
            <a:rPr kumimoji="1" lang="ja-JP" altLang="ja-JP" sz="1100">
              <a:solidFill>
                <a:schemeClr val="dk1"/>
              </a:solidFill>
              <a:effectLst/>
              <a:latin typeface="+mn-lt"/>
              <a:ea typeface="+mn-ea"/>
              <a:cs typeface="+mn-cs"/>
            </a:rPr>
            <a:t>充当可能財源等：</a:t>
          </a:r>
          <a:endParaRPr lang="ja-JP" altLang="ja-JP" sz="1400">
            <a:effectLst/>
          </a:endParaRPr>
        </a:p>
        <a:p>
          <a:r>
            <a:rPr kumimoji="1" lang="ja-JP" altLang="ja-JP" sz="1100">
              <a:solidFill>
                <a:schemeClr val="dk1"/>
              </a:solidFill>
              <a:effectLst/>
              <a:latin typeface="+mn-lt"/>
              <a:ea typeface="+mn-ea"/>
              <a:cs typeface="+mn-cs"/>
            </a:rPr>
            <a:t>　充当可能基金はほぼ横ばい傾向となっている。</a:t>
          </a:r>
          <a:endParaRPr lang="ja-JP" altLang="ja-JP" sz="1400">
            <a:effectLst/>
          </a:endParaRPr>
        </a:p>
        <a:p>
          <a:r>
            <a:rPr kumimoji="1" lang="ja-JP" altLang="ja-JP" sz="1100">
              <a:solidFill>
                <a:schemeClr val="dk1"/>
              </a:solidFill>
              <a:effectLst/>
              <a:latin typeface="+mn-lt"/>
              <a:ea typeface="+mn-ea"/>
              <a:cs typeface="+mn-cs"/>
            </a:rPr>
            <a:t>　今後は計画的な基金の積み増しを行い、充当可能財源等の確保に努める。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秋田県大潟村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年度末の基金全体の現在高は</a:t>
          </a:r>
          <a:r>
            <a:rPr kumimoji="1" lang="en-US" altLang="ja-JP" sz="1300">
              <a:solidFill>
                <a:schemeClr val="dk1"/>
              </a:solidFill>
              <a:effectLst/>
              <a:latin typeface="ＭＳ ゴシック"/>
              <a:ea typeface="ＭＳ ゴシック"/>
              <a:cs typeface="+mn-cs"/>
            </a:rPr>
            <a:t>969,453</a:t>
          </a:r>
          <a:r>
            <a:rPr kumimoji="1" lang="ja-JP" altLang="en-US" sz="1300">
              <a:solidFill>
                <a:schemeClr val="dk1"/>
              </a:solidFill>
              <a:effectLst/>
              <a:latin typeface="ＭＳ ゴシック"/>
              <a:ea typeface="ＭＳ ゴシック"/>
              <a:cs typeface="+mn-cs"/>
            </a:rPr>
            <a:t>千円で前年度比で</a:t>
          </a:r>
          <a:r>
            <a:rPr kumimoji="1" lang="en-US" altLang="ja-JP" sz="1300">
              <a:solidFill>
                <a:schemeClr val="dk1"/>
              </a:solidFill>
              <a:effectLst/>
              <a:latin typeface="ＭＳ ゴシック"/>
              <a:ea typeface="ＭＳ ゴシック"/>
              <a:cs typeface="+mn-cs"/>
            </a:rPr>
            <a:t>42,949</a:t>
          </a:r>
          <a:r>
            <a:rPr kumimoji="1" lang="ja-JP" altLang="en-US" sz="1300">
              <a:solidFill>
                <a:schemeClr val="dk1"/>
              </a:solidFill>
              <a:effectLst/>
              <a:latin typeface="ＭＳ ゴシック"/>
              <a:ea typeface="ＭＳ ゴシック"/>
              <a:cs typeface="+mn-cs"/>
            </a:rPr>
            <a:t>千円の減となっている。主な減の理由は認定こども園等建設事業の本体工事の開始に伴い認定こども園等建設整備基金</a:t>
          </a:r>
          <a:r>
            <a:rPr kumimoji="1" lang="en-US" altLang="ja-JP" sz="1300">
              <a:solidFill>
                <a:schemeClr val="dk1"/>
              </a:solidFill>
              <a:effectLst/>
              <a:latin typeface="ＭＳ ゴシック"/>
              <a:ea typeface="ＭＳ ゴシック"/>
              <a:cs typeface="+mn-cs"/>
            </a:rPr>
            <a:t>100,000</a:t>
          </a:r>
          <a:r>
            <a:rPr kumimoji="1" lang="ja-JP" altLang="en-US" sz="1300">
              <a:solidFill>
                <a:schemeClr val="dk1"/>
              </a:solidFill>
              <a:effectLst/>
              <a:latin typeface="ＭＳ ゴシック"/>
              <a:ea typeface="ＭＳ ゴシック"/>
              <a:cs typeface="+mn-cs"/>
            </a:rPr>
            <a:t>千円を取り崩したことが主な要因である。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認定こども園等建設事業等の大規模建設事業の財源としての地方債の借入増により、償還のピークは平成３５年度～３７年度であると見込まれる。また、今後大規模なかんがい排水施設の整備事業が予定されている。今後は可能な限り基金の積み増しを行い、充当可能財源等の確保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・道路維持管理基金は、村道の維持管理をするための資金として設置している。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・認定こども園等建設整備基金は、認定こども園等建設整備に要する資金として設置している。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・観光振興基金は、観光施設の整備や観光振興のための資金として設置している。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・かんがい排水施設整備基金は、かんがい排水施設整備事業に伴う負担金の支払い及び償還金に必要な資金として設置している。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・地域福祉基金は、地域における福祉の増進を図るための事業を支援する資金として設置している。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前年度の一般会計の剰余金を３月補正で増額補正し積み立てている。平成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年度については、かんがい排水施設整備金が</a:t>
          </a:r>
          <a:r>
            <a:rPr kumimoji="1" lang="en-US" altLang="ja-JP" sz="1300">
              <a:solidFill>
                <a:schemeClr val="dk1"/>
              </a:solidFill>
              <a:effectLst/>
              <a:latin typeface="ＭＳ ゴシック"/>
              <a:ea typeface="ＭＳ ゴシック"/>
              <a:cs typeface="+mn-cs"/>
            </a:rPr>
            <a:t>11,000</a:t>
          </a:r>
          <a:r>
            <a:rPr kumimoji="1" lang="ja-JP" altLang="en-US" sz="1300">
              <a:solidFill>
                <a:schemeClr val="dk1"/>
              </a:solidFill>
              <a:effectLst/>
              <a:latin typeface="ＭＳ ゴシック"/>
              <a:ea typeface="ＭＳ ゴシック"/>
              <a:cs typeface="+mn-cs"/>
            </a:rPr>
            <a:t>千円の増、認定こども園等建設整備基金は事業実施に伴い、財源として</a:t>
          </a:r>
          <a:r>
            <a:rPr kumimoji="1" lang="en-US" altLang="ja-JP" sz="1300">
              <a:solidFill>
                <a:schemeClr val="dk1"/>
              </a:solidFill>
              <a:effectLst/>
              <a:latin typeface="ＭＳ ゴシック"/>
              <a:ea typeface="ＭＳ ゴシック"/>
              <a:cs typeface="+mn-cs"/>
            </a:rPr>
            <a:t>100,000</a:t>
          </a:r>
          <a:r>
            <a:rPr kumimoji="1" lang="ja-JP" altLang="en-US" sz="1300">
              <a:solidFill>
                <a:schemeClr val="dk1"/>
              </a:solidFill>
              <a:effectLst/>
              <a:latin typeface="ＭＳ ゴシック"/>
              <a:ea typeface="ＭＳ ゴシック"/>
              <a:cs typeface="+mn-cs"/>
            </a:rPr>
            <a:t>千円を取り崩している。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で認定こども園等建設整備事業が終了するため、全額を取り崩しの上基金を廃止する予定である。今後は大規模なかんがい排水施設整備事業が予定されており、特定目的金ではかんがい排水施設整備基金を優先的に積み増し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当初予算時に財源確保のために</a:t>
          </a:r>
          <a:r>
            <a:rPr kumimoji="1" lang="en-US" altLang="ja-JP" sz="1300">
              <a:solidFill>
                <a:schemeClr val="dk1"/>
              </a:solidFill>
              <a:effectLst/>
              <a:latin typeface="ＭＳ ゴシック"/>
              <a:ea typeface="ＭＳ ゴシック"/>
              <a:cs typeface="+mn-cs"/>
            </a:rPr>
            <a:t>60,000</a:t>
          </a:r>
          <a:r>
            <a:rPr kumimoji="1" lang="ja-JP" altLang="en-US" sz="1300">
              <a:solidFill>
                <a:schemeClr val="dk1"/>
              </a:solidFill>
              <a:effectLst/>
              <a:latin typeface="ＭＳ ゴシック"/>
              <a:ea typeface="ＭＳ ゴシック"/>
              <a:cs typeface="+mn-cs"/>
            </a:rPr>
            <a:t>千円を取崩したが、３月補正において</a:t>
          </a:r>
          <a:r>
            <a:rPr kumimoji="1" lang="en-US" altLang="ja-JP" sz="1300">
              <a:solidFill>
                <a:schemeClr val="dk1"/>
              </a:solidFill>
              <a:effectLst/>
              <a:latin typeface="ＭＳ ゴシック"/>
              <a:ea typeface="ＭＳ ゴシック"/>
              <a:cs typeface="+mn-cs"/>
            </a:rPr>
            <a:t>76,000</a:t>
          </a:r>
          <a:r>
            <a:rPr kumimoji="1" lang="ja-JP" altLang="en-US" sz="1300">
              <a:solidFill>
                <a:schemeClr val="dk1"/>
              </a:solidFill>
              <a:effectLst/>
              <a:latin typeface="ＭＳ ゴシック"/>
              <a:ea typeface="ＭＳ ゴシック"/>
              <a:cs typeface="+mn-cs"/>
            </a:rPr>
            <a:t>千円を積み立てを行ったことから、平成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年度末の財政調整基金の現在高は</a:t>
          </a:r>
          <a:r>
            <a:rPr kumimoji="1" lang="en-US" altLang="ja-JP" sz="1300">
              <a:solidFill>
                <a:schemeClr val="dk1"/>
              </a:solidFill>
              <a:effectLst/>
              <a:latin typeface="ＭＳ ゴシック"/>
              <a:ea typeface="ＭＳ ゴシック"/>
              <a:cs typeface="+mn-cs"/>
            </a:rPr>
            <a:t>424,000</a:t>
          </a:r>
          <a:r>
            <a:rPr kumimoji="1" lang="ja-JP" altLang="en-US" sz="1300">
              <a:solidFill>
                <a:schemeClr val="dk1"/>
              </a:solidFill>
              <a:effectLst/>
              <a:latin typeface="ＭＳ ゴシック"/>
              <a:ea typeface="ＭＳ ゴシック"/>
              <a:cs typeface="+mn-cs"/>
            </a:rPr>
            <a:t>千円で前年度比で</a:t>
          </a:r>
          <a:r>
            <a:rPr kumimoji="1" lang="en-US" altLang="ja-JP" sz="1300">
              <a:solidFill>
                <a:schemeClr val="dk1"/>
              </a:solidFill>
              <a:effectLst/>
              <a:latin typeface="ＭＳ ゴシック"/>
              <a:ea typeface="ＭＳ ゴシック"/>
              <a:cs typeface="+mn-cs"/>
            </a:rPr>
            <a:t>16,000</a:t>
          </a:r>
          <a:r>
            <a:rPr kumimoji="1" lang="ja-JP" altLang="en-US" sz="1300">
              <a:solidFill>
                <a:schemeClr val="dk1"/>
              </a:solidFill>
              <a:effectLst/>
              <a:latin typeface="ＭＳ ゴシック"/>
              <a:ea typeface="ＭＳ ゴシック"/>
              <a:cs typeface="+mn-cs"/>
            </a:rPr>
            <a:t>千円の増となっている。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大規模なかんがい排水施設整備事業が予定されており、特定目的基金であるかんがい排水施設整備基金や減債基金を優先的に積み増していく予定である。財政調整基金については可能な限り積み増しを行い、標準財政規模の１割を下回ることのないように運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例年、当初予算において</a:t>
          </a:r>
          <a:r>
            <a:rPr kumimoji="1" lang="en-US" altLang="ja-JP" sz="1300">
              <a:solidFill>
                <a:schemeClr val="dk1"/>
              </a:solidFill>
              <a:effectLst/>
              <a:latin typeface="ＭＳ ゴシック"/>
              <a:ea typeface="ＭＳ ゴシック"/>
              <a:cs typeface="+mn-cs"/>
            </a:rPr>
            <a:t>1,000</a:t>
          </a:r>
          <a:r>
            <a:rPr kumimoji="1" lang="ja-JP" altLang="en-US" sz="1300">
              <a:solidFill>
                <a:schemeClr val="dk1"/>
              </a:solidFill>
              <a:effectLst/>
              <a:latin typeface="ＭＳ ゴシック"/>
              <a:ea typeface="ＭＳ ゴシック"/>
              <a:cs typeface="+mn-cs"/>
            </a:rPr>
            <a:t>千円の積立金を予算措置している。平成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年度末の財政調整基金の現在高は</a:t>
          </a:r>
          <a:r>
            <a:rPr kumimoji="1" lang="en-US" altLang="ja-JP" sz="1300">
              <a:solidFill>
                <a:schemeClr val="dk1"/>
              </a:solidFill>
              <a:effectLst/>
              <a:latin typeface="ＭＳ ゴシック"/>
              <a:ea typeface="ＭＳ ゴシック"/>
              <a:cs typeface="+mn-cs"/>
            </a:rPr>
            <a:t>201,000</a:t>
          </a:r>
          <a:r>
            <a:rPr kumimoji="1" lang="ja-JP" altLang="en-US" sz="1300">
              <a:solidFill>
                <a:schemeClr val="dk1"/>
              </a:solidFill>
              <a:effectLst/>
              <a:latin typeface="ＭＳ ゴシック"/>
              <a:ea typeface="ＭＳ ゴシック"/>
              <a:cs typeface="+mn-cs"/>
            </a:rPr>
            <a:t>千円で前年度比で</a:t>
          </a:r>
          <a:r>
            <a:rPr kumimoji="1" lang="en-US" altLang="ja-JP" sz="1300">
              <a:solidFill>
                <a:schemeClr val="dk1"/>
              </a:solidFill>
              <a:effectLst/>
              <a:latin typeface="ＭＳ ゴシック"/>
              <a:ea typeface="ＭＳ ゴシック"/>
              <a:cs typeface="+mn-cs"/>
            </a:rPr>
            <a:t>1,000</a:t>
          </a:r>
          <a:r>
            <a:rPr kumimoji="1" lang="ja-JP" altLang="en-US" sz="1300">
              <a:solidFill>
                <a:schemeClr val="dk1"/>
              </a:solidFill>
              <a:effectLst/>
              <a:latin typeface="ＭＳ ゴシック"/>
              <a:ea typeface="ＭＳ ゴシック"/>
              <a:cs typeface="+mn-cs"/>
            </a:rPr>
            <a:t>千円の増となっている。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年度に認定こども園建設に伴う繰上償還として減債基金の大部分が充当される見込みである。今後も積極的に積み増しし、繰上償還を実施ししていく。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3,205
3,196
170.11
3,959,364
3,828,341
127,864
2,167,390
4,174,877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有形固定資産減価償却率は類似団体平均</a:t>
          </a:r>
          <a:r>
            <a:rPr kumimoji="1" lang="ja-JP" altLang="en-US" sz="1000">
              <a:solidFill>
                <a:schemeClr val="dk1"/>
              </a:solidFill>
              <a:effectLst/>
              <a:latin typeface="+mn-lt"/>
              <a:ea typeface="+mn-ea"/>
              <a:cs typeface="+mn-cs"/>
            </a:rPr>
            <a:t>より低い水準にある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公共施設等の更新を順次行っており、平成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年度に小中学校施設を新設したことが主な要因と考えられる。</a:t>
          </a:r>
          <a:endParaRPr lang="ja-JP" altLang="ja-JP" sz="1000">
            <a:effectLst/>
          </a:endParaRPr>
        </a:p>
        <a:p>
          <a:r>
            <a:rPr kumimoji="1" lang="ja-JP" altLang="ja-JP" sz="1000">
              <a:solidFill>
                <a:schemeClr val="dk1"/>
              </a:solidFill>
              <a:effectLst/>
              <a:latin typeface="+mn-lt"/>
              <a:ea typeface="+mn-ea"/>
              <a:cs typeface="+mn-cs"/>
            </a:rPr>
            <a:t>しかしながら、役場庁舎や</a:t>
          </a:r>
          <a:r>
            <a:rPr kumimoji="1" lang="ja-JP" altLang="ja-JP" sz="900">
              <a:solidFill>
                <a:schemeClr val="dk1"/>
              </a:solidFill>
              <a:effectLst/>
              <a:latin typeface="+mn-lt"/>
              <a:ea typeface="+mn-ea"/>
              <a:cs typeface="+mn-cs"/>
            </a:rPr>
            <a:t>公民館</a:t>
          </a:r>
          <a:r>
            <a:rPr kumimoji="1" lang="ja-JP" altLang="ja-JP" sz="1000">
              <a:solidFill>
                <a:schemeClr val="dk1"/>
              </a:solidFill>
              <a:effectLst/>
              <a:latin typeface="+mn-lt"/>
              <a:ea typeface="+mn-ea"/>
              <a:cs typeface="+mn-cs"/>
            </a:rPr>
            <a:t>、体育館など、建設から３０年以上経過している施設もあり、改修</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建て替え等が今後必要となってくることから、平成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年度に策定した公共施設等総合管理計画に基づき、公共施設の</a:t>
          </a:r>
          <a:r>
            <a:rPr kumimoji="1" lang="ja-JP" altLang="en-US" sz="1000">
              <a:solidFill>
                <a:schemeClr val="dk1"/>
              </a:solidFill>
              <a:effectLst/>
              <a:latin typeface="+mn-lt"/>
              <a:ea typeface="+mn-ea"/>
              <a:cs typeface="+mn-cs"/>
            </a:rPr>
            <a:t>老朽化対策</a:t>
          </a:r>
          <a:r>
            <a:rPr kumimoji="1" lang="ja-JP" altLang="ja-JP" sz="1000">
              <a:solidFill>
                <a:schemeClr val="dk1"/>
              </a:solidFill>
              <a:effectLst/>
              <a:latin typeface="+mn-lt"/>
              <a:ea typeface="+mn-ea"/>
              <a:cs typeface="+mn-cs"/>
            </a:rPr>
            <a:t>を適切に進め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0" name="テキスト ボックス 49"/>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140" cy="225425"/>
    <xdr:sp macro="" textlink="">
      <xdr:nvSpPr>
        <xdr:cNvPr id="52" name="テキスト ボックス 51"/>
        <xdr:cNvSpPr txBox="1"/>
      </xdr:nvSpPr>
      <xdr:spPr>
        <a:xfrm>
          <a:off x="847090" y="665861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140" cy="224155"/>
    <xdr:sp macro="" textlink="">
      <xdr:nvSpPr>
        <xdr:cNvPr id="54" name="テキスト ボックス 53"/>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140" cy="225425"/>
    <xdr:sp macro="" textlink="">
      <xdr:nvSpPr>
        <xdr:cNvPr id="56" name="テキスト ボックス 55"/>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140" cy="224155"/>
    <xdr:sp macro="" textlink="">
      <xdr:nvSpPr>
        <xdr:cNvPr id="58" name="テキスト ボックス 57"/>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140" cy="225425"/>
    <xdr:sp macro="" textlink="">
      <xdr:nvSpPr>
        <xdr:cNvPr id="60" name="テキスト ボックス 59"/>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2" name="テキスト ボックス 61"/>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29845</xdr:rowOff>
    </xdr:from>
    <xdr:to xmlns:xdr="http://schemas.openxmlformats.org/drawingml/2006/spreadsheetDrawing">
      <xdr:col>23</xdr:col>
      <xdr:colOff>85090</xdr:colOff>
      <xdr:row>33</xdr:row>
      <xdr:rowOff>95885</xdr:rowOff>
    </xdr:to>
    <xdr:cxnSp macro="">
      <xdr:nvCxnSpPr>
        <xdr:cNvPr id="64" name="直線コネクタ 63"/>
        <xdr:cNvCxnSpPr/>
      </xdr:nvCxnSpPr>
      <xdr:spPr>
        <a:xfrm flipV="1">
          <a:off x="4760595" y="525907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99695</xdr:rowOff>
    </xdr:from>
    <xdr:ext cx="403860" cy="257810"/>
    <xdr:sp macro="" textlink="">
      <xdr:nvSpPr>
        <xdr:cNvPr id="65" name="有形固定資産減価償却率最小値テキスト"/>
        <xdr:cNvSpPr txBox="1"/>
      </xdr:nvSpPr>
      <xdr:spPr>
        <a:xfrm>
          <a:off x="4813300" y="6529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95885</xdr:rowOff>
    </xdr:from>
    <xdr:to xmlns:xdr="http://schemas.openxmlformats.org/drawingml/2006/spreadsheetDrawing">
      <xdr:col>23</xdr:col>
      <xdr:colOff>174625</xdr:colOff>
      <xdr:row>33</xdr:row>
      <xdr:rowOff>95885</xdr:rowOff>
    </xdr:to>
    <xdr:cxnSp macro="">
      <xdr:nvCxnSpPr>
        <xdr:cNvPr id="66" name="直線コネクタ 65"/>
        <xdr:cNvCxnSpPr/>
      </xdr:nvCxnSpPr>
      <xdr:spPr>
        <a:xfrm>
          <a:off x="4673600" y="652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147955</xdr:rowOff>
    </xdr:from>
    <xdr:ext cx="403860" cy="258445"/>
    <xdr:sp macro="" textlink="">
      <xdr:nvSpPr>
        <xdr:cNvPr id="67" name="有形固定資産減価償却率最大値テキスト"/>
        <xdr:cNvSpPr txBox="1"/>
      </xdr:nvSpPr>
      <xdr:spPr>
        <a:xfrm>
          <a:off x="4813300" y="50342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29845</xdr:rowOff>
    </xdr:from>
    <xdr:to xmlns:xdr="http://schemas.openxmlformats.org/drawingml/2006/spreadsheetDrawing">
      <xdr:col>23</xdr:col>
      <xdr:colOff>174625</xdr:colOff>
      <xdr:row>26</xdr:row>
      <xdr:rowOff>29845</xdr:rowOff>
    </xdr:to>
    <xdr:cxnSp macro="">
      <xdr:nvCxnSpPr>
        <xdr:cNvPr id="68" name="直線コネクタ 67"/>
        <xdr:cNvCxnSpPr/>
      </xdr:nvCxnSpPr>
      <xdr:spPr>
        <a:xfrm>
          <a:off x="4673600" y="525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146685</xdr:rowOff>
    </xdr:from>
    <xdr:ext cx="403860" cy="257810"/>
    <xdr:sp macro="" textlink="">
      <xdr:nvSpPr>
        <xdr:cNvPr id="69" name="有形固定資産減価償却率平均値テキスト"/>
        <xdr:cNvSpPr txBox="1"/>
      </xdr:nvSpPr>
      <xdr:spPr>
        <a:xfrm>
          <a:off x="4813300" y="571881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168275</xdr:rowOff>
    </xdr:from>
    <xdr:to xmlns:xdr="http://schemas.openxmlformats.org/drawingml/2006/spreadsheetDrawing">
      <xdr:col>23</xdr:col>
      <xdr:colOff>136525</xdr:colOff>
      <xdr:row>29</xdr:row>
      <xdr:rowOff>98425</xdr:rowOff>
    </xdr:to>
    <xdr:sp macro="" textlink="">
      <xdr:nvSpPr>
        <xdr:cNvPr id="70" name="フローチャート: 判断 69"/>
        <xdr:cNvSpPr/>
      </xdr:nvSpPr>
      <xdr:spPr>
        <a:xfrm>
          <a:off x="47117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11430</xdr:rowOff>
    </xdr:from>
    <xdr:to xmlns:xdr="http://schemas.openxmlformats.org/drawingml/2006/spreadsheetDrawing">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86995</xdr:rowOff>
    </xdr:from>
    <xdr:to xmlns:xdr="http://schemas.openxmlformats.org/drawingml/2006/spreadsheetDrawing">
      <xdr:col>15</xdr:col>
      <xdr:colOff>187325</xdr:colOff>
      <xdr:row>30</xdr:row>
      <xdr:rowOff>17780</xdr:rowOff>
    </xdr:to>
    <xdr:sp macro="" textlink="">
      <xdr:nvSpPr>
        <xdr:cNvPr id="72" name="フローチャート: 判断 71"/>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3" name="テキスト ボックス 72"/>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4" name="テキスト ボックス 73"/>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5" name="テキスト ボックス 74"/>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6" name="テキスト ボックス 75"/>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7" name="テキスト ボックス 76"/>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1905</xdr:rowOff>
    </xdr:from>
    <xdr:to xmlns:xdr="http://schemas.openxmlformats.org/drawingml/2006/spreadsheetDrawing">
      <xdr:col>19</xdr:col>
      <xdr:colOff>187325</xdr:colOff>
      <xdr:row>30</xdr:row>
      <xdr:rowOff>103505</xdr:rowOff>
    </xdr:to>
    <xdr:sp macro="" textlink="">
      <xdr:nvSpPr>
        <xdr:cNvPr id="78" name="楕円 77"/>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95250</xdr:rowOff>
    </xdr:from>
    <xdr:to xmlns:xdr="http://schemas.openxmlformats.org/drawingml/2006/spreadsheetDrawing">
      <xdr:col>15</xdr:col>
      <xdr:colOff>187325</xdr:colOff>
      <xdr:row>31</xdr:row>
      <xdr:rowOff>25400</xdr:rowOff>
    </xdr:to>
    <xdr:sp macro="" textlink="">
      <xdr:nvSpPr>
        <xdr:cNvPr id="79" name="楕円 78"/>
        <xdr:cNvSpPr/>
      </xdr:nvSpPr>
      <xdr:spPr>
        <a:xfrm>
          <a:off x="3238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52705</xdr:rowOff>
    </xdr:from>
    <xdr:to xmlns:xdr="http://schemas.openxmlformats.org/drawingml/2006/spreadsheetDrawing">
      <xdr:col>19</xdr:col>
      <xdr:colOff>136525</xdr:colOff>
      <xdr:row>30</xdr:row>
      <xdr:rowOff>146050</xdr:rowOff>
    </xdr:to>
    <xdr:cxnSp macro="">
      <xdr:nvCxnSpPr>
        <xdr:cNvPr id="80" name="直線コネクタ 79"/>
        <xdr:cNvCxnSpPr/>
      </xdr:nvCxnSpPr>
      <xdr:spPr>
        <a:xfrm flipV="1">
          <a:off x="3289300" y="5967730"/>
          <a:ext cx="762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129540</xdr:rowOff>
    </xdr:from>
    <xdr:ext cx="403860" cy="259080"/>
    <xdr:sp macro="" textlink="">
      <xdr:nvSpPr>
        <xdr:cNvPr id="81" name="n_1aveValue有形固定資産減価償却率"/>
        <xdr:cNvSpPr txBox="1"/>
      </xdr:nvSpPr>
      <xdr:spPr>
        <a:xfrm>
          <a:off x="3836035" y="55302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33655</xdr:rowOff>
    </xdr:from>
    <xdr:ext cx="403860" cy="258445"/>
    <xdr:sp macro="" textlink="">
      <xdr:nvSpPr>
        <xdr:cNvPr id="82" name="n_2aveValue有形固定資産減価償却率"/>
        <xdr:cNvSpPr txBox="1"/>
      </xdr:nvSpPr>
      <xdr:spPr>
        <a:xfrm>
          <a:off x="3086735" y="56057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94615</xdr:rowOff>
    </xdr:from>
    <xdr:ext cx="403860" cy="259080"/>
    <xdr:sp macro="" textlink="">
      <xdr:nvSpPr>
        <xdr:cNvPr id="83" name="n_1mainValue有形固定資産減価償却率"/>
        <xdr:cNvSpPr txBox="1"/>
      </xdr:nvSpPr>
      <xdr:spPr>
        <a:xfrm>
          <a:off x="3836035" y="6009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16510</xdr:rowOff>
    </xdr:from>
    <xdr:ext cx="403860" cy="259080"/>
    <xdr:sp macro="" textlink="">
      <xdr:nvSpPr>
        <xdr:cNvPr id="84" name="n_2mainValue有形固定資産減価償却率"/>
        <xdr:cNvSpPr txBox="1"/>
      </xdr:nvSpPr>
      <xdr:spPr>
        <a:xfrm>
          <a:off x="3086735" y="6102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5" name="正方形/長方形 8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6" name="正方形/長方形 85"/>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7" name="正方形/長方形 86"/>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8" name="正方形/長方形 8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9" name="正方形/長方形 8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0" name="正方形/長方形 8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1" name="正方形/長方形 9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2" name="正方形/長方形 9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3" name="正方形/長方形 9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秋田県平均をわずかに下回っているが類似団体平均を上回っている。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平成</a:t>
          </a:r>
          <a:r>
            <a:rPr kumimoji="1" lang="en-US" altLang="ja-JP" sz="1100">
              <a:latin typeface="ＭＳ Ｐゴシック"/>
              <a:ea typeface="ＭＳ Ｐゴシック"/>
            </a:rPr>
            <a:t>25</a:t>
          </a:r>
          <a:r>
            <a:rPr kumimoji="1" lang="ja-JP" altLang="en-US" sz="1100">
              <a:latin typeface="ＭＳ Ｐゴシック"/>
              <a:ea typeface="ＭＳ Ｐゴシック"/>
            </a:rPr>
            <a:t>年度に小中学校施設の建て替えを行った際の地方債残高の影響等から将来負担額が高くなっており、加えて基金等充当可能財源が少ないことで債務償還可能年数が長期になっていると考えられる。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今後は財政改革大綱に基づき徹底した歳出削減を行い、積極的な繰上償還の実施や減債基金の積み増し等を行い、債務償還可能年数の引き下げを図っていく。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8" name="テキスト ボックス 9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9" name="直線コネクタ 9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0" name="直線コネクタ 99"/>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155"/>
    <xdr:sp macro="" textlink="">
      <xdr:nvSpPr>
        <xdr:cNvPr id="101" name="テキスト ボックス 100"/>
        <xdr:cNvSpPr txBox="1"/>
      </xdr:nvSpPr>
      <xdr:spPr>
        <a:xfrm>
          <a:off x="10931525" y="671004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2" name="直線コネクタ 101"/>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4155"/>
    <xdr:sp macro="" textlink="">
      <xdr:nvSpPr>
        <xdr:cNvPr id="103" name="テキスト ボックス 102"/>
        <xdr:cNvSpPr txBox="1"/>
      </xdr:nvSpPr>
      <xdr:spPr>
        <a:xfrm>
          <a:off x="10931525" y="640143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04" name="直線コネクタ 103"/>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4155"/>
    <xdr:sp macro="" textlink="">
      <xdr:nvSpPr>
        <xdr:cNvPr id="105" name="テキスト ボックス 104"/>
        <xdr:cNvSpPr txBox="1"/>
      </xdr:nvSpPr>
      <xdr:spPr>
        <a:xfrm>
          <a:off x="10931525" y="609282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06" name="直線コネクタ 105"/>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4155"/>
    <xdr:sp macro="" textlink="">
      <xdr:nvSpPr>
        <xdr:cNvPr id="107" name="テキスト ボックス 106"/>
        <xdr:cNvSpPr txBox="1"/>
      </xdr:nvSpPr>
      <xdr:spPr>
        <a:xfrm>
          <a:off x="10931525" y="578421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08" name="直線コネクタ 107"/>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27</xdr:row>
      <xdr:rowOff>75565</xdr:rowOff>
    </xdr:from>
    <xdr:ext cx="307975" cy="224155"/>
    <xdr:sp macro="" textlink="">
      <xdr:nvSpPr>
        <xdr:cNvPr id="109" name="テキスト ボックス 108"/>
        <xdr:cNvSpPr txBox="1"/>
      </xdr:nvSpPr>
      <xdr:spPr>
        <a:xfrm>
          <a:off x="10931525" y="547624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0" name="直線コネクタ 109"/>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8140" cy="224155"/>
    <xdr:sp macro="" textlink="">
      <xdr:nvSpPr>
        <xdr:cNvPr id="111" name="テキスト ボックス 110"/>
        <xdr:cNvSpPr txBox="1"/>
      </xdr:nvSpPr>
      <xdr:spPr>
        <a:xfrm>
          <a:off x="10880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2" name="直線コネクタ 11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140" cy="224155"/>
    <xdr:sp macro="" textlink="">
      <xdr:nvSpPr>
        <xdr:cNvPr id="113" name="テキスト ボックス 112"/>
        <xdr:cNvSpPr txBox="1"/>
      </xdr:nvSpPr>
      <xdr:spPr>
        <a:xfrm>
          <a:off x="10880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35</xdr:row>
      <xdr:rowOff>31115</xdr:rowOff>
    </xdr:to>
    <xdr:cxnSp macro="">
      <xdr:nvCxnSpPr>
        <xdr:cNvPr id="115" name="直線コネクタ 114"/>
        <xdr:cNvCxnSpPr/>
      </xdr:nvCxnSpPr>
      <xdr:spPr>
        <a:xfrm flipV="1">
          <a:off x="14793595" y="5461635"/>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34925</xdr:rowOff>
    </xdr:from>
    <xdr:ext cx="339090" cy="259080"/>
    <xdr:sp macro="" textlink="">
      <xdr:nvSpPr>
        <xdr:cNvPr id="116" name="債務償還可能年数最小値テキスト"/>
        <xdr:cNvSpPr txBox="1"/>
      </xdr:nvSpPr>
      <xdr:spPr>
        <a:xfrm>
          <a:off x="14846300" y="680720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31115</xdr:rowOff>
    </xdr:from>
    <xdr:to xmlns:xdr="http://schemas.openxmlformats.org/drawingml/2006/spreadsheetDrawing">
      <xdr:col>76</xdr:col>
      <xdr:colOff>111125</xdr:colOff>
      <xdr:row>35</xdr:row>
      <xdr:rowOff>31115</xdr:rowOff>
    </xdr:to>
    <xdr:cxnSp macro="">
      <xdr:nvCxnSpPr>
        <xdr:cNvPr id="117" name="直線コネクタ 116"/>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339090" cy="257810"/>
    <xdr:sp macro="" textlink="">
      <xdr:nvSpPr>
        <xdr:cNvPr id="118" name="債務償還可能年数最大値テキスト"/>
        <xdr:cNvSpPr txBox="1"/>
      </xdr:nvSpPr>
      <xdr:spPr>
        <a:xfrm>
          <a:off x="14846300" y="523684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19" name="直線コネクタ 118"/>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87630</xdr:rowOff>
    </xdr:from>
    <xdr:ext cx="339090" cy="257810"/>
    <xdr:sp macro="" textlink="">
      <xdr:nvSpPr>
        <xdr:cNvPr id="120" name="債務償還可能年数平均値テキスト"/>
        <xdr:cNvSpPr txBox="1"/>
      </xdr:nvSpPr>
      <xdr:spPr>
        <a:xfrm>
          <a:off x="14846300" y="6345555"/>
          <a:ext cx="3390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109220</xdr:rowOff>
    </xdr:from>
    <xdr:to xmlns:xdr="http://schemas.openxmlformats.org/drawingml/2006/spreadsheetDrawing">
      <xdr:col>76</xdr:col>
      <xdr:colOff>73025</xdr:colOff>
      <xdr:row>33</xdr:row>
      <xdr:rowOff>39370</xdr:rowOff>
    </xdr:to>
    <xdr:sp macro="" textlink="">
      <xdr:nvSpPr>
        <xdr:cNvPr id="121" name="フローチャート: 判断 120"/>
        <xdr:cNvSpPr/>
      </xdr:nvSpPr>
      <xdr:spPr>
        <a:xfrm>
          <a:off x="1474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22" name="テキスト ボックス 121"/>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23" name="テキスト ボックス 122"/>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24" name="テキスト ボックス 123"/>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25" name="テキスト ボックス 124"/>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26" name="テキスト ボックス 125"/>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8890</xdr:rowOff>
    </xdr:from>
    <xdr:to xmlns:xdr="http://schemas.openxmlformats.org/drawingml/2006/spreadsheetDrawing">
      <xdr:col>76</xdr:col>
      <xdr:colOff>73025</xdr:colOff>
      <xdr:row>28</xdr:row>
      <xdr:rowOff>110490</xdr:rowOff>
    </xdr:to>
    <xdr:sp macro="" textlink="">
      <xdr:nvSpPr>
        <xdr:cNvPr id="127" name="楕円 126"/>
        <xdr:cNvSpPr/>
      </xdr:nvSpPr>
      <xdr:spPr>
        <a:xfrm>
          <a:off x="147447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31750</xdr:rowOff>
    </xdr:from>
    <xdr:ext cx="339090" cy="257810"/>
    <xdr:sp macro="" textlink="">
      <xdr:nvSpPr>
        <xdr:cNvPr id="128" name="債務償還可能年数該当値テキスト"/>
        <xdr:cNvSpPr txBox="1"/>
      </xdr:nvSpPr>
      <xdr:spPr>
        <a:xfrm>
          <a:off x="14846300" y="543242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0" name="正方形/長方形 12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31" name="テキスト ボックス 13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32" name="テキスト ボックス 13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33" name="テキスト ボックス 13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34" name="テキスト ボックス 13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3,205
3,196
170.11
3,959,364
3,828,341
127,864
2,167,390
4,174,877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9080"/>
    <xdr:sp macro="" textlink="">
      <xdr:nvSpPr>
        <xdr:cNvPr id="42" name="テキスト ボックス 41"/>
        <xdr:cNvSpPr txBox="1"/>
      </xdr:nvSpPr>
      <xdr:spPr>
        <a:xfrm>
          <a:off x="422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090" cy="257810"/>
    <xdr:sp macro="" textlink="">
      <xdr:nvSpPr>
        <xdr:cNvPr id="52" name="テキスト ボックス 51"/>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4" name="テキスト ボックス 53"/>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118110</xdr:rowOff>
    </xdr:from>
    <xdr:to xmlns:xdr="http://schemas.openxmlformats.org/drawingml/2006/spreadsheetDrawing">
      <xdr:col>24</xdr:col>
      <xdr:colOff>62865</xdr:colOff>
      <xdr:row>41</xdr:row>
      <xdr:rowOff>57150</xdr:rowOff>
    </xdr:to>
    <xdr:cxnSp macro="">
      <xdr:nvCxnSpPr>
        <xdr:cNvPr id="56" name="直線コネクタ 55"/>
        <xdr:cNvCxnSpPr/>
      </xdr:nvCxnSpPr>
      <xdr:spPr>
        <a:xfrm flipV="1">
          <a:off x="4634865" y="57759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60960</xdr:rowOff>
    </xdr:from>
    <xdr:ext cx="405130" cy="259080"/>
    <xdr:sp macro="" textlink="">
      <xdr:nvSpPr>
        <xdr:cNvPr id="57"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57150</xdr:rowOff>
    </xdr:from>
    <xdr:to xmlns:xdr="http://schemas.openxmlformats.org/drawingml/2006/spreadsheetDrawing">
      <xdr:col>24</xdr:col>
      <xdr:colOff>152400</xdr:colOff>
      <xdr:row>41</xdr:row>
      <xdr:rowOff>57150</xdr:rowOff>
    </xdr:to>
    <xdr:cxnSp macro="">
      <xdr:nvCxnSpPr>
        <xdr:cNvPr id="58" name="直線コネクタ 57"/>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64770</xdr:rowOff>
    </xdr:from>
    <xdr:ext cx="405130" cy="257810"/>
    <xdr:sp macro="" textlink="">
      <xdr:nvSpPr>
        <xdr:cNvPr id="59" name="【道路】&#10;有形固定資産減価償却率最大値テキスト"/>
        <xdr:cNvSpPr txBox="1"/>
      </xdr:nvSpPr>
      <xdr:spPr>
        <a:xfrm>
          <a:off x="4673600" y="5551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118110</xdr:rowOff>
    </xdr:from>
    <xdr:to xmlns:xdr="http://schemas.openxmlformats.org/drawingml/2006/spreadsheetDrawing">
      <xdr:col>24</xdr:col>
      <xdr:colOff>152400</xdr:colOff>
      <xdr:row>33</xdr:row>
      <xdr:rowOff>118110</xdr:rowOff>
    </xdr:to>
    <xdr:cxnSp macro="">
      <xdr:nvCxnSpPr>
        <xdr:cNvPr id="60" name="直線コネクタ 59"/>
        <xdr:cNvCxnSpPr/>
      </xdr:nvCxnSpPr>
      <xdr:spPr>
        <a:xfrm>
          <a:off x="4546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125730</xdr:rowOff>
    </xdr:from>
    <xdr:ext cx="405130" cy="259080"/>
    <xdr:sp macro="" textlink="">
      <xdr:nvSpPr>
        <xdr:cNvPr id="61" name="【道路】&#10;有形固定資産減価償却率平均値テキスト"/>
        <xdr:cNvSpPr txBox="1"/>
      </xdr:nvSpPr>
      <xdr:spPr>
        <a:xfrm>
          <a:off x="4673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147320</xdr:rowOff>
    </xdr:from>
    <xdr:to xmlns:xdr="http://schemas.openxmlformats.org/drawingml/2006/spreadsheetDrawing">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132080</xdr:rowOff>
    </xdr:from>
    <xdr:to xmlns:xdr="http://schemas.openxmlformats.org/drawingml/2006/spreadsheetDrawing">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635</xdr:rowOff>
    </xdr:from>
    <xdr:to xmlns:xdr="http://schemas.openxmlformats.org/drawingml/2006/spreadsheetDrawing">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65405</xdr:rowOff>
    </xdr:from>
    <xdr:to xmlns:xdr="http://schemas.openxmlformats.org/drawingml/2006/spreadsheetDrawing">
      <xdr:col>20</xdr:col>
      <xdr:colOff>38100</xdr:colOff>
      <xdr:row>34</xdr:row>
      <xdr:rowOff>167005</xdr:rowOff>
    </xdr:to>
    <xdr:sp macro="" textlink="">
      <xdr:nvSpPr>
        <xdr:cNvPr id="70" name="楕円 69"/>
        <xdr:cNvSpPr/>
      </xdr:nvSpPr>
      <xdr:spPr>
        <a:xfrm>
          <a:off x="3746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34</xdr:row>
      <xdr:rowOff>59690</xdr:rowOff>
    </xdr:from>
    <xdr:to xmlns:xdr="http://schemas.openxmlformats.org/drawingml/2006/spreadsheetDrawing">
      <xdr:col>15</xdr:col>
      <xdr:colOff>101600</xdr:colOff>
      <xdr:row>34</xdr:row>
      <xdr:rowOff>161290</xdr:rowOff>
    </xdr:to>
    <xdr:sp macro="" textlink="">
      <xdr:nvSpPr>
        <xdr:cNvPr id="71" name="楕円 70"/>
        <xdr:cNvSpPr/>
      </xdr:nvSpPr>
      <xdr:spPr>
        <a:xfrm>
          <a:off x="2857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110490</xdr:rowOff>
    </xdr:from>
    <xdr:to xmlns:xdr="http://schemas.openxmlformats.org/drawingml/2006/spreadsheetDrawing">
      <xdr:col>19</xdr:col>
      <xdr:colOff>177800</xdr:colOff>
      <xdr:row>34</xdr:row>
      <xdr:rowOff>116205</xdr:rowOff>
    </xdr:to>
    <xdr:cxnSp macro="">
      <xdr:nvCxnSpPr>
        <xdr:cNvPr id="72" name="直線コネクタ 71"/>
        <xdr:cNvCxnSpPr/>
      </xdr:nvCxnSpPr>
      <xdr:spPr>
        <a:xfrm>
          <a:off x="2908300" y="59397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53340</xdr:rowOff>
    </xdr:from>
    <xdr:ext cx="405130" cy="257810"/>
    <xdr:sp macro="" textlink="">
      <xdr:nvSpPr>
        <xdr:cNvPr id="73" name="n_1aveValue【道路】&#10;有形固定資産減価償却率"/>
        <xdr:cNvSpPr txBox="1"/>
      </xdr:nvSpPr>
      <xdr:spPr>
        <a:xfrm>
          <a:off x="3582035" y="65684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93345</xdr:rowOff>
    </xdr:from>
    <xdr:ext cx="403860" cy="259080"/>
    <xdr:sp macro="" textlink="">
      <xdr:nvSpPr>
        <xdr:cNvPr id="74" name="n_2aveValue【道路】&#10;有形固定資産減価償却率"/>
        <xdr:cNvSpPr txBox="1"/>
      </xdr:nvSpPr>
      <xdr:spPr>
        <a:xfrm>
          <a:off x="2705735" y="6608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12065</xdr:rowOff>
    </xdr:from>
    <xdr:ext cx="405130" cy="259080"/>
    <xdr:sp macro="" textlink="">
      <xdr:nvSpPr>
        <xdr:cNvPr id="75" name="n_1mainValue【道路】&#10;有形固定資産減価償却率"/>
        <xdr:cNvSpPr txBox="1"/>
      </xdr:nvSpPr>
      <xdr:spPr>
        <a:xfrm>
          <a:off x="3582035" y="5669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6350</xdr:rowOff>
    </xdr:from>
    <xdr:ext cx="403860" cy="257810"/>
    <xdr:sp macro="" textlink="">
      <xdr:nvSpPr>
        <xdr:cNvPr id="76" name="n_2mainValue【道路】&#10;有形固定資産減価償却率"/>
        <xdr:cNvSpPr txBox="1"/>
      </xdr:nvSpPr>
      <xdr:spPr>
        <a:xfrm>
          <a:off x="2705735" y="5664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85" name="テキスト ボックス 84"/>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88" name="テキスト ボックス 87"/>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360" cy="257810"/>
    <xdr:sp macro="" textlink="">
      <xdr:nvSpPr>
        <xdr:cNvPr id="90" name="テキスト ボックス 89"/>
        <xdr:cNvSpPr txBox="1"/>
      </xdr:nvSpPr>
      <xdr:spPr>
        <a:xfrm>
          <a:off x="6008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360" cy="259080"/>
    <xdr:sp macro="" textlink="">
      <xdr:nvSpPr>
        <xdr:cNvPr id="92" name="テキスト ボックス 91"/>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360" cy="259080"/>
    <xdr:sp macro="" textlink="">
      <xdr:nvSpPr>
        <xdr:cNvPr id="94" name="テキスト ボックス 93"/>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360" cy="257810"/>
    <xdr:sp macro="" textlink="">
      <xdr:nvSpPr>
        <xdr:cNvPr id="96" name="テキスト ボックス 95"/>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4530" cy="259080"/>
    <xdr:sp macro="" textlink="">
      <xdr:nvSpPr>
        <xdr:cNvPr id="98" name="テキスト ボックス 97"/>
        <xdr:cNvSpPr txBox="1"/>
      </xdr:nvSpPr>
      <xdr:spPr>
        <a:xfrm>
          <a:off x="5918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151765</xdr:rowOff>
    </xdr:from>
    <xdr:to xmlns:xdr="http://schemas.openxmlformats.org/drawingml/2006/spreadsheetDrawing">
      <xdr:col>54</xdr:col>
      <xdr:colOff>189865</xdr:colOff>
      <xdr:row>42</xdr:row>
      <xdr:rowOff>15240</xdr:rowOff>
    </xdr:to>
    <xdr:cxnSp macro="">
      <xdr:nvCxnSpPr>
        <xdr:cNvPr id="100" name="直線コネクタ 99"/>
        <xdr:cNvCxnSpPr/>
      </xdr:nvCxnSpPr>
      <xdr:spPr>
        <a:xfrm flipV="1">
          <a:off x="10476865" y="580961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19050</xdr:rowOff>
    </xdr:from>
    <xdr:ext cx="534670" cy="257810"/>
    <xdr:sp macro="" textlink="">
      <xdr:nvSpPr>
        <xdr:cNvPr id="101" name="【道路】&#10;一人当たり延長最小値テキスト"/>
        <xdr:cNvSpPr txBox="1"/>
      </xdr:nvSpPr>
      <xdr:spPr>
        <a:xfrm>
          <a:off x="10515600" y="7219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15240</xdr:rowOff>
    </xdr:from>
    <xdr:to xmlns:xdr="http://schemas.openxmlformats.org/drawingml/2006/spreadsheetDrawing">
      <xdr:col>55</xdr:col>
      <xdr:colOff>88900</xdr:colOff>
      <xdr:row>42</xdr:row>
      <xdr:rowOff>15240</xdr:rowOff>
    </xdr:to>
    <xdr:cxnSp macro="">
      <xdr:nvCxnSpPr>
        <xdr:cNvPr id="102" name="直線コネクタ 101"/>
        <xdr:cNvCxnSpPr/>
      </xdr:nvCxnSpPr>
      <xdr:spPr>
        <a:xfrm>
          <a:off x="10388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98425</xdr:rowOff>
    </xdr:from>
    <xdr:ext cx="598805" cy="257810"/>
    <xdr:sp macro="" textlink="">
      <xdr:nvSpPr>
        <xdr:cNvPr id="103" name="【道路】&#10;一人当たり延長最大値テキスト"/>
        <xdr:cNvSpPr txBox="1"/>
      </xdr:nvSpPr>
      <xdr:spPr>
        <a:xfrm>
          <a:off x="10515600" y="55848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151765</xdr:rowOff>
    </xdr:from>
    <xdr:to xmlns:xdr="http://schemas.openxmlformats.org/drawingml/2006/spreadsheetDrawing">
      <xdr:col>55</xdr:col>
      <xdr:colOff>88900</xdr:colOff>
      <xdr:row>33</xdr:row>
      <xdr:rowOff>151765</xdr:rowOff>
    </xdr:to>
    <xdr:cxnSp macro="">
      <xdr:nvCxnSpPr>
        <xdr:cNvPr id="104" name="直線コネクタ 103"/>
        <xdr:cNvCxnSpPr/>
      </xdr:nvCxnSpPr>
      <xdr:spPr>
        <a:xfrm>
          <a:off x="10388600" y="580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116840</xdr:rowOff>
    </xdr:from>
    <xdr:ext cx="598805" cy="259080"/>
    <xdr:sp macro="" textlink="">
      <xdr:nvSpPr>
        <xdr:cNvPr id="105" name="【道路】&#10;一人当たり延長平均値テキスト"/>
        <xdr:cNvSpPr txBox="1"/>
      </xdr:nvSpPr>
      <xdr:spPr>
        <a:xfrm>
          <a:off x="10515600" y="6974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138430</xdr:rowOff>
    </xdr:from>
    <xdr:to xmlns:xdr="http://schemas.openxmlformats.org/drawingml/2006/spreadsheetDrawing">
      <xdr:col>55</xdr:col>
      <xdr:colOff>50800</xdr:colOff>
      <xdr:row>41</xdr:row>
      <xdr:rowOff>68580</xdr:rowOff>
    </xdr:to>
    <xdr:sp macro="" textlink="">
      <xdr:nvSpPr>
        <xdr:cNvPr id="106" name="フローチャート: 判断 105"/>
        <xdr:cNvSpPr/>
      </xdr:nvSpPr>
      <xdr:spPr>
        <a:xfrm>
          <a:off x="1042670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168910</xdr:rowOff>
    </xdr:from>
    <xdr:to xmlns:xdr="http://schemas.openxmlformats.org/drawingml/2006/spreadsheetDrawing">
      <xdr:col>50</xdr:col>
      <xdr:colOff>165100</xdr:colOff>
      <xdr:row>41</xdr:row>
      <xdr:rowOff>99060</xdr:rowOff>
    </xdr:to>
    <xdr:sp macro="" textlink="">
      <xdr:nvSpPr>
        <xdr:cNvPr id="107" name="フローチャート: 判断 106"/>
        <xdr:cNvSpPr/>
      </xdr:nvSpPr>
      <xdr:spPr>
        <a:xfrm>
          <a:off x="9588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10795</xdr:rowOff>
    </xdr:from>
    <xdr:to xmlns:xdr="http://schemas.openxmlformats.org/drawingml/2006/spreadsheetDrawing">
      <xdr:col>46</xdr:col>
      <xdr:colOff>38100</xdr:colOff>
      <xdr:row>41</xdr:row>
      <xdr:rowOff>112395</xdr:rowOff>
    </xdr:to>
    <xdr:sp macro="" textlink="">
      <xdr:nvSpPr>
        <xdr:cNvPr id="108" name="フローチャート: 判断 107"/>
        <xdr:cNvSpPr/>
      </xdr:nvSpPr>
      <xdr:spPr>
        <a:xfrm>
          <a:off x="8699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147320</xdr:rowOff>
    </xdr:from>
    <xdr:to xmlns:xdr="http://schemas.openxmlformats.org/drawingml/2006/spreadsheetDrawing">
      <xdr:col>50</xdr:col>
      <xdr:colOff>165100</xdr:colOff>
      <xdr:row>41</xdr:row>
      <xdr:rowOff>77470</xdr:rowOff>
    </xdr:to>
    <xdr:sp macro="" textlink="">
      <xdr:nvSpPr>
        <xdr:cNvPr id="114" name="楕円 113"/>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149225</xdr:rowOff>
    </xdr:from>
    <xdr:to xmlns:xdr="http://schemas.openxmlformats.org/drawingml/2006/spreadsheetDrawing">
      <xdr:col>46</xdr:col>
      <xdr:colOff>38100</xdr:colOff>
      <xdr:row>41</xdr:row>
      <xdr:rowOff>79375</xdr:rowOff>
    </xdr:to>
    <xdr:sp macro="" textlink="">
      <xdr:nvSpPr>
        <xdr:cNvPr id="115" name="楕円 114"/>
        <xdr:cNvSpPr/>
      </xdr:nvSpPr>
      <xdr:spPr>
        <a:xfrm>
          <a:off x="8699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26670</xdr:rowOff>
    </xdr:from>
    <xdr:to xmlns:xdr="http://schemas.openxmlformats.org/drawingml/2006/spreadsheetDrawing">
      <xdr:col>50</xdr:col>
      <xdr:colOff>114300</xdr:colOff>
      <xdr:row>41</xdr:row>
      <xdr:rowOff>29210</xdr:rowOff>
    </xdr:to>
    <xdr:cxnSp macro="">
      <xdr:nvCxnSpPr>
        <xdr:cNvPr id="116" name="直線コネクタ 115"/>
        <xdr:cNvCxnSpPr/>
      </xdr:nvCxnSpPr>
      <xdr:spPr>
        <a:xfrm flipV="1">
          <a:off x="8750300" y="70561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90170</xdr:rowOff>
    </xdr:from>
    <xdr:ext cx="534670" cy="259080"/>
    <xdr:sp macro="" textlink="">
      <xdr:nvSpPr>
        <xdr:cNvPr id="117" name="n_1aveValue【道路】&#10;一人当たり延長"/>
        <xdr:cNvSpPr txBox="1"/>
      </xdr:nvSpPr>
      <xdr:spPr>
        <a:xfrm>
          <a:off x="9359265" y="711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103505</xdr:rowOff>
    </xdr:from>
    <xdr:ext cx="533400" cy="259080"/>
    <xdr:sp macro="" textlink="">
      <xdr:nvSpPr>
        <xdr:cNvPr id="118" name="n_2aveValue【道路】&#10;一人当たり延長"/>
        <xdr:cNvSpPr txBox="1"/>
      </xdr:nvSpPr>
      <xdr:spPr>
        <a:xfrm>
          <a:off x="8482965" y="7132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93980</xdr:rowOff>
    </xdr:from>
    <xdr:ext cx="534670" cy="259080"/>
    <xdr:sp macro="" textlink="">
      <xdr:nvSpPr>
        <xdr:cNvPr id="119" name="n_1mainValue【道路】&#10;一人当たり延長"/>
        <xdr:cNvSpPr txBox="1"/>
      </xdr:nvSpPr>
      <xdr:spPr>
        <a:xfrm>
          <a:off x="9359265" y="678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95885</xdr:rowOff>
    </xdr:from>
    <xdr:ext cx="533400" cy="259080"/>
    <xdr:sp macro="" textlink="">
      <xdr:nvSpPr>
        <xdr:cNvPr id="120" name="n_2mainValue【道路】&#10;一人当たり延長"/>
        <xdr:cNvSpPr txBox="1"/>
      </xdr:nvSpPr>
      <xdr:spPr>
        <a:xfrm>
          <a:off x="8482965" y="6782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29" name="テキスト ボックス 12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31" name="テキスト ボックス 130"/>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2" name="直線コネクタ 13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3" name="テキスト ボックス 132"/>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4" name="直線コネクタ 13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5" name="テキスト ボックス 13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6" name="直線コネクタ 13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37" name="テキスト ボックス 136"/>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8" name="直線コネクタ 13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9" name="テキスト ボックス 13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0" name="直線コネクタ 13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090" cy="259080"/>
    <xdr:sp macro="" textlink="">
      <xdr:nvSpPr>
        <xdr:cNvPr id="141" name="テキスト ボックス 140"/>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43" name="テキスト ボックス 142"/>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137160</xdr:rowOff>
    </xdr:from>
    <xdr:to xmlns:xdr="http://schemas.openxmlformats.org/drawingml/2006/spreadsheetDrawing">
      <xdr:col>24</xdr:col>
      <xdr:colOff>62865</xdr:colOff>
      <xdr:row>63</xdr:row>
      <xdr:rowOff>95250</xdr:rowOff>
    </xdr:to>
    <xdr:cxnSp macro="">
      <xdr:nvCxnSpPr>
        <xdr:cNvPr id="145" name="直線コネクタ 144"/>
        <xdr:cNvCxnSpPr/>
      </xdr:nvCxnSpPr>
      <xdr:spPr>
        <a:xfrm flipV="1">
          <a:off x="4634865" y="956691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99060</xdr:rowOff>
    </xdr:from>
    <xdr:ext cx="405130" cy="257810"/>
    <xdr:sp macro="" textlink="">
      <xdr:nvSpPr>
        <xdr:cNvPr id="146" name="【橋りょう・トンネル】&#10;有形固定資産減価償却率最小値テキスト"/>
        <xdr:cNvSpPr txBox="1"/>
      </xdr:nvSpPr>
      <xdr:spPr>
        <a:xfrm>
          <a:off x="4673600" y="109004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95250</xdr:rowOff>
    </xdr:from>
    <xdr:to xmlns:xdr="http://schemas.openxmlformats.org/drawingml/2006/spreadsheetDrawing">
      <xdr:col>24</xdr:col>
      <xdr:colOff>152400</xdr:colOff>
      <xdr:row>63</xdr:row>
      <xdr:rowOff>95250</xdr:rowOff>
    </xdr:to>
    <xdr:cxnSp macro="">
      <xdr:nvCxnSpPr>
        <xdr:cNvPr id="147" name="直線コネクタ 146"/>
        <xdr:cNvCxnSpPr/>
      </xdr:nvCxnSpPr>
      <xdr:spPr>
        <a:xfrm>
          <a:off x="4546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83820</xdr:rowOff>
    </xdr:from>
    <xdr:ext cx="405130" cy="259080"/>
    <xdr:sp macro="" textlink="">
      <xdr:nvSpPr>
        <xdr:cNvPr id="148" name="【橋りょう・トンネル】&#10;有形固定資産減価償却率最大値テキスト"/>
        <xdr:cNvSpPr txBox="1"/>
      </xdr:nvSpPr>
      <xdr:spPr>
        <a:xfrm>
          <a:off x="4673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137160</xdr:rowOff>
    </xdr:from>
    <xdr:to xmlns:xdr="http://schemas.openxmlformats.org/drawingml/2006/spreadsheetDrawing">
      <xdr:col>24</xdr:col>
      <xdr:colOff>152400</xdr:colOff>
      <xdr:row>55</xdr:row>
      <xdr:rowOff>137160</xdr:rowOff>
    </xdr:to>
    <xdr:cxnSp macro="">
      <xdr:nvCxnSpPr>
        <xdr:cNvPr id="149" name="直線コネクタ 148"/>
        <xdr:cNvCxnSpPr/>
      </xdr:nvCxnSpPr>
      <xdr:spPr>
        <a:xfrm>
          <a:off x="4546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76200</xdr:rowOff>
    </xdr:from>
    <xdr:ext cx="405130" cy="257810"/>
    <xdr:sp macro="" textlink="">
      <xdr:nvSpPr>
        <xdr:cNvPr id="150" name="【橋りょう・トンネル】&#10;有形固定資産減価償却率平均値テキスト"/>
        <xdr:cNvSpPr txBox="1"/>
      </xdr:nvSpPr>
      <xdr:spPr>
        <a:xfrm>
          <a:off x="4673600" y="101917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97790</xdr:rowOff>
    </xdr:from>
    <xdr:to xmlns:xdr="http://schemas.openxmlformats.org/drawingml/2006/spreadsheetDrawing">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2540</xdr:rowOff>
    </xdr:from>
    <xdr:to xmlns:xdr="http://schemas.openxmlformats.org/drawingml/2006/spreadsheetDrawing">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67310</xdr:rowOff>
    </xdr:from>
    <xdr:to xmlns:xdr="http://schemas.openxmlformats.org/drawingml/2006/spreadsheetDrawing">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54" name="テキスト ボックス 15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5" name="テキスト ボックス 15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6" name="テキスト ボックス 15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7" name="テキスト ボックス 15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58" name="テキスト ボックス 15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128270</xdr:rowOff>
    </xdr:from>
    <xdr:to xmlns:xdr="http://schemas.openxmlformats.org/drawingml/2006/spreadsheetDrawing">
      <xdr:col>20</xdr:col>
      <xdr:colOff>38100</xdr:colOff>
      <xdr:row>60</xdr:row>
      <xdr:rowOff>58420</xdr:rowOff>
    </xdr:to>
    <xdr:sp macro="" textlink="">
      <xdr:nvSpPr>
        <xdr:cNvPr id="159" name="楕円 158"/>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158750</xdr:rowOff>
    </xdr:from>
    <xdr:to xmlns:xdr="http://schemas.openxmlformats.org/drawingml/2006/spreadsheetDrawing">
      <xdr:col>15</xdr:col>
      <xdr:colOff>101600</xdr:colOff>
      <xdr:row>60</xdr:row>
      <xdr:rowOff>88900</xdr:rowOff>
    </xdr:to>
    <xdr:sp macro="" textlink="">
      <xdr:nvSpPr>
        <xdr:cNvPr id="160" name="楕円 159"/>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7620</xdr:rowOff>
    </xdr:from>
    <xdr:to xmlns:xdr="http://schemas.openxmlformats.org/drawingml/2006/spreadsheetDrawing">
      <xdr:col>19</xdr:col>
      <xdr:colOff>177800</xdr:colOff>
      <xdr:row>60</xdr:row>
      <xdr:rowOff>38100</xdr:rowOff>
    </xdr:to>
    <xdr:cxnSp macro="">
      <xdr:nvCxnSpPr>
        <xdr:cNvPr id="161" name="直線コネクタ 160"/>
        <xdr:cNvCxnSpPr/>
      </xdr:nvCxnSpPr>
      <xdr:spPr>
        <a:xfrm flipV="1">
          <a:off x="2908300" y="102946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95250</xdr:rowOff>
    </xdr:from>
    <xdr:ext cx="405130" cy="259080"/>
    <xdr:sp macro="" textlink="">
      <xdr:nvSpPr>
        <xdr:cNvPr id="162" name="n_1aveValue【橋りょう・トンネル】&#10;有形固定資産減価償却率"/>
        <xdr:cNvSpPr txBox="1"/>
      </xdr:nvSpPr>
      <xdr:spPr>
        <a:xfrm>
          <a:off x="3582035" y="1038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160020</xdr:rowOff>
    </xdr:from>
    <xdr:ext cx="403860" cy="259080"/>
    <xdr:sp macro="" textlink="">
      <xdr:nvSpPr>
        <xdr:cNvPr id="163" name="n_2aveValue【橋りょう・トンネル】&#10;有形固定資産減価償却率"/>
        <xdr:cNvSpPr txBox="1"/>
      </xdr:nvSpPr>
      <xdr:spPr>
        <a:xfrm>
          <a:off x="2705735" y="10447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74930</xdr:rowOff>
    </xdr:from>
    <xdr:ext cx="405130" cy="257810"/>
    <xdr:sp macro="" textlink="">
      <xdr:nvSpPr>
        <xdr:cNvPr id="164" name="n_1mainValue【橋りょう・トンネル】&#10;有形固定資産減価償却率"/>
        <xdr:cNvSpPr txBox="1"/>
      </xdr:nvSpPr>
      <xdr:spPr>
        <a:xfrm>
          <a:off x="3582035" y="10019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105410</xdr:rowOff>
    </xdr:from>
    <xdr:ext cx="403860" cy="259080"/>
    <xdr:sp macro="" textlink="">
      <xdr:nvSpPr>
        <xdr:cNvPr id="165" name="n_2mainValue【橋りょう・トンネル】&#10;有形固定資産減価償却率"/>
        <xdr:cNvSpPr txBox="1"/>
      </xdr:nvSpPr>
      <xdr:spPr>
        <a:xfrm>
          <a:off x="2705735" y="10049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74" name="テキスト ボックス 17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5" name="直線コネクタ 17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76" name="直線コネクタ 17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650" cy="259080"/>
    <xdr:sp macro="" textlink="">
      <xdr:nvSpPr>
        <xdr:cNvPr id="177" name="テキスト ボックス 176"/>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78" name="直線コネクタ 17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4530" cy="259080"/>
    <xdr:sp macro="" textlink="">
      <xdr:nvSpPr>
        <xdr:cNvPr id="179" name="テキスト ボックス 178"/>
        <xdr:cNvSpPr txBox="1"/>
      </xdr:nvSpPr>
      <xdr:spPr>
        <a:xfrm>
          <a:off x="5918200" y="1063434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80" name="直線コネクタ 17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4530" cy="257810"/>
    <xdr:sp macro="" textlink="">
      <xdr:nvSpPr>
        <xdr:cNvPr id="181" name="テキスト ボックス 180"/>
        <xdr:cNvSpPr txBox="1"/>
      </xdr:nvSpPr>
      <xdr:spPr>
        <a:xfrm>
          <a:off x="5918200" y="1030795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82" name="直線コネクタ 18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4530" cy="259080"/>
    <xdr:sp macro="" textlink="">
      <xdr:nvSpPr>
        <xdr:cNvPr id="183" name="テキスト ボックス 182"/>
        <xdr:cNvSpPr txBox="1"/>
      </xdr:nvSpPr>
      <xdr:spPr>
        <a:xfrm>
          <a:off x="5918200" y="998156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84" name="直線コネクタ 18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4530" cy="257810"/>
    <xdr:sp macro="" textlink="">
      <xdr:nvSpPr>
        <xdr:cNvPr id="185" name="テキスト ボックス 184"/>
        <xdr:cNvSpPr txBox="1"/>
      </xdr:nvSpPr>
      <xdr:spPr>
        <a:xfrm>
          <a:off x="5918200" y="965517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86" name="直線コネクタ 18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4530" cy="259080"/>
    <xdr:sp macro="" textlink="">
      <xdr:nvSpPr>
        <xdr:cNvPr id="187" name="テキスト ボックス 186"/>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8" name="直線コネクタ 18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189" name="テキスト ボックス 188"/>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12700</xdr:rowOff>
    </xdr:from>
    <xdr:to xmlns:xdr="http://schemas.openxmlformats.org/drawingml/2006/spreadsheetDrawing">
      <xdr:col>54</xdr:col>
      <xdr:colOff>189865</xdr:colOff>
      <xdr:row>64</xdr:row>
      <xdr:rowOff>128905</xdr:rowOff>
    </xdr:to>
    <xdr:cxnSp macro="">
      <xdr:nvCxnSpPr>
        <xdr:cNvPr id="191" name="直線コネクタ 190"/>
        <xdr:cNvCxnSpPr/>
      </xdr:nvCxnSpPr>
      <xdr:spPr>
        <a:xfrm flipV="1">
          <a:off x="10476865" y="961390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132715</xdr:rowOff>
    </xdr:from>
    <xdr:ext cx="469900" cy="257810"/>
    <xdr:sp macro="" textlink="">
      <xdr:nvSpPr>
        <xdr:cNvPr id="192" name="【橋りょう・トンネル】&#10;一人当たり有形固定資産（償却資産）額最小値テキスト"/>
        <xdr:cNvSpPr txBox="1"/>
      </xdr:nvSpPr>
      <xdr:spPr>
        <a:xfrm>
          <a:off x="10515600" y="111055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128905</xdr:rowOff>
    </xdr:from>
    <xdr:to xmlns:xdr="http://schemas.openxmlformats.org/drawingml/2006/spreadsheetDrawing">
      <xdr:col>55</xdr:col>
      <xdr:colOff>88900</xdr:colOff>
      <xdr:row>64</xdr:row>
      <xdr:rowOff>128905</xdr:rowOff>
    </xdr:to>
    <xdr:cxnSp macro="">
      <xdr:nvCxnSpPr>
        <xdr:cNvPr id="193" name="直線コネクタ 192"/>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130810</xdr:rowOff>
    </xdr:from>
    <xdr:ext cx="690245" cy="259080"/>
    <xdr:sp macro="" textlink="">
      <xdr:nvSpPr>
        <xdr:cNvPr id="194" name="【橋りょう・トンネル】&#10;一人当たり有形固定資産（償却資産）額最大値テキスト"/>
        <xdr:cNvSpPr txBox="1"/>
      </xdr:nvSpPr>
      <xdr:spPr>
        <a:xfrm>
          <a:off x="10515600" y="93891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4,560,648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12700</xdr:rowOff>
    </xdr:from>
    <xdr:to xmlns:xdr="http://schemas.openxmlformats.org/drawingml/2006/spreadsheetDrawing">
      <xdr:col>55</xdr:col>
      <xdr:colOff>88900</xdr:colOff>
      <xdr:row>56</xdr:row>
      <xdr:rowOff>12700</xdr:rowOff>
    </xdr:to>
    <xdr:cxnSp macro="">
      <xdr:nvCxnSpPr>
        <xdr:cNvPr id="195" name="直線コネクタ 194"/>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45720</xdr:rowOff>
    </xdr:from>
    <xdr:ext cx="690245" cy="259080"/>
    <xdr:sp macro="" textlink="">
      <xdr:nvSpPr>
        <xdr:cNvPr id="196" name="【橋りょう・トンネル】&#10;一人当たり有形固定資産（償却資産）額平均値テキスト"/>
        <xdr:cNvSpPr txBox="1"/>
      </xdr:nvSpPr>
      <xdr:spPr>
        <a:xfrm>
          <a:off x="10515600" y="1067562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1,088,484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67310</xdr:rowOff>
    </xdr:from>
    <xdr:to xmlns:xdr="http://schemas.openxmlformats.org/drawingml/2006/spreadsheetDrawing">
      <xdr:col>55</xdr:col>
      <xdr:colOff>50800</xdr:colOff>
      <xdr:row>62</xdr:row>
      <xdr:rowOff>168910</xdr:rowOff>
    </xdr:to>
    <xdr:sp macro="" textlink="">
      <xdr:nvSpPr>
        <xdr:cNvPr id="197" name="フローチャート: 判断 196"/>
        <xdr:cNvSpPr/>
      </xdr:nvSpPr>
      <xdr:spPr>
        <a:xfrm>
          <a:off x="10426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83820</xdr:rowOff>
    </xdr:from>
    <xdr:to xmlns:xdr="http://schemas.openxmlformats.org/drawingml/2006/spreadsheetDrawing">
      <xdr:col>50</xdr:col>
      <xdr:colOff>165100</xdr:colOff>
      <xdr:row>63</xdr:row>
      <xdr:rowOff>13970</xdr:rowOff>
    </xdr:to>
    <xdr:sp macro="" textlink="">
      <xdr:nvSpPr>
        <xdr:cNvPr id="198" name="フローチャート: 判断 197"/>
        <xdr:cNvSpPr/>
      </xdr:nvSpPr>
      <xdr:spPr>
        <a:xfrm>
          <a:off x="9588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125730</xdr:rowOff>
    </xdr:from>
    <xdr:to xmlns:xdr="http://schemas.openxmlformats.org/drawingml/2006/spreadsheetDrawing">
      <xdr:col>46</xdr:col>
      <xdr:colOff>38100</xdr:colOff>
      <xdr:row>63</xdr:row>
      <xdr:rowOff>55880</xdr:rowOff>
    </xdr:to>
    <xdr:sp macro="" textlink="">
      <xdr:nvSpPr>
        <xdr:cNvPr id="199" name="フローチャート: 判断 198"/>
        <xdr:cNvSpPr/>
      </xdr:nvSpPr>
      <xdr:spPr>
        <a:xfrm>
          <a:off x="8699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00" name="テキスト ボックス 199"/>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01" name="テキスト ボックス 200"/>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02" name="テキスト ボックス 201"/>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3" name="テキスト ボックス 202"/>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4" name="テキスト ボックス 203"/>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167005</xdr:rowOff>
    </xdr:from>
    <xdr:to xmlns:xdr="http://schemas.openxmlformats.org/drawingml/2006/spreadsheetDrawing">
      <xdr:col>50</xdr:col>
      <xdr:colOff>165100</xdr:colOff>
      <xdr:row>64</xdr:row>
      <xdr:rowOff>97790</xdr:rowOff>
    </xdr:to>
    <xdr:sp macro="" textlink="">
      <xdr:nvSpPr>
        <xdr:cNvPr id="205" name="楕円 204"/>
        <xdr:cNvSpPr/>
      </xdr:nvSpPr>
      <xdr:spPr>
        <a:xfrm>
          <a:off x="95885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170180</xdr:rowOff>
    </xdr:from>
    <xdr:to xmlns:xdr="http://schemas.openxmlformats.org/drawingml/2006/spreadsheetDrawing">
      <xdr:col>46</xdr:col>
      <xdr:colOff>38100</xdr:colOff>
      <xdr:row>64</xdr:row>
      <xdr:rowOff>100330</xdr:rowOff>
    </xdr:to>
    <xdr:sp macro="" textlink="">
      <xdr:nvSpPr>
        <xdr:cNvPr id="206" name="楕円 205"/>
        <xdr:cNvSpPr/>
      </xdr:nvSpPr>
      <xdr:spPr>
        <a:xfrm>
          <a:off x="8699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46355</xdr:rowOff>
    </xdr:from>
    <xdr:to xmlns:xdr="http://schemas.openxmlformats.org/drawingml/2006/spreadsheetDrawing">
      <xdr:col>50</xdr:col>
      <xdr:colOff>114300</xdr:colOff>
      <xdr:row>64</xdr:row>
      <xdr:rowOff>49530</xdr:rowOff>
    </xdr:to>
    <xdr:cxnSp macro="">
      <xdr:nvCxnSpPr>
        <xdr:cNvPr id="207" name="直線コネクタ 206"/>
        <xdr:cNvCxnSpPr/>
      </xdr:nvCxnSpPr>
      <xdr:spPr>
        <a:xfrm flipV="1">
          <a:off x="8750300" y="11019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61</xdr:row>
      <xdr:rowOff>30480</xdr:rowOff>
    </xdr:from>
    <xdr:ext cx="690245" cy="257810"/>
    <xdr:sp macro="" textlink="">
      <xdr:nvSpPr>
        <xdr:cNvPr id="208" name="n_1aveValue【橋りょう・トンネル】&#10;一人当たり有形固定資産（償却資産）額"/>
        <xdr:cNvSpPr txBox="1"/>
      </xdr:nvSpPr>
      <xdr:spPr>
        <a:xfrm>
          <a:off x="9281795" y="1048893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72390</xdr:rowOff>
    </xdr:from>
    <xdr:ext cx="597535" cy="259080"/>
    <xdr:sp macro="" textlink="">
      <xdr:nvSpPr>
        <xdr:cNvPr id="209" name="n_2aveValue【橋りょう・トンネル】&#10;一人当たり有形固定資産（償却資産）額"/>
        <xdr:cNvSpPr txBox="1"/>
      </xdr:nvSpPr>
      <xdr:spPr>
        <a:xfrm>
          <a:off x="8450580" y="10530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88265</xdr:rowOff>
    </xdr:from>
    <xdr:ext cx="597535" cy="257810"/>
    <xdr:sp macro="" textlink="">
      <xdr:nvSpPr>
        <xdr:cNvPr id="210" name="n_1mainValue【橋りょう・トンネル】&#10;一人当たり有形固定資産（償却資産）額"/>
        <xdr:cNvSpPr txBox="1"/>
      </xdr:nvSpPr>
      <xdr:spPr>
        <a:xfrm>
          <a:off x="9326880" y="11061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91440</xdr:rowOff>
    </xdr:from>
    <xdr:ext cx="597535" cy="259080"/>
    <xdr:sp macro="" textlink="">
      <xdr:nvSpPr>
        <xdr:cNvPr id="211" name="n_2mainValue【橋りょう・トンネル】&#10;一人当たり有形固定資産（償却資産）額"/>
        <xdr:cNvSpPr txBox="1"/>
      </xdr:nvSpPr>
      <xdr:spPr>
        <a:xfrm>
          <a:off x="8450580" y="110642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20" name="テキスト ボックス 21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1" name="直線コネクタ 22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7820" cy="259080"/>
    <xdr:sp macro="" textlink="">
      <xdr:nvSpPr>
        <xdr:cNvPr id="222" name="テキスト ボックス 221"/>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3" name="直線コネクタ 22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7810"/>
    <xdr:sp macro="" textlink="">
      <xdr:nvSpPr>
        <xdr:cNvPr id="224" name="テキスト ボックス 223"/>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5" name="直線コネクタ 22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6" name="テキスト ボックス 22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7" name="直線コネクタ 22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8" name="テキスト ボックス 22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9" name="直線コネクタ 22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30" name="テキスト ボックス 229"/>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1" name="直線コネクタ 23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090" cy="259080"/>
    <xdr:sp macro="" textlink="">
      <xdr:nvSpPr>
        <xdr:cNvPr id="232" name="テキスト ボックス 231"/>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3" name="直線コネクタ 23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34" name="テキスト ボックス 233"/>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127635</xdr:rowOff>
    </xdr:to>
    <xdr:cxnSp macro="">
      <xdr:nvCxnSpPr>
        <xdr:cNvPr id="236" name="直線コネクタ 235"/>
        <xdr:cNvCxnSpPr/>
      </xdr:nvCxnSpPr>
      <xdr:spPr>
        <a:xfrm flipV="1">
          <a:off x="4634865" y="1333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132080</xdr:rowOff>
    </xdr:from>
    <xdr:ext cx="405130" cy="257810"/>
    <xdr:sp macro="" textlink="">
      <xdr:nvSpPr>
        <xdr:cNvPr id="237" name="【公営住宅】&#10;有形固定資産減価償却率最小値テキスト"/>
        <xdr:cNvSpPr txBox="1"/>
      </xdr:nvSpPr>
      <xdr:spPr>
        <a:xfrm>
          <a:off x="4673600" y="14876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127635</xdr:rowOff>
    </xdr:from>
    <xdr:to xmlns:xdr="http://schemas.openxmlformats.org/drawingml/2006/spreadsheetDrawing">
      <xdr:col>24</xdr:col>
      <xdr:colOff>152400</xdr:colOff>
      <xdr:row>86</xdr:row>
      <xdr:rowOff>127635</xdr:rowOff>
    </xdr:to>
    <xdr:cxnSp macro="">
      <xdr:nvCxnSpPr>
        <xdr:cNvPr id="238" name="直線コネクタ 237"/>
        <xdr:cNvCxnSpPr/>
      </xdr:nvCxnSpPr>
      <xdr:spPr>
        <a:xfrm>
          <a:off x="4546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39"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40" name="直線コネクタ 239"/>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26670</xdr:rowOff>
    </xdr:from>
    <xdr:ext cx="405130" cy="259080"/>
    <xdr:sp macro="" textlink="">
      <xdr:nvSpPr>
        <xdr:cNvPr id="241" name="【公営住宅】&#10;有形固定資産減価償却率平均値テキスト"/>
        <xdr:cNvSpPr txBox="1"/>
      </xdr:nvSpPr>
      <xdr:spPr>
        <a:xfrm>
          <a:off x="4673600" y="14085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48260</xdr:rowOff>
    </xdr:from>
    <xdr:to xmlns:xdr="http://schemas.openxmlformats.org/drawingml/2006/spreadsheetDrawing">
      <xdr:col>24</xdr:col>
      <xdr:colOff>114300</xdr:colOff>
      <xdr:row>82</xdr:row>
      <xdr:rowOff>149860</xdr:rowOff>
    </xdr:to>
    <xdr:sp macro="" textlink="">
      <xdr:nvSpPr>
        <xdr:cNvPr id="242" name="フローチャート: 判断 241"/>
        <xdr:cNvSpPr/>
      </xdr:nvSpPr>
      <xdr:spPr>
        <a:xfrm>
          <a:off x="458470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59690</xdr:rowOff>
    </xdr:from>
    <xdr:to xmlns:xdr="http://schemas.openxmlformats.org/drawingml/2006/spreadsheetDrawing">
      <xdr:col>20</xdr:col>
      <xdr:colOff>38100</xdr:colOff>
      <xdr:row>82</xdr:row>
      <xdr:rowOff>161290</xdr:rowOff>
    </xdr:to>
    <xdr:sp macro="" textlink="">
      <xdr:nvSpPr>
        <xdr:cNvPr id="243" name="フローチャート: 判断 242"/>
        <xdr:cNvSpPr/>
      </xdr:nvSpPr>
      <xdr:spPr>
        <a:xfrm>
          <a:off x="3746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73025</xdr:rowOff>
    </xdr:from>
    <xdr:to xmlns:xdr="http://schemas.openxmlformats.org/drawingml/2006/spreadsheetDrawing">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5" name="テキスト ボックス 24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6" name="テキスト ボックス 24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7" name="テキスト ボックス 24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8" name="テキスト ボックス 24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9" name="テキスト ボックス 24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153035</xdr:rowOff>
    </xdr:from>
    <xdr:to xmlns:xdr="http://schemas.openxmlformats.org/drawingml/2006/spreadsheetDrawing">
      <xdr:col>20</xdr:col>
      <xdr:colOff>38100</xdr:colOff>
      <xdr:row>79</xdr:row>
      <xdr:rowOff>83185</xdr:rowOff>
    </xdr:to>
    <xdr:sp macro="" textlink="">
      <xdr:nvSpPr>
        <xdr:cNvPr id="250" name="楕円 249"/>
        <xdr:cNvSpPr/>
      </xdr:nvSpPr>
      <xdr:spPr>
        <a:xfrm>
          <a:off x="3746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23495</xdr:rowOff>
    </xdr:from>
    <xdr:to xmlns:xdr="http://schemas.openxmlformats.org/drawingml/2006/spreadsheetDrawing">
      <xdr:col>15</xdr:col>
      <xdr:colOff>101600</xdr:colOff>
      <xdr:row>79</xdr:row>
      <xdr:rowOff>125095</xdr:rowOff>
    </xdr:to>
    <xdr:sp macro="" textlink="">
      <xdr:nvSpPr>
        <xdr:cNvPr id="251" name="楕円 250"/>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32385</xdr:rowOff>
    </xdr:from>
    <xdr:to xmlns:xdr="http://schemas.openxmlformats.org/drawingml/2006/spreadsheetDrawing">
      <xdr:col>19</xdr:col>
      <xdr:colOff>177800</xdr:colOff>
      <xdr:row>79</xdr:row>
      <xdr:rowOff>74930</xdr:rowOff>
    </xdr:to>
    <xdr:cxnSp macro="">
      <xdr:nvCxnSpPr>
        <xdr:cNvPr id="252" name="直線コネクタ 251"/>
        <xdr:cNvCxnSpPr/>
      </xdr:nvCxnSpPr>
      <xdr:spPr>
        <a:xfrm flipV="1">
          <a:off x="2908300" y="135769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152400</xdr:rowOff>
    </xdr:from>
    <xdr:ext cx="405130" cy="259080"/>
    <xdr:sp macro="" textlink="">
      <xdr:nvSpPr>
        <xdr:cNvPr id="253" name="n_1aveValue【公営住宅】&#10;有形固定資産減価償却率"/>
        <xdr:cNvSpPr txBox="1"/>
      </xdr:nvSpPr>
      <xdr:spPr>
        <a:xfrm>
          <a:off x="3582035" y="14211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166370</xdr:rowOff>
    </xdr:from>
    <xdr:ext cx="403860" cy="257810"/>
    <xdr:sp macro="" textlink="">
      <xdr:nvSpPr>
        <xdr:cNvPr id="254" name="n_2aveValue【公営住宅】&#10;有形固定資産減価償却率"/>
        <xdr:cNvSpPr txBox="1"/>
      </xdr:nvSpPr>
      <xdr:spPr>
        <a:xfrm>
          <a:off x="2705735" y="142252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99695</xdr:rowOff>
    </xdr:from>
    <xdr:ext cx="405130" cy="257810"/>
    <xdr:sp macro="" textlink="">
      <xdr:nvSpPr>
        <xdr:cNvPr id="255" name="n_1mainValue【公営住宅】&#10;有形固定資産減価償却率"/>
        <xdr:cNvSpPr txBox="1"/>
      </xdr:nvSpPr>
      <xdr:spPr>
        <a:xfrm>
          <a:off x="3582035" y="133013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141605</xdr:rowOff>
    </xdr:from>
    <xdr:ext cx="403860" cy="259080"/>
    <xdr:sp macro="" textlink="">
      <xdr:nvSpPr>
        <xdr:cNvPr id="256" name="n_2mainValue【公営住宅】&#10;有形固定資産減価償却率"/>
        <xdr:cNvSpPr txBox="1"/>
      </xdr:nvSpPr>
      <xdr:spPr>
        <a:xfrm>
          <a:off x="2705735" y="13343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65" name="テキスト ボックス 264"/>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6" name="直線コネクタ 26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7" name="直線コネクタ 26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268" name="テキスト ボックス 267"/>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9" name="直線コネクタ 26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270" name="テキスト ボックス 269"/>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1" name="直線コネクタ 27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272" name="テキスト ボックス 271"/>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3" name="直線コネクタ 27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7810"/>
    <xdr:sp macro="" textlink="">
      <xdr:nvSpPr>
        <xdr:cNvPr id="274" name="テキスト ボックス 273"/>
        <xdr:cNvSpPr txBox="1"/>
      </xdr:nvSpPr>
      <xdr:spPr>
        <a:xfrm>
          <a:off x="6072505" y="1357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5" name="直線コネクタ 27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276" name="テキスト ボックス 275"/>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7" name="直線コネクタ 27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78" name="テキスト ボックス 27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63500</xdr:rowOff>
    </xdr:from>
    <xdr:to xmlns:xdr="http://schemas.openxmlformats.org/drawingml/2006/spreadsheetDrawing">
      <xdr:col>54</xdr:col>
      <xdr:colOff>189865</xdr:colOff>
      <xdr:row>86</xdr:row>
      <xdr:rowOff>109855</xdr:rowOff>
    </xdr:to>
    <xdr:cxnSp macro="">
      <xdr:nvCxnSpPr>
        <xdr:cNvPr id="280" name="直線コネクタ 279"/>
        <xdr:cNvCxnSpPr/>
      </xdr:nvCxnSpPr>
      <xdr:spPr>
        <a:xfrm flipV="1">
          <a:off x="10476865" y="1343660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281"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282" name="直線コネクタ 281"/>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xdr:rowOff>
    </xdr:from>
    <xdr:ext cx="534670" cy="259080"/>
    <xdr:sp macro="" textlink="">
      <xdr:nvSpPr>
        <xdr:cNvPr id="283" name="【公営住宅】&#10;一人当たり面積最大値テキスト"/>
        <xdr:cNvSpPr txBox="1"/>
      </xdr:nvSpPr>
      <xdr:spPr>
        <a:xfrm>
          <a:off x="10515600" y="1321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284" name="直線コネクタ 283"/>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40640</xdr:rowOff>
    </xdr:from>
    <xdr:ext cx="469900" cy="257810"/>
    <xdr:sp macro="" textlink="">
      <xdr:nvSpPr>
        <xdr:cNvPr id="285" name="【公営住宅】&#10;一人当たり面積平均値テキスト"/>
        <xdr:cNvSpPr txBox="1"/>
      </xdr:nvSpPr>
      <xdr:spPr>
        <a:xfrm>
          <a:off x="10515600" y="146138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62230</xdr:rowOff>
    </xdr:from>
    <xdr:to xmlns:xdr="http://schemas.openxmlformats.org/drawingml/2006/spreadsheetDrawing">
      <xdr:col>55</xdr:col>
      <xdr:colOff>50800</xdr:colOff>
      <xdr:row>85</xdr:row>
      <xdr:rowOff>163830</xdr:rowOff>
    </xdr:to>
    <xdr:sp macro="" textlink="">
      <xdr:nvSpPr>
        <xdr:cNvPr id="286" name="フローチャート: 判断 285"/>
        <xdr:cNvSpPr/>
      </xdr:nvSpPr>
      <xdr:spPr>
        <a:xfrm>
          <a:off x="10426700" y="1463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165100</xdr:rowOff>
    </xdr:to>
    <xdr:sp macro="" textlink="">
      <xdr:nvSpPr>
        <xdr:cNvPr id="287" name="フローチャート: 判断 286"/>
        <xdr:cNvSpPr/>
      </xdr:nvSpPr>
      <xdr:spPr>
        <a:xfrm>
          <a:off x="9588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97790</xdr:rowOff>
    </xdr:from>
    <xdr:to xmlns:xdr="http://schemas.openxmlformats.org/drawingml/2006/spreadsheetDrawing">
      <xdr:col>46</xdr:col>
      <xdr:colOff>38100</xdr:colOff>
      <xdr:row>86</xdr:row>
      <xdr:rowOff>27305</xdr:rowOff>
    </xdr:to>
    <xdr:sp macro="" textlink="">
      <xdr:nvSpPr>
        <xdr:cNvPr id="288" name="フローチャート: 判断 287"/>
        <xdr:cNvSpPr/>
      </xdr:nvSpPr>
      <xdr:spPr>
        <a:xfrm>
          <a:off x="8699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9" name="テキスト ボックス 28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0" name="テキスト ボックス 28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1" name="テキスト ボックス 29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2" name="テキスト ボックス 29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3" name="テキスト ボックス 29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170815</xdr:rowOff>
    </xdr:from>
    <xdr:to xmlns:xdr="http://schemas.openxmlformats.org/drawingml/2006/spreadsheetDrawing">
      <xdr:col>50</xdr:col>
      <xdr:colOff>165100</xdr:colOff>
      <xdr:row>86</xdr:row>
      <xdr:rowOff>100965</xdr:rowOff>
    </xdr:to>
    <xdr:sp macro="" textlink="">
      <xdr:nvSpPr>
        <xdr:cNvPr id="294" name="楕円 293"/>
        <xdr:cNvSpPr/>
      </xdr:nvSpPr>
      <xdr:spPr>
        <a:xfrm>
          <a:off x="95885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0</xdr:rowOff>
    </xdr:from>
    <xdr:to xmlns:xdr="http://schemas.openxmlformats.org/drawingml/2006/spreadsheetDrawing">
      <xdr:col>46</xdr:col>
      <xdr:colOff>38100</xdr:colOff>
      <xdr:row>86</xdr:row>
      <xdr:rowOff>101600</xdr:rowOff>
    </xdr:to>
    <xdr:sp macro="" textlink="">
      <xdr:nvSpPr>
        <xdr:cNvPr id="295" name="楕円 294"/>
        <xdr:cNvSpPr/>
      </xdr:nvSpPr>
      <xdr:spPr>
        <a:xfrm>
          <a:off x="8699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50165</xdr:rowOff>
    </xdr:from>
    <xdr:to xmlns:xdr="http://schemas.openxmlformats.org/drawingml/2006/spreadsheetDrawing">
      <xdr:col>50</xdr:col>
      <xdr:colOff>114300</xdr:colOff>
      <xdr:row>86</xdr:row>
      <xdr:rowOff>50800</xdr:rowOff>
    </xdr:to>
    <xdr:cxnSp macro="">
      <xdr:nvCxnSpPr>
        <xdr:cNvPr id="296" name="直線コネクタ 295"/>
        <xdr:cNvCxnSpPr/>
      </xdr:nvCxnSpPr>
      <xdr:spPr>
        <a:xfrm flipV="1">
          <a:off x="8750300" y="14794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10160</xdr:rowOff>
    </xdr:from>
    <xdr:ext cx="469900" cy="259080"/>
    <xdr:sp macro="" textlink="">
      <xdr:nvSpPr>
        <xdr:cNvPr id="297" name="n_1aveValue【公営住宅】&#10;一人当たり面積"/>
        <xdr:cNvSpPr txBox="1"/>
      </xdr:nvSpPr>
      <xdr:spPr>
        <a:xfrm>
          <a:off x="9391650" y="14411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43815</xdr:rowOff>
    </xdr:from>
    <xdr:ext cx="468630" cy="257810"/>
    <xdr:sp macro="" textlink="">
      <xdr:nvSpPr>
        <xdr:cNvPr id="298" name="n_2aveValue【公営住宅】&#10;一人当たり面積"/>
        <xdr:cNvSpPr txBox="1"/>
      </xdr:nvSpPr>
      <xdr:spPr>
        <a:xfrm>
          <a:off x="8515350" y="14445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92075</xdr:rowOff>
    </xdr:from>
    <xdr:ext cx="469900" cy="259080"/>
    <xdr:sp macro="" textlink="">
      <xdr:nvSpPr>
        <xdr:cNvPr id="299" name="n_1mainValue【公営住宅】&#10;一人当たり面積"/>
        <xdr:cNvSpPr txBox="1"/>
      </xdr:nvSpPr>
      <xdr:spPr>
        <a:xfrm>
          <a:off x="9391650" y="1483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92710</xdr:rowOff>
    </xdr:from>
    <xdr:ext cx="468630" cy="259080"/>
    <xdr:sp macro="" textlink="">
      <xdr:nvSpPr>
        <xdr:cNvPr id="300" name="n_2mainValue【公営住宅】&#10;一人当たり面積"/>
        <xdr:cNvSpPr txBox="1"/>
      </xdr:nvSpPr>
      <xdr:spPr>
        <a:xfrm>
          <a:off x="8515350" y="14837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25" name="テキスト ボックス 32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6" name="直線コネクタ 32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27" name="直線コネクタ 32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7820" cy="257810"/>
    <xdr:sp macro="" textlink="">
      <xdr:nvSpPr>
        <xdr:cNvPr id="328" name="テキスト ボックス 327"/>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29" name="直線コネクタ 32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30" name="テキスト ボックス 32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31" name="直線コネクタ 33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32" name="テキスト ボックス 331"/>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33" name="直線コネクタ 33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34" name="テキスト ボックス 33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35" name="直線コネクタ 33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36" name="テキスト ボックス 33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37" name="直線コネクタ 33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090" cy="257810"/>
    <xdr:sp macro="" textlink="">
      <xdr:nvSpPr>
        <xdr:cNvPr id="338" name="テキスト ボックス 337"/>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9" name="直線コネクタ 33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40" name="テキスト ボックス 339"/>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38735</xdr:rowOff>
    </xdr:to>
    <xdr:cxnSp macro="">
      <xdr:nvCxnSpPr>
        <xdr:cNvPr id="342" name="直線コネクタ 341"/>
        <xdr:cNvCxnSpPr/>
      </xdr:nvCxnSpPr>
      <xdr:spPr>
        <a:xfrm flipV="1">
          <a:off x="16318865" y="56603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42545</xdr:rowOff>
    </xdr:from>
    <xdr:ext cx="405130" cy="257810"/>
    <xdr:sp macro="" textlink="">
      <xdr:nvSpPr>
        <xdr:cNvPr id="343" name="【認定こども園・幼稚園・保育所】&#10;有形固定資産減価償却率最小値テキスト"/>
        <xdr:cNvSpPr txBox="1"/>
      </xdr:nvSpPr>
      <xdr:spPr>
        <a:xfrm>
          <a:off x="16357600" y="7071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38735</xdr:rowOff>
    </xdr:from>
    <xdr:to xmlns:xdr="http://schemas.openxmlformats.org/drawingml/2006/spreadsheetDrawing">
      <xdr:col>86</xdr:col>
      <xdr:colOff>25400</xdr:colOff>
      <xdr:row>41</xdr:row>
      <xdr:rowOff>38735</xdr:rowOff>
    </xdr:to>
    <xdr:cxnSp macro="">
      <xdr:nvCxnSpPr>
        <xdr:cNvPr id="344" name="直線コネクタ 343"/>
        <xdr:cNvCxnSpPr/>
      </xdr:nvCxnSpPr>
      <xdr:spPr>
        <a:xfrm>
          <a:off x="1623060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7810"/>
    <xdr:sp macro="" textlink="">
      <xdr:nvSpPr>
        <xdr:cNvPr id="345" name="【認定こども園・幼稚園・保育所】&#10;有形固定資産減価償却率最大値テキスト"/>
        <xdr:cNvSpPr txBox="1"/>
      </xdr:nvSpPr>
      <xdr:spPr>
        <a:xfrm>
          <a:off x="16357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46" name="直線コネクタ 345"/>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104775</xdr:rowOff>
    </xdr:from>
    <xdr:ext cx="405130" cy="259080"/>
    <xdr:sp macro="" textlink="">
      <xdr:nvSpPr>
        <xdr:cNvPr id="347" name="【認定こども園・幼稚園・保育所】&#10;有形固定資産減価償却率平均値テキスト"/>
        <xdr:cNvSpPr txBox="1"/>
      </xdr:nvSpPr>
      <xdr:spPr>
        <a:xfrm>
          <a:off x="16357600" y="62769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177800</xdr:colOff>
      <xdr:row>37</xdr:row>
      <xdr:rowOff>56515</xdr:rowOff>
    </xdr:to>
    <xdr:sp macro="" textlink="">
      <xdr:nvSpPr>
        <xdr:cNvPr id="348" name="フローチャート: 判断 347"/>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132080</xdr:rowOff>
    </xdr:from>
    <xdr:to xmlns:xdr="http://schemas.openxmlformats.org/drawingml/2006/spreadsheetDrawing">
      <xdr:col>81</xdr:col>
      <xdr:colOff>101600</xdr:colOff>
      <xdr:row>37</xdr:row>
      <xdr:rowOff>61595</xdr:rowOff>
    </xdr:to>
    <xdr:sp macro="" textlink="">
      <xdr:nvSpPr>
        <xdr:cNvPr id="349" name="フローチャート: 判断 348"/>
        <xdr:cNvSpPr/>
      </xdr:nvSpPr>
      <xdr:spPr>
        <a:xfrm>
          <a:off x="15430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159385</xdr:rowOff>
    </xdr:from>
    <xdr:to xmlns:xdr="http://schemas.openxmlformats.org/drawingml/2006/spreadsheetDrawing">
      <xdr:col>76</xdr:col>
      <xdr:colOff>165100</xdr:colOff>
      <xdr:row>37</xdr:row>
      <xdr:rowOff>89535</xdr:rowOff>
    </xdr:to>
    <xdr:sp macro="" textlink="">
      <xdr:nvSpPr>
        <xdr:cNvPr id="350" name="フローチャート: 判断 349"/>
        <xdr:cNvSpPr/>
      </xdr:nvSpPr>
      <xdr:spPr>
        <a:xfrm>
          <a:off x="14541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51" name="テキスト ボックス 35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52" name="テキスト ボックス 35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3" name="テキスト ボックス 35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4" name="テキスト ボックス 35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5" name="テキスト ボックス 35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159385</xdr:rowOff>
    </xdr:from>
    <xdr:to xmlns:xdr="http://schemas.openxmlformats.org/drawingml/2006/spreadsheetDrawing">
      <xdr:col>81</xdr:col>
      <xdr:colOff>101600</xdr:colOff>
      <xdr:row>34</xdr:row>
      <xdr:rowOff>89535</xdr:rowOff>
    </xdr:to>
    <xdr:sp macro="" textlink="">
      <xdr:nvSpPr>
        <xdr:cNvPr id="356" name="楕円 355"/>
        <xdr:cNvSpPr/>
      </xdr:nvSpPr>
      <xdr:spPr>
        <a:xfrm>
          <a:off x="15430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54610</xdr:rowOff>
    </xdr:from>
    <xdr:to xmlns:xdr="http://schemas.openxmlformats.org/drawingml/2006/spreadsheetDrawing">
      <xdr:col>76</xdr:col>
      <xdr:colOff>165100</xdr:colOff>
      <xdr:row>34</xdr:row>
      <xdr:rowOff>156210</xdr:rowOff>
    </xdr:to>
    <xdr:sp macro="" textlink="">
      <xdr:nvSpPr>
        <xdr:cNvPr id="357" name="楕円 356"/>
        <xdr:cNvSpPr/>
      </xdr:nvSpPr>
      <xdr:spPr>
        <a:xfrm>
          <a:off x="14541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38735</xdr:rowOff>
    </xdr:from>
    <xdr:to xmlns:xdr="http://schemas.openxmlformats.org/drawingml/2006/spreadsheetDrawing">
      <xdr:col>81</xdr:col>
      <xdr:colOff>50800</xdr:colOff>
      <xdr:row>34</xdr:row>
      <xdr:rowOff>105410</xdr:rowOff>
    </xdr:to>
    <xdr:cxnSp macro="">
      <xdr:nvCxnSpPr>
        <xdr:cNvPr id="358" name="直線コネクタ 357"/>
        <xdr:cNvCxnSpPr/>
      </xdr:nvCxnSpPr>
      <xdr:spPr>
        <a:xfrm flipV="1">
          <a:off x="14592300" y="58680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52705</xdr:rowOff>
    </xdr:from>
    <xdr:ext cx="405130" cy="257810"/>
    <xdr:sp macro="" textlink="">
      <xdr:nvSpPr>
        <xdr:cNvPr id="359" name="n_1aveValue【認定こども園・幼稚園・保育所】&#10;有形固定資産減価償却率"/>
        <xdr:cNvSpPr txBox="1"/>
      </xdr:nvSpPr>
      <xdr:spPr>
        <a:xfrm>
          <a:off x="15266035" y="63963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80645</xdr:rowOff>
    </xdr:from>
    <xdr:ext cx="403860" cy="259080"/>
    <xdr:sp macro="" textlink="">
      <xdr:nvSpPr>
        <xdr:cNvPr id="360" name="n_2aveValue【認定こども園・幼稚園・保育所】&#10;有形固定資産減価償却率"/>
        <xdr:cNvSpPr txBox="1"/>
      </xdr:nvSpPr>
      <xdr:spPr>
        <a:xfrm>
          <a:off x="14389735" y="6424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106045</xdr:rowOff>
    </xdr:from>
    <xdr:ext cx="405130" cy="259080"/>
    <xdr:sp macro="" textlink="">
      <xdr:nvSpPr>
        <xdr:cNvPr id="361" name="n_1mainValue【認定こども園・幼稚園・保育所】&#10;有形固定資産減価償却率"/>
        <xdr:cNvSpPr txBox="1"/>
      </xdr:nvSpPr>
      <xdr:spPr>
        <a:xfrm>
          <a:off x="15266035" y="5592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1270</xdr:rowOff>
    </xdr:from>
    <xdr:ext cx="403860" cy="259080"/>
    <xdr:sp macro="" textlink="">
      <xdr:nvSpPr>
        <xdr:cNvPr id="362" name="n_2mainValue【認定こども園・幼稚園・保育所】&#10;有形固定資産減価償却率"/>
        <xdr:cNvSpPr txBox="1"/>
      </xdr:nvSpPr>
      <xdr:spPr>
        <a:xfrm>
          <a:off x="14389735" y="5659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71" name="テキスト ボックス 370"/>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72" name="直線コネクタ 37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73" name="直線コネクタ 37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374" name="テキスト ボックス 373"/>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75" name="直線コネクタ 37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376" name="テキスト ボックス 375"/>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7" name="直線コネクタ 37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378" name="テキスト ボックス 377"/>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9" name="直線コネクタ 37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380" name="テキスト ボックス 379"/>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81" name="直線コネクタ 38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382" name="テキスト ボックス 381"/>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3" name="直線コネクタ 38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384" name="テキスト ボックス 383"/>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101600</xdr:rowOff>
    </xdr:from>
    <xdr:to xmlns:xdr="http://schemas.openxmlformats.org/drawingml/2006/spreadsheetDrawing">
      <xdr:col>116</xdr:col>
      <xdr:colOff>62865</xdr:colOff>
      <xdr:row>41</xdr:row>
      <xdr:rowOff>142240</xdr:rowOff>
    </xdr:to>
    <xdr:cxnSp macro="">
      <xdr:nvCxnSpPr>
        <xdr:cNvPr id="386" name="直線コネクタ 385"/>
        <xdr:cNvCxnSpPr/>
      </xdr:nvCxnSpPr>
      <xdr:spPr>
        <a:xfrm flipV="1">
          <a:off x="22160865" y="5759450"/>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146050</xdr:rowOff>
    </xdr:from>
    <xdr:ext cx="469900" cy="257810"/>
    <xdr:sp macro="" textlink="">
      <xdr:nvSpPr>
        <xdr:cNvPr id="387" name="【認定こども園・幼稚園・保育所】&#10;一人当たり面積最小値テキスト"/>
        <xdr:cNvSpPr txBox="1"/>
      </xdr:nvSpPr>
      <xdr:spPr>
        <a:xfrm>
          <a:off x="22199600" y="71755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142240</xdr:rowOff>
    </xdr:from>
    <xdr:to xmlns:xdr="http://schemas.openxmlformats.org/drawingml/2006/spreadsheetDrawing">
      <xdr:col>116</xdr:col>
      <xdr:colOff>152400</xdr:colOff>
      <xdr:row>41</xdr:row>
      <xdr:rowOff>142240</xdr:rowOff>
    </xdr:to>
    <xdr:cxnSp macro="">
      <xdr:nvCxnSpPr>
        <xdr:cNvPr id="388" name="直線コネクタ 387"/>
        <xdr:cNvCxnSpPr/>
      </xdr:nvCxnSpPr>
      <xdr:spPr>
        <a:xfrm>
          <a:off x="22072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48260</xdr:rowOff>
    </xdr:from>
    <xdr:ext cx="469900" cy="259080"/>
    <xdr:sp macro="" textlink="">
      <xdr:nvSpPr>
        <xdr:cNvPr id="389" name="【認定こども園・幼稚園・保育所】&#10;一人当たり面積最大値テキスト"/>
        <xdr:cNvSpPr txBox="1"/>
      </xdr:nvSpPr>
      <xdr:spPr>
        <a:xfrm>
          <a:off x="22199600" y="55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101600</xdr:rowOff>
    </xdr:from>
    <xdr:to xmlns:xdr="http://schemas.openxmlformats.org/drawingml/2006/spreadsheetDrawing">
      <xdr:col>116</xdr:col>
      <xdr:colOff>152400</xdr:colOff>
      <xdr:row>33</xdr:row>
      <xdr:rowOff>101600</xdr:rowOff>
    </xdr:to>
    <xdr:cxnSp macro="">
      <xdr:nvCxnSpPr>
        <xdr:cNvPr id="390" name="直線コネクタ 389"/>
        <xdr:cNvCxnSpPr/>
      </xdr:nvCxnSpPr>
      <xdr:spPr>
        <a:xfrm>
          <a:off x="22072600" y="57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125730</xdr:rowOff>
    </xdr:from>
    <xdr:ext cx="469900" cy="259080"/>
    <xdr:sp macro="" textlink="">
      <xdr:nvSpPr>
        <xdr:cNvPr id="391" name="【認定こども園・幼稚園・保育所】&#10;一人当たり面積平均値テキスト"/>
        <xdr:cNvSpPr txBox="1"/>
      </xdr:nvSpPr>
      <xdr:spPr>
        <a:xfrm>
          <a:off x="22199600" y="664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147320</xdr:rowOff>
    </xdr:from>
    <xdr:to xmlns:xdr="http://schemas.openxmlformats.org/drawingml/2006/spreadsheetDrawing">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10160</xdr:rowOff>
    </xdr:from>
    <xdr:to xmlns:xdr="http://schemas.openxmlformats.org/drawingml/2006/spreadsheetDrawing">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5" name="テキスト ボックス 39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6" name="テキスト ボックス 39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7" name="テキスト ボックス 39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8" name="テキスト ボックス 39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9" name="テキスト ボックス 39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107950</xdr:rowOff>
    </xdr:from>
    <xdr:to xmlns:xdr="http://schemas.openxmlformats.org/drawingml/2006/spreadsheetDrawing">
      <xdr:col>112</xdr:col>
      <xdr:colOff>38100</xdr:colOff>
      <xdr:row>38</xdr:row>
      <xdr:rowOff>38100</xdr:rowOff>
    </xdr:to>
    <xdr:sp macro="" textlink="">
      <xdr:nvSpPr>
        <xdr:cNvPr id="400" name="楕円 399"/>
        <xdr:cNvSpPr/>
      </xdr:nvSpPr>
      <xdr:spPr>
        <a:xfrm>
          <a:off x="21272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97790</xdr:rowOff>
    </xdr:from>
    <xdr:to xmlns:xdr="http://schemas.openxmlformats.org/drawingml/2006/spreadsheetDrawing">
      <xdr:col>107</xdr:col>
      <xdr:colOff>101600</xdr:colOff>
      <xdr:row>38</xdr:row>
      <xdr:rowOff>27940</xdr:rowOff>
    </xdr:to>
    <xdr:sp macro="" textlink="">
      <xdr:nvSpPr>
        <xdr:cNvPr id="401" name="楕円 400"/>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148590</xdr:rowOff>
    </xdr:from>
    <xdr:to xmlns:xdr="http://schemas.openxmlformats.org/drawingml/2006/spreadsheetDrawing">
      <xdr:col>111</xdr:col>
      <xdr:colOff>177800</xdr:colOff>
      <xdr:row>37</xdr:row>
      <xdr:rowOff>158750</xdr:rowOff>
    </xdr:to>
    <xdr:cxnSp macro="">
      <xdr:nvCxnSpPr>
        <xdr:cNvPr id="402" name="直線コネクタ 401"/>
        <xdr:cNvCxnSpPr/>
      </xdr:nvCxnSpPr>
      <xdr:spPr>
        <a:xfrm>
          <a:off x="20434300" y="64922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102870</xdr:rowOff>
    </xdr:from>
    <xdr:ext cx="469900" cy="259080"/>
    <xdr:sp macro="" textlink="">
      <xdr:nvSpPr>
        <xdr:cNvPr id="403" name="n_1aveValue【認定こども園・幼稚園・保育所】&#10;一人当たり面積"/>
        <xdr:cNvSpPr txBox="1"/>
      </xdr:nvSpPr>
      <xdr:spPr>
        <a:xfrm>
          <a:off x="21075650" y="678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115570</xdr:rowOff>
    </xdr:from>
    <xdr:ext cx="468630" cy="259080"/>
    <xdr:sp macro="" textlink="">
      <xdr:nvSpPr>
        <xdr:cNvPr id="404" name="n_2aveValue【認定こども園・幼稚園・保育所】&#10;一人当たり面積"/>
        <xdr:cNvSpPr txBox="1"/>
      </xdr:nvSpPr>
      <xdr:spPr>
        <a:xfrm>
          <a:off x="20199350" y="6802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54610</xdr:rowOff>
    </xdr:from>
    <xdr:ext cx="469900" cy="257810"/>
    <xdr:sp macro="" textlink="">
      <xdr:nvSpPr>
        <xdr:cNvPr id="405" name="n_1mainValue【認定こども園・幼稚園・保育所】&#10;一人当たり面積"/>
        <xdr:cNvSpPr txBox="1"/>
      </xdr:nvSpPr>
      <xdr:spPr>
        <a:xfrm>
          <a:off x="21075650" y="6226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44450</xdr:rowOff>
    </xdr:from>
    <xdr:ext cx="468630" cy="259080"/>
    <xdr:sp macro="" textlink="">
      <xdr:nvSpPr>
        <xdr:cNvPr id="406" name="n_2mainValue【認定こども園・幼稚園・保育所】&#10;一人当たり面積"/>
        <xdr:cNvSpPr txBox="1"/>
      </xdr:nvSpPr>
      <xdr:spPr>
        <a:xfrm>
          <a:off x="20199350" y="6216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15" name="テキスト ボックス 41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6" name="直線コネクタ 4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17" name="直線コネクタ 4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7820" cy="259080"/>
    <xdr:sp macro="" textlink="">
      <xdr:nvSpPr>
        <xdr:cNvPr id="418" name="テキスト ボックス 417"/>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19" name="直線コネクタ 4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0" name="テキスト ボックス 4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1" name="直線コネクタ 4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22" name="テキスト ボックス 421"/>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3" name="直線コネクタ 4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4" name="テキスト ボックス 4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25" name="直線コネクタ 4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26" name="テキスト ボックス 425"/>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27" name="直線コネクタ 4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090" cy="259080"/>
    <xdr:sp macro="" textlink="">
      <xdr:nvSpPr>
        <xdr:cNvPr id="428" name="テキスト ボックス 427"/>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9" name="直線コネクタ 4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430" name="テキスト ボックス 429"/>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111125</xdr:rowOff>
    </xdr:from>
    <xdr:to xmlns:xdr="http://schemas.openxmlformats.org/drawingml/2006/spreadsheetDrawing">
      <xdr:col>85</xdr:col>
      <xdr:colOff>126365</xdr:colOff>
      <xdr:row>63</xdr:row>
      <xdr:rowOff>24765</xdr:rowOff>
    </xdr:to>
    <xdr:cxnSp macro="">
      <xdr:nvCxnSpPr>
        <xdr:cNvPr id="432" name="直線コネクタ 431"/>
        <xdr:cNvCxnSpPr/>
      </xdr:nvCxnSpPr>
      <xdr:spPr>
        <a:xfrm flipV="1">
          <a:off x="16318865" y="9540875"/>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29210</xdr:rowOff>
    </xdr:from>
    <xdr:ext cx="405130" cy="257810"/>
    <xdr:sp macro="" textlink="">
      <xdr:nvSpPr>
        <xdr:cNvPr id="433" name="【学校施設】&#10;有形固定資産減価償却率最小値テキスト"/>
        <xdr:cNvSpPr txBox="1"/>
      </xdr:nvSpPr>
      <xdr:spPr>
        <a:xfrm>
          <a:off x="16357600" y="108305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24765</xdr:rowOff>
    </xdr:from>
    <xdr:to xmlns:xdr="http://schemas.openxmlformats.org/drawingml/2006/spreadsheetDrawing">
      <xdr:col>86</xdr:col>
      <xdr:colOff>25400</xdr:colOff>
      <xdr:row>63</xdr:row>
      <xdr:rowOff>24765</xdr:rowOff>
    </xdr:to>
    <xdr:cxnSp macro="">
      <xdr:nvCxnSpPr>
        <xdr:cNvPr id="434" name="直線コネクタ 433"/>
        <xdr:cNvCxnSpPr/>
      </xdr:nvCxnSpPr>
      <xdr:spPr>
        <a:xfrm>
          <a:off x="16230600" y="1082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57785</xdr:rowOff>
    </xdr:from>
    <xdr:ext cx="405130" cy="259080"/>
    <xdr:sp macro="" textlink="">
      <xdr:nvSpPr>
        <xdr:cNvPr id="435" name="【学校施設】&#10;有形固定資産減価償却率最大値テキスト"/>
        <xdr:cNvSpPr txBox="1"/>
      </xdr:nvSpPr>
      <xdr:spPr>
        <a:xfrm>
          <a:off x="16357600" y="9316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111125</xdr:rowOff>
    </xdr:from>
    <xdr:to xmlns:xdr="http://schemas.openxmlformats.org/drawingml/2006/spreadsheetDrawing">
      <xdr:col>86</xdr:col>
      <xdr:colOff>25400</xdr:colOff>
      <xdr:row>55</xdr:row>
      <xdr:rowOff>111125</xdr:rowOff>
    </xdr:to>
    <xdr:cxnSp macro="">
      <xdr:nvCxnSpPr>
        <xdr:cNvPr id="436" name="直線コネクタ 435"/>
        <xdr:cNvCxnSpPr/>
      </xdr:nvCxnSpPr>
      <xdr:spPr>
        <a:xfrm>
          <a:off x="16230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136525</xdr:rowOff>
    </xdr:from>
    <xdr:ext cx="405130" cy="258445"/>
    <xdr:sp macro="" textlink="">
      <xdr:nvSpPr>
        <xdr:cNvPr id="437" name="【学校施設】&#10;有形固定資産減価償却率平均値テキスト"/>
        <xdr:cNvSpPr txBox="1"/>
      </xdr:nvSpPr>
      <xdr:spPr>
        <a:xfrm>
          <a:off x="16357600" y="100806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158115</xdr:rowOff>
    </xdr:from>
    <xdr:to xmlns:xdr="http://schemas.openxmlformats.org/drawingml/2006/spreadsheetDrawing">
      <xdr:col>85</xdr:col>
      <xdr:colOff>177800</xdr:colOff>
      <xdr:row>59</xdr:row>
      <xdr:rowOff>88265</xdr:rowOff>
    </xdr:to>
    <xdr:sp macro="" textlink="">
      <xdr:nvSpPr>
        <xdr:cNvPr id="438" name="フローチャート: 判断 437"/>
        <xdr:cNvSpPr/>
      </xdr:nvSpPr>
      <xdr:spPr>
        <a:xfrm>
          <a:off x="16268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8255</xdr:rowOff>
    </xdr:from>
    <xdr:to xmlns:xdr="http://schemas.openxmlformats.org/drawingml/2006/spreadsheetDrawing">
      <xdr:col>81</xdr:col>
      <xdr:colOff>101600</xdr:colOff>
      <xdr:row>59</xdr:row>
      <xdr:rowOff>109855</xdr:rowOff>
    </xdr:to>
    <xdr:sp macro="" textlink="">
      <xdr:nvSpPr>
        <xdr:cNvPr id="439" name="フローチャート: 判断 438"/>
        <xdr:cNvSpPr/>
      </xdr:nvSpPr>
      <xdr:spPr>
        <a:xfrm>
          <a:off x="15430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17780</xdr:rowOff>
    </xdr:from>
    <xdr:to xmlns:xdr="http://schemas.openxmlformats.org/drawingml/2006/spreadsheetDrawing">
      <xdr:col>76</xdr:col>
      <xdr:colOff>165100</xdr:colOff>
      <xdr:row>59</xdr:row>
      <xdr:rowOff>119380</xdr:rowOff>
    </xdr:to>
    <xdr:sp macro="" textlink="">
      <xdr:nvSpPr>
        <xdr:cNvPr id="440" name="フローチャート: 判断 439"/>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41" name="テキスト ボックス 440"/>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42" name="テキスト ボックス 441"/>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43" name="テキスト ボックス 442"/>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44" name="テキスト ボックス 443"/>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45" name="テキスト ボックス 444"/>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141605</xdr:rowOff>
    </xdr:from>
    <xdr:to xmlns:xdr="http://schemas.openxmlformats.org/drawingml/2006/spreadsheetDrawing">
      <xdr:col>81</xdr:col>
      <xdr:colOff>101600</xdr:colOff>
      <xdr:row>64</xdr:row>
      <xdr:rowOff>71755</xdr:rowOff>
    </xdr:to>
    <xdr:sp macro="" textlink="">
      <xdr:nvSpPr>
        <xdr:cNvPr id="446" name="楕円 445"/>
        <xdr:cNvSpPr/>
      </xdr:nvSpPr>
      <xdr:spPr>
        <a:xfrm>
          <a:off x="15430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64</xdr:row>
      <xdr:rowOff>43815</xdr:rowOff>
    </xdr:from>
    <xdr:to xmlns:xdr="http://schemas.openxmlformats.org/drawingml/2006/spreadsheetDrawing">
      <xdr:col>76</xdr:col>
      <xdr:colOff>165100</xdr:colOff>
      <xdr:row>64</xdr:row>
      <xdr:rowOff>145415</xdr:rowOff>
    </xdr:to>
    <xdr:sp macro="" textlink="">
      <xdr:nvSpPr>
        <xdr:cNvPr id="447" name="楕円 446"/>
        <xdr:cNvSpPr/>
      </xdr:nvSpPr>
      <xdr:spPr>
        <a:xfrm>
          <a:off x="14541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64</xdr:row>
      <xdr:rowOff>20955</xdr:rowOff>
    </xdr:from>
    <xdr:to xmlns:xdr="http://schemas.openxmlformats.org/drawingml/2006/spreadsheetDrawing">
      <xdr:col>81</xdr:col>
      <xdr:colOff>50800</xdr:colOff>
      <xdr:row>64</xdr:row>
      <xdr:rowOff>94615</xdr:rowOff>
    </xdr:to>
    <xdr:cxnSp macro="">
      <xdr:nvCxnSpPr>
        <xdr:cNvPr id="448" name="直線コネクタ 447"/>
        <xdr:cNvCxnSpPr/>
      </xdr:nvCxnSpPr>
      <xdr:spPr>
        <a:xfrm flipV="1">
          <a:off x="14592300" y="109937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126365</xdr:rowOff>
    </xdr:from>
    <xdr:ext cx="405130" cy="259080"/>
    <xdr:sp macro="" textlink="">
      <xdr:nvSpPr>
        <xdr:cNvPr id="449" name="n_1aveValue【学校施設】&#10;有形固定資産減価償却率"/>
        <xdr:cNvSpPr txBox="1"/>
      </xdr:nvSpPr>
      <xdr:spPr>
        <a:xfrm>
          <a:off x="15266035" y="989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135890</xdr:rowOff>
    </xdr:from>
    <xdr:ext cx="403860" cy="259080"/>
    <xdr:sp macro="" textlink="">
      <xdr:nvSpPr>
        <xdr:cNvPr id="450" name="n_2aveValue【学校施設】&#10;有形固定資産減価償却率"/>
        <xdr:cNvSpPr txBox="1"/>
      </xdr:nvSpPr>
      <xdr:spPr>
        <a:xfrm>
          <a:off x="14389735" y="9908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64</xdr:row>
      <xdr:rowOff>63500</xdr:rowOff>
    </xdr:from>
    <xdr:ext cx="340360" cy="257810"/>
    <xdr:sp macro="" textlink="">
      <xdr:nvSpPr>
        <xdr:cNvPr id="451" name="n_1mainValue【学校施設】&#10;有形固定資産減価償却率"/>
        <xdr:cNvSpPr txBox="1"/>
      </xdr:nvSpPr>
      <xdr:spPr>
        <a:xfrm>
          <a:off x="15298420" y="110363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134620</xdr:colOff>
      <xdr:row>64</xdr:row>
      <xdr:rowOff>136525</xdr:rowOff>
    </xdr:from>
    <xdr:ext cx="340360" cy="258445"/>
    <xdr:sp macro="" textlink="">
      <xdr:nvSpPr>
        <xdr:cNvPr id="452" name="n_2mainValue【学校施設】&#10;有形固定資産減価償却率"/>
        <xdr:cNvSpPr txBox="1"/>
      </xdr:nvSpPr>
      <xdr:spPr>
        <a:xfrm>
          <a:off x="14422120" y="111093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61" name="テキスト ボックス 46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62" name="直線コネクタ 46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63" name="直線コネクタ 46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464" name="テキスト ボックス 463"/>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65" name="直線コネクタ 46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466" name="テキスト ボックス 465"/>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7" name="直線コネクタ 46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7810"/>
    <xdr:sp macro="" textlink="">
      <xdr:nvSpPr>
        <xdr:cNvPr id="468" name="テキスト ボックス 467"/>
        <xdr:cNvSpPr txBox="1"/>
      </xdr:nvSpPr>
      <xdr:spPr>
        <a:xfrm>
          <a:off x="17756505" y="1014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9" name="直線コネクタ 46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470" name="テキスト ボックス 469"/>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71" name="直線コネクタ 47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472" name="テキスト ボックス 471"/>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73" name="直線コネクタ 47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474" name="テキスト ボックス 473"/>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2540</xdr:rowOff>
    </xdr:from>
    <xdr:to xmlns:xdr="http://schemas.openxmlformats.org/drawingml/2006/spreadsheetDrawing">
      <xdr:col>116</xdr:col>
      <xdr:colOff>62865</xdr:colOff>
      <xdr:row>64</xdr:row>
      <xdr:rowOff>1905</xdr:rowOff>
    </xdr:to>
    <xdr:cxnSp macro="">
      <xdr:nvCxnSpPr>
        <xdr:cNvPr id="476" name="直線コネクタ 475"/>
        <xdr:cNvCxnSpPr/>
      </xdr:nvCxnSpPr>
      <xdr:spPr>
        <a:xfrm flipV="1">
          <a:off x="22160865" y="960374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6350</xdr:rowOff>
    </xdr:from>
    <xdr:ext cx="469900" cy="257810"/>
    <xdr:sp macro="" textlink="">
      <xdr:nvSpPr>
        <xdr:cNvPr id="477" name="【学校施設】&#10;一人当たり面積最小値テキスト"/>
        <xdr:cNvSpPr txBox="1"/>
      </xdr:nvSpPr>
      <xdr:spPr>
        <a:xfrm>
          <a:off x="22199600" y="10979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1905</xdr:rowOff>
    </xdr:from>
    <xdr:to xmlns:xdr="http://schemas.openxmlformats.org/drawingml/2006/spreadsheetDrawing">
      <xdr:col>116</xdr:col>
      <xdr:colOff>152400</xdr:colOff>
      <xdr:row>64</xdr:row>
      <xdr:rowOff>1905</xdr:rowOff>
    </xdr:to>
    <xdr:cxnSp macro="">
      <xdr:nvCxnSpPr>
        <xdr:cNvPr id="478" name="直線コネクタ 477"/>
        <xdr:cNvCxnSpPr/>
      </xdr:nvCxnSpPr>
      <xdr:spPr>
        <a:xfrm>
          <a:off x="22072600" y="1097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120650</xdr:rowOff>
    </xdr:from>
    <xdr:ext cx="534670" cy="257810"/>
    <xdr:sp macro="" textlink="">
      <xdr:nvSpPr>
        <xdr:cNvPr id="479" name="【学校施設】&#10;一人当たり面積最大値テキスト"/>
        <xdr:cNvSpPr txBox="1"/>
      </xdr:nvSpPr>
      <xdr:spPr>
        <a:xfrm>
          <a:off x="22199600" y="9378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2540</xdr:rowOff>
    </xdr:from>
    <xdr:to xmlns:xdr="http://schemas.openxmlformats.org/drawingml/2006/spreadsheetDrawing">
      <xdr:col>116</xdr:col>
      <xdr:colOff>152400</xdr:colOff>
      <xdr:row>56</xdr:row>
      <xdr:rowOff>2540</xdr:rowOff>
    </xdr:to>
    <xdr:cxnSp macro="">
      <xdr:nvCxnSpPr>
        <xdr:cNvPr id="480" name="直線コネクタ 479"/>
        <xdr:cNvCxnSpPr/>
      </xdr:nvCxnSpPr>
      <xdr:spPr>
        <a:xfrm>
          <a:off x="22072600" y="960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52070</xdr:rowOff>
    </xdr:from>
    <xdr:ext cx="469900" cy="257810"/>
    <xdr:sp macro="" textlink="">
      <xdr:nvSpPr>
        <xdr:cNvPr id="481" name="【学校施設】&#10;一人当たり面積平均値テキスト"/>
        <xdr:cNvSpPr txBox="1"/>
      </xdr:nvSpPr>
      <xdr:spPr>
        <a:xfrm>
          <a:off x="22199600" y="106819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73025</xdr:rowOff>
    </xdr:from>
    <xdr:to xmlns:xdr="http://schemas.openxmlformats.org/drawingml/2006/spreadsheetDrawing">
      <xdr:col>116</xdr:col>
      <xdr:colOff>114300</xdr:colOff>
      <xdr:row>63</xdr:row>
      <xdr:rowOff>3175</xdr:rowOff>
    </xdr:to>
    <xdr:sp macro="" textlink="">
      <xdr:nvSpPr>
        <xdr:cNvPr id="482" name="フローチャート: 判断 481"/>
        <xdr:cNvSpPr/>
      </xdr:nvSpPr>
      <xdr:spPr>
        <a:xfrm>
          <a:off x="221107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45085</xdr:rowOff>
    </xdr:from>
    <xdr:to xmlns:xdr="http://schemas.openxmlformats.org/drawingml/2006/spreadsheetDrawing">
      <xdr:col>112</xdr:col>
      <xdr:colOff>38100</xdr:colOff>
      <xdr:row>62</xdr:row>
      <xdr:rowOff>146685</xdr:rowOff>
    </xdr:to>
    <xdr:sp macro="" textlink="">
      <xdr:nvSpPr>
        <xdr:cNvPr id="483" name="フローチャート: 判断 482"/>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81280</xdr:rowOff>
    </xdr:from>
    <xdr:to xmlns:xdr="http://schemas.openxmlformats.org/drawingml/2006/spreadsheetDrawing">
      <xdr:col>107</xdr:col>
      <xdr:colOff>101600</xdr:colOff>
      <xdr:row>63</xdr:row>
      <xdr:rowOff>11430</xdr:rowOff>
    </xdr:to>
    <xdr:sp macro="" textlink="">
      <xdr:nvSpPr>
        <xdr:cNvPr id="484" name="フローチャート: 判断 483"/>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85" name="テキスト ボックス 48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86" name="テキスト ボックス 48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87" name="テキスト ボックス 48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88" name="テキスト ボックス 48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89" name="テキスト ボックス 48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147320</xdr:rowOff>
    </xdr:from>
    <xdr:to xmlns:xdr="http://schemas.openxmlformats.org/drawingml/2006/spreadsheetDrawing">
      <xdr:col>112</xdr:col>
      <xdr:colOff>38100</xdr:colOff>
      <xdr:row>63</xdr:row>
      <xdr:rowOff>77470</xdr:rowOff>
    </xdr:to>
    <xdr:sp macro="" textlink="">
      <xdr:nvSpPr>
        <xdr:cNvPr id="490" name="楕円 489"/>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76835</xdr:rowOff>
    </xdr:from>
    <xdr:to xmlns:xdr="http://schemas.openxmlformats.org/drawingml/2006/spreadsheetDrawing">
      <xdr:col>107</xdr:col>
      <xdr:colOff>101600</xdr:colOff>
      <xdr:row>63</xdr:row>
      <xdr:rowOff>6985</xdr:rowOff>
    </xdr:to>
    <xdr:sp macro="" textlink="">
      <xdr:nvSpPr>
        <xdr:cNvPr id="491" name="楕円 490"/>
        <xdr:cNvSpPr/>
      </xdr:nvSpPr>
      <xdr:spPr>
        <a:xfrm>
          <a:off x="20383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127635</xdr:rowOff>
    </xdr:from>
    <xdr:to xmlns:xdr="http://schemas.openxmlformats.org/drawingml/2006/spreadsheetDrawing">
      <xdr:col>111</xdr:col>
      <xdr:colOff>177800</xdr:colOff>
      <xdr:row>63</xdr:row>
      <xdr:rowOff>26670</xdr:rowOff>
    </xdr:to>
    <xdr:cxnSp macro="">
      <xdr:nvCxnSpPr>
        <xdr:cNvPr id="492" name="直線コネクタ 491"/>
        <xdr:cNvCxnSpPr/>
      </xdr:nvCxnSpPr>
      <xdr:spPr>
        <a:xfrm>
          <a:off x="20434300" y="1075753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163195</xdr:rowOff>
    </xdr:from>
    <xdr:ext cx="469900" cy="259080"/>
    <xdr:sp macro="" textlink="">
      <xdr:nvSpPr>
        <xdr:cNvPr id="493" name="n_1aveValue【学校施設】&#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2540</xdr:rowOff>
    </xdr:from>
    <xdr:ext cx="468630" cy="259080"/>
    <xdr:sp macro="" textlink="">
      <xdr:nvSpPr>
        <xdr:cNvPr id="494" name="n_2aveValue【学校施設】&#10;一人当たり面積"/>
        <xdr:cNvSpPr txBox="1"/>
      </xdr:nvSpPr>
      <xdr:spPr>
        <a:xfrm>
          <a:off x="20199350" y="10803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68580</xdr:rowOff>
    </xdr:from>
    <xdr:ext cx="469900" cy="259080"/>
    <xdr:sp macro="" textlink="">
      <xdr:nvSpPr>
        <xdr:cNvPr id="495" name="n_1mainValue【学校施設】&#10;一人当たり面積"/>
        <xdr:cNvSpPr txBox="1"/>
      </xdr:nvSpPr>
      <xdr:spPr>
        <a:xfrm>
          <a:off x="21075650" y="1086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23495</xdr:rowOff>
    </xdr:from>
    <xdr:ext cx="468630" cy="259080"/>
    <xdr:sp macro="" textlink="">
      <xdr:nvSpPr>
        <xdr:cNvPr id="496" name="n_2mainValue【学校施設】&#10;一人当たり面積"/>
        <xdr:cNvSpPr txBox="1"/>
      </xdr:nvSpPr>
      <xdr:spPr>
        <a:xfrm>
          <a:off x="20199350" y="10481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21" name="テキスト ボックス 520"/>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22" name="直線コネクタ 52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23" name="直線コネクタ 52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7820" cy="257810"/>
    <xdr:sp macro="" textlink="">
      <xdr:nvSpPr>
        <xdr:cNvPr id="524" name="テキスト ボックス 523"/>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25" name="直線コネクタ 52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26" name="テキスト ボックス 52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27" name="直線コネクタ 52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528" name="テキスト ボックス 52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29" name="直線コネクタ 52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30" name="テキスト ボックス 52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31" name="直線コネクタ 53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32" name="テキスト ボックス 53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33" name="直線コネクタ 53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090" cy="257810"/>
    <xdr:sp macro="" textlink="">
      <xdr:nvSpPr>
        <xdr:cNvPr id="534" name="テキスト ボックス 533"/>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35" name="直線コネクタ 53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536" name="テキスト ボックス 535"/>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169545</xdr:rowOff>
    </xdr:to>
    <xdr:cxnSp macro="">
      <xdr:nvCxnSpPr>
        <xdr:cNvPr id="538" name="直線コネクタ 537"/>
        <xdr:cNvCxnSpPr/>
      </xdr:nvCxnSpPr>
      <xdr:spPr>
        <a:xfrm flipV="1">
          <a:off x="16318865" y="1709039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1905</xdr:rowOff>
    </xdr:from>
    <xdr:ext cx="340360" cy="259080"/>
    <xdr:sp macro="" textlink="">
      <xdr:nvSpPr>
        <xdr:cNvPr id="539" name="【公民館】&#10;有形固定資産減価償却率最小値テキスト"/>
        <xdr:cNvSpPr txBox="1"/>
      </xdr:nvSpPr>
      <xdr:spPr>
        <a:xfrm>
          <a:off x="16357600" y="186899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169545</xdr:rowOff>
    </xdr:from>
    <xdr:to xmlns:xdr="http://schemas.openxmlformats.org/drawingml/2006/spreadsheetDrawing">
      <xdr:col>86</xdr:col>
      <xdr:colOff>25400</xdr:colOff>
      <xdr:row>108</xdr:row>
      <xdr:rowOff>169545</xdr:rowOff>
    </xdr:to>
    <xdr:cxnSp macro="">
      <xdr:nvCxnSpPr>
        <xdr:cNvPr id="540" name="直線コネクタ 539"/>
        <xdr:cNvCxnSpPr/>
      </xdr:nvCxnSpPr>
      <xdr:spPr>
        <a:xfrm>
          <a:off x="16230600" y="1868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7810"/>
    <xdr:sp macro="" textlink="">
      <xdr:nvSpPr>
        <xdr:cNvPr id="541" name="【公民館】&#10;有形固定資産減価償却率最大値テキスト"/>
        <xdr:cNvSpPr txBox="1"/>
      </xdr:nvSpPr>
      <xdr:spPr>
        <a:xfrm>
          <a:off x="16357600" y="1686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542" name="直線コネクタ 541"/>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38100</xdr:rowOff>
    </xdr:from>
    <xdr:ext cx="405130" cy="259080"/>
    <xdr:sp macro="" textlink="">
      <xdr:nvSpPr>
        <xdr:cNvPr id="543" name="【公民館】&#10;有形固定資産減価償却率平均値テキスト"/>
        <xdr:cNvSpPr txBox="1"/>
      </xdr:nvSpPr>
      <xdr:spPr>
        <a:xfrm>
          <a:off x="16357600" y="1769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59690</xdr:rowOff>
    </xdr:from>
    <xdr:to xmlns:xdr="http://schemas.openxmlformats.org/drawingml/2006/spreadsheetDrawing">
      <xdr:col>85</xdr:col>
      <xdr:colOff>177800</xdr:colOff>
      <xdr:row>103</xdr:row>
      <xdr:rowOff>161290</xdr:rowOff>
    </xdr:to>
    <xdr:sp macro="" textlink="">
      <xdr:nvSpPr>
        <xdr:cNvPr id="544" name="フローチャート: 判断 543"/>
        <xdr:cNvSpPr/>
      </xdr:nvSpPr>
      <xdr:spPr>
        <a:xfrm>
          <a:off x="162687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25400</xdr:rowOff>
    </xdr:from>
    <xdr:to xmlns:xdr="http://schemas.openxmlformats.org/drawingml/2006/spreadsheetDrawing">
      <xdr:col>81</xdr:col>
      <xdr:colOff>101600</xdr:colOff>
      <xdr:row>103</xdr:row>
      <xdr:rowOff>127000</xdr:rowOff>
    </xdr:to>
    <xdr:sp macro="" textlink="">
      <xdr:nvSpPr>
        <xdr:cNvPr id="545" name="フローチャート: 判断 544"/>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79375</xdr:rowOff>
    </xdr:from>
    <xdr:to xmlns:xdr="http://schemas.openxmlformats.org/drawingml/2006/spreadsheetDrawing">
      <xdr:col>76</xdr:col>
      <xdr:colOff>165100</xdr:colOff>
      <xdr:row>104</xdr:row>
      <xdr:rowOff>9525</xdr:rowOff>
    </xdr:to>
    <xdr:sp macro="" textlink="">
      <xdr:nvSpPr>
        <xdr:cNvPr id="546" name="フローチャート: 判断 545"/>
        <xdr:cNvSpPr/>
      </xdr:nvSpPr>
      <xdr:spPr>
        <a:xfrm>
          <a:off x="14541500" y="177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47" name="テキスト ボックス 54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48" name="テキスト ボックス 54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49" name="テキスト ボックス 54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50" name="テキスト ボックス 54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51" name="テキスト ボックス 55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8890</xdr:rowOff>
    </xdr:from>
    <xdr:to xmlns:xdr="http://schemas.openxmlformats.org/drawingml/2006/spreadsheetDrawing">
      <xdr:col>81</xdr:col>
      <xdr:colOff>101600</xdr:colOff>
      <xdr:row>100</xdr:row>
      <xdr:rowOff>110490</xdr:rowOff>
    </xdr:to>
    <xdr:sp macro="" textlink="">
      <xdr:nvSpPr>
        <xdr:cNvPr id="552" name="楕円 551"/>
        <xdr:cNvSpPr/>
      </xdr:nvSpPr>
      <xdr:spPr>
        <a:xfrm>
          <a:off x="15430500" y="171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100</xdr:row>
      <xdr:rowOff>57785</xdr:rowOff>
    </xdr:from>
    <xdr:to xmlns:xdr="http://schemas.openxmlformats.org/drawingml/2006/spreadsheetDrawing">
      <xdr:col>76</xdr:col>
      <xdr:colOff>165100</xdr:colOff>
      <xdr:row>100</xdr:row>
      <xdr:rowOff>159385</xdr:rowOff>
    </xdr:to>
    <xdr:sp macro="" textlink="">
      <xdr:nvSpPr>
        <xdr:cNvPr id="553" name="楕円 552"/>
        <xdr:cNvSpPr/>
      </xdr:nvSpPr>
      <xdr:spPr>
        <a:xfrm>
          <a:off x="14541500" y="172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59690</xdr:rowOff>
    </xdr:from>
    <xdr:to xmlns:xdr="http://schemas.openxmlformats.org/drawingml/2006/spreadsheetDrawing">
      <xdr:col>81</xdr:col>
      <xdr:colOff>50800</xdr:colOff>
      <xdr:row>100</xdr:row>
      <xdr:rowOff>109220</xdr:rowOff>
    </xdr:to>
    <xdr:cxnSp macro="">
      <xdr:nvCxnSpPr>
        <xdr:cNvPr id="554" name="直線コネクタ 553"/>
        <xdr:cNvCxnSpPr/>
      </xdr:nvCxnSpPr>
      <xdr:spPr>
        <a:xfrm flipV="1">
          <a:off x="14592300" y="172046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118110</xdr:rowOff>
    </xdr:from>
    <xdr:ext cx="405130" cy="259080"/>
    <xdr:sp macro="" textlink="">
      <xdr:nvSpPr>
        <xdr:cNvPr id="555" name="n_1aveValue【公民館】&#10;有形固定資産減価償却率"/>
        <xdr:cNvSpPr txBox="1"/>
      </xdr:nvSpPr>
      <xdr:spPr>
        <a:xfrm>
          <a:off x="15266035" y="17777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635</xdr:rowOff>
    </xdr:from>
    <xdr:ext cx="403860" cy="259080"/>
    <xdr:sp macro="" textlink="">
      <xdr:nvSpPr>
        <xdr:cNvPr id="556" name="n_2aveValue【公民館】&#10;有形固定資産減価償却率"/>
        <xdr:cNvSpPr txBox="1"/>
      </xdr:nvSpPr>
      <xdr:spPr>
        <a:xfrm>
          <a:off x="14389735" y="17831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98</xdr:row>
      <xdr:rowOff>127000</xdr:rowOff>
    </xdr:from>
    <xdr:ext cx="405130" cy="259080"/>
    <xdr:sp macro="" textlink="">
      <xdr:nvSpPr>
        <xdr:cNvPr id="557" name="n_1mainValue【公民館】&#10;有形固定資産減価償却率"/>
        <xdr:cNvSpPr txBox="1"/>
      </xdr:nvSpPr>
      <xdr:spPr>
        <a:xfrm>
          <a:off x="15266035" y="16929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4445</xdr:rowOff>
    </xdr:from>
    <xdr:ext cx="403860" cy="259080"/>
    <xdr:sp macro="" textlink="">
      <xdr:nvSpPr>
        <xdr:cNvPr id="558" name="n_2mainValue【公民館】&#10;有形固定資産減価償却率"/>
        <xdr:cNvSpPr txBox="1"/>
      </xdr:nvSpPr>
      <xdr:spPr>
        <a:xfrm>
          <a:off x="14389735" y="169779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567" name="テキスト ボックス 56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68" name="直線コネクタ 56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69" name="直線コネクタ 56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570" name="テキスト ボックス 569"/>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71" name="直線コネクタ 57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572" name="テキスト ボックス 571"/>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73" name="直線コネクタ 57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574" name="テキスト ボックス 573"/>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75" name="直線コネクタ 57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576" name="テキスト ボックス 575"/>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77" name="直線コネクタ 57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578" name="テキスト ボックス 577"/>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79" name="直線コネクタ 57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580" name="テキスト ボックス 57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20320</xdr:rowOff>
    </xdr:from>
    <xdr:to xmlns:xdr="http://schemas.openxmlformats.org/drawingml/2006/spreadsheetDrawing">
      <xdr:col>116</xdr:col>
      <xdr:colOff>62865</xdr:colOff>
      <xdr:row>108</xdr:row>
      <xdr:rowOff>113030</xdr:rowOff>
    </xdr:to>
    <xdr:cxnSp macro="">
      <xdr:nvCxnSpPr>
        <xdr:cNvPr id="582" name="直線コネクタ 581"/>
        <xdr:cNvCxnSpPr/>
      </xdr:nvCxnSpPr>
      <xdr:spPr>
        <a:xfrm flipV="1">
          <a:off x="22160865" y="17336770"/>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116840</xdr:rowOff>
    </xdr:from>
    <xdr:ext cx="469900" cy="259080"/>
    <xdr:sp macro="" textlink="">
      <xdr:nvSpPr>
        <xdr:cNvPr id="583" name="【公民館】&#10;一人当たり面積最小値テキスト"/>
        <xdr:cNvSpPr txBox="1"/>
      </xdr:nvSpPr>
      <xdr:spPr>
        <a:xfrm>
          <a:off x="22199600" y="18633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113030</xdr:rowOff>
    </xdr:from>
    <xdr:to xmlns:xdr="http://schemas.openxmlformats.org/drawingml/2006/spreadsheetDrawing">
      <xdr:col>116</xdr:col>
      <xdr:colOff>152400</xdr:colOff>
      <xdr:row>108</xdr:row>
      <xdr:rowOff>113030</xdr:rowOff>
    </xdr:to>
    <xdr:cxnSp macro="">
      <xdr:nvCxnSpPr>
        <xdr:cNvPr id="584" name="直線コネクタ 583"/>
        <xdr:cNvCxnSpPr/>
      </xdr:nvCxnSpPr>
      <xdr:spPr>
        <a:xfrm>
          <a:off x="22072600" y="1862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138430</xdr:rowOff>
    </xdr:from>
    <xdr:ext cx="469900" cy="259080"/>
    <xdr:sp macro="" textlink="">
      <xdr:nvSpPr>
        <xdr:cNvPr id="585" name="【公民館】&#10;一人当たり面積最大値テキスト"/>
        <xdr:cNvSpPr txBox="1"/>
      </xdr:nvSpPr>
      <xdr:spPr>
        <a:xfrm>
          <a:off x="22199600" y="17111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20320</xdr:rowOff>
    </xdr:from>
    <xdr:to xmlns:xdr="http://schemas.openxmlformats.org/drawingml/2006/spreadsheetDrawing">
      <xdr:col>116</xdr:col>
      <xdr:colOff>152400</xdr:colOff>
      <xdr:row>101</xdr:row>
      <xdr:rowOff>20320</xdr:rowOff>
    </xdr:to>
    <xdr:cxnSp macro="">
      <xdr:nvCxnSpPr>
        <xdr:cNvPr id="586" name="直線コネクタ 585"/>
        <xdr:cNvCxnSpPr/>
      </xdr:nvCxnSpPr>
      <xdr:spPr>
        <a:xfrm>
          <a:off x="22072600" y="1733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59690</xdr:rowOff>
    </xdr:from>
    <xdr:ext cx="469900" cy="259080"/>
    <xdr:sp macro="" textlink="">
      <xdr:nvSpPr>
        <xdr:cNvPr id="587" name="【公民館】&#10;一人当たり面積平均値テキスト"/>
        <xdr:cNvSpPr txBox="1"/>
      </xdr:nvSpPr>
      <xdr:spPr>
        <a:xfrm>
          <a:off x="22199600" y="1823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81280</xdr:rowOff>
    </xdr:from>
    <xdr:to xmlns:xdr="http://schemas.openxmlformats.org/drawingml/2006/spreadsheetDrawing">
      <xdr:col>116</xdr:col>
      <xdr:colOff>114300</xdr:colOff>
      <xdr:row>107</xdr:row>
      <xdr:rowOff>11430</xdr:rowOff>
    </xdr:to>
    <xdr:sp macro="" textlink="">
      <xdr:nvSpPr>
        <xdr:cNvPr id="588" name="フローチャート: 判断 587"/>
        <xdr:cNvSpPr/>
      </xdr:nvSpPr>
      <xdr:spPr>
        <a:xfrm>
          <a:off x="22110700" y="182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125730</xdr:rowOff>
    </xdr:from>
    <xdr:to xmlns:xdr="http://schemas.openxmlformats.org/drawingml/2006/spreadsheetDrawing">
      <xdr:col>112</xdr:col>
      <xdr:colOff>38100</xdr:colOff>
      <xdr:row>107</xdr:row>
      <xdr:rowOff>55880</xdr:rowOff>
    </xdr:to>
    <xdr:sp macro="" textlink="">
      <xdr:nvSpPr>
        <xdr:cNvPr id="589" name="フローチャート: 判断 588"/>
        <xdr:cNvSpPr/>
      </xdr:nvSpPr>
      <xdr:spPr>
        <a:xfrm>
          <a:off x="21272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22225</xdr:rowOff>
    </xdr:from>
    <xdr:to xmlns:xdr="http://schemas.openxmlformats.org/drawingml/2006/spreadsheetDrawing">
      <xdr:col>107</xdr:col>
      <xdr:colOff>101600</xdr:colOff>
      <xdr:row>107</xdr:row>
      <xdr:rowOff>123825</xdr:rowOff>
    </xdr:to>
    <xdr:sp macro="" textlink="">
      <xdr:nvSpPr>
        <xdr:cNvPr id="590" name="フローチャート: 判断 589"/>
        <xdr:cNvSpPr/>
      </xdr:nvSpPr>
      <xdr:spPr>
        <a:xfrm>
          <a:off x="20383500" y="183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91" name="テキスト ボックス 59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92" name="テキスト ボックス 59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93" name="テキスト ボックス 59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94" name="テキスト ボックス 59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95" name="テキスト ボックス 59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118110</xdr:rowOff>
    </xdr:from>
    <xdr:to xmlns:xdr="http://schemas.openxmlformats.org/drawingml/2006/spreadsheetDrawing">
      <xdr:col>112</xdr:col>
      <xdr:colOff>38100</xdr:colOff>
      <xdr:row>108</xdr:row>
      <xdr:rowOff>48260</xdr:rowOff>
    </xdr:to>
    <xdr:sp macro="" textlink="">
      <xdr:nvSpPr>
        <xdr:cNvPr id="596" name="楕円 595"/>
        <xdr:cNvSpPr/>
      </xdr:nvSpPr>
      <xdr:spPr>
        <a:xfrm>
          <a:off x="21272500" y="184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120650</xdr:rowOff>
    </xdr:from>
    <xdr:to xmlns:xdr="http://schemas.openxmlformats.org/drawingml/2006/spreadsheetDrawing">
      <xdr:col>107</xdr:col>
      <xdr:colOff>101600</xdr:colOff>
      <xdr:row>108</xdr:row>
      <xdr:rowOff>50165</xdr:rowOff>
    </xdr:to>
    <xdr:sp macro="" textlink="">
      <xdr:nvSpPr>
        <xdr:cNvPr id="597" name="楕円 596"/>
        <xdr:cNvSpPr/>
      </xdr:nvSpPr>
      <xdr:spPr>
        <a:xfrm>
          <a:off x="20383500" y="18465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168910</xdr:rowOff>
    </xdr:from>
    <xdr:to xmlns:xdr="http://schemas.openxmlformats.org/drawingml/2006/spreadsheetDrawing">
      <xdr:col>111</xdr:col>
      <xdr:colOff>177800</xdr:colOff>
      <xdr:row>107</xdr:row>
      <xdr:rowOff>170815</xdr:rowOff>
    </xdr:to>
    <xdr:cxnSp macro="">
      <xdr:nvCxnSpPr>
        <xdr:cNvPr id="598" name="直線コネクタ 597"/>
        <xdr:cNvCxnSpPr/>
      </xdr:nvCxnSpPr>
      <xdr:spPr>
        <a:xfrm flipV="1">
          <a:off x="20434300" y="18514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72390</xdr:rowOff>
    </xdr:from>
    <xdr:ext cx="469900" cy="259080"/>
    <xdr:sp macro="" textlink="">
      <xdr:nvSpPr>
        <xdr:cNvPr id="599" name="n_1aveValue【公民館】&#10;一人当たり面積"/>
        <xdr:cNvSpPr txBox="1"/>
      </xdr:nvSpPr>
      <xdr:spPr>
        <a:xfrm>
          <a:off x="21075650" y="1807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140335</xdr:rowOff>
    </xdr:from>
    <xdr:ext cx="468630" cy="259080"/>
    <xdr:sp macro="" textlink="">
      <xdr:nvSpPr>
        <xdr:cNvPr id="600" name="n_2aveValue【公民館】&#10;一人当たり面積"/>
        <xdr:cNvSpPr txBox="1"/>
      </xdr:nvSpPr>
      <xdr:spPr>
        <a:xfrm>
          <a:off x="20199350" y="181425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39370</xdr:rowOff>
    </xdr:from>
    <xdr:ext cx="469900" cy="259080"/>
    <xdr:sp macro="" textlink="">
      <xdr:nvSpPr>
        <xdr:cNvPr id="601" name="n_1mainValue【公民館】&#10;一人当たり面積"/>
        <xdr:cNvSpPr txBox="1"/>
      </xdr:nvSpPr>
      <xdr:spPr>
        <a:xfrm>
          <a:off x="21075650" y="1855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41275</xdr:rowOff>
    </xdr:from>
    <xdr:ext cx="468630" cy="257810"/>
    <xdr:sp macro="" textlink="">
      <xdr:nvSpPr>
        <xdr:cNvPr id="602" name="n_2mainValue【公民館】&#10;一人当たり面積"/>
        <xdr:cNvSpPr txBox="1"/>
      </xdr:nvSpPr>
      <xdr:spPr>
        <a:xfrm>
          <a:off x="20199350" y="18557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類似団体平均と比較して特に有形固定資産減価償却率が高くなっている施設は、道路、公営住宅及び公民館である。</a:t>
          </a:r>
        </a:p>
        <a:p>
          <a:r>
            <a:rPr kumimoji="1" lang="ja-JP" altLang="en-US" sz="1200">
              <a:latin typeface="ＭＳ Ｐゴシック"/>
              <a:ea typeface="ＭＳ Ｐゴシック"/>
            </a:rPr>
            <a:t>道路については、減価償却率が</a:t>
          </a:r>
          <a:r>
            <a:rPr kumimoji="1" lang="en-US" altLang="ja-JP" sz="1200">
              <a:latin typeface="ＭＳ Ｐゴシック"/>
              <a:ea typeface="ＭＳ Ｐゴシック"/>
            </a:rPr>
            <a:t>87.9</a:t>
          </a:r>
          <a:r>
            <a:rPr kumimoji="1" lang="ja-JP" altLang="en-US" sz="1200">
              <a:latin typeface="ＭＳ Ｐゴシック"/>
              <a:ea typeface="ＭＳ Ｐゴシック"/>
            </a:rPr>
            <a:t>％と高くなっているが、平成元年に県から移譲を受けた堤防管理道路（約</a:t>
          </a:r>
          <a:r>
            <a:rPr kumimoji="1" lang="en-US" altLang="ja-JP" sz="1200">
              <a:latin typeface="ＭＳ Ｐゴシック"/>
              <a:ea typeface="ＭＳ Ｐゴシック"/>
            </a:rPr>
            <a:t>56km</a:t>
          </a:r>
          <a:r>
            <a:rPr kumimoji="1" lang="ja-JP" altLang="en-US" sz="1200">
              <a:latin typeface="ＭＳ Ｐゴシック"/>
              <a:ea typeface="ＭＳ Ｐゴシック"/>
            </a:rPr>
            <a:t>）について、移譲後の補改修が未実施となっているためである。今後は管理データを整備し修繕履歴を蓄積することで実態に応じた劣化状況を把握し、各路線の補改修実績、老朽化度合いに応じて計画的に整備を行える環境を構築する。</a:t>
          </a:r>
          <a:endParaRPr kumimoji="1" lang="en-US" altLang="ja-JP" sz="1200">
            <a:latin typeface="ＭＳ Ｐゴシック"/>
            <a:ea typeface="ＭＳ Ｐゴシック"/>
          </a:endParaRPr>
        </a:p>
        <a:p>
          <a:r>
            <a:rPr kumimoji="1" lang="ja-JP" altLang="en-US" sz="1200">
              <a:latin typeface="ＭＳ Ｐゴシック"/>
              <a:ea typeface="ＭＳ Ｐゴシック"/>
            </a:rPr>
            <a:t>公営住宅については建築から３０年、公民館については建築から５０年以上経過しており、大規模な改修を想定しつつ、施設規模の最適化や保全による長寿命化等を進め、トータルコストの削減に取り組んでいく。一方で学校施設については平成</a:t>
          </a:r>
          <a:r>
            <a:rPr kumimoji="1" lang="en-US" altLang="ja-JP" sz="1200">
              <a:latin typeface="ＭＳ Ｐゴシック"/>
              <a:ea typeface="ＭＳ Ｐゴシック"/>
            </a:rPr>
            <a:t>25</a:t>
          </a:r>
          <a:r>
            <a:rPr kumimoji="1" lang="ja-JP" altLang="en-US" sz="1200">
              <a:latin typeface="ＭＳ Ｐゴシック"/>
              <a:ea typeface="ＭＳ Ｐゴシック"/>
            </a:rPr>
            <a:t>年度に小中学校を新設したため、償却率が低下し、類似団体平均より低くなっている。</a:t>
          </a:r>
        </a:p>
        <a:p>
          <a:r>
            <a:rPr kumimoji="1" lang="ja-JP" altLang="en-US" sz="1200">
              <a:latin typeface="ＭＳ Ｐゴシック"/>
              <a:ea typeface="ＭＳ Ｐゴシック"/>
            </a:rPr>
            <a:t>また、認定こども園・幼稚園・保育所は、類型団体平均より高くなっているが、平成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年度に保育園・幼稚園を統合した認定こども園建設事業が完了しているため、今後は比率が低下するものと見込んでいる。</a:t>
          </a:r>
        </a:p>
        <a:p>
          <a:r>
            <a:rPr kumimoji="1" lang="ja-JP" altLang="en-US" sz="1200">
              <a:latin typeface="ＭＳ Ｐゴシック"/>
              <a:ea typeface="ＭＳ Ｐゴシック"/>
            </a:rPr>
            <a:t>今後の方策として、平成</a:t>
          </a:r>
          <a:r>
            <a:rPr kumimoji="1" lang="en-US" altLang="ja-JP" sz="1200">
              <a:latin typeface="ＭＳ Ｐゴシック"/>
              <a:ea typeface="ＭＳ Ｐゴシック"/>
            </a:rPr>
            <a:t>28</a:t>
          </a:r>
          <a:r>
            <a:rPr kumimoji="1" lang="ja-JP" altLang="en-US" sz="1200">
              <a:latin typeface="ＭＳ Ｐゴシック"/>
              <a:ea typeface="ＭＳ Ｐゴシック"/>
            </a:rPr>
            <a:t>年度に策定した公共施設等総合管理計画に沿って、定期的に管理データの整備、点検を行い、予防保全的な更新や維持管理を実施する。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3,205
3,196
170.11
3,959,364
3,828,341
127,864
2,167,390
4,174,877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56" name="テキスト ボックス 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58" name="テキスト ボックス 57"/>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64" name="テキスト ボックス 63"/>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090" cy="259080"/>
    <xdr:sp macro="" textlink="">
      <xdr:nvSpPr>
        <xdr:cNvPr id="68" name="テキスト ボックス 67"/>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70" name="テキスト ボックス 69"/>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89535</xdr:rowOff>
    </xdr:to>
    <xdr:cxnSp macro="">
      <xdr:nvCxnSpPr>
        <xdr:cNvPr id="72" name="直線コネクタ 71"/>
        <xdr:cNvCxnSpPr/>
      </xdr:nvCxnSpPr>
      <xdr:spPr>
        <a:xfrm flipV="1">
          <a:off x="4634865" y="9525000"/>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93345</xdr:rowOff>
    </xdr:from>
    <xdr:ext cx="405130" cy="259080"/>
    <xdr:sp macro="" textlink="">
      <xdr:nvSpPr>
        <xdr:cNvPr id="73" name="【体育館・プール】&#10;有形固定資産減価償却率最小値テキスト"/>
        <xdr:cNvSpPr txBox="1"/>
      </xdr:nvSpPr>
      <xdr:spPr>
        <a:xfrm>
          <a:off x="4673600" y="1106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89535</xdr:rowOff>
    </xdr:from>
    <xdr:to xmlns:xdr="http://schemas.openxmlformats.org/drawingml/2006/spreadsheetDrawing">
      <xdr:col>24</xdr:col>
      <xdr:colOff>152400</xdr:colOff>
      <xdr:row>64</xdr:row>
      <xdr:rowOff>89535</xdr:rowOff>
    </xdr:to>
    <xdr:cxnSp macro="">
      <xdr:nvCxnSpPr>
        <xdr:cNvPr id="74" name="直線コネクタ 73"/>
        <xdr:cNvCxnSpPr/>
      </xdr:nvCxnSpPr>
      <xdr:spPr>
        <a:xfrm>
          <a:off x="4546600" y="1106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7810"/>
    <xdr:sp macro="" textlink="">
      <xdr:nvSpPr>
        <xdr:cNvPr id="75" name="【体育館・プール】&#10;有形固定資産減価償却率最大値テキスト"/>
        <xdr:cNvSpPr txBox="1"/>
      </xdr:nvSpPr>
      <xdr:spPr>
        <a:xfrm>
          <a:off x="4673600" y="9300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78105</xdr:rowOff>
    </xdr:from>
    <xdr:ext cx="405130" cy="257810"/>
    <xdr:sp macro="" textlink="">
      <xdr:nvSpPr>
        <xdr:cNvPr id="77" name="【体育館・プール】&#10;有形固定資産減価償却率平均値テキスト"/>
        <xdr:cNvSpPr txBox="1"/>
      </xdr:nvSpPr>
      <xdr:spPr>
        <a:xfrm>
          <a:off x="4673600" y="100222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99695</xdr:rowOff>
    </xdr:from>
    <xdr:to xmlns:xdr="http://schemas.openxmlformats.org/drawingml/2006/spreadsheetDrawing">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12065</xdr:rowOff>
    </xdr:from>
    <xdr:to xmlns:xdr="http://schemas.openxmlformats.org/drawingml/2006/spreadsheetDrawing">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104775</xdr:rowOff>
    </xdr:from>
    <xdr:ext cx="405130" cy="259080"/>
    <xdr:sp macro="" textlink="">
      <xdr:nvSpPr>
        <xdr:cNvPr id="80" name="n_1aveValue【体育館・プール】&#10;有形固定資産減価償却率"/>
        <xdr:cNvSpPr txBox="1"/>
      </xdr:nvSpPr>
      <xdr:spPr>
        <a:xfrm>
          <a:off x="3582035" y="10220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29210</xdr:rowOff>
    </xdr:from>
    <xdr:to xmlns:xdr="http://schemas.openxmlformats.org/drawingml/2006/spreadsheetDrawing">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121920</xdr:rowOff>
    </xdr:from>
    <xdr:ext cx="403860" cy="257810"/>
    <xdr:sp macro="" textlink="">
      <xdr:nvSpPr>
        <xdr:cNvPr id="82" name="n_2aveValue【体育館・プール】&#10;有形固定資産減価償却率"/>
        <xdr:cNvSpPr txBox="1"/>
      </xdr:nvSpPr>
      <xdr:spPr>
        <a:xfrm>
          <a:off x="2705735" y="10237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7810"/>
    <xdr:sp macro="" textlink="">
      <xdr:nvSpPr>
        <xdr:cNvPr id="83" name="テキスト ボックス 8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84" name="テキスト ボックス 8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85" name="テキスト ボックス 8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86" name="テキスト ボックス 8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87" name="テキスト ボックス 8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33020</xdr:rowOff>
    </xdr:from>
    <xdr:to xmlns:xdr="http://schemas.openxmlformats.org/drawingml/2006/spreadsheetDrawing">
      <xdr:col>20</xdr:col>
      <xdr:colOff>38100</xdr:colOff>
      <xdr:row>57</xdr:row>
      <xdr:rowOff>134620</xdr:rowOff>
    </xdr:to>
    <xdr:sp macro="" textlink="">
      <xdr:nvSpPr>
        <xdr:cNvPr id="88" name="楕円 87"/>
        <xdr:cNvSpPr/>
      </xdr:nvSpPr>
      <xdr:spPr>
        <a:xfrm>
          <a:off x="3746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130175</xdr:rowOff>
    </xdr:from>
    <xdr:to xmlns:xdr="http://schemas.openxmlformats.org/drawingml/2006/spreadsheetDrawing">
      <xdr:col>15</xdr:col>
      <xdr:colOff>101600</xdr:colOff>
      <xdr:row>58</xdr:row>
      <xdr:rowOff>60325</xdr:rowOff>
    </xdr:to>
    <xdr:sp macro="" textlink="">
      <xdr:nvSpPr>
        <xdr:cNvPr id="89" name="楕円 88"/>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83820</xdr:rowOff>
    </xdr:from>
    <xdr:to xmlns:xdr="http://schemas.openxmlformats.org/drawingml/2006/spreadsheetDrawing">
      <xdr:col>19</xdr:col>
      <xdr:colOff>177800</xdr:colOff>
      <xdr:row>58</xdr:row>
      <xdr:rowOff>9525</xdr:rowOff>
    </xdr:to>
    <xdr:cxnSp macro="">
      <xdr:nvCxnSpPr>
        <xdr:cNvPr id="90" name="直線コネクタ 89"/>
        <xdr:cNvCxnSpPr/>
      </xdr:nvCxnSpPr>
      <xdr:spPr>
        <a:xfrm flipV="1">
          <a:off x="2908300" y="985647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55</xdr:row>
      <xdr:rowOff>151130</xdr:rowOff>
    </xdr:from>
    <xdr:ext cx="405130" cy="259080"/>
    <xdr:sp macro="" textlink="">
      <xdr:nvSpPr>
        <xdr:cNvPr id="91" name="n_1mainValue【体育館・プール】&#10;有形固定資産減価償却率"/>
        <xdr:cNvSpPr txBox="1"/>
      </xdr:nvSpPr>
      <xdr:spPr>
        <a:xfrm>
          <a:off x="3582035" y="958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76835</xdr:rowOff>
    </xdr:from>
    <xdr:ext cx="403860" cy="257810"/>
    <xdr:sp macro="" textlink="">
      <xdr:nvSpPr>
        <xdr:cNvPr id="92" name="n_2mainValue【体育館・プール】&#10;有形固定資産減価償却率"/>
        <xdr:cNvSpPr txBox="1"/>
      </xdr:nvSpPr>
      <xdr:spPr>
        <a:xfrm>
          <a:off x="2705735" y="9678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01" name="テキスト ボックス 100"/>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2" name="直線コネクタ 10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3" name="直線コネクタ 10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090" cy="259080"/>
    <xdr:sp macro="" textlink="">
      <xdr:nvSpPr>
        <xdr:cNvPr id="104" name="テキスト ボックス 103"/>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05" name="直線コネクタ 10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090" cy="259080"/>
    <xdr:sp macro="" textlink="">
      <xdr:nvSpPr>
        <xdr:cNvPr id="106" name="テキスト ボックス 105"/>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07" name="直線コネクタ 10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090" cy="257810"/>
    <xdr:sp macro="" textlink="">
      <xdr:nvSpPr>
        <xdr:cNvPr id="108" name="テキスト ボックス 107"/>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09" name="直線コネクタ 10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090" cy="259080"/>
    <xdr:sp macro="" textlink="">
      <xdr:nvSpPr>
        <xdr:cNvPr id="110" name="テキスト ボックス 109"/>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1" name="直線コネクタ 11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090" cy="257810"/>
    <xdr:sp macro="" textlink="">
      <xdr:nvSpPr>
        <xdr:cNvPr id="112" name="テキスト ボックス 111"/>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3" name="直線コネクタ 11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14" name="テキスト ボックス 113"/>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5" name="直線コネクタ 11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7810"/>
    <xdr:sp macro="" textlink="">
      <xdr:nvSpPr>
        <xdr:cNvPr id="116" name="テキスト ボックス 115"/>
        <xdr:cNvSpPr txBox="1"/>
      </xdr:nvSpPr>
      <xdr:spPr>
        <a:xfrm>
          <a:off x="6072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158115</xdr:rowOff>
    </xdr:from>
    <xdr:to xmlns:xdr="http://schemas.openxmlformats.org/drawingml/2006/spreadsheetDrawing">
      <xdr:col>54</xdr:col>
      <xdr:colOff>189865</xdr:colOff>
      <xdr:row>64</xdr:row>
      <xdr:rowOff>111125</xdr:rowOff>
    </xdr:to>
    <xdr:cxnSp macro="">
      <xdr:nvCxnSpPr>
        <xdr:cNvPr id="118" name="直線コネクタ 117"/>
        <xdr:cNvCxnSpPr/>
      </xdr:nvCxnSpPr>
      <xdr:spPr>
        <a:xfrm flipV="1">
          <a:off x="10476865" y="958786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114935</xdr:rowOff>
    </xdr:from>
    <xdr:ext cx="469900" cy="259080"/>
    <xdr:sp macro="" textlink="">
      <xdr:nvSpPr>
        <xdr:cNvPr id="119" name="【体育館・プール】&#10;一人当たり面積最小値テキスト"/>
        <xdr:cNvSpPr txBox="1"/>
      </xdr:nvSpPr>
      <xdr:spPr>
        <a:xfrm>
          <a:off x="10515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111125</xdr:rowOff>
    </xdr:from>
    <xdr:to xmlns:xdr="http://schemas.openxmlformats.org/drawingml/2006/spreadsheetDrawing">
      <xdr:col>55</xdr:col>
      <xdr:colOff>88900</xdr:colOff>
      <xdr:row>64</xdr:row>
      <xdr:rowOff>111125</xdr:rowOff>
    </xdr:to>
    <xdr:cxnSp macro="">
      <xdr:nvCxnSpPr>
        <xdr:cNvPr id="120" name="直線コネクタ 119"/>
        <xdr:cNvCxnSpPr/>
      </xdr:nvCxnSpPr>
      <xdr:spPr>
        <a:xfrm>
          <a:off x="10388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104775</xdr:rowOff>
    </xdr:from>
    <xdr:ext cx="469900" cy="259080"/>
    <xdr:sp macro="" textlink="">
      <xdr:nvSpPr>
        <xdr:cNvPr id="121" name="【体育館・プール】&#10;一人当たり面積最大値テキスト"/>
        <xdr:cNvSpPr txBox="1"/>
      </xdr:nvSpPr>
      <xdr:spPr>
        <a:xfrm>
          <a:off x="10515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158115</xdr:rowOff>
    </xdr:from>
    <xdr:to xmlns:xdr="http://schemas.openxmlformats.org/drawingml/2006/spreadsheetDrawing">
      <xdr:col>55</xdr:col>
      <xdr:colOff>88900</xdr:colOff>
      <xdr:row>55</xdr:row>
      <xdr:rowOff>158115</xdr:rowOff>
    </xdr:to>
    <xdr:cxnSp macro="">
      <xdr:nvCxnSpPr>
        <xdr:cNvPr id="122" name="直線コネクタ 121"/>
        <xdr:cNvCxnSpPr/>
      </xdr:nvCxnSpPr>
      <xdr:spPr>
        <a:xfrm>
          <a:off x="10388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63500</xdr:rowOff>
    </xdr:from>
    <xdr:ext cx="469900" cy="257810"/>
    <xdr:sp macro="" textlink="">
      <xdr:nvSpPr>
        <xdr:cNvPr id="123" name="【体育館・プール】&#10;一人当たり面積平均値テキスト"/>
        <xdr:cNvSpPr txBox="1"/>
      </xdr:nvSpPr>
      <xdr:spPr>
        <a:xfrm>
          <a:off x="10515600" y="108648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85090</xdr:rowOff>
    </xdr:from>
    <xdr:to xmlns:xdr="http://schemas.openxmlformats.org/drawingml/2006/spreadsheetDrawing">
      <xdr:col>55</xdr:col>
      <xdr:colOff>50800</xdr:colOff>
      <xdr:row>64</xdr:row>
      <xdr:rowOff>15240</xdr:rowOff>
    </xdr:to>
    <xdr:sp macro="" textlink="">
      <xdr:nvSpPr>
        <xdr:cNvPr id="124" name="フローチャート: 判断 123"/>
        <xdr:cNvSpPr/>
      </xdr:nvSpPr>
      <xdr:spPr>
        <a:xfrm>
          <a:off x="10426700" y="1088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75565</xdr:rowOff>
    </xdr:from>
    <xdr:to xmlns:xdr="http://schemas.openxmlformats.org/drawingml/2006/spreadsheetDrawing">
      <xdr:col>50</xdr:col>
      <xdr:colOff>165100</xdr:colOff>
      <xdr:row>64</xdr:row>
      <xdr:rowOff>6350</xdr:rowOff>
    </xdr:to>
    <xdr:sp macro="" textlink="">
      <xdr:nvSpPr>
        <xdr:cNvPr id="125" name="フローチャート: 判断 124"/>
        <xdr:cNvSpPr/>
      </xdr:nvSpPr>
      <xdr:spPr>
        <a:xfrm>
          <a:off x="9588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63</xdr:row>
      <xdr:rowOff>168275</xdr:rowOff>
    </xdr:from>
    <xdr:ext cx="469900" cy="257810"/>
    <xdr:sp macro="" textlink="">
      <xdr:nvSpPr>
        <xdr:cNvPr id="126" name="n_1aveValue【体育館・プール】&#10;一人当たり面積"/>
        <xdr:cNvSpPr txBox="1"/>
      </xdr:nvSpPr>
      <xdr:spPr>
        <a:xfrm>
          <a:off x="9391650" y="10969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63</xdr:row>
      <xdr:rowOff>104775</xdr:rowOff>
    </xdr:from>
    <xdr:to xmlns:xdr="http://schemas.openxmlformats.org/drawingml/2006/spreadsheetDrawing">
      <xdr:col>46</xdr:col>
      <xdr:colOff>38100</xdr:colOff>
      <xdr:row>64</xdr:row>
      <xdr:rowOff>34925</xdr:rowOff>
    </xdr:to>
    <xdr:sp macro="" textlink="">
      <xdr:nvSpPr>
        <xdr:cNvPr id="127" name="フローチャート: 判断 126"/>
        <xdr:cNvSpPr/>
      </xdr:nvSpPr>
      <xdr:spPr>
        <a:xfrm>
          <a:off x="8699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64</xdr:row>
      <xdr:rowOff>26035</xdr:rowOff>
    </xdr:from>
    <xdr:ext cx="468630" cy="259080"/>
    <xdr:sp macro="" textlink="">
      <xdr:nvSpPr>
        <xdr:cNvPr id="128" name="n_2aveValue【体育館・プール】&#10;一人当たり面積"/>
        <xdr:cNvSpPr txBox="1"/>
      </xdr:nvSpPr>
      <xdr:spPr>
        <a:xfrm>
          <a:off x="8515350" y="10998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7810"/>
    <xdr:sp macro="" textlink="">
      <xdr:nvSpPr>
        <xdr:cNvPr id="129" name="テキスト ボックス 12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30" name="テキスト ボックス 12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31" name="テキスト ボックス 13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32" name="テキスト ボックス 13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33" name="テキスト ボックス 13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70485</xdr:rowOff>
    </xdr:from>
    <xdr:to xmlns:xdr="http://schemas.openxmlformats.org/drawingml/2006/spreadsheetDrawing">
      <xdr:col>50</xdr:col>
      <xdr:colOff>165100</xdr:colOff>
      <xdr:row>64</xdr:row>
      <xdr:rowOff>635</xdr:rowOff>
    </xdr:to>
    <xdr:sp macro="" textlink="">
      <xdr:nvSpPr>
        <xdr:cNvPr id="134" name="楕円 133"/>
        <xdr:cNvSpPr/>
      </xdr:nvSpPr>
      <xdr:spPr>
        <a:xfrm>
          <a:off x="958850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71755</xdr:rowOff>
    </xdr:from>
    <xdr:to xmlns:xdr="http://schemas.openxmlformats.org/drawingml/2006/spreadsheetDrawing">
      <xdr:col>46</xdr:col>
      <xdr:colOff>38100</xdr:colOff>
      <xdr:row>64</xdr:row>
      <xdr:rowOff>1905</xdr:rowOff>
    </xdr:to>
    <xdr:sp macro="" textlink="">
      <xdr:nvSpPr>
        <xdr:cNvPr id="135" name="楕円 134"/>
        <xdr:cNvSpPr/>
      </xdr:nvSpPr>
      <xdr:spPr>
        <a:xfrm>
          <a:off x="8699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121285</xdr:rowOff>
    </xdr:from>
    <xdr:to xmlns:xdr="http://schemas.openxmlformats.org/drawingml/2006/spreadsheetDrawing">
      <xdr:col>50</xdr:col>
      <xdr:colOff>114300</xdr:colOff>
      <xdr:row>63</xdr:row>
      <xdr:rowOff>122555</xdr:rowOff>
    </xdr:to>
    <xdr:cxnSp macro="">
      <xdr:nvCxnSpPr>
        <xdr:cNvPr id="136" name="直線コネクタ 135"/>
        <xdr:cNvCxnSpPr/>
      </xdr:nvCxnSpPr>
      <xdr:spPr>
        <a:xfrm flipV="1">
          <a:off x="8750300" y="109226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17780</xdr:rowOff>
    </xdr:from>
    <xdr:ext cx="469900" cy="257810"/>
    <xdr:sp macro="" textlink="">
      <xdr:nvSpPr>
        <xdr:cNvPr id="137" name="n_1mainValue【体育館・プール】&#10;一人当たり面積"/>
        <xdr:cNvSpPr txBox="1"/>
      </xdr:nvSpPr>
      <xdr:spPr>
        <a:xfrm>
          <a:off x="9391650" y="106476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18415</xdr:rowOff>
    </xdr:from>
    <xdr:ext cx="468630" cy="257810"/>
    <xdr:sp macro="" textlink="">
      <xdr:nvSpPr>
        <xdr:cNvPr id="138" name="n_2mainValue【体育館・プール】&#10;一人当たり面積"/>
        <xdr:cNvSpPr txBox="1"/>
      </xdr:nvSpPr>
      <xdr:spPr>
        <a:xfrm>
          <a:off x="8515350" y="106483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147" name="テキスト ボックス 146"/>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48" name="直線コネクタ 14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49" name="直線コネクタ 14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7820" cy="259080"/>
    <xdr:sp macro="" textlink="">
      <xdr:nvSpPr>
        <xdr:cNvPr id="150" name="テキスト ボックス 149"/>
        <xdr:cNvSpPr txBox="1"/>
      </xdr:nvSpPr>
      <xdr:spPr>
        <a:xfrm>
          <a:off x="422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51" name="直線コネクタ 15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152" name="テキスト ボックス 151"/>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53" name="直線コネクタ 15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54" name="テキスト ボックス 15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55" name="直線コネクタ 15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156" name="テキスト ボックス 155"/>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57" name="直線コネクタ 15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58" name="テキスト ボックス 15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59" name="直線コネクタ 15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090" cy="259080"/>
    <xdr:sp macro="" textlink="">
      <xdr:nvSpPr>
        <xdr:cNvPr id="160" name="テキスト ボックス 159"/>
        <xdr:cNvSpPr txBox="1"/>
      </xdr:nvSpPr>
      <xdr:spPr>
        <a:xfrm>
          <a:off x="294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61" name="直線コネクタ 16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162" name="テキスト ボックス 161"/>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85</xdr:row>
      <xdr:rowOff>137795</xdr:rowOff>
    </xdr:to>
    <xdr:cxnSp macro="">
      <xdr:nvCxnSpPr>
        <xdr:cNvPr id="164" name="直線コネクタ 163"/>
        <xdr:cNvCxnSpPr/>
      </xdr:nvCxnSpPr>
      <xdr:spPr>
        <a:xfrm flipV="1">
          <a:off x="4634865" y="1328039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141605</xdr:rowOff>
    </xdr:from>
    <xdr:ext cx="405130" cy="259080"/>
    <xdr:sp macro="" textlink="">
      <xdr:nvSpPr>
        <xdr:cNvPr id="165" name="【福祉施設】&#10;有形固定資産減価償却率最小値テキスト"/>
        <xdr:cNvSpPr txBox="1"/>
      </xdr:nvSpPr>
      <xdr:spPr>
        <a:xfrm>
          <a:off x="4673600" y="14714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137795</xdr:rowOff>
    </xdr:from>
    <xdr:to xmlns:xdr="http://schemas.openxmlformats.org/drawingml/2006/spreadsheetDrawing">
      <xdr:col>24</xdr:col>
      <xdr:colOff>152400</xdr:colOff>
      <xdr:row>85</xdr:row>
      <xdr:rowOff>137795</xdr:rowOff>
    </xdr:to>
    <xdr:cxnSp macro="">
      <xdr:nvCxnSpPr>
        <xdr:cNvPr id="166" name="直線コネクタ 165"/>
        <xdr:cNvCxnSpPr/>
      </xdr:nvCxnSpPr>
      <xdr:spPr>
        <a:xfrm>
          <a:off x="4546600" y="1471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9900" cy="259080"/>
    <xdr:sp macro="" textlink="">
      <xdr:nvSpPr>
        <xdr:cNvPr id="167"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168" name="直線コネクタ 167"/>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32385</xdr:rowOff>
    </xdr:from>
    <xdr:ext cx="405130" cy="257810"/>
    <xdr:sp macro="" textlink="">
      <xdr:nvSpPr>
        <xdr:cNvPr id="169" name="【福祉施設】&#10;有形固定資産減価償却率平均値テキスト"/>
        <xdr:cNvSpPr txBox="1"/>
      </xdr:nvSpPr>
      <xdr:spPr>
        <a:xfrm>
          <a:off x="4673600" y="140912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53975</xdr:rowOff>
    </xdr:from>
    <xdr:to xmlns:xdr="http://schemas.openxmlformats.org/drawingml/2006/spreadsheetDrawing">
      <xdr:col>24</xdr:col>
      <xdr:colOff>114300</xdr:colOff>
      <xdr:row>82</xdr:row>
      <xdr:rowOff>155575</xdr:rowOff>
    </xdr:to>
    <xdr:sp macro="" textlink="">
      <xdr:nvSpPr>
        <xdr:cNvPr id="170" name="フローチャート: 判断 169"/>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64135</xdr:rowOff>
    </xdr:from>
    <xdr:to xmlns:xdr="http://schemas.openxmlformats.org/drawingml/2006/spreadsheetDrawing">
      <xdr:col>20</xdr:col>
      <xdr:colOff>38100</xdr:colOff>
      <xdr:row>82</xdr:row>
      <xdr:rowOff>166370</xdr:rowOff>
    </xdr:to>
    <xdr:sp macro="" textlink="">
      <xdr:nvSpPr>
        <xdr:cNvPr id="171" name="フローチャート: 判断 170"/>
        <xdr:cNvSpPr/>
      </xdr:nvSpPr>
      <xdr:spPr>
        <a:xfrm>
          <a:off x="37465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81</xdr:row>
      <xdr:rowOff>10795</xdr:rowOff>
    </xdr:from>
    <xdr:ext cx="405130" cy="258445"/>
    <xdr:sp macro="" textlink="">
      <xdr:nvSpPr>
        <xdr:cNvPr id="172" name="n_1aveValue【福祉施設】&#10;有形固定資産減価償却率"/>
        <xdr:cNvSpPr txBox="1"/>
      </xdr:nvSpPr>
      <xdr:spPr>
        <a:xfrm>
          <a:off x="3582035" y="13898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41275</xdr:rowOff>
    </xdr:from>
    <xdr:to xmlns:xdr="http://schemas.openxmlformats.org/drawingml/2006/spreadsheetDrawing">
      <xdr:col>15</xdr:col>
      <xdr:colOff>101600</xdr:colOff>
      <xdr:row>82</xdr:row>
      <xdr:rowOff>143510</xdr:rowOff>
    </xdr:to>
    <xdr:sp macro="" textlink="">
      <xdr:nvSpPr>
        <xdr:cNvPr id="173" name="フローチャート: 判断 172"/>
        <xdr:cNvSpPr/>
      </xdr:nvSpPr>
      <xdr:spPr>
        <a:xfrm>
          <a:off x="28575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159385</xdr:rowOff>
    </xdr:from>
    <xdr:ext cx="403860" cy="258445"/>
    <xdr:sp macro="" textlink="">
      <xdr:nvSpPr>
        <xdr:cNvPr id="174" name="n_2aveValue【福祉施設】&#10;有形固定資産減価償却率"/>
        <xdr:cNvSpPr txBox="1"/>
      </xdr:nvSpPr>
      <xdr:spPr>
        <a:xfrm>
          <a:off x="2705735" y="138753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75" name="テキスト ボックス 17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76" name="テキスト ボックス 17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77" name="テキスト ボックス 17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78" name="テキスト ボックス 17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79" name="テキスト ボックス 17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57785</xdr:rowOff>
    </xdr:from>
    <xdr:to xmlns:xdr="http://schemas.openxmlformats.org/drawingml/2006/spreadsheetDrawing">
      <xdr:col>20</xdr:col>
      <xdr:colOff>38100</xdr:colOff>
      <xdr:row>83</xdr:row>
      <xdr:rowOff>159385</xdr:rowOff>
    </xdr:to>
    <xdr:sp macro="" textlink="">
      <xdr:nvSpPr>
        <xdr:cNvPr id="180" name="楕円 179"/>
        <xdr:cNvSpPr/>
      </xdr:nvSpPr>
      <xdr:spPr>
        <a:xfrm>
          <a:off x="3746500" y="14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83</xdr:row>
      <xdr:rowOff>150495</xdr:rowOff>
    </xdr:from>
    <xdr:ext cx="405130" cy="259080"/>
    <xdr:sp macro="" textlink="">
      <xdr:nvSpPr>
        <xdr:cNvPr id="181" name="n_1mainValue【福祉施設】&#10;有形固定資産減価償却率"/>
        <xdr:cNvSpPr txBox="1"/>
      </xdr:nvSpPr>
      <xdr:spPr>
        <a:xfrm>
          <a:off x="3582035" y="14380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190" name="テキスト ボックス 18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91" name="直線コネクタ 19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92" name="直線コネクタ 19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193" name="テキスト ボックス 192"/>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194" name="直線コネクタ 19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195" name="テキスト ボックス 194"/>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96" name="直線コネクタ 19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197" name="テキスト ボックス 196"/>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98" name="直線コネクタ 19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199" name="テキスト ボックス 198"/>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00" name="直線コネクタ 19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201" name="テキスト ボックス 200"/>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02" name="直線コネクタ 20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03" name="テキスト ボックス 202"/>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42545</xdr:rowOff>
    </xdr:from>
    <xdr:to xmlns:xdr="http://schemas.openxmlformats.org/drawingml/2006/spreadsheetDrawing">
      <xdr:col>54</xdr:col>
      <xdr:colOff>189865</xdr:colOff>
      <xdr:row>86</xdr:row>
      <xdr:rowOff>101600</xdr:rowOff>
    </xdr:to>
    <xdr:cxnSp macro="">
      <xdr:nvCxnSpPr>
        <xdr:cNvPr id="205" name="直線コネクタ 204"/>
        <xdr:cNvCxnSpPr/>
      </xdr:nvCxnSpPr>
      <xdr:spPr>
        <a:xfrm flipV="1">
          <a:off x="10476865" y="1341564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105410</xdr:rowOff>
    </xdr:from>
    <xdr:ext cx="469900" cy="259080"/>
    <xdr:sp macro="" textlink="">
      <xdr:nvSpPr>
        <xdr:cNvPr id="206" name="【福祉施設】&#10;一人当たり面積最小値テキスト"/>
        <xdr:cNvSpPr txBox="1"/>
      </xdr:nvSpPr>
      <xdr:spPr>
        <a:xfrm>
          <a:off x="10515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101600</xdr:rowOff>
    </xdr:from>
    <xdr:to xmlns:xdr="http://schemas.openxmlformats.org/drawingml/2006/spreadsheetDrawing">
      <xdr:col>55</xdr:col>
      <xdr:colOff>88900</xdr:colOff>
      <xdr:row>86</xdr:row>
      <xdr:rowOff>101600</xdr:rowOff>
    </xdr:to>
    <xdr:cxnSp macro="">
      <xdr:nvCxnSpPr>
        <xdr:cNvPr id="207" name="直線コネクタ 206"/>
        <xdr:cNvCxnSpPr/>
      </xdr:nvCxnSpPr>
      <xdr:spPr>
        <a:xfrm>
          <a:off x="10388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160655</xdr:rowOff>
    </xdr:from>
    <xdr:ext cx="469900" cy="259080"/>
    <xdr:sp macro="" textlink="">
      <xdr:nvSpPr>
        <xdr:cNvPr id="208" name="【福祉施設】&#10;一人当たり面積最大値テキスト"/>
        <xdr:cNvSpPr txBox="1"/>
      </xdr:nvSpPr>
      <xdr:spPr>
        <a:xfrm>
          <a:off x="10515600" y="1319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42545</xdr:rowOff>
    </xdr:from>
    <xdr:to xmlns:xdr="http://schemas.openxmlformats.org/drawingml/2006/spreadsheetDrawing">
      <xdr:col>55</xdr:col>
      <xdr:colOff>88900</xdr:colOff>
      <xdr:row>78</xdr:row>
      <xdr:rowOff>42545</xdr:rowOff>
    </xdr:to>
    <xdr:cxnSp macro="">
      <xdr:nvCxnSpPr>
        <xdr:cNvPr id="209" name="直線コネクタ 208"/>
        <xdr:cNvCxnSpPr/>
      </xdr:nvCxnSpPr>
      <xdr:spPr>
        <a:xfrm>
          <a:off x="10388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18415</xdr:rowOff>
    </xdr:from>
    <xdr:ext cx="469900" cy="257810"/>
    <xdr:sp macro="" textlink="">
      <xdr:nvSpPr>
        <xdr:cNvPr id="210" name="【福祉施設】&#10;一人当たり面積平均値テキスト"/>
        <xdr:cNvSpPr txBox="1"/>
      </xdr:nvSpPr>
      <xdr:spPr>
        <a:xfrm>
          <a:off x="10515600" y="144202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40640</xdr:rowOff>
    </xdr:from>
    <xdr:to xmlns:xdr="http://schemas.openxmlformats.org/drawingml/2006/spreadsheetDrawing">
      <xdr:col>55</xdr:col>
      <xdr:colOff>50800</xdr:colOff>
      <xdr:row>84</xdr:row>
      <xdr:rowOff>141605</xdr:rowOff>
    </xdr:to>
    <xdr:sp macro="" textlink="">
      <xdr:nvSpPr>
        <xdr:cNvPr id="211" name="フローチャート: 判断 210"/>
        <xdr:cNvSpPr/>
      </xdr:nvSpPr>
      <xdr:spPr>
        <a:xfrm>
          <a:off x="10426700" y="14442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81280</xdr:rowOff>
    </xdr:from>
    <xdr:to xmlns:xdr="http://schemas.openxmlformats.org/drawingml/2006/spreadsheetDrawing">
      <xdr:col>50</xdr:col>
      <xdr:colOff>165100</xdr:colOff>
      <xdr:row>85</xdr:row>
      <xdr:rowOff>11430</xdr:rowOff>
    </xdr:to>
    <xdr:sp macro="" textlink="">
      <xdr:nvSpPr>
        <xdr:cNvPr id="212" name="フローチャート: 判断 211"/>
        <xdr:cNvSpPr/>
      </xdr:nvSpPr>
      <xdr:spPr>
        <a:xfrm>
          <a:off x="9588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85</xdr:row>
      <xdr:rowOff>2540</xdr:rowOff>
    </xdr:from>
    <xdr:ext cx="469900" cy="259080"/>
    <xdr:sp macro="" textlink="">
      <xdr:nvSpPr>
        <xdr:cNvPr id="213" name="n_1aveValue【福祉施設】&#10;一人当たり面積"/>
        <xdr:cNvSpPr txBox="1"/>
      </xdr:nvSpPr>
      <xdr:spPr>
        <a:xfrm>
          <a:off x="9391650" y="14575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107950</xdr:rowOff>
    </xdr:from>
    <xdr:to xmlns:xdr="http://schemas.openxmlformats.org/drawingml/2006/spreadsheetDrawing">
      <xdr:col>46</xdr:col>
      <xdr:colOff>38100</xdr:colOff>
      <xdr:row>85</xdr:row>
      <xdr:rowOff>38100</xdr:rowOff>
    </xdr:to>
    <xdr:sp macro="" textlink="">
      <xdr:nvSpPr>
        <xdr:cNvPr id="214" name="フローチャート: 判断 213"/>
        <xdr:cNvSpPr/>
      </xdr:nvSpPr>
      <xdr:spPr>
        <a:xfrm>
          <a:off x="8699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54610</xdr:rowOff>
    </xdr:from>
    <xdr:ext cx="468630" cy="257810"/>
    <xdr:sp macro="" textlink="">
      <xdr:nvSpPr>
        <xdr:cNvPr id="215" name="n_2aveValue【福祉施設】&#10;一人当たり面積"/>
        <xdr:cNvSpPr txBox="1"/>
      </xdr:nvSpPr>
      <xdr:spPr>
        <a:xfrm>
          <a:off x="8515350" y="14284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16" name="テキスト ボックス 21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17" name="テキスト ボックス 21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18" name="テキスト ボックス 21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19" name="テキスト ボックス 21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20" name="テキスト ボックス 21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167640</xdr:rowOff>
    </xdr:from>
    <xdr:to xmlns:xdr="http://schemas.openxmlformats.org/drawingml/2006/spreadsheetDrawing">
      <xdr:col>50</xdr:col>
      <xdr:colOff>165100</xdr:colOff>
      <xdr:row>83</xdr:row>
      <xdr:rowOff>97790</xdr:rowOff>
    </xdr:to>
    <xdr:sp macro="" textlink="">
      <xdr:nvSpPr>
        <xdr:cNvPr id="221" name="楕円 220"/>
        <xdr:cNvSpPr/>
      </xdr:nvSpPr>
      <xdr:spPr>
        <a:xfrm>
          <a:off x="95885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81</xdr:row>
      <xdr:rowOff>114300</xdr:rowOff>
    </xdr:from>
    <xdr:ext cx="469900" cy="259080"/>
    <xdr:sp macro="" textlink="">
      <xdr:nvSpPr>
        <xdr:cNvPr id="222" name="n_1mainValue【福祉施設】&#10;一人当たり面積"/>
        <xdr:cNvSpPr txBox="1"/>
      </xdr:nvSpPr>
      <xdr:spPr>
        <a:xfrm>
          <a:off x="9391650" y="14001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247" name="テキスト ボックス 24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48" name="直線コネクタ 24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7820" cy="259080"/>
    <xdr:sp macro="" textlink="">
      <xdr:nvSpPr>
        <xdr:cNvPr id="249" name="テキスト ボックス 248"/>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250" name="直線コネクタ 24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251" name="テキスト ボックス 25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252" name="直線コネクタ 25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253" name="テキスト ボックス 252"/>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254" name="直線コネクタ 25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255" name="テキスト ボックス 25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256" name="直線コネクタ 25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257" name="テキスト ボックス 25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258" name="直線コネクタ 25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090" cy="257810"/>
    <xdr:sp macro="" textlink="">
      <xdr:nvSpPr>
        <xdr:cNvPr id="259" name="テキスト ボックス 258"/>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60" name="直線コネクタ 25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261" name="テキスト ボックス 260"/>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121920</xdr:rowOff>
    </xdr:to>
    <xdr:cxnSp macro="">
      <xdr:nvCxnSpPr>
        <xdr:cNvPr id="263" name="直線コネクタ 262"/>
        <xdr:cNvCxnSpPr/>
      </xdr:nvCxnSpPr>
      <xdr:spPr>
        <a:xfrm flipV="1">
          <a:off x="16318865" y="571500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125730</xdr:rowOff>
    </xdr:from>
    <xdr:ext cx="405130" cy="259080"/>
    <xdr:sp macro="" textlink="">
      <xdr:nvSpPr>
        <xdr:cNvPr id="264" name="【一般廃棄物処理施設】&#10;有形固定資産減価償却率最小値テキスト"/>
        <xdr:cNvSpPr txBox="1"/>
      </xdr:nvSpPr>
      <xdr:spPr>
        <a:xfrm>
          <a:off x="16357600" y="732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121920</xdr:rowOff>
    </xdr:from>
    <xdr:to xmlns:xdr="http://schemas.openxmlformats.org/drawingml/2006/spreadsheetDrawing">
      <xdr:col>86</xdr:col>
      <xdr:colOff>25400</xdr:colOff>
      <xdr:row>42</xdr:row>
      <xdr:rowOff>121920</xdr:rowOff>
    </xdr:to>
    <xdr:cxnSp macro="">
      <xdr:nvCxnSpPr>
        <xdr:cNvPr id="265" name="直線コネクタ 264"/>
        <xdr:cNvCxnSpPr/>
      </xdr:nvCxnSpPr>
      <xdr:spPr>
        <a:xfrm>
          <a:off x="16230600" y="732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266"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267" name="直線コネクタ 26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66675</xdr:rowOff>
    </xdr:from>
    <xdr:ext cx="405130" cy="257810"/>
    <xdr:sp macro="" textlink="">
      <xdr:nvSpPr>
        <xdr:cNvPr id="268" name="【一般廃棄物処理施設】&#10;有形固定資産減価償却率平均値テキスト"/>
        <xdr:cNvSpPr txBox="1"/>
      </xdr:nvSpPr>
      <xdr:spPr>
        <a:xfrm>
          <a:off x="16357600" y="65817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88265</xdr:rowOff>
    </xdr:from>
    <xdr:to xmlns:xdr="http://schemas.openxmlformats.org/drawingml/2006/spreadsheetDrawing">
      <xdr:col>85</xdr:col>
      <xdr:colOff>177800</xdr:colOff>
      <xdr:row>39</xdr:row>
      <xdr:rowOff>18415</xdr:rowOff>
    </xdr:to>
    <xdr:sp macro="" textlink="">
      <xdr:nvSpPr>
        <xdr:cNvPr id="269" name="フローチャート: 判断 268"/>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116840</xdr:rowOff>
    </xdr:from>
    <xdr:to xmlns:xdr="http://schemas.openxmlformats.org/drawingml/2006/spreadsheetDrawing">
      <xdr:col>81</xdr:col>
      <xdr:colOff>101600</xdr:colOff>
      <xdr:row>38</xdr:row>
      <xdr:rowOff>46990</xdr:rowOff>
    </xdr:to>
    <xdr:sp macro="" textlink="">
      <xdr:nvSpPr>
        <xdr:cNvPr id="270" name="フローチャート: 判断 269"/>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63500</xdr:rowOff>
    </xdr:from>
    <xdr:ext cx="405130" cy="257810"/>
    <xdr:sp macro="" textlink="">
      <xdr:nvSpPr>
        <xdr:cNvPr id="271" name="n_1aveValue【一般廃棄物処理施設】&#10;有形固定資産減価償却率"/>
        <xdr:cNvSpPr txBox="1"/>
      </xdr:nvSpPr>
      <xdr:spPr>
        <a:xfrm>
          <a:off x="15266035" y="6235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126365</xdr:rowOff>
    </xdr:from>
    <xdr:to xmlns:xdr="http://schemas.openxmlformats.org/drawingml/2006/spreadsheetDrawing">
      <xdr:col>76</xdr:col>
      <xdr:colOff>165100</xdr:colOff>
      <xdr:row>39</xdr:row>
      <xdr:rowOff>56515</xdr:rowOff>
    </xdr:to>
    <xdr:sp macro="" textlink="">
      <xdr:nvSpPr>
        <xdr:cNvPr id="272" name="フローチャート: 判断 271"/>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37</xdr:row>
      <xdr:rowOff>73025</xdr:rowOff>
    </xdr:from>
    <xdr:ext cx="403860" cy="259080"/>
    <xdr:sp macro="" textlink="">
      <xdr:nvSpPr>
        <xdr:cNvPr id="273" name="n_2aveValue【一般廃棄物処理施設】&#10;有形固定資産減価償却率"/>
        <xdr:cNvSpPr txBox="1"/>
      </xdr:nvSpPr>
      <xdr:spPr>
        <a:xfrm>
          <a:off x="14389735" y="6416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74" name="テキスト ボックス 27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75" name="テキスト ボックス 27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76" name="テキスト ボックス 27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77" name="テキスト ボックス 27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78" name="テキスト ボックス 27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99695</xdr:rowOff>
    </xdr:from>
    <xdr:to xmlns:xdr="http://schemas.openxmlformats.org/drawingml/2006/spreadsheetDrawing">
      <xdr:col>81</xdr:col>
      <xdr:colOff>101600</xdr:colOff>
      <xdr:row>40</xdr:row>
      <xdr:rowOff>29845</xdr:rowOff>
    </xdr:to>
    <xdr:sp macro="" textlink="">
      <xdr:nvSpPr>
        <xdr:cNvPr id="279" name="楕円 278"/>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40</xdr:row>
      <xdr:rowOff>20955</xdr:rowOff>
    </xdr:from>
    <xdr:ext cx="405130" cy="257810"/>
    <xdr:sp macro="" textlink="">
      <xdr:nvSpPr>
        <xdr:cNvPr id="280" name="n_1mainValue【一般廃棄物処理施設】&#10;有形固定資産減価償却率"/>
        <xdr:cNvSpPr txBox="1"/>
      </xdr:nvSpPr>
      <xdr:spPr>
        <a:xfrm>
          <a:off x="15266035" y="68789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81" name="正方形/長方形 2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82" name="正方形/長方形 28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83" name="正方形/長方形 28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84" name="正方形/長方形 28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85" name="正方形/長方形 28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86" name="正方形/長方形 28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87" name="正方形/長方形 28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88" name="正方形/長方形 28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289" name="テキスト ボックス 288"/>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90" name="直線コネクタ 28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291" name="直線コネクタ 29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292" name="テキスト ボックス 291"/>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293" name="直線コネクタ 29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294" name="テキスト ボックス 293"/>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295" name="直線コネクタ 29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296" name="テキスト ボックス 295"/>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297" name="直線コネクタ 29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360" cy="259080"/>
    <xdr:sp macro="" textlink="">
      <xdr:nvSpPr>
        <xdr:cNvPr id="298" name="テキスト ボックス 297"/>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299" name="直線コネクタ 29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300" name="テキスト ボックス 299"/>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01" name="直線コネクタ 30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4530" cy="259080"/>
    <xdr:sp macro="" textlink="">
      <xdr:nvSpPr>
        <xdr:cNvPr id="302" name="テキスト ボックス 301"/>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0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52070</xdr:rowOff>
    </xdr:from>
    <xdr:to xmlns:xdr="http://schemas.openxmlformats.org/drawingml/2006/spreadsheetDrawing">
      <xdr:col>116</xdr:col>
      <xdr:colOff>62865</xdr:colOff>
      <xdr:row>42</xdr:row>
      <xdr:rowOff>36830</xdr:rowOff>
    </xdr:to>
    <xdr:cxnSp macro="">
      <xdr:nvCxnSpPr>
        <xdr:cNvPr id="304" name="直線コネクタ 303"/>
        <xdr:cNvCxnSpPr/>
      </xdr:nvCxnSpPr>
      <xdr:spPr>
        <a:xfrm flipV="1">
          <a:off x="22160865" y="588137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40640</xdr:rowOff>
    </xdr:from>
    <xdr:ext cx="378460" cy="257810"/>
    <xdr:sp macro="" textlink="">
      <xdr:nvSpPr>
        <xdr:cNvPr id="305" name="【一般廃棄物処理施設】&#10;一人当たり有形固定資産（償却資産）額最小値テキスト"/>
        <xdr:cNvSpPr txBox="1"/>
      </xdr:nvSpPr>
      <xdr:spPr>
        <a:xfrm>
          <a:off x="22199600" y="72415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36830</xdr:rowOff>
    </xdr:from>
    <xdr:to xmlns:xdr="http://schemas.openxmlformats.org/drawingml/2006/spreadsheetDrawing">
      <xdr:col>116</xdr:col>
      <xdr:colOff>152400</xdr:colOff>
      <xdr:row>42</xdr:row>
      <xdr:rowOff>36830</xdr:rowOff>
    </xdr:to>
    <xdr:cxnSp macro="">
      <xdr:nvCxnSpPr>
        <xdr:cNvPr id="306" name="直線コネクタ 305"/>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169545</xdr:rowOff>
    </xdr:from>
    <xdr:ext cx="598805" cy="257810"/>
    <xdr:sp macro="" textlink="">
      <xdr:nvSpPr>
        <xdr:cNvPr id="307" name="【一般廃棄物処理施設】&#10;一人当たり有形固定資産（償却資産）額最大値テキスト"/>
        <xdr:cNvSpPr txBox="1"/>
      </xdr:nvSpPr>
      <xdr:spPr>
        <a:xfrm>
          <a:off x="22199600" y="56559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52070</xdr:rowOff>
    </xdr:from>
    <xdr:to xmlns:xdr="http://schemas.openxmlformats.org/drawingml/2006/spreadsheetDrawing">
      <xdr:col>116</xdr:col>
      <xdr:colOff>152400</xdr:colOff>
      <xdr:row>34</xdr:row>
      <xdr:rowOff>52070</xdr:rowOff>
    </xdr:to>
    <xdr:cxnSp macro="">
      <xdr:nvCxnSpPr>
        <xdr:cNvPr id="308" name="直線コネクタ 307"/>
        <xdr:cNvCxnSpPr/>
      </xdr:nvCxnSpPr>
      <xdr:spPr>
        <a:xfrm>
          <a:off x="22072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55245</xdr:rowOff>
    </xdr:from>
    <xdr:ext cx="598805" cy="257810"/>
    <xdr:sp macro="" textlink="">
      <xdr:nvSpPr>
        <xdr:cNvPr id="309" name="【一般廃棄物処理施設】&#10;一人当たり有形固定資産（償却資産）額平均値テキスト"/>
        <xdr:cNvSpPr txBox="1"/>
      </xdr:nvSpPr>
      <xdr:spPr>
        <a:xfrm>
          <a:off x="22199600" y="691324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76835</xdr:rowOff>
    </xdr:from>
    <xdr:to xmlns:xdr="http://schemas.openxmlformats.org/drawingml/2006/spreadsheetDrawing">
      <xdr:col>116</xdr:col>
      <xdr:colOff>114300</xdr:colOff>
      <xdr:row>41</xdr:row>
      <xdr:rowOff>6985</xdr:rowOff>
    </xdr:to>
    <xdr:sp macro="" textlink="">
      <xdr:nvSpPr>
        <xdr:cNvPr id="310" name="フローチャート: 判断 309"/>
        <xdr:cNvSpPr/>
      </xdr:nvSpPr>
      <xdr:spPr>
        <a:xfrm>
          <a:off x="221107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147955</xdr:rowOff>
    </xdr:from>
    <xdr:to xmlns:xdr="http://schemas.openxmlformats.org/drawingml/2006/spreadsheetDrawing">
      <xdr:col>112</xdr:col>
      <xdr:colOff>38100</xdr:colOff>
      <xdr:row>40</xdr:row>
      <xdr:rowOff>78105</xdr:rowOff>
    </xdr:to>
    <xdr:sp macro="" textlink="">
      <xdr:nvSpPr>
        <xdr:cNvPr id="311" name="フローチャート: 判断 310"/>
        <xdr:cNvSpPr/>
      </xdr:nvSpPr>
      <xdr:spPr>
        <a:xfrm>
          <a:off x="21272500" y="683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38</xdr:row>
      <xdr:rowOff>94615</xdr:rowOff>
    </xdr:from>
    <xdr:ext cx="597535" cy="259080"/>
    <xdr:sp macro="" textlink="">
      <xdr:nvSpPr>
        <xdr:cNvPr id="312" name="n_1aveValue【一般廃棄物処理施設】&#10;一人当たり有形固定資産（償却資産）額"/>
        <xdr:cNvSpPr txBox="1"/>
      </xdr:nvSpPr>
      <xdr:spPr>
        <a:xfrm>
          <a:off x="21010880" y="66097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159385</xdr:rowOff>
    </xdr:from>
    <xdr:to xmlns:xdr="http://schemas.openxmlformats.org/drawingml/2006/spreadsheetDrawing">
      <xdr:col>107</xdr:col>
      <xdr:colOff>101600</xdr:colOff>
      <xdr:row>40</xdr:row>
      <xdr:rowOff>89535</xdr:rowOff>
    </xdr:to>
    <xdr:sp macro="" textlink="">
      <xdr:nvSpPr>
        <xdr:cNvPr id="313" name="フローチャート: 判断 312"/>
        <xdr:cNvSpPr/>
      </xdr:nvSpPr>
      <xdr:spPr>
        <a:xfrm>
          <a:off x="203835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38</xdr:row>
      <xdr:rowOff>106045</xdr:rowOff>
    </xdr:from>
    <xdr:ext cx="597535" cy="259080"/>
    <xdr:sp macro="" textlink="">
      <xdr:nvSpPr>
        <xdr:cNvPr id="314" name="n_2aveValue【一般廃棄物処理施設】&#10;一人当たり有形固定資産（償却資産）額"/>
        <xdr:cNvSpPr txBox="1"/>
      </xdr:nvSpPr>
      <xdr:spPr>
        <a:xfrm>
          <a:off x="20134580" y="66211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15" name="テキスト ボックス 31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16" name="テキスト ボックス 31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17" name="テキスト ボックス 31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18" name="テキスト ボックス 31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19" name="テキスト ボックス 31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151130</xdr:rowOff>
    </xdr:from>
    <xdr:to xmlns:xdr="http://schemas.openxmlformats.org/drawingml/2006/spreadsheetDrawing">
      <xdr:col>112</xdr:col>
      <xdr:colOff>38100</xdr:colOff>
      <xdr:row>42</xdr:row>
      <xdr:rowOff>81280</xdr:rowOff>
    </xdr:to>
    <xdr:sp macro="" textlink="">
      <xdr:nvSpPr>
        <xdr:cNvPr id="320" name="楕円 319"/>
        <xdr:cNvSpPr/>
      </xdr:nvSpPr>
      <xdr:spPr>
        <a:xfrm>
          <a:off x="21272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42</xdr:row>
      <xdr:rowOff>72390</xdr:rowOff>
    </xdr:from>
    <xdr:ext cx="469900" cy="259080"/>
    <xdr:sp macro="" textlink="">
      <xdr:nvSpPr>
        <xdr:cNvPr id="321" name="n_1mainValue【一般廃棄物処理施設】&#10;一人当たり有形固定資産（償却資産）額"/>
        <xdr:cNvSpPr txBox="1"/>
      </xdr:nvSpPr>
      <xdr:spPr>
        <a:xfrm>
          <a:off x="21075650" y="727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29" name="正方形/長方形 32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330" name="テキスト ボックス 32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31" name="直線コネクタ 33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32" name="直線コネクタ 33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7820" cy="259080"/>
    <xdr:sp macro="" textlink="">
      <xdr:nvSpPr>
        <xdr:cNvPr id="333" name="テキスト ボックス 332"/>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34" name="直線コネクタ 33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35" name="テキスト ボックス 33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36" name="直線コネクタ 33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337" name="テキスト ボックス 336"/>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38" name="直線コネクタ 33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39" name="テキスト ボックス 33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40" name="直線コネクタ 33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341" name="テキスト ボックス 340"/>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42" name="直線コネクタ 34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090" cy="259080"/>
    <xdr:sp macro="" textlink="">
      <xdr:nvSpPr>
        <xdr:cNvPr id="343" name="テキスト ボックス 342"/>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44" name="直線コネクタ 34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345" name="テキスト ボックス 344"/>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4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97790</xdr:rowOff>
    </xdr:to>
    <xdr:cxnSp macro="">
      <xdr:nvCxnSpPr>
        <xdr:cNvPr id="347" name="直線コネクタ 346"/>
        <xdr:cNvCxnSpPr/>
      </xdr:nvCxnSpPr>
      <xdr:spPr>
        <a:xfrm flipV="1">
          <a:off x="16318865" y="947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101600</xdr:rowOff>
    </xdr:from>
    <xdr:ext cx="340360" cy="259080"/>
    <xdr:sp macro="" textlink="">
      <xdr:nvSpPr>
        <xdr:cNvPr id="348" name="【保健センター・保健所】&#10;有形固定資産減価償却率最小値テキスト"/>
        <xdr:cNvSpPr txBox="1"/>
      </xdr:nvSpPr>
      <xdr:spPr>
        <a:xfrm>
          <a:off x="16357600" y="1107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97790</xdr:rowOff>
    </xdr:from>
    <xdr:to xmlns:xdr="http://schemas.openxmlformats.org/drawingml/2006/spreadsheetDrawing">
      <xdr:col>86</xdr:col>
      <xdr:colOff>25400</xdr:colOff>
      <xdr:row>64</xdr:row>
      <xdr:rowOff>97790</xdr:rowOff>
    </xdr:to>
    <xdr:cxnSp macro="">
      <xdr:nvCxnSpPr>
        <xdr:cNvPr id="349" name="直線コネクタ 348"/>
        <xdr:cNvCxnSpPr/>
      </xdr:nvCxnSpPr>
      <xdr:spPr>
        <a:xfrm>
          <a:off x="16230600" y="1107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350"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351" name="直線コネクタ 35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128270</xdr:rowOff>
    </xdr:from>
    <xdr:ext cx="405130" cy="259080"/>
    <xdr:sp macro="" textlink="">
      <xdr:nvSpPr>
        <xdr:cNvPr id="352" name="【保健センター・保健所】&#10;有形固定資産減価償却率平均値テキスト"/>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149860</xdr:rowOff>
    </xdr:from>
    <xdr:to xmlns:xdr="http://schemas.openxmlformats.org/drawingml/2006/spreadsheetDrawing">
      <xdr:col>85</xdr:col>
      <xdr:colOff>177800</xdr:colOff>
      <xdr:row>60</xdr:row>
      <xdr:rowOff>80010</xdr:rowOff>
    </xdr:to>
    <xdr:sp macro="" textlink="">
      <xdr:nvSpPr>
        <xdr:cNvPr id="353" name="フローチャート: 判断 352"/>
        <xdr:cNvSpPr/>
      </xdr:nvSpPr>
      <xdr:spPr>
        <a:xfrm>
          <a:off x="162687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14605</xdr:rowOff>
    </xdr:from>
    <xdr:to xmlns:xdr="http://schemas.openxmlformats.org/drawingml/2006/spreadsheetDrawing">
      <xdr:col>81</xdr:col>
      <xdr:colOff>101600</xdr:colOff>
      <xdr:row>60</xdr:row>
      <xdr:rowOff>116205</xdr:rowOff>
    </xdr:to>
    <xdr:sp macro="" textlink="">
      <xdr:nvSpPr>
        <xdr:cNvPr id="354" name="フローチャート: 判断 353"/>
        <xdr:cNvSpPr/>
      </xdr:nvSpPr>
      <xdr:spPr>
        <a:xfrm>
          <a:off x="15430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107315</xdr:rowOff>
    </xdr:from>
    <xdr:ext cx="405130" cy="259080"/>
    <xdr:sp macro="" textlink="">
      <xdr:nvSpPr>
        <xdr:cNvPr id="355" name="n_1aveValue【保健センター・保健所】&#10;有形固定資産減価償却率"/>
        <xdr:cNvSpPr txBox="1"/>
      </xdr:nvSpPr>
      <xdr:spPr>
        <a:xfrm>
          <a:off x="15266035" y="1039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43815</xdr:rowOff>
    </xdr:from>
    <xdr:to xmlns:xdr="http://schemas.openxmlformats.org/drawingml/2006/spreadsheetDrawing">
      <xdr:col>76</xdr:col>
      <xdr:colOff>165100</xdr:colOff>
      <xdr:row>60</xdr:row>
      <xdr:rowOff>145415</xdr:rowOff>
    </xdr:to>
    <xdr:sp macro="" textlink="">
      <xdr:nvSpPr>
        <xdr:cNvPr id="356" name="フローチャート: 判断 355"/>
        <xdr:cNvSpPr/>
      </xdr:nvSpPr>
      <xdr:spPr>
        <a:xfrm>
          <a:off x="14541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136525</xdr:rowOff>
    </xdr:from>
    <xdr:ext cx="403860" cy="258445"/>
    <xdr:sp macro="" textlink="">
      <xdr:nvSpPr>
        <xdr:cNvPr id="357" name="n_2aveValue【保健センター・保健所】&#10;有形固定資産減価償却率"/>
        <xdr:cNvSpPr txBox="1"/>
      </xdr:nvSpPr>
      <xdr:spPr>
        <a:xfrm>
          <a:off x="14389735" y="104235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7810"/>
    <xdr:sp macro="" textlink="">
      <xdr:nvSpPr>
        <xdr:cNvPr id="358" name="テキスト ボックス 357"/>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359" name="テキスト ボックス 358"/>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360" name="テキスト ボックス 359"/>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361" name="テキスト ボックス 360"/>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362" name="テキスト ボックス 361"/>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123825</xdr:rowOff>
    </xdr:from>
    <xdr:to xmlns:xdr="http://schemas.openxmlformats.org/drawingml/2006/spreadsheetDrawing">
      <xdr:col>81</xdr:col>
      <xdr:colOff>101600</xdr:colOff>
      <xdr:row>58</xdr:row>
      <xdr:rowOff>53975</xdr:rowOff>
    </xdr:to>
    <xdr:sp macro="" textlink="">
      <xdr:nvSpPr>
        <xdr:cNvPr id="363" name="楕円 362"/>
        <xdr:cNvSpPr/>
      </xdr:nvSpPr>
      <xdr:spPr>
        <a:xfrm>
          <a:off x="15430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42545</xdr:rowOff>
    </xdr:from>
    <xdr:to xmlns:xdr="http://schemas.openxmlformats.org/drawingml/2006/spreadsheetDrawing">
      <xdr:col>76</xdr:col>
      <xdr:colOff>165100</xdr:colOff>
      <xdr:row>58</xdr:row>
      <xdr:rowOff>144145</xdr:rowOff>
    </xdr:to>
    <xdr:sp macro="" textlink="">
      <xdr:nvSpPr>
        <xdr:cNvPr id="364" name="楕円 363"/>
        <xdr:cNvSpPr/>
      </xdr:nvSpPr>
      <xdr:spPr>
        <a:xfrm>
          <a:off x="1454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3175</xdr:rowOff>
    </xdr:from>
    <xdr:to xmlns:xdr="http://schemas.openxmlformats.org/drawingml/2006/spreadsheetDrawing">
      <xdr:col>81</xdr:col>
      <xdr:colOff>50800</xdr:colOff>
      <xdr:row>58</xdr:row>
      <xdr:rowOff>93345</xdr:rowOff>
    </xdr:to>
    <xdr:cxnSp macro="">
      <xdr:nvCxnSpPr>
        <xdr:cNvPr id="365" name="直線コネクタ 364"/>
        <xdr:cNvCxnSpPr/>
      </xdr:nvCxnSpPr>
      <xdr:spPr>
        <a:xfrm flipV="1">
          <a:off x="14592300" y="994727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70485</xdr:rowOff>
    </xdr:from>
    <xdr:ext cx="405130" cy="259080"/>
    <xdr:sp macro="" textlink="">
      <xdr:nvSpPr>
        <xdr:cNvPr id="366" name="n_1mainValue【保健センター・保健所】&#10;有形固定資産減価償却率"/>
        <xdr:cNvSpPr txBox="1"/>
      </xdr:nvSpPr>
      <xdr:spPr>
        <a:xfrm>
          <a:off x="15266035" y="9671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160655</xdr:rowOff>
    </xdr:from>
    <xdr:ext cx="403860" cy="259080"/>
    <xdr:sp macro="" textlink="">
      <xdr:nvSpPr>
        <xdr:cNvPr id="367" name="n_2mainValue【保健センター・保健所】&#10;有形固定資産減価償却率"/>
        <xdr:cNvSpPr txBox="1"/>
      </xdr:nvSpPr>
      <xdr:spPr>
        <a:xfrm>
          <a:off x="14389735" y="9761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376" name="テキスト ボックス 375"/>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77" name="直線コネクタ 3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78" name="直線コネクタ 3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379" name="テキスト ボックス 378"/>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80" name="直線コネクタ 3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381" name="テキスト ボックス 380"/>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82" name="直線コネクタ 3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383" name="テキスト ボックス 382"/>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84" name="直線コネクタ 3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385" name="テキスト ボックス 384"/>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86" name="直線コネクタ 3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387" name="テキスト ボックス 386"/>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88" name="直線コネクタ 3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389" name="テキスト ボックス 388"/>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36830</xdr:rowOff>
    </xdr:from>
    <xdr:to xmlns:xdr="http://schemas.openxmlformats.org/drawingml/2006/spreadsheetDrawing">
      <xdr:col>116</xdr:col>
      <xdr:colOff>62865</xdr:colOff>
      <xdr:row>64</xdr:row>
      <xdr:rowOff>63500</xdr:rowOff>
    </xdr:to>
    <xdr:cxnSp macro="">
      <xdr:nvCxnSpPr>
        <xdr:cNvPr id="391" name="直線コネクタ 390"/>
        <xdr:cNvCxnSpPr/>
      </xdr:nvCxnSpPr>
      <xdr:spPr>
        <a:xfrm flipV="1">
          <a:off x="22160865" y="96380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392"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393" name="直線コネクタ 392"/>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154940</xdr:rowOff>
    </xdr:from>
    <xdr:ext cx="469900" cy="257810"/>
    <xdr:sp macro="" textlink="">
      <xdr:nvSpPr>
        <xdr:cNvPr id="394" name="【保健センター・保健所】&#10;一人当たり面積最大値テキスト"/>
        <xdr:cNvSpPr txBox="1"/>
      </xdr:nvSpPr>
      <xdr:spPr>
        <a:xfrm>
          <a:off x="22199600" y="9413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36830</xdr:rowOff>
    </xdr:from>
    <xdr:to xmlns:xdr="http://schemas.openxmlformats.org/drawingml/2006/spreadsheetDrawing">
      <xdr:col>116</xdr:col>
      <xdr:colOff>152400</xdr:colOff>
      <xdr:row>56</xdr:row>
      <xdr:rowOff>36830</xdr:rowOff>
    </xdr:to>
    <xdr:cxnSp macro="">
      <xdr:nvCxnSpPr>
        <xdr:cNvPr id="395" name="直線コネクタ 394"/>
        <xdr:cNvCxnSpPr/>
      </xdr:nvCxnSpPr>
      <xdr:spPr>
        <a:xfrm>
          <a:off x="22072600" y="963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52070</xdr:rowOff>
    </xdr:from>
    <xdr:ext cx="469900" cy="257810"/>
    <xdr:sp macro="" textlink="">
      <xdr:nvSpPr>
        <xdr:cNvPr id="396" name="【保健センター・保健所】&#10;一人当たり面積平均値テキスト"/>
        <xdr:cNvSpPr txBox="1"/>
      </xdr:nvSpPr>
      <xdr:spPr>
        <a:xfrm>
          <a:off x="22199600" y="106819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73660</xdr:rowOff>
    </xdr:from>
    <xdr:to xmlns:xdr="http://schemas.openxmlformats.org/drawingml/2006/spreadsheetDrawing">
      <xdr:col>116</xdr:col>
      <xdr:colOff>114300</xdr:colOff>
      <xdr:row>63</xdr:row>
      <xdr:rowOff>3810</xdr:rowOff>
    </xdr:to>
    <xdr:sp macro="" textlink="">
      <xdr:nvSpPr>
        <xdr:cNvPr id="397" name="フローチャート: 判断 396"/>
        <xdr:cNvSpPr/>
      </xdr:nvSpPr>
      <xdr:spPr>
        <a:xfrm>
          <a:off x="22110700" y="1070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76200</xdr:rowOff>
    </xdr:from>
    <xdr:to xmlns:xdr="http://schemas.openxmlformats.org/drawingml/2006/spreadsheetDrawing">
      <xdr:col>112</xdr:col>
      <xdr:colOff>38100</xdr:colOff>
      <xdr:row>63</xdr:row>
      <xdr:rowOff>6350</xdr:rowOff>
    </xdr:to>
    <xdr:sp macro="" textlink="">
      <xdr:nvSpPr>
        <xdr:cNvPr id="398" name="フローチャート: 判断 397"/>
        <xdr:cNvSpPr/>
      </xdr:nvSpPr>
      <xdr:spPr>
        <a:xfrm>
          <a:off x="21272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22860</xdr:rowOff>
    </xdr:from>
    <xdr:ext cx="469900" cy="259080"/>
    <xdr:sp macro="" textlink="">
      <xdr:nvSpPr>
        <xdr:cNvPr id="399" name="n_1aveValue【保健センター・保健所】&#10;一人当たり面積"/>
        <xdr:cNvSpPr txBox="1"/>
      </xdr:nvSpPr>
      <xdr:spPr>
        <a:xfrm>
          <a:off x="21075650" y="1048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81915</xdr:rowOff>
    </xdr:from>
    <xdr:to xmlns:xdr="http://schemas.openxmlformats.org/drawingml/2006/spreadsheetDrawing">
      <xdr:col>107</xdr:col>
      <xdr:colOff>101600</xdr:colOff>
      <xdr:row>63</xdr:row>
      <xdr:rowOff>12065</xdr:rowOff>
    </xdr:to>
    <xdr:sp macro="" textlink="">
      <xdr:nvSpPr>
        <xdr:cNvPr id="400" name="フローチャート: 判断 399"/>
        <xdr:cNvSpPr/>
      </xdr:nvSpPr>
      <xdr:spPr>
        <a:xfrm>
          <a:off x="20383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29210</xdr:rowOff>
    </xdr:from>
    <xdr:ext cx="468630" cy="257810"/>
    <xdr:sp macro="" textlink="">
      <xdr:nvSpPr>
        <xdr:cNvPr id="401" name="n_2aveValue【保健センター・保健所】&#10;一人当たり面積"/>
        <xdr:cNvSpPr txBox="1"/>
      </xdr:nvSpPr>
      <xdr:spPr>
        <a:xfrm>
          <a:off x="20199350" y="10487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7810"/>
    <xdr:sp macro="" textlink="">
      <xdr:nvSpPr>
        <xdr:cNvPr id="402" name="テキスト ボックス 401"/>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03" name="テキスト ボックス 402"/>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04" name="テキスト ボックス 403"/>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05" name="テキスト ボックス 404"/>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06" name="テキスト ボックス 405"/>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78105</xdr:rowOff>
    </xdr:from>
    <xdr:to xmlns:xdr="http://schemas.openxmlformats.org/drawingml/2006/spreadsheetDrawing">
      <xdr:col>112</xdr:col>
      <xdr:colOff>38100</xdr:colOff>
      <xdr:row>64</xdr:row>
      <xdr:rowOff>8255</xdr:rowOff>
    </xdr:to>
    <xdr:sp macro="" textlink="">
      <xdr:nvSpPr>
        <xdr:cNvPr id="407" name="楕円 406"/>
        <xdr:cNvSpPr/>
      </xdr:nvSpPr>
      <xdr:spPr>
        <a:xfrm>
          <a:off x="21272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79375</xdr:rowOff>
    </xdr:from>
    <xdr:to xmlns:xdr="http://schemas.openxmlformats.org/drawingml/2006/spreadsheetDrawing">
      <xdr:col>107</xdr:col>
      <xdr:colOff>101600</xdr:colOff>
      <xdr:row>64</xdr:row>
      <xdr:rowOff>9525</xdr:rowOff>
    </xdr:to>
    <xdr:sp macro="" textlink="">
      <xdr:nvSpPr>
        <xdr:cNvPr id="408" name="楕円 407"/>
        <xdr:cNvSpPr/>
      </xdr:nvSpPr>
      <xdr:spPr>
        <a:xfrm>
          <a:off x="20383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128905</xdr:rowOff>
    </xdr:from>
    <xdr:to xmlns:xdr="http://schemas.openxmlformats.org/drawingml/2006/spreadsheetDrawing">
      <xdr:col>111</xdr:col>
      <xdr:colOff>177800</xdr:colOff>
      <xdr:row>63</xdr:row>
      <xdr:rowOff>130175</xdr:rowOff>
    </xdr:to>
    <xdr:cxnSp macro="">
      <xdr:nvCxnSpPr>
        <xdr:cNvPr id="409" name="直線コネクタ 408"/>
        <xdr:cNvCxnSpPr/>
      </xdr:nvCxnSpPr>
      <xdr:spPr>
        <a:xfrm flipV="1">
          <a:off x="20434300" y="109302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170815</xdr:rowOff>
    </xdr:from>
    <xdr:ext cx="469900" cy="258445"/>
    <xdr:sp macro="" textlink="">
      <xdr:nvSpPr>
        <xdr:cNvPr id="410" name="n_1mainValue【保健センター・保健所】&#10;一人当たり面積"/>
        <xdr:cNvSpPr txBox="1"/>
      </xdr:nvSpPr>
      <xdr:spPr>
        <a:xfrm>
          <a:off x="21075650" y="10972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635</xdr:rowOff>
    </xdr:from>
    <xdr:ext cx="468630" cy="259080"/>
    <xdr:sp macro="" textlink="">
      <xdr:nvSpPr>
        <xdr:cNvPr id="411" name="n_2mainValue【保健センター・保健所】&#10;一人当たり面積"/>
        <xdr:cNvSpPr txBox="1"/>
      </xdr:nvSpPr>
      <xdr:spPr>
        <a:xfrm>
          <a:off x="20199350" y="10973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12" name="正方形/長方形 4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13" name="正方形/長方形 41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14" name="正方形/長方形 41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15" name="正方形/長方形 41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16" name="正方形/長方形 41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17" name="正方形/長方形 41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18" name="正方形/長方形 41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19" name="正方形/長方形 41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420" name="テキスト ボックス 419"/>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21" name="直線コネクタ 42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22" name="直線コネクタ 42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7820" cy="259080"/>
    <xdr:sp macro="" textlink="">
      <xdr:nvSpPr>
        <xdr:cNvPr id="423" name="テキスト ボックス 422"/>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24" name="直線コネクタ 42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425" name="テキスト ボックス 424"/>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26" name="直線コネクタ 42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27" name="テキスト ボックス 42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28" name="直線コネクタ 42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429" name="テキスト ボックス 428"/>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30" name="直線コネクタ 42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31" name="テキスト ボックス 43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32" name="直線コネクタ 43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090" cy="259080"/>
    <xdr:sp macro="" textlink="">
      <xdr:nvSpPr>
        <xdr:cNvPr id="433" name="テキスト ボックス 432"/>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34" name="直線コネクタ 43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435" name="テキスト ボックス 434"/>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3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104775</xdr:rowOff>
    </xdr:to>
    <xdr:cxnSp macro="">
      <xdr:nvCxnSpPr>
        <xdr:cNvPr id="437" name="直線コネクタ 436"/>
        <xdr:cNvCxnSpPr/>
      </xdr:nvCxnSpPr>
      <xdr:spPr>
        <a:xfrm flipV="1">
          <a:off x="16318865" y="1328039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109220</xdr:rowOff>
    </xdr:from>
    <xdr:ext cx="340360" cy="257810"/>
    <xdr:sp macro="" textlink="">
      <xdr:nvSpPr>
        <xdr:cNvPr id="438" name="【消防施設】&#10;有形固定資産減価償却率最小値テキスト"/>
        <xdr:cNvSpPr txBox="1"/>
      </xdr:nvSpPr>
      <xdr:spPr>
        <a:xfrm>
          <a:off x="16357600" y="1485392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104775</xdr:rowOff>
    </xdr:from>
    <xdr:to xmlns:xdr="http://schemas.openxmlformats.org/drawingml/2006/spreadsheetDrawing">
      <xdr:col>86</xdr:col>
      <xdr:colOff>25400</xdr:colOff>
      <xdr:row>86</xdr:row>
      <xdr:rowOff>104775</xdr:rowOff>
    </xdr:to>
    <xdr:cxnSp macro="">
      <xdr:nvCxnSpPr>
        <xdr:cNvPr id="439" name="直線コネクタ 438"/>
        <xdr:cNvCxnSpPr/>
      </xdr:nvCxnSpPr>
      <xdr:spPr>
        <a:xfrm>
          <a:off x="16230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440"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441" name="直線コネクタ 440"/>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132080</xdr:rowOff>
    </xdr:from>
    <xdr:ext cx="405130" cy="257810"/>
    <xdr:sp macro="" textlink="">
      <xdr:nvSpPr>
        <xdr:cNvPr id="442" name="【消防施設】&#10;有形固定資産減価償却率平均値テキスト"/>
        <xdr:cNvSpPr txBox="1"/>
      </xdr:nvSpPr>
      <xdr:spPr>
        <a:xfrm>
          <a:off x="16357600" y="138480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153670</xdr:rowOff>
    </xdr:from>
    <xdr:to xmlns:xdr="http://schemas.openxmlformats.org/drawingml/2006/spreadsheetDrawing">
      <xdr:col>85</xdr:col>
      <xdr:colOff>177800</xdr:colOff>
      <xdr:row>81</xdr:row>
      <xdr:rowOff>83820</xdr:rowOff>
    </xdr:to>
    <xdr:sp macro="" textlink="">
      <xdr:nvSpPr>
        <xdr:cNvPr id="443" name="フローチャート: 判断 442"/>
        <xdr:cNvSpPr/>
      </xdr:nvSpPr>
      <xdr:spPr>
        <a:xfrm>
          <a:off x="162687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153670</xdr:rowOff>
    </xdr:from>
    <xdr:to xmlns:xdr="http://schemas.openxmlformats.org/drawingml/2006/spreadsheetDrawing">
      <xdr:col>81</xdr:col>
      <xdr:colOff>101600</xdr:colOff>
      <xdr:row>81</xdr:row>
      <xdr:rowOff>83820</xdr:rowOff>
    </xdr:to>
    <xdr:sp macro="" textlink="">
      <xdr:nvSpPr>
        <xdr:cNvPr id="444" name="フローチャート: 判断 443"/>
        <xdr:cNvSpPr/>
      </xdr:nvSpPr>
      <xdr:spPr>
        <a:xfrm>
          <a:off x="15430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74930</xdr:rowOff>
    </xdr:from>
    <xdr:ext cx="405130" cy="257810"/>
    <xdr:sp macro="" textlink="">
      <xdr:nvSpPr>
        <xdr:cNvPr id="445" name="n_1aveValue【消防施設】&#10;有形固定資産減価償却率"/>
        <xdr:cNvSpPr txBox="1"/>
      </xdr:nvSpPr>
      <xdr:spPr>
        <a:xfrm>
          <a:off x="15266035" y="13962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80</xdr:row>
      <xdr:rowOff>122555</xdr:rowOff>
    </xdr:from>
    <xdr:to xmlns:xdr="http://schemas.openxmlformats.org/drawingml/2006/spreadsheetDrawing">
      <xdr:col>76</xdr:col>
      <xdr:colOff>165100</xdr:colOff>
      <xdr:row>81</xdr:row>
      <xdr:rowOff>52705</xdr:rowOff>
    </xdr:to>
    <xdr:sp macro="" textlink="">
      <xdr:nvSpPr>
        <xdr:cNvPr id="446" name="フローチャート: 判断 445"/>
        <xdr:cNvSpPr/>
      </xdr:nvSpPr>
      <xdr:spPr>
        <a:xfrm>
          <a:off x="14541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81</xdr:row>
      <xdr:rowOff>43815</xdr:rowOff>
    </xdr:from>
    <xdr:ext cx="403860" cy="257810"/>
    <xdr:sp macro="" textlink="">
      <xdr:nvSpPr>
        <xdr:cNvPr id="447" name="n_2aveValue【消防施設】&#10;有形固定資産減価償却率"/>
        <xdr:cNvSpPr txBox="1"/>
      </xdr:nvSpPr>
      <xdr:spPr>
        <a:xfrm>
          <a:off x="14389735" y="139312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48" name="テキスト ボックス 44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49" name="テキスト ボックス 44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50" name="テキスト ボックス 44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51" name="テキスト ボックス 45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52" name="テキスト ボックス 45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26670</xdr:rowOff>
    </xdr:from>
    <xdr:to xmlns:xdr="http://schemas.openxmlformats.org/drawingml/2006/spreadsheetDrawing">
      <xdr:col>81</xdr:col>
      <xdr:colOff>101600</xdr:colOff>
      <xdr:row>78</xdr:row>
      <xdr:rowOff>128270</xdr:rowOff>
    </xdr:to>
    <xdr:sp macro="" textlink="">
      <xdr:nvSpPr>
        <xdr:cNvPr id="453" name="楕円 452"/>
        <xdr:cNvSpPr/>
      </xdr:nvSpPr>
      <xdr:spPr>
        <a:xfrm>
          <a:off x="15430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78</xdr:row>
      <xdr:rowOff>133985</xdr:rowOff>
    </xdr:from>
    <xdr:to xmlns:xdr="http://schemas.openxmlformats.org/drawingml/2006/spreadsheetDrawing">
      <xdr:col>76</xdr:col>
      <xdr:colOff>165100</xdr:colOff>
      <xdr:row>79</xdr:row>
      <xdr:rowOff>64135</xdr:rowOff>
    </xdr:to>
    <xdr:sp macro="" textlink="">
      <xdr:nvSpPr>
        <xdr:cNvPr id="454" name="楕円 453"/>
        <xdr:cNvSpPr/>
      </xdr:nvSpPr>
      <xdr:spPr>
        <a:xfrm>
          <a:off x="14541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77470</xdr:rowOff>
    </xdr:from>
    <xdr:to xmlns:xdr="http://schemas.openxmlformats.org/drawingml/2006/spreadsheetDrawing">
      <xdr:col>81</xdr:col>
      <xdr:colOff>50800</xdr:colOff>
      <xdr:row>79</xdr:row>
      <xdr:rowOff>13335</xdr:rowOff>
    </xdr:to>
    <xdr:cxnSp macro="">
      <xdr:nvCxnSpPr>
        <xdr:cNvPr id="455" name="直線コネクタ 454"/>
        <xdr:cNvCxnSpPr/>
      </xdr:nvCxnSpPr>
      <xdr:spPr>
        <a:xfrm flipV="1">
          <a:off x="14592300" y="1345057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76</xdr:row>
      <xdr:rowOff>144780</xdr:rowOff>
    </xdr:from>
    <xdr:ext cx="405130" cy="257810"/>
    <xdr:sp macro="" textlink="">
      <xdr:nvSpPr>
        <xdr:cNvPr id="456" name="n_1mainValue【消防施設】&#10;有形固定資産減価償却率"/>
        <xdr:cNvSpPr txBox="1"/>
      </xdr:nvSpPr>
      <xdr:spPr>
        <a:xfrm>
          <a:off x="15266035" y="131749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80645</xdr:rowOff>
    </xdr:from>
    <xdr:ext cx="403860" cy="259080"/>
    <xdr:sp macro="" textlink="">
      <xdr:nvSpPr>
        <xdr:cNvPr id="457" name="n_2mainValue【消防施設】&#10;有形固定資産減価償却率"/>
        <xdr:cNvSpPr txBox="1"/>
      </xdr:nvSpPr>
      <xdr:spPr>
        <a:xfrm>
          <a:off x="14389735" y="13282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65" name="正方形/長方形 46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466" name="テキスト ボックス 465"/>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67" name="直線コネクタ 46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68" name="直線コネクタ 46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469" name="テキスト ボックス 468"/>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70" name="直線コネクタ 46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471" name="テキスト ボックス 470"/>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72" name="直線コネクタ 47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473" name="テキスト ボックス 472"/>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74" name="直線コネクタ 47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475" name="テキスト ボックス 474"/>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76" name="直線コネクタ 47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477" name="テキスト ボックス 476"/>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78" name="直線コネクタ 47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479" name="テキスト ボックス 478"/>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8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50800</xdr:rowOff>
    </xdr:from>
    <xdr:to xmlns:xdr="http://schemas.openxmlformats.org/drawingml/2006/spreadsheetDrawing">
      <xdr:col>116</xdr:col>
      <xdr:colOff>62865</xdr:colOff>
      <xdr:row>86</xdr:row>
      <xdr:rowOff>97790</xdr:rowOff>
    </xdr:to>
    <xdr:cxnSp macro="">
      <xdr:nvCxnSpPr>
        <xdr:cNvPr id="481" name="直線コネクタ 480"/>
        <xdr:cNvCxnSpPr/>
      </xdr:nvCxnSpPr>
      <xdr:spPr>
        <a:xfrm flipV="1">
          <a:off x="22160865" y="13252450"/>
          <a:ext cx="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101600</xdr:rowOff>
    </xdr:from>
    <xdr:ext cx="469900" cy="259080"/>
    <xdr:sp macro="" textlink="">
      <xdr:nvSpPr>
        <xdr:cNvPr id="482" name="【消防施設】&#10;一人当たり面積最小値テキスト"/>
        <xdr:cNvSpPr txBox="1"/>
      </xdr:nvSpPr>
      <xdr:spPr>
        <a:xfrm>
          <a:off x="22199600" y="14846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97790</xdr:rowOff>
    </xdr:from>
    <xdr:to xmlns:xdr="http://schemas.openxmlformats.org/drawingml/2006/spreadsheetDrawing">
      <xdr:col>116</xdr:col>
      <xdr:colOff>152400</xdr:colOff>
      <xdr:row>86</xdr:row>
      <xdr:rowOff>97790</xdr:rowOff>
    </xdr:to>
    <xdr:cxnSp macro="">
      <xdr:nvCxnSpPr>
        <xdr:cNvPr id="483" name="直線コネクタ 482"/>
        <xdr:cNvCxnSpPr/>
      </xdr:nvCxnSpPr>
      <xdr:spPr>
        <a:xfrm>
          <a:off x="22072600" y="1484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168910</xdr:rowOff>
    </xdr:from>
    <xdr:ext cx="469900" cy="257810"/>
    <xdr:sp macro="" textlink="">
      <xdr:nvSpPr>
        <xdr:cNvPr id="484" name="【消防施設】&#10;一人当たり面積最大値テキスト"/>
        <xdr:cNvSpPr txBox="1"/>
      </xdr:nvSpPr>
      <xdr:spPr>
        <a:xfrm>
          <a:off x="22199600" y="13027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50800</xdr:rowOff>
    </xdr:from>
    <xdr:to xmlns:xdr="http://schemas.openxmlformats.org/drawingml/2006/spreadsheetDrawing">
      <xdr:col>116</xdr:col>
      <xdr:colOff>152400</xdr:colOff>
      <xdr:row>77</xdr:row>
      <xdr:rowOff>50800</xdr:rowOff>
    </xdr:to>
    <xdr:cxnSp macro="">
      <xdr:nvCxnSpPr>
        <xdr:cNvPr id="485" name="直線コネクタ 484"/>
        <xdr:cNvCxnSpPr/>
      </xdr:nvCxnSpPr>
      <xdr:spPr>
        <a:xfrm>
          <a:off x="22072600" y="1325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47625</xdr:rowOff>
    </xdr:from>
    <xdr:ext cx="469900" cy="259080"/>
    <xdr:sp macro="" textlink="">
      <xdr:nvSpPr>
        <xdr:cNvPr id="486" name="【消防施設】&#10;一人当たり面積平均値テキスト"/>
        <xdr:cNvSpPr txBox="1"/>
      </xdr:nvSpPr>
      <xdr:spPr>
        <a:xfrm>
          <a:off x="22199600" y="14620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69215</xdr:rowOff>
    </xdr:from>
    <xdr:to xmlns:xdr="http://schemas.openxmlformats.org/drawingml/2006/spreadsheetDrawing">
      <xdr:col>116</xdr:col>
      <xdr:colOff>114300</xdr:colOff>
      <xdr:row>85</xdr:row>
      <xdr:rowOff>170815</xdr:rowOff>
    </xdr:to>
    <xdr:sp macro="" textlink="">
      <xdr:nvSpPr>
        <xdr:cNvPr id="487" name="フローチャート: 判断 486"/>
        <xdr:cNvSpPr/>
      </xdr:nvSpPr>
      <xdr:spPr>
        <a:xfrm>
          <a:off x="221107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89535</xdr:rowOff>
    </xdr:from>
    <xdr:to xmlns:xdr="http://schemas.openxmlformats.org/drawingml/2006/spreadsheetDrawing">
      <xdr:col>112</xdr:col>
      <xdr:colOff>38100</xdr:colOff>
      <xdr:row>86</xdr:row>
      <xdr:rowOff>19685</xdr:rowOff>
    </xdr:to>
    <xdr:sp macro="" textlink="">
      <xdr:nvSpPr>
        <xdr:cNvPr id="488" name="フローチャート: 判断 487"/>
        <xdr:cNvSpPr/>
      </xdr:nvSpPr>
      <xdr:spPr>
        <a:xfrm>
          <a:off x="21272500" y="1466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36195</xdr:rowOff>
    </xdr:from>
    <xdr:ext cx="469900" cy="259080"/>
    <xdr:sp macro="" textlink="">
      <xdr:nvSpPr>
        <xdr:cNvPr id="489" name="n_1aveValue【消防施設】&#10;一人当たり面積"/>
        <xdr:cNvSpPr txBox="1"/>
      </xdr:nvSpPr>
      <xdr:spPr>
        <a:xfrm>
          <a:off x="21075650" y="1443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118745</xdr:rowOff>
    </xdr:from>
    <xdr:to xmlns:xdr="http://schemas.openxmlformats.org/drawingml/2006/spreadsheetDrawing">
      <xdr:col>107</xdr:col>
      <xdr:colOff>101600</xdr:colOff>
      <xdr:row>86</xdr:row>
      <xdr:rowOff>48895</xdr:rowOff>
    </xdr:to>
    <xdr:sp macro="" textlink="">
      <xdr:nvSpPr>
        <xdr:cNvPr id="490" name="フローチャート: 判断 489"/>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65405</xdr:rowOff>
    </xdr:from>
    <xdr:ext cx="468630" cy="257810"/>
    <xdr:sp macro="" textlink="">
      <xdr:nvSpPr>
        <xdr:cNvPr id="491" name="n_2aveValue【消防施設】&#10;一人当たり面積"/>
        <xdr:cNvSpPr txBox="1"/>
      </xdr:nvSpPr>
      <xdr:spPr>
        <a:xfrm>
          <a:off x="20199350" y="14467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492" name="テキスト ボックス 49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93" name="テキスト ボックス 49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94" name="テキスト ボックス 49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95" name="テキスト ボックス 49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96" name="テキスト ボックス 49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29210</xdr:rowOff>
    </xdr:from>
    <xdr:to xmlns:xdr="http://schemas.openxmlformats.org/drawingml/2006/spreadsheetDrawing">
      <xdr:col>112</xdr:col>
      <xdr:colOff>38100</xdr:colOff>
      <xdr:row>86</xdr:row>
      <xdr:rowOff>130175</xdr:rowOff>
    </xdr:to>
    <xdr:sp macro="" textlink="">
      <xdr:nvSpPr>
        <xdr:cNvPr id="497" name="楕円 496"/>
        <xdr:cNvSpPr/>
      </xdr:nvSpPr>
      <xdr:spPr>
        <a:xfrm>
          <a:off x="21272500" y="14773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37465</xdr:rowOff>
    </xdr:from>
    <xdr:to xmlns:xdr="http://schemas.openxmlformats.org/drawingml/2006/spreadsheetDrawing">
      <xdr:col>107</xdr:col>
      <xdr:colOff>101600</xdr:colOff>
      <xdr:row>86</xdr:row>
      <xdr:rowOff>139065</xdr:rowOff>
    </xdr:to>
    <xdr:sp macro="" textlink="">
      <xdr:nvSpPr>
        <xdr:cNvPr id="498" name="楕円 497"/>
        <xdr:cNvSpPr/>
      </xdr:nvSpPr>
      <xdr:spPr>
        <a:xfrm>
          <a:off x="20383500" y="147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79375</xdr:rowOff>
    </xdr:from>
    <xdr:to xmlns:xdr="http://schemas.openxmlformats.org/drawingml/2006/spreadsheetDrawing">
      <xdr:col>111</xdr:col>
      <xdr:colOff>177800</xdr:colOff>
      <xdr:row>86</xdr:row>
      <xdr:rowOff>88265</xdr:rowOff>
    </xdr:to>
    <xdr:cxnSp macro="">
      <xdr:nvCxnSpPr>
        <xdr:cNvPr id="499" name="直線コネクタ 498"/>
        <xdr:cNvCxnSpPr/>
      </xdr:nvCxnSpPr>
      <xdr:spPr>
        <a:xfrm flipV="1">
          <a:off x="20434300" y="148240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121285</xdr:rowOff>
    </xdr:from>
    <xdr:ext cx="469900" cy="257810"/>
    <xdr:sp macro="" textlink="">
      <xdr:nvSpPr>
        <xdr:cNvPr id="500" name="n_1mainValue【消防施設】&#10;一人当たり面積"/>
        <xdr:cNvSpPr txBox="1"/>
      </xdr:nvSpPr>
      <xdr:spPr>
        <a:xfrm>
          <a:off x="21075650" y="148659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130175</xdr:rowOff>
    </xdr:from>
    <xdr:ext cx="468630" cy="259080"/>
    <xdr:sp macro="" textlink="">
      <xdr:nvSpPr>
        <xdr:cNvPr id="501" name="n_2mainValue【消防施設】&#10;一人当たり面積"/>
        <xdr:cNvSpPr txBox="1"/>
      </xdr:nvSpPr>
      <xdr:spPr>
        <a:xfrm>
          <a:off x="20199350" y="14874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10" name="テキスト ボックス 50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11" name="直線コネクタ 51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12" name="直線コネクタ 51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7820" cy="257810"/>
    <xdr:sp macro="" textlink="">
      <xdr:nvSpPr>
        <xdr:cNvPr id="513" name="テキスト ボックス 512"/>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14" name="直線コネクタ 51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15" name="テキスト ボックス 51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16" name="直線コネクタ 51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517" name="テキスト ボックス 516"/>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18" name="直線コネクタ 51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19" name="テキスト ボックス 51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20" name="直線コネクタ 51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21" name="テキスト ボックス 52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22" name="直線コネクタ 52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090" cy="257810"/>
    <xdr:sp macro="" textlink="">
      <xdr:nvSpPr>
        <xdr:cNvPr id="523" name="テキスト ボックス 522"/>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24" name="直線コネクタ 52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525" name="テキスト ボックス 524"/>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10795</xdr:rowOff>
    </xdr:to>
    <xdr:cxnSp macro="">
      <xdr:nvCxnSpPr>
        <xdr:cNvPr id="527" name="直線コネクタ 526"/>
        <xdr:cNvCxnSpPr/>
      </xdr:nvCxnSpPr>
      <xdr:spPr>
        <a:xfrm flipV="1">
          <a:off x="16318865" y="170903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14605</xdr:rowOff>
    </xdr:from>
    <xdr:ext cx="405130" cy="259080"/>
    <xdr:sp macro="" textlink="">
      <xdr:nvSpPr>
        <xdr:cNvPr id="528" name="【庁舎】&#10;有形固定資産減価償却率最小値テキスト"/>
        <xdr:cNvSpPr txBox="1"/>
      </xdr:nvSpPr>
      <xdr:spPr>
        <a:xfrm>
          <a:off x="16357600" y="185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10795</xdr:rowOff>
    </xdr:from>
    <xdr:to xmlns:xdr="http://schemas.openxmlformats.org/drawingml/2006/spreadsheetDrawing">
      <xdr:col>86</xdr:col>
      <xdr:colOff>25400</xdr:colOff>
      <xdr:row>108</xdr:row>
      <xdr:rowOff>10795</xdr:rowOff>
    </xdr:to>
    <xdr:cxnSp macro="">
      <xdr:nvCxnSpPr>
        <xdr:cNvPr id="529" name="直線コネクタ 528"/>
        <xdr:cNvCxnSpPr/>
      </xdr:nvCxnSpPr>
      <xdr:spPr>
        <a:xfrm>
          <a:off x="16230600" y="185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7810"/>
    <xdr:sp macro="" textlink="">
      <xdr:nvSpPr>
        <xdr:cNvPr id="530" name="【庁舎】&#10;有形固定資産減価償却率最大値テキスト"/>
        <xdr:cNvSpPr txBox="1"/>
      </xdr:nvSpPr>
      <xdr:spPr>
        <a:xfrm>
          <a:off x="16357600" y="1686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531" name="直線コネクタ 530"/>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33020</xdr:rowOff>
    </xdr:from>
    <xdr:ext cx="405130" cy="259080"/>
    <xdr:sp macro="" textlink="">
      <xdr:nvSpPr>
        <xdr:cNvPr id="532" name="【庁舎】&#10;有形固定資産減価償却率平均値テキスト"/>
        <xdr:cNvSpPr txBox="1"/>
      </xdr:nvSpPr>
      <xdr:spPr>
        <a:xfrm>
          <a:off x="16357600" y="1769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54610</xdr:rowOff>
    </xdr:from>
    <xdr:to xmlns:xdr="http://schemas.openxmlformats.org/drawingml/2006/spreadsheetDrawing">
      <xdr:col>85</xdr:col>
      <xdr:colOff>177800</xdr:colOff>
      <xdr:row>103</xdr:row>
      <xdr:rowOff>156210</xdr:rowOff>
    </xdr:to>
    <xdr:sp macro="" textlink="">
      <xdr:nvSpPr>
        <xdr:cNvPr id="533" name="フローチャート: 判断 532"/>
        <xdr:cNvSpPr/>
      </xdr:nvSpPr>
      <xdr:spPr>
        <a:xfrm>
          <a:off x="162687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8890</xdr:rowOff>
    </xdr:from>
    <xdr:to xmlns:xdr="http://schemas.openxmlformats.org/drawingml/2006/spreadsheetDrawing">
      <xdr:col>81</xdr:col>
      <xdr:colOff>101600</xdr:colOff>
      <xdr:row>103</xdr:row>
      <xdr:rowOff>110490</xdr:rowOff>
    </xdr:to>
    <xdr:sp macro="" textlink="">
      <xdr:nvSpPr>
        <xdr:cNvPr id="534" name="フローチャート: 判断 533"/>
        <xdr:cNvSpPr/>
      </xdr:nvSpPr>
      <xdr:spPr>
        <a:xfrm>
          <a:off x="154305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101600</xdr:rowOff>
    </xdr:from>
    <xdr:ext cx="405130" cy="259080"/>
    <xdr:sp macro="" textlink="">
      <xdr:nvSpPr>
        <xdr:cNvPr id="535" name="n_1aveValue【庁舎】&#10;有形固定資産減価償却率"/>
        <xdr:cNvSpPr txBox="1"/>
      </xdr:nvSpPr>
      <xdr:spPr>
        <a:xfrm>
          <a:off x="15266035"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50165</xdr:rowOff>
    </xdr:from>
    <xdr:to xmlns:xdr="http://schemas.openxmlformats.org/drawingml/2006/spreadsheetDrawing">
      <xdr:col>76</xdr:col>
      <xdr:colOff>165100</xdr:colOff>
      <xdr:row>103</xdr:row>
      <xdr:rowOff>151765</xdr:rowOff>
    </xdr:to>
    <xdr:sp macro="" textlink="">
      <xdr:nvSpPr>
        <xdr:cNvPr id="536" name="フローチャート: 判断 535"/>
        <xdr:cNvSpPr/>
      </xdr:nvSpPr>
      <xdr:spPr>
        <a:xfrm>
          <a:off x="14541500" y="1770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143510</xdr:rowOff>
    </xdr:from>
    <xdr:ext cx="403860" cy="257810"/>
    <xdr:sp macro="" textlink="">
      <xdr:nvSpPr>
        <xdr:cNvPr id="537" name="n_2aveValue【庁舎】&#10;有形固定資産減価償却率"/>
        <xdr:cNvSpPr txBox="1"/>
      </xdr:nvSpPr>
      <xdr:spPr>
        <a:xfrm>
          <a:off x="14389735" y="17802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38" name="テキスト ボックス 53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39" name="テキスト ボックス 53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40" name="テキスト ボックス 53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41" name="テキスト ボックス 54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42" name="テキスト ボックス 54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132080</xdr:rowOff>
    </xdr:from>
    <xdr:to xmlns:xdr="http://schemas.openxmlformats.org/drawingml/2006/spreadsheetDrawing">
      <xdr:col>81</xdr:col>
      <xdr:colOff>101600</xdr:colOff>
      <xdr:row>100</xdr:row>
      <xdr:rowOff>61595</xdr:rowOff>
    </xdr:to>
    <xdr:sp macro="" textlink="">
      <xdr:nvSpPr>
        <xdr:cNvPr id="543" name="楕円 542"/>
        <xdr:cNvSpPr/>
      </xdr:nvSpPr>
      <xdr:spPr>
        <a:xfrm>
          <a:off x="15430500" y="17105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100</xdr:row>
      <xdr:rowOff>25400</xdr:rowOff>
    </xdr:from>
    <xdr:to xmlns:xdr="http://schemas.openxmlformats.org/drawingml/2006/spreadsheetDrawing">
      <xdr:col>76</xdr:col>
      <xdr:colOff>165100</xdr:colOff>
      <xdr:row>100</xdr:row>
      <xdr:rowOff>127000</xdr:rowOff>
    </xdr:to>
    <xdr:sp macro="" textlink="">
      <xdr:nvSpPr>
        <xdr:cNvPr id="544" name="楕円 543"/>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10795</xdr:rowOff>
    </xdr:from>
    <xdr:to xmlns:xdr="http://schemas.openxmlformats.org/drawingml/2006/spreadsheetDrawing">
      <xdr:col>81</xdr:col>
      <xdr:colOff>50800</xdr:colOff>
      <xdr:row>100</xdr:row>
      <xdr:rowOff>76200</xdr:rowOff>
    </xdr:to>
    <xdr:cxnSp macro="">
      <xdr:nvCxnSpPr>
        <xdr:cNvPr id="545" name="直線コネクタ 544"/>
        <xdr:cNvCxnSpPr/>
      </xdr:nvCxnSpPr>
      <xdr:spPr>
        <a:xfrm flipV="1">
          <a:off x="14592300" y="171557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98</xdr:row>
      <xdr:rowOff>78105</xdr:rowOff>
    </xdr:from>
    <xdr:ext cx="405130" cy="257810"/>
    <xdr:sp macro="" textlink="">
      <xdr:nvSpPr>
        <xdr:cNvPr id="546" name="n_1mainValue【庁舎】&#10;有形固定資産減価償却率"/>
        <xdr:cNvSpPr txBox="1"/>
      </xdr:nvSpPr>
      <xdr:spPr>
        <a:xfrm>
          <a:off x="15266035" y="168802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98</xdr:row>
      <xdr:rowOff>143510</xdr:rowOff>
    </xdr:from>
    <xdr:ext cx="403860" cy="257810"/>
    <xdr:sp macro="" textlink="">
      <xdr:nvSpPr>
        <xdr:cNvPr id="547" name="n_2mainValue【庁舎】&#10;有形固定資産減価償却率"/>
        <xdr:cNvSpPr txBox="1"/>
      </xdr:nvSpPr>
      <xdr:spPr>
        <a:xfrm>
          <a:off x="14389735" y="16945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556" name="テキスト ボックス 555"/>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57" name="直線コネクタ 55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558" name="直線コネクタ 557"/>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090" cy="259080"/>
    <xdr:sp macro="" textlink="">
      <xdr:nvSpPr>
        <xdr:cNvPr id="559" name="テキスト ボックス 558"/>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560" name="直線コネクタ 559"/>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090" cy="259080"/>
    <xdr:sp macro="" textlink="">
      <xdr:nvSpPr>
        <xdr:cNvPr id="561" name="テキスト ボックス 560"/>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562" name="直線コネクタ 561"/>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090" cy="259080"/>
    <xdr:sp macro="" textlink="">
      <xdr:nvSpPr>
        <xdr:cNvPr id="563" name="テキスト ボックス 562"/>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564" name="直線コネクタ 563"/>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090" cy="259080"/>
    <xdr:sp macro="" textlink="">
      <xdr:nvSpPr>
        <xdr:cNvPr id="565" name="テキスト ボックス 564"/>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66" name="直線コネクタ 56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567" name="テキスト ボックス 566"/>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4445</xdr:rowOff>
    </xdr:from>
    <xdr:to xmlns:xdr="http://schemas.openxmlformats.org/drawingml/2006/spreadsheetDrawing">
      <xdr:col>116</xdr:col>
      <xdr:colOff>62865</xdr:colOff>
      <xdr:row>108</xdr:row>
      <xdr:rowOff>7620</xdr:rowOff>
    </xdr:to>
    <xdr:cxnSp macro="">
      <xdr:nvCxnSpPr>
        <xdr:cNvPr id="569" name="直線コネクタ 568"/>
        <xdr:cNvCxnSpPr/>
      </xdr:nvCxnSpPr>
      <xdr:spPr>
        <a:xfrm flipV="1">
          <a:off x="22160865" y="1714944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11430</xdr:rowOff>
    </xdr:from>
    <xdr:ext cx="469900" cy="259080"/>
    <xdr:sp macro="" textlink="">
      <xdr:nvSpPr>
        <xdr:cNvPr id="570" name="【庁舎】&#10;一人当たり面積最小値テキスト"/>
        <xdr:cNvSpPr txBox="1"/>
      </xdr:nvSpPr>
      <xdr:spPr>
        <a:xfrm>
          <a:off x="22199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xdr:rowOff>
    </xdr:from>
    <xdr:to xmlns:xdr="http://schemas.openxmlformats.org/drawingml/2006/spreadsheetDrawing">
      <xdr:col>116</xdr:col>
      <xdr:colOff>152400</xdr:colOff>
      <xdr:row>108</xdr:row>
      <xdr:rowOff>7620</xdr:rowOff>
    </xdr:to>
    <xdr:cxnSp macro="">
      <xdr:nvCxnSpPr>
        <xdr:cNvPr id="571" name="直線コネクタ 570"/>
        <xdr:cNvCxnSpPr/>
      </xdr:nvCxnSpPr>
      <xdr:spPr>
        <a:xfrm>
          <a:off x="22072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122555</xdr:rowOff>
    </xdr:from>
    <xdr:ext cx="469900" cy="257810"/>
    <xdr:sp macro="" textlink="">
      <xdr:nvSpPr>
        <xdr:cNvPr id="572" name="【庁舎】&#10;一人当たり面積最大値テキスト"/>
        <xdr:cNvSpPr txBox="1"/>
      </xdr:nvSpPr>
      <xdr:spPr>
        <a:xfrm>
          <a:off x="22199600" y="16924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4445</xdr:rowOff>
    </xdr:from>
    <xdr:to xmlns:xdr="http://schemas.openxmlformats.org/drawingml/2006/spreadsheetDrawing">
      <xdr:col>116</xdr:col>
      <xdr:colOff>152400</xdr:colOff>
      <xdr:row>100</xdr:row>
      <xdr:rowOff>4445</xdr:rowOff>
    </xdr:to>
    <xdr:cxnSp macro="">
      <xdr:nvCxnSpPr>
        <xdr:cNvPr id="573" name="直線コネクタ 572"/>
        <xdr:cNvCxnSpPr/>
      </xdr:nvCxnSpPr>
      <xdr:spPr>
        <a:xfrm>
          <a:off x="22072600" y="1714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138430</xdr:rowOff>
    </xdr:from>
    <xdr:ext cx="469900" cy="259080"/>
    <xdr:sp macro="" textlink="">
      <xdr:nvSpPr>
        <xdr:cNvPr id="574" name="【庁舎】&#10;一人当たり面積平均値テキスト"/>
        <xdr:cNvSpPr txBox="1"/>
      </xdr:nvSpPr>
      <xdr:spPr>
        <a:xfrm>
          <a:off x="22199600" y="183121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160020</xdr:rowOff>
    </xdr:from>
    <xdr:to xmlns:xdr="http://schemas.openxmlformats.org/drawingml/2006/spreadsheetDrawing">
      <xdr:col>116</xdr:col>
      <xdr:colOff>114300</xdr:colOff>
      <xdr:row>107</xdr:row>
      <xdr:rowOff>90170</xdr:rowOff>
    </xdr:to>
    <xdr:sp macro="" textlink="">
      <xdr:nvSpPr>
        <xdr:cNvPr id="575" name="フローチャート: 判断 574"/>
        <xdr:cNvSpPr/>
      </xdr:nvSpPr>
      <xdr:spPr>
        <a:xfrm>
          <a:off x="22110700" y="1833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166370</xdr:rowOff>
    </xdr:from>
    <xdr:to xmlns:xdr="http://schemas.openxmlformats.org/drawingml/2006/spreadsheetDrawing">
      <xdr:col>112</xdr:col>
      <xdr:colOff>38100</xdr:colOff>
      <xdr:row>107</xdr:row>
      <xdr:rowOff>95885</xdr:rowOff>
    </xdr:to>
    <xdr:sp macro="" textlink="">
      <xdr:nvSpPr>
        <xdr:cNvPr id="576" name="フローチャート: 判断 575"/>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112395</xdr:rowOff>
    </xdr:from>
    <xdr:ext cx="469900" cy="257810"/>
    <xdr:sp macro="" textlink="">
      <xdr:nvSpPr>
        <xdr:cNvPr id="577" name="n_1aveValue【庁舎】&#10;一人当たり面積"/>
        <xdr:cNvSpPr txBox="1"/>
      </xdr:nvSpPr>
      <xdr:spPr>
        <a:xfrm>
          <a:off x="21075650" y="18114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107</xdr:row>
      <xdr:rowOff>8255</xdr:rowOff>
    </xdr:from>
    <xdr:to xmlns:xdr="http://schemas.openxmlformats.org/drawingml/2006/spreadsheetDrawing">
      <xdr:col>107</xdr:col>
      <xdr:colOff>101600</xdr:colOff>
      <xdr:row>107</xdr:row>
      <xdr:rowOff>109855</xdr:rowOff>
    </xdr:to>
    <xdr:sp macro="" textlink="">
      <xdr:nvSpPr>
        <xdr:cNvPr id="578" name="フローチャート: 判断 577"/>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126365</xdr:rowOff>
    </xdr:from>
    <xdr:ext cx="468630" cy="259080"/>
    <xdr:sp macro="" textlink="">
      <xdr:nvSpPr>
        <xdr:cNvPr id="579" name="n_2aveValue【庁舎】&#10;一人当たり面積"/>
        <xdr:cNvSpPr txBox="1"/>
      </xdr:nvSpPr>
      <xdr:spPr>
        <a:xfrm>
          <a:off x="20199350" y="181286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80" name="テキスト ボックス 57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81" name="テキスト ボックス 58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82" name="テキスト ボックス 58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83" name="テキスト ボックス 58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84" name="テキスト ボックス 58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43815</xdr:rowOff>
    </xdr:from>
    <xdr:to xmlns:xdr="http://schemas.openxmlformats.org/drawingml/2006/spreadsheetDrawing">
      <xdr:col>112</xdr:col>
      <xdr:colOff>38100</xdr:colOff>
      <xdr:row>107</xdr:row>
      <xdr:rowOff>145415</xdr:rowOff>
    </xdr:to>
    <xdr:sp macro="" textlink="">
      <xdr:nvSpPr>
        <xdr:cNvPr id="585" name="楕円 584"/>
        <xdr:cNvSpPr/>
      </xdr:nvSpPr>
      <xdr:spPr>
        <a:xfrm>
          <a:off x="21272500" y="183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45720</xdr:rowOff>
    </xdr:from>
    <xdr:to xmlns:xdr="http://schemas.openxmlformats.org/drawingml/2006/spreadsheetDrawing">
      <xdr:col>107</xdr:col>
      <xdr:colOff>101600</xdr:colOff>
      <xdr:row>107</xdr:row>
      <xdr:rowOff>147320</xdr:rowOff>
    </xdr:to>
    <xdr:sp macro="" textlink="">
      <xdr:nvSpPr>
        <xdr:cNvPr id="586" name="楕円 585"/>
        <xdr:cNvSpPr/>
      </xdr:nvSpPr>
      <xdr:spPr>
        <a:xfrm>
          <a:off x="20383500" y="183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94615</xdr:rowOff>
    </xdr:from>
    <xdr:to xmlns:xdr="http://schemas.openxmlformats.org/drawingml/2006/spreadsheetDrawing">
      <xdr:col>111</xdr:col>
      <xdr:colOff>177800</xdr:colOff>
      <xdr:row>107</xdr:row>
      <xdr:rowOff>96520</xdr:rowOff>
    </xdr:to>
    <xdr:cxnSp macro="">
      <xdr:nvCxnSpPr>
        <xdr:cNvPr id="587" name="直線コネクタ 586"/>
        <xdr:cNvCxnSpPr/>
      </xdr:nvCxnSpPr>
      <xdr:spPr>
        <a:xfrm flipV="1">
          <a:off x="20434300" y="184397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136525</xdr:rowOff>
    </xdr:from>
    <xdr:ext cx="469900" cy="258445"/>
    <xdr:sp macro="" textlink="">
      <xdr:nvSpPr>
        <xdr:cNvPr id="588" name="n_1mainValue【庁舎】&#10;一人当たり面積"/>
        <xdr:cNvSpPr txBox="1"/>
      </xdr:nvSpPr>
      <xdr:spPr>
        <a:xfrm>
          <a:off x="21075650" y="1848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138430</xdr:rowOff>
    </xdr:from>
    <xdr:ext cx="468630" cy="259080"/>
    <xdr:sp macro="" textlink="">
      <xdr:nvSpPr>
        <xdr:cNvPr id="589" name="n_2mainValue【庁舎】&#10;一人当たり面積"/>
        <xdr:cNvSpPr txBox="1"/>
      </xdr:nvSpPr>
      <xdr:spPr>
        <a:xfrm>
          <a:off x="20199350" y="18483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90" name="正方形/長方形 5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91" name="正方形/長方形 59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92" name="テキスト ボックス 59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類似団体平均と比較して特に有形固定資産減価償却率が高くなっている施設は、体育館・プール、保健センター・保健所、消防施設及び庁舎であり、建設から</a:t>
          </a:r>
          <a:r>
            <a:rPr kumimoji="1" lang="en-US" altLang="ja-JP" sz="1300">
              <a:latin typeface="ＭＳ Ｐゴシック"/>
              <a:ea typeface="ＭＳ Ｐゴシック"/>
            </a:rPr>
            <a:t>30</a:t>
          </a:r>
          <a:r>
            <a:rPr kumimoji="1" lang="ja-JP" altLang="en-US" sz="1300">
              <a:latin typeface="ＭＳ Ｐゴシック"/>
              <a:ea typeface="ＭＳ Ｐゴシック"/>
            </a:rPr>
            <a:t>年以上経過している施設が多く、庁舎については建設から</a:t>
          </a:r>
          <a:r>
            <a:rPr kumimoji="1" lang="en-US" altLang="ja-JP" sz="1300">
              <a:latin typeface="ＭＳ Ｐゴシック"/>
              <a:ea typeface="ＭＳ Ｐゴシック"/>
            </a:rPr>
            <a:t>50</a:t>
          </a:r>
          <a:r>
            <a:rPr kumimoji="1" lang="ja-JP" altLang="en-US" sz="1300">
              <a:latin typeface="ＭＳ Ｐゴシック"/>
              <a:ea typeface="ＭＳ Ｐゴシック"/>
            </a:rPr>
            <a:t>年以上経過しているため、高くなっている。</a:t>
          </a:r>
        </a:p>
        <a:p>
          <a:r>
            <a:rPr kumimoji="1" lang="ja-JP" altLang="en-US" sz="1300">
              <a:latin typeface="ＭＳ Ｐゴシック"/>
              <a:ea typeface="ＭＳ Ｐゴシック"/>
            </a:rPr>
            <a:t>今後の方策として、消防施設については令和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年度に防災センターの大規模改修工事を行う。</a:t>
          </a:r>
          <a:endParaRPr kumimoji="1" lang="en-US" altLang="ja-JP" sz="1300">
            <a:latin typeface="ＭＳ Ｐゴシック"/>
            <a:ea typeface="ＭＳ Ｐゴシック"/>
          </a:endParaRPr>
        </a:p>
        <a:p>
          <a:r>
            <a:rPr kumimoji="1" lang="ja-JP" altLang="en-US" sz="1300">
              <a:latin typeface="ＭＳ Ｐゴシック"/>
              <a:ea typeface="ＭＳ Ｐゴシック"/>
            </a:rPr>
            <a:t>その他施設については、平成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年度に策定した公共施設等総合管理計画に基づき、施設の大規模な改修を想定しつつ、施設規模の最適化や保全による長寿命化等を進め、トータルコストの削減に取り組んでいく。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3,205
3,196
170.11
3,959,364
3,828,341
127,864
2,167,390
4,174,877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農業が主要産業であるが、大規模農家の割合が大きく、農家所得が高いこと等により、類似団体内</a:t>
          </a:r>
          <a:r>
            <a:rPr kumimoji="1" lang="ja-JP" altLang="en-US" sz="1100">
              <a:solidFill>
                <a:schemeClr val="dk1"/>
              </a:solidFill>
              <a:effectLst/>
              <a:latin typeface="+mn-lt"/>
              <a:ea typeface="+mn-ea"/>
              <a:cs typeface="+mn-cs"/>
            </a:rPr>
            <a:t>平均を上回り、</a:t>
          </a:r>
          <a:r>
            <a:rPr kumimoji="1" lang="ja-JP" altLang="ja-JP" sz="1100">
              <a:solidFill>
                <a:schemeClr val="dk1"/>
              </a:solidFill>
              <a:effectLst/>
              <a:latin typeface="+mn-lt"/>
              <a:ea typeface="+mn-ea"/>
              <a:cs typeface="+mn-cs"/>
            </a:rPr>
            <a:t>において順位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上位になっている。</a:t>
          </a:r>
          <a:endParaRPr lang="ja-JP" altLang="ja-JP" sz="1400">
            <a:effectLst/>
          </a:endParaRPr>
        </a:p>
        <a:p>
          <a:r>
            <a:rPr kumimoji="1" lang="ja-JP" altLang="ja-JP" sz="1100">
              <a:solidFill>
                <a:schemeClr val="dk1"/>
              </a:solidFill>
              <a:effectLst/>
              <a:latin typeface="+mn-lt"/>
              <a:ea typeface="+mn-ea"/>
              <a:cs typeface="+mn-cs"/>
            </a:rPr>
            <a:t>　特に、村税の徴収率については例年９</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％を超える高い率で推移しており、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この水準を維持</a:t>
          </a:r>
          <a:r>
            <a:rPr kumimoji="1" lang="ja-JP" altLang="en-US" sz="1100">
              <a:solidFill>
                <a:schemeClr val="dk1"/>
              </a:solidFill>
              <a:effectLst/>
              <a:latin typeface="+mn-lt"/>
              <a:ea typeface="+mn-ea"/>
              <a:cs typeface="+mn-cs"/>
            </a:rPr>
            <a:t>し、自主財源の確保を図る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また、今後、計画的な繰上償還の実施や、事務事業の見直し等により経常経費の削減、行政の効率化に取り組む。</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3" name="テキスト ボックス 52"/>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5" name="テキスト ボックス 54"/>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7" name="テキスト ボックス 56"/>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78105</xdr:rowOff>
    </xdr:from>
    <xdr:to xmlns:xdr="http://schemas.openxmlformats.org/drawingml/2006/spreadsheetDrawing">
      <xdr:col>23</xdr:col>
      <xdr:colOff>133350</xdr:colOff>
      <xdr:row>45</xdr:row>
      <xdr:rowOff>26035</xdr:rowOff>
    </xdr:to>
    <xdr:cxnSp macro="">
      <xdr:nvCxnSpPr>
        <xdr:cNvPr id="63" name="直線コネクタ 62"/>
        <xdr:cNvCxnSpPr/>
      </xdr:nvCxnSpPr>
      <xdr:spPr>
        <a:xfrm flipV="1">
          <a:off x="4953000" y="6421755"/>
          <a:ext cx="0" cy="1319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169545</xdr:rowOff>
    </xdr:from>
    <xdr:ext cx="762000" cy="257810"/>
    <xdr:sp macro="" textlink="">
      <xdr:nvSpPr>
        <xdr:cNvPr id="64" name="財政力最小値テキスト"/>
        <xdr:cNvSpPr txBox="1"/>
      </xdr:nvSpPr>
      <xdr:spPr>
        <a:xfrm>
          <a:off x="5041900" y="7713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26035</xdr:rowOff>
    </xdr:from>
    <xdr:to xmlns:xdr="http://schemas.openxmlformats.org/drawingml/2006/spreadsheetDrawing">
      <xdr:col>24</xdr:col>
      <xdr:colOff>12700</xdr:colOff>
      <xdr:row>45</xdr:row>
      <xdr:rowOff>26035</xdr:rowOff>
    </xdr:to>
    <xdr:cxnSp macro="">
      <xdr:nvCxnSpPr>
        <xdr:cNvPr id="65" name="直線コネクタ 64"/>
        <xdr:cNvCxnSpPr/>
      </xdr:nvCxnSpPr>
      <xdr:spPr>
        <a:xfrm>
          <a:off x="4864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164465</xdr:rowOff>
    </xdr:from>
    <xdr:ext cx="762000" cy="259080"/>
    <xdr:sp macro="" textlink="">
      <xdr:nvSpPr>
        <xdr:cNvPr id="66" name="財政力最大値テキスト"/>
        <xdr:cNvSpPr txBox="1"/>
      </xdr:nvSpPr>
      <xdr:spPr>
        <a:xfrm>
          <a:off x="5041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78105</xdr:rowOff>
    </xdr:from>
    <xdr:to xmlns:xdr="http://schemas.openxmlformats.org/drawingml/2006/spreadsheetDrawing">
      <xdr:col>24</xdr:col>
      <xdr:colOff>12700</xdr:colOff>
      <xdr:row>37</xdr:row>
      <xdr:rowOff>78105</xdr:rowOff>
    </xdr:to>
    <xdr:cxnSp macro="">
      <xdr:nvCxnSpPr>
        <xdr:cNvPr id="67" name="直線コネクタ 66"/>
        <xdr:cNvCxnSpPr/>
      </xdr:nvCxnSpPr>
      <xdr:spPr>
        <a:xfrm>
          <a:off x="4864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135255</xdr:rowOff>
    </xdr:from>
    <xdr:to xmlns:xdr="http://schemas.openxmlformats.org/drawingml/2006/spreadsheetDrawing">
      <xdr:col>23</xdr:col>
      <xdr:colOff>133350</xdr:colOff>
      <xdr:row>43</xdr:row>
      <xdr:rowOff>135255</xdr:rowOff>
    </xdr:to>
    <xdr:cxnSp macro="">
      <xdr:nvCxnSpPr>
        <xdr:cNvPr id="68" name="直線コネクタ 67"/>
        <xdr:cNvCxnSpPr/>
      </xdr:nvCxnSpPr>
      <xdr:spPr>
        <a:xfrm>
          <a:off x="4114800" y="7507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22225</xdr:rowOff>
    </xdr:from>
    <xdr:ext cx="762000" cy="258445"/>
    <xdr:sp macro="" textlink="">
      <xdr:nvSpPr>
        <xdr:cNvPr id="69" name="財政力平均値テキスト"/>
        <xdr:cNvSpPr txBox="1"/>
      </xdr:nvSpPr>
      <xdr:spPr>
        <a:xfrm>
          <a:off x="5041900" y="7566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135255</xdr:rowOff>
    </xdr:from>
    <xdr:to xmlns:xdr="http://schemas.openxmlformats.org/drawingml/2006/spreadsheetDrawing">
      <xdr:col>19</xdr:col>
      <xdr:colOff>133350</xdr:colOff>
      <xdr:row>43</xdr:row>
      <xdr:rowOff>143510</xdr:rowOff>
    </xdr:to>
    <xdr:cxnSp macro="">
      <xdr:nvCxnSpPr>
        <xdr:cNvPr id="71" name="直線コネクタ 70"/>
        <xdr:cNvCxnSpPr/>
      </xdr:nvCxnSpPr>
      <xdr:spPr>
        <a:xfrm flipV="1">
          <a:off x="3225800" y="75076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136525</xdr:rowOff>
    </xdr:from>
    <xdr:ext cx="736600" cy="258445"/>
    <xdr:sp macro="" textlink="">
      <xdr:nvSpPr>
        <xdr:cNvPr id="73" name="テキスト ボックス 72"/>
        <xdr:cNvSpPr txBox="1"/>
      </xdr:nvSpPr>
      <xdr:spPr>
        <a:xfrm>
          <a:off x="3733800" y="7680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143510</xdr:rowOff>
    </xdr:from>
    <xdr:to xmlns:xdr="http://schemas.openxmlformats.org/drawingml/2006/spreadsheetDrawing">
      <xdr:col>15</xdr:col>
      <xdr:colOff>82550</xdr:colOff>
      <xdr:row>43</xdr:row>
      <xdr:rowOff>151765</xdr:rowOff>
    </xdr:to>
    <xdr:cxnSp macro="">
      <xdr:nvCxnSpPr>
        <xdr:cNvPr id="74" name="直線コネクタ 73"/>
        <xdr:cNvCxnSpPr/>
      </xdr:nvCxnSpPr>
      <xdr:spPr>
        <a:xfrm flipV="1">
          <a:off x="2336800" y="75158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57785</xdr:rowOff>
    </xdr:from>
    <xdr:to xmlns:xdr="http://schemas.openxmlformats.org/drawingml/2006/spreadsheetDrawing">
      <xdr:col>15</xdr:col>
      <xdr:colOff>133350</xdr:colOff>
      <xdr:row>44</xdr:row>
      <xdr:rowOff>159385</xdr:rowOff>
    </xdr:to>
    <xdr:sp macro="" textlink="">
      <xdr:nvSpPr>
        <xdr:cNvPr id="75" name="フローチャート: 判断 74"/>
        <xdr:cNvSpPr/>
      </xdr:nvSpPr>
      <xdr:spPr>
        <a:xfrm>
          <a:off x="3175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144145</xdr:rowOff>
    </xdr:from>
    <xdr:ext cx="762000" cy="257810"/>
    <xdr:sp macro="" textlink="">
      <xdr:nvSpPr>
        <xdr:cNvPr id="76" name="テキスト ボックス 75"/>
        <xdr:cNvSpPr txBox="1"/>
      </xdr:nvSpPr>
      <xdr:spPr>
        <a:xfrm>
          <a:off x="2844800" y="7687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143510</xdr:rowOff>
    </xdr:from>
    <xdr:to xmlns:xdr="http://schemas.openxmlformats.org/drawingml/2006/spreadsheetDrawing">
      <xdr:col>11</xdr:col>
      <xdr:colOff>31750</xdr:colOff>
      <xdr:row>43</xdr:row>
      <xdr:rowOff>151765</xdr:rowOff>
    </xdr:to>
    <xdr:cxnSp macro="">
      <xdr:nvCxnSpPr>
        <xdr:cNvPr id="77" name="直線コネクタ 76"/>
        <xdr:cNvCxnSpPr/>
      </xdr:nvCxnSpPr>
      <xdr:spPr>
        <a:xfrm>
          <a:off x="1447800" y="75158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66040</xdr:rowOff>
    </xdr:from>
    <xdr:to xmlns:xdr="http://schemas.openxmlformats.org/drawingml/2006/spreadsheetDrawing">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152400</xdr:rowOff>
    </xdr:from>
    <xdr:ext cx="762000" cy="259080"/>
    <xdr:sp macro="" textlink="">
      <xdr:nvSpPr>
        <xdr:cNvPr id="79" name="テキスト ボックス 78"/>
        <xdr:cNvSpPr txBox="1"/>
      </xdr:nvSpPr>
      <xdr:spPr>
        <a:xfrm>
          <a:off x="1955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66040</xdr:rowOff>
    </xdr:from>
    <xdr:to xmlns:xdr="http://schemas.openxmlformats.org/drawingml/2006/spreadsheetDrawing">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152400</xdr:rowOff>
    </xdr:from>
    <xdr:ext cx="762000" cy="259080"/>
    <xdr:sp macro="" textlink="">
      <xdr:nvSpPr>
        <xdr:cNvPr id="81" name="テキスト ボックス 80"/>
        <xdr:cNvSpPr txBox="1"/>
      </xdr:nvSpPr>
      <xdr:spPr>
        <a:xfrm>
          <a:off x="1066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84455</xdr:rowOff>
    </xdr:from>
    <xdr:to xmlns:xdr="http://schemas.openxmlformats.org/drawingml/2006/spreadsheetDrawing">
      <xdr:col>23</xdr:col>
      <xdr:colOff>184150</xdr:colOff>
      <xdr:row>44</xdr:row>
      <xdr:rowOff>14605</xdr:rowOff>
    </xdr:to>
    <xdr:sp macro="" textlink="">
      <xdr:nvSpPr>
        <xdr:cNvPr id="87" name="楕円 86"/>
        <xdr:cNvSpPr/>
      </xdr:nvSpPr>
      <xdr:spPr>
        <a:xfrm>
          <a:off x="49022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100965</xdr:rowOff>
    </xdr:from>
    <xdr:ext cx="762000" cy="257810"/>
    <xdr:sp macro="" textlink="">
      <xdr:nvSpPr>
        <xdr:cNvPr id="88" name="財政力該当値テキスト"/>
        <xdr:cNvSpPr txBox="1"/>
      </xdr:nvSpPr>
      <xdr:spPr>
        <a:xfrm>
          <a:off x="5041900" y="7301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84455</xdr:rowOff>
    </xdr:from>
    <xdr:to xmlns:xdr="http://schemas.openxmlformats.org/drawingml/2006/spreadsheetDrawing">
      <xdr:col>19</xdr:col>
      <xdr:colOff>184150</xdr:colOff>
      <xdr:row>44</xdr:row>
      <xdr:rowOff>14605</xdr:rowOff>
    </xdr:to>
    <xdr:sp macro="" textlink="">
      <xdr:nvSpPr>
        <xdr:cNvPr id="89" name="楕円 88"/>
        <xdr:cNvSpPr/>
      </xdr:nvSpPr>
      <xdr:spPr>
        <a:xfrm>
          <a:off x="4064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24765</xdr:rowOff>
    </xdr:from>
    <xdr:ext cx="736600" cy="259080"/>
    <xdr:sp macro="" textlink="">
      <xdr:nvSpPr>
        <xdr:cNvPr id="90" name="テキスト ボックス 89"/>
        <xdr:cNvSpPr txBox="1"/>
      </xdr:nvSpPr>
      <xdr:spPr>
        <a:xfrm>
          <a:off x="3733800" y="7225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92710</xdr:rowOff>
    </xdr:from>
    <xdr:to xmlns:xdr="http://schemas.openxmlformats.org/drawingml/2006/spreadsheetDrawing">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33020</xdr:rowOff>
    </xdr:from>
    <xdr:ext cx="762000" cy="259080"/>
    <xdr:sp macro="" textlink="">
      <xdr:nvSpPr>
        <xdr:cNvPr id="92" name="テキスト ボックス 91"/>
        <xdr:cNvSpPr txBox="1"/>
      </xdr:nvSpPr>
      <xdr:spPr>
        <a:xfrm>
          <a:off x="2844800" y="723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100965</xdr:rowOff>
    </xdr:from>
    <xdr:to xmlns:xdr="http://schemas.openxmlformats.org/drawingml/2006/spreadsheetDrawing">
      <xdr:col>11</xdr:col>
      <xdr:colOff>82550</xdr:colOff>
      <xdr:row>44</xdr:row>
      <xdr:rowOff>31115</xdr:rowOff>
    </xdr:to>
    <xdr:sp macro="" textlink="">
      <xdr:nvSpPr>
        <xdr:cNvPr id="93" name="楕円 92"/>
        <xdr:cNvSpPr/>
      </xdr:nvSpPr>
      <xdr:spPr>
        <a:xfrm>
          <a:off x="2286000" y="74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41275</xdr:rowOff>
    </xdr:from>
    <xdr:ext cx="762000" cy="257810"/>
    <xdr:sp macro="" textlink="">
      <xdr:nvSpPr>
        <xdr:cNvPr id="94" name="テキスト ボックス 93"/>
        <xdr:cNvSpPr txBox="1"/>
      </xdr:nvSpPr>
      <xdr:spPr>
        <a:xfrm>
          <a:off x="1955800" y="7242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92710</xdr:rowOff>
    </xdr:from>
    <xdr:to xmlns:xdr="http://schemas.openxmlformats.org/drawingml/2006/spreadsheetDrawing">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33020</xdr:rowOff>
    </xdr:from>
    <xdr:ext cx="762000" cy="259080"/>
    <xdr:sp macro="" textlink="">
      <xdr:nvSpPr>
        <xdr:cNvPr id="96" name="テキスト ボックス 95"/>
        <xdr:cNvSpPr txBox="1"/>
      </xdr:nvSpPr>
      <xdr:spPr>
        <a:xfrm>
          <a:off x="1066800" y="723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8" name="テキスト ボックス 97"/>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99" name="テキスト ボックス 98"/>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平成２９年度は米の収量、米価が上がったために村税収入は増となったが、地方交付税、臨時財政対策債は減となった。</a:t>
          </a:r>
        </a:p>
        <a:p>
          <a:r>
            <a:rPr kumimoji="1" lang="ja-JP" altLang="en-US" sz="1000">
              <a:solidFill>
                <a:schemeClr val="dk1"/>
              </a:solidFill>
              <a:effectLst/>
              <a:latin typeface="+mn-lt"/>
              <a:ea typeface="+mn-ea"/>
              <a:cs typeface="+mn-cs"/>
            </a:rPr>
            <a:t>　歳出においては退職手当組合負担金の増により人件費が増となったほか、認定こども園建設事業に伴う備品購入により物件費が増となった。</a:t>
          </a:r>
          <a:r>
            <a:rPr kumimoji="1" lang="ja-JP" altLang="ja-JP" sz="1000">
              <a:solidFill>
                <a:schemeClr val="dk1"/>
              </a:solidFill>
              <a:effectLst/>
              <a:latin typeface="+mn-lt"/>
              <a:ea typeface="+mn-ea"/>
              <a:cs typeface="+mn-cs"/>
            </a:rPr>
            <a:t>は増加となり、経常収支比率は</a:t>
          </a:r>
          <a:r>
            <a:rPr kumimoji="1" lang="en-US" altLang="ja-JP" sz="1000">
              <a:solidFill>
                <a:schemeClr val="dk1"/>
              </a:solidFill>
              <a:effectLst/>
              <a:latin typeface="+mn-lt"/>
              <a:ea typeface="+mn-ea"/>
              <a:cs typeface="+mn-cs"/>
            </a:rPr>
            <a:t>5.5</a:t>
          </a:r>
          <a:r>
            <a:rPr kumimoji="1" lang="ja-JP" altLang="ja-JP" sz="1000">
              <a:solidFill>
                <a:schemeClr val="dk1"/>
              </a:solidFill>
              <a:effectLst/>
              <a:latin typeface="+mn-lt"/>
              <a:ea typeface="+mn-ea"/>
              <a:cs typeface="+mn-cs"/>
            </a:rPr>
            <a:t>ポイント増加した。</a:t>
          </a:r>
          <a:endParaRPr lang="ja-JP" altLang="ja-JP" sz="1100">
            <a:effectLst/>
          </a:endParaRPr>
        </a:p>
        <a:p>
          <a:r>
            <a:rPr kumimoji="1" lang="ja-JP" altLang="ja-JP" sz="1000">
              <a:solidFill>
                <a:schemeClr val="dk1"/>
              </a:solidFill>
              <a:effectLst/>
              <a:latin typeface="+mn-lt"/>
              <a:ea typeface="+mn-ea"/>
              <a:cs typeface="+mn-cs"/>
            </a:rPr>
            <a:t>　今後は、平成３３年度から着工が予定されているかんがい排水対策等の大規模な国営事業</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、公債費の増加が見込まれることから、引き続き繰上償還の実施により利子償還金の抑制・縮減に努めるとともに、事務事業の見直しにより経常経費の削減を図る。</a:t>
          </a:r>
          <a:endParaRPr lang="ja-JP" altLang="ja-JP" sz="11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2" name="テキスト ボックス 111"/>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3"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5"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7"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9"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1"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810"/>
    <xdr:sp macro="" textlink="">
      <xdr:nvSpPr>
        <xdr:cNvPr id="122" name="テキスト ボックス 121"/>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3"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4" name="テキスト ボックス 123"/>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52070</xdr:rowOff>
    </xdr:from>
    <xdr:to xmlns:xdr="http://schemas.openxmlformats.org/drawingml/2006/spreadsheetDrawing">
      <xdr:col>23</xdr:col>
      <xdr:colOff>133350</xdr:colOff>
      <xdr:row>68</xdr:row>
      <xdr:rowOff>84455</xdr:rowOff>
    </xdr:to>
    <xdr:cxnSp macro="">
      <xdr:nvCxnSpPr>
        <xdr:cNvPr id="128" name="直線コネクタ 127"/>
        <xdr:cNvCxnSpPr/>
      </xdr:nvCxnSpPr>
      <xdr:spPr>
        <a:xfrm flipV="1">
          <a:off x="4953000" y="10167620"/>
          <a:ext cx="0" cy="1575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56515</xdr:rowOff>
    </xdr:from>
    <xdr:ext cx="762000" cy="258445"/>
    <xdr:sp macro="" textlink="">
      <xdr:nvSpPr>
        <xdr:cNvPr id="129" name="財政構造の弾力性最小値テキスト"/>
        <xdr:cNvSpPr txBox="1"/>
      </xdr:nvSpPr>
      <xdr:spPr>
        <a:xfrm>
          <a:off x="5041900" y="11715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84455</xdr:rowOff>
    </xdr:from>
    <xdr:to xmlns:xdr="http://schemas.openxmlformats.org/drawingml/2006/spreadsheetDrawing">
      <xdr:col>24</xdr:col>
      <xdr:colOff>12700</xdr:colOff>
      <xdr:row>68</xdr:row>
      <xdr:rowOff>84455</xdr:rowOff>
    </xdr:to>
    <xdr:cxnSp macro="">
      <xdr:nvCxnSpPr>
        <xdr:cNvPr id="130" name="直線コネクタ 129"/>
        <xdr:cNvCxnSpPr/>
      </xdr:nvCxnSpPr>
      <xdr:spPr>
        <a:xfrm>
          <a:off x="4864100" y="1174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138430</xdr:rowOff>
    </xdr:from>
    <xdr:ext cx="762000" cy="259080"/>
    <xdr:sp macro="" textlink="">
      <xdr:nvSpPr>
        <xdr:cNvPr id="131" name="財政構造の弾力性最大値テキスト"/>
        <xdr:cNvSpPr txBox="1"/>
      </xdr:nvSpPr>
      <xdr:spPr>
        <a:xfrm>
          <a:off x="50419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52070</xdr:rowOff>
    </xdr:from>
    <xdr:to xmlns:xdr="http://schemas.openxmlformats.org/drawingml/2006/spreadsheetDrawing">
      <xdr:col>24</xdr:col>
      <xdr:colOff>12700</xdr:colOff>
      <xdr:row>59</xdr:row>
      <xdr:rowOff>52070</xdr:rowOff>
    </xdr:to>
    <xdr:cxnSp macro="">
      <xdr:nvCxnSpPr>
        <xdr:cNvPr id="132" name="直線コネクタ 131"/>
        <xdr:cNvCxnSpPr/>
      </xdr:nvCxnSpPr>
      <xdr:spPr>
        <a:xfrm>
          <a:off x="48641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74930</xdr:rowOff>
    </xdr:from>
    <xdr:to xmlns:xdr="http://schemas.openxmlformats.org/drawingml/2006/spreadsheetDrawing">
      <xdr:col>23</xdr:col>
      <xdr:colOff>133350</xdr:colOff>
      <xdr:row>66</xdr:row>
      <xdr:rowOff>109855</xdr:rowOff>
    </xdr:to>
    <xdr:cxnSp macro="">
      <xdr:nvCxnSpPr>
        <xdr:cNvPr id="133" name="直線コネクタ 132"/>
        <xdr:cNvCxnSpPr/>
      </xdr:nvCxnSpPr>
      <xdr:spPr>
        <a:xfrm>
          <a:off x="4114800" y="11219180"/>
          <a:ext cx="8382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74930</xdr:rowOff>
    </xdr:from>
    <xdr:ext cx="762000" cy="257810"/>
    <xdr:sp macro="" textlink="">
      <xdr:nvSpPr>
        <xdr:cNvPr id="134" name="財政構造の弾力性平均値テキスト"/>
        <xdr:cNvSpPr txBox="1"/>
      </xdr:nvSpPr>
      <xdr:spPr>
        <a:xfrm>
          <a:off x="5041900" y="108762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57785</xdr:rowOff>
    </xdr:from>
    <xdr:to xmlns:xdr="http://schemas.openxmlformats.org/drawingml/2006/spreadsheetDrawing">
      <xdr:col>23</xdr:col>
      <xdr:colOff>184150</xdr:colOff>
      <xdr:row>64</xdr:row>
      <xdr:rowOff>159385</xdr:rowOff>
    </xdr:to>
    <xdr:sp macro="" textlink="">
      <xdr:nvSpPr>
        <xdr:cNvPr id="135" name="フローチャート: 判断 134"/>
        <xdr:cNvSpPr/>
      </xdr:nvSpPr>
      <xdr:spPr>
        <a:xfrm>
          <a:off x="4902200" y="1103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56515</xdr:rowOff>
    </xdr:from>
    <xdr:to xmlns:xdr="http://schemas.openxmlformats.org/drawingml/2006/spreadsheetDrawing">
      <xdr:col>19</xdr:col>
      <xdr:colOff>133350</xdr:colOff>
      <xdr:row>65</xdr:row>
      <xdr:rowOff>74930</xdr:rowOff>
    </xdr:to>
    <xdr:cxnSp macro="">
      <xdr:nvCxnSpPr>
        <xdr:cNvPr id="136" name="直線コネクタ 135"/>
        <xdr:cNvCxnSpPr/>
      </xdr:nvCxnSpPr>
      <xdr:spPr>
        <a:xfrm>
          <a:off x="3225800" y="1102931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156845</xdr:rowOff>
    </xdr:from>
    <xdr:to xmlns:xdr="http://schemas.openxmlformats.org/drawingml/2006/spreadsheetDrawing">
      <xdr:col>19</xdr:col>
      <xdr:colOff>184150</xdr:colOff>
      <xdr:row>64</xdr:row>
      <xdr:rowOff>86995</xdr:rowOff>
    </xdr:to>
    <xdr:sp macro="" textlink="">
      <xdr:nvSpPr>
        <xdr:cNvPr id="137" name="フローチャート: 判断 136"/>
        <xdr:cNvSpPr/>
      </xdr:nvSpPr>
      <xdr:spPr>
        <a:xfrm>
          <a:off x="4064000" y="109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97790</xdr:rowOff>
    </xdr:from>
    <xdr:ext cx="736600" cy="257810"/>
    <xdr:sp macro="" textlink="">
      <xdr:nvSpPr>
        <xdr:cNvPr id="138" name="テキスト ボックス 137"/>
        <xdr:cNvSpPr txBox="1"/>
      </xdr:nvSpPr>
      <xdr:spPr>
        <a:xfrm>
          <a:off x="3733800" y="107276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56515</xdr:rowOff>
    </xdr:from>
    <xdr:to xmlns:xdr="http://schemas.openxmlformats.org/drawingml/2006/spreadsheetDrawing">
      <xdr:col>15</xdr:col>
      <xdr:colOff>82550</xdr:colOff>
      <xdr:row>65</xdr:row>
      <xdr:rowOff>81915</xdr:rowOff>
    </xdr:to>
    <xdr:cxnSp macro="">
      <xdr:nvCxnSpPr>
        <xdr:cNvPr id="139" name="直線コネクタ 138"/>
        <xdr:cNvCxnSpPr/>
      </xdr:nvCxnSpPr>
      <xdr:spPr>
        <a:xfrm flipV="1">
          <a:off x="2336800" y="1102931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94615</xdr:rowOff>
    </xdr:from>
    <xdr:to xmlns:xdr="http://schemas.openxmlformats.org/drawingml/2006/spreadsheetDrawing">
      <xdr:col>15</xdr:col>
      <xdr:colOff>133350</xdr:colOff>
      <xdr:row>64</xdr:row>
      <xdr:rowOff>24765</xdr:rowOff>
    </xdr:to>
    <xdr:sp macro="" textlink="">
      <xdr:nvSpPr>
        <xdr:cNvPr id="140" name="フローチャート: 判断 139"/>
        <xdr:cNvSpPr/>
      </xdr:nvSpPr>
      <xdr:spPr>
        <a:xfrm>
          <a:off x="3175000"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34925</xdr:rowOff>
    </xdr:from>
    <xdr:ext cx="762000" cy="259080"/>
    <xdr:sp macro="" textlink="">
      <xdr:nvSpPr>
        <xdr:cNvPr id="141" name="テキスト ボックス 140"/>
        <xdr:cNvSpPr txBox="1"/>
      </xdr:nvSpPr>
      <xdr:spPr>
        <a:xfrm>
          <a:off x="2844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159385</xdr:rowOff>
    </xdr:from>
    <xdr:to xmlns:xdr="http://schemas.openxmlformats.org/drawingml/2006/spreadsheetDrawing">
      <xdr:col>11</xdr:col>
      <xdr:colOff>31750</xdr:colOff>
      <xdr:row>65</xdr:row>
      <xdr:rowOff>81915</xdr:rowOff>
    </xdr:to>
    <xdr:cxnSp macro="">
      <xdr:nvCxnSpPr>
        <xdr:cNvPr id="142" name="直線コネクタ 141"/>
        <xdr:cNvCxnSpPr/>
      </xdr:nvCxnSpPr>
      <xdr:spPr>
        <a:xfrm>
          <a:off x="1447800" y="1096073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9525</xdr:rowOff>
    </xdr:from>
    <xdr:to xmlns:xdr="http://schemas.openxmlformats.org/drawingml/2006/spreadsheetDrawing">
      <xdr:col>11</xdr:col>
      <xdr:colOff>82550</xdr:colOff>
      <xdr:row>64</xdr:row>
      <xdr:rowOff>111125</xdr:rowOff>
    </xdr:to>
    <xdr:sp macro="" textlink="">
      <xdr:nvSpPr>
        <xdr:cNvPr id="143" name="フローチャート: 判断 142"/>
        <xdr:cNvSpPr/>
      </xdr:nvSpPr>
      <xdr:spPr>
        <a:xfrm>
          <a:off x="2286000" y="1098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121285</xdr:rowOff>
    </xdr:from>
    <xdr:ext cx="762000" cy="257810"/>
    <xdr:sp macro="" textlink="">
      <xdr:nvSpPr>
        <xdr:cNvPr id="144" name="テキスト ボックス 143"/>
        <xdr:cNvSpPr txBox="1"/>
      </xdr:nvSpPr>
      <xdr:spPr>
        <a:xfrm>
          <a:off x="1955800" y="107511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70485</xdr:rowOff>
    </xdr:from>
    <xdr:to xmlns:xdr="http://schemas.openxmlformats.org/drawingml/2006/spreadsheetDrawing">
      <xdr:col>7</xdr:col>
      <xdr:colOff>31750</xdr:colOff>
      <xdr:row>64</xdr:row>
      <xdr:rowOff>635</xdr:rowOff>
    </xdr:to>
    <xdr:sp macro="" textlink="">
      <xdr:nvSpPr>
        <xdr:cNvPr id="145" name="フローチャート: 判断 144"/>
        <xdr:cNvSpPr/>
      </xdr:nvSpPr>
      <xdr:spPr>
        <a:xfrm>
          <a:off x="139700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10795</xdr:rowOff>
    </xdr:from>
    <xdr:ext cx="762000" cy="258445"/>
    <xdr:sp macro="" textlink="">
      <xdr:nvSpPr>
        <xdr:cNvPr id="146" name="テキスト ボックス 145"/>
        <xdr:cNvSpPr txBox="1"/>
      </xdr:nvSpPr>
      <xdr:spPr>
        <a:xfrm>
          <a:off x="1066800" y="10640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7" name="テキスト ボックス 146"/>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8" name="テキスト ボックス 147"/>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9" name="テキスト ボックス 148"/>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0" name="テキスト ボックス 149"/>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1" name="テキスト ボックス 150"/>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59055</xdr:rowOff>
    </xdr:from>
    <xdr:to xmlns:xdr="http://schemas.openxmlformats.org/drawingml/2006/spreadsheetDrawing">
      <xdr:col>23</xdr:col>
      <xdr:colOff>184150</xdr:colOff>
      <xdr:row>66</xdr:row>
      <xdr:rowOff>160655</xdr:rowOff>
    </xdr:to>
    <xdr:sp macro="" textlink="">
      <xdr:nvSpPr>
        <xdr:cNvPr id="152" name="楕円 151"/>
        <xdr:cNvSpPr/>
      </xdr:nvSpPr>
      <xdr:spPr>
        <a:xfrm>
          <a:off x="4902200" y="113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31115</xdr:rowOff>
    </xdr:from>
    <xdr:ext cx="762000" cy="257810"/>
    <xdr:sp macro="" textlink="">
      <xdr:nvSpPr>
        <xdr:cNvPr id="153" name="財政構造の弾力性該当値テキスト"/>
        <xdr:cNvSpPr txBox="1"/>
      </xdr:nvSpPr>
      <xdr:spPr>
        <a:xfrm>
          <a:off x="5041900" y="11346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24130</xdr:rowOff>
    </xdr:from>
    <xdr:to xmlns:xdr="http://schemas.openxmlformats.org/drawingml/2006/spreadsheetDrawing">
      <xdr:col>19</xdr:col>
      <xdr:colOff>184150</xdr:colOff>
      <xdr:row>65</xdr:row>
      <xdr:rowOff>125730</xdr:rowOff>
    </xdr:to>
    <xdr:sp macro="" textlink="">
      <xdr:nvSpPr>
        <xdr:cNvPr id="154" name="楕円 153"/>
        <xdr:cNvSpPr/>
      </xdr:nvSpPr>
      <xdr:spPr>
        <a:xfrm>
          <a:off x="4064000" y="111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110490</xdr:rowOff>
    </xdr:from>
    <xdr:ext cx="736600" cy="257810"/>
    <xdr:sp macro="" textlink="">
      <xdr:nvSpPr>
        <xdr:cNvPr id="155" name="テキスト ボックス 154"/>
        <xdr:cNvSpPr txBox="1"/>
      </xdr:nvSpPr>
      <xdr:spPr>
        <a:xfrm>
          <a:off x="3733800" y="112547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6350</xdr:rowOff>
    </xdr:from>
    <xdr:to xmlns:xdr="http://schemas.openxmlformats.org/drawingml/2006/spreadsheetDrawing">
      <xdr:col>15</xdr:col>
      <xdr:colOff>133350</xdr:colOff>
      <xdr:row>64</xdr:row>
      <xdr:rowOff>107315</xdr:rowOff>
    </xdr:to>
    <xdr:sp macro="" textlink="">
      <xdr:nvSpPr>
        <xdr:cNvPr id="156" name="楕円 155"/>
        <xdr:cNvSpPr/>
      </xdr:nvSpPr>
      <xdr:spPr>
        <a:xfrm>
          <a:off x="31750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92075</xdr:rowOff>
    </xdr:from>
    <xdr:ext cx="762000" cy="259080"/>
    <xdr:sp macro="" textlink="">
      <xdr:nvSpPr>
        <xdr:cNvPr id="157" name="テキスト ボックス 156"/>
        <xdr:cNvSpPr txBox="1"/>
      </xdr:nvSpPr>
      <xdr:spPr>
        <a:xfrm>
          <a:off x="2844800" y="1106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31115</xdr:rowOff>
    </xdr:from>
    <xdr:to xmlns:xdr="http://schemas.openxmlformats.org/drawingml/2006/spreadsheetDrawing">
      <xdr:col>11</xdr:col>
      <xdr:colOff>82550</xdr:colOff>
      <xdr:row>65</xdr:row>
      <xdr:rowOff>132715</xdr:rowOff>
    </xdr:to>
    <xdr:sp macro="" textlink="">
      <xdr:nvSpPr>
        <xdr:cNvPr id="158" name="楕円 157"/>
        <xdr:cNvSpPr/>
      </xdr:nvSpPr>
      <xdr:spPr>
        <a:xfrm>
          <a:off x="2286000" y="111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117475</xdr:rowOff>
    </xdr:from>
    <xdr:ext cx="762000" cy="259080"/>
    <xdr:sp macro="" textlink="">
      <xdr:nvSpPr>
        <xdr:cNvPr id="159" name="テキスト ボックス 158"/>
        <xdr:cNvSpPr txBox="1"/>
      </xdr:nvSpPr>
      <xdr:spPr>
        <a:xfrm>
          <a:off x="19558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109220</xdr:rowOff>
    </xdr:from>
    <xdr:to xmlns:xdr="http://schemas.openxmlformats.org/drawingml/2006/spreadsheetDrawing">
      <xdr:col>7</xdr:col>
      <xdr:colOff>31750</xdr:colOff>
      <xdr:row>64</xdr:row>
      <xdr:rowOff>38735</xdr:rowOff>
    </xdr:to>
    <xdr:sp macro="" textlink="">
      <xdr:nvSpPr>
        <xdr:cNvPr id="160" name="楕円 159"/>
        <xdr:cNvSpPr/>
      </xdr:nvSpPr>
      <xdr:spPr>
        <a:xfrm>
          <a:off x="1397000" y="10910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23495</xdr:rowOff>
    </xdr:from>
    <xdr:ext cx="762000" cy="259080"/>
    <xdr:sp macro="" textlink="">
      <xdr:nvSpPr>
        <xdr:cNvPr id="161" name="テキスト ボックス 160"/>
        <xdr:cNvSpPr txBox="1"/>
      </xdr:nvSpPr>
      <xdr:spPr>
        <a:xfrm>
          <a:off x="1066800" y="10996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4" name="テキスト ボックス 163"/>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[396,775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mn-lt"/>
              <a:ea typeface="+mn-ea"/>
              <a:cs typeface="+mn-cs"/>
            </a:rPr>
            <a:t>　全国平均、県平均</a:t>
          </a:r>
          <a:r>
            <a:rPr kumimoji="1" lang="ja-JP" altLang="en-US" sz="1050">
              <a:solidFill>
                <a:schemeClr val="dk1"/>
              </a:solidFill>
              <a:effectLst/>
              <a:latin typeface="+mn-lt"/>
              <a:ea typeface="+mn-ea"/>
              <a:cs typeface="+mn-cs"/>
            </a:rPr>
            <a:t>を大きく上回っているが、</a:t>
          </a:r>
          <a:r>
            <a:rPr kumimoji="1" lang="ja-JP" altLang="ja-JP" sz="1050">
              <a:solidFill>
                <a:schemeClr val="dk1"/>
              </a:solidFill>
              <a:effectLst/>
              <a:latin typeface="+mn-lt"/>
              <a:ea typeface="+mn-ea"/>
              <a:cs typeface="+mn-cs"/>
            </a:rPr>
            <a:t>類似団体平均はやや</a:t>
          </a:r>
          <a:r>
            <a:rPr kumimoji="1" lang="ja-JP" altLang="en-US" sz="1050">
              <a:solidFill>
                <a:schemeClr val="dk1"/>
              </a:solidFill>
              <a:effectLst/>
              <a:latin typeface="+mn-lt"/>
              <a:ea typeface="+mn-ea"/>
              <a:cs typeface="+mn-cs"/>
            </a:rPr>
            <a:t>下回っている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物件費が多額となっている</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は、温泉保養センターやケアハウス、村民センター等、村営施設の多くを指定管理委託して</a:t>
          </a:r>
          <a:r>
            <a:rPr kumimoji="1" lang="ja-JP" altLang="en-US" sz="1050">
              <a:solidFill>
                <a:schemeClr val="dk1"/>
              </a:solidFill>
              <a:effectLst/>
              <a:latin typeface="+mn-lt"/>
              <a:ea typeface="+mn-ea"/>
              <a:cs typeface="+mn-cs"/>
            </a:rPr>
            <a:t>おり、その委託費が</a:t>
          </a:r>
          <a:r>
            <a:rPr kumimoji="1" lang="ja-JP" altLang="ja-JP" sz="1050">
              <a:solidFill>
                <a:schemeClr val="dk1"/>
              </a:solidFill>
              <a:effectLst/>
              <a:latin typeface="+mn-lt"/>
              <a:ea typeface="+mn-ea"/>
              <a:cs typeface="+mn-cs"/>
            </a:rPr>
            <a:t>要因となっている。</a:t>
          </a:r>
          <a:r>
            <a:rPr kumimoji="1" lang="ja-JP" altLang="en-US" sz="1050">
              <a:solidFill>
                <a:schemeClr val="dk1"/>
              </a:solidFill>
              <a:effectLst/>
              <a:latin typeface="+mn-lt"/>
              <a:ea typeface="+mn-ea"/>
              <a:cs typeface="+mn-cs"/>
            </a:rPr>
            <a:t>また、平成２９年度は認定こども園建設事業にかかる備品購入費増の影響で物件費が増となっている。</a:t>
          </a:r>
          <a:endParaRPr lang="ja-JP" altLang="ja-JP" sz="1200">
            <a:effectLst/>
          </a:endParaRPr>
        </a:p>
        <a:p>
          <a:r>
            <a:rPr kumimoji="1" lang="ja-JP" altLang="ja-JP" sz="1050">
              <a:solidFill>
                <a:schemeClr val="dk1"/>
              </a:solidFill>
              <a:effectLst/>
              <a:latin typeface="+mn-lt"/>
              <a:ea typeface="+mn-ea"/>
              <a:cs typeface="+mn-cs"/>
            </a:rPr>
            <a:t>　また、人件費</a:t>
          </a:r>
          <a:r>
            <a:rPr kumimoji="1" lang="ja-JP" altLang="en-US" sz="1050">
              <a:solidFill>
                <a:schemeClr val="dk1"/>
              </a:solidFill>
              <a:effectLst/>
              <a:latin typeface="+mn-lt"/>
              <a:ea typeface="+mn-ea"/>
              <a:cs typeface="+mn-cs"/>
            </a:rPr>
            <a:t>については、職員数は大きな変動もなく前年並で推移している。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事業の見直し等によりできる限り人員削減を進め、物件費についても一層の経常経費の抑制に努めて行政の効率化に取り組み、歳出の削減を図る。</a:t>
          </a:r>
          <a:endParaRPr lang="ja-JP" altLang="ja-JP" sz="1200">
            <a:effectLst/>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5" name="テキスト ボックス 174"/>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9" name="テキスト ボックス 178"/>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81" name="テキスト ボックス 180"/>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75565</xdr:rowOff>
    </xdr:from>
    <xdr:to xmlns:xdr="http://schemas.openxmlformats.org/drawingml/2006/spreadsheetDrawing">
      <xdr:col>23</xdr:col>
      <xdr:colOff>133350</xdr:colOff>
      <xdr:row>90</xdr:row>
      <xdr:rowOff>29845</xdr:rowOff>
    </xdr:to>
    <xdr:cxnSp macro="">
      <xdr:nvCxnSpPr>
        <xdr:cNvPr id="192" name="直線コネクタ 191"/>
        <xdr:cNvCxnSpPr/>
      </xdr:nvCxnSpPr>
      <xdr:spPr>
        <a:xfrm flipV="1">
          <a:off x="4953000" y="13963015"/>
          <a:ext cx="0" cy="1497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1905</xdr:rowOff>
    </xdr:from>
    <xdr:ext cx="762000" cy="259080"/>
    <xdr:sp macro="" textlink="">
      <xdr:nvSpPr>
        <xdr:cNvPr id="193" name="人件費・物件費等の状況最小値テキスト"/>
        <xdr:cNvSpPr txBox="1"/>
      </xdr:nvSpPr>
      <xdr:spPr>
        <a:xfrm>
          <a:off x="5041900" y="1543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1,494,190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29845</xdr:rowOff>
    </xdr:from>
    <xdr:to xmlns:xdr="http://schemas.openxmlformats.org/drawingml/2006/spreadsheetDrawing">
      <xdr:col>24</xdr:col>
      <xdr:colOff>12700</xdr:colOff>
      <xdr:row>90</xdr:row>
      <xdr:rowOff>29845</xdr:rowOff>
    </xdr:to>
    <xdr:cxnSp macro="">
      <xdr:nvCxnSpPr>
        <xdr:cNvPr id="194" name="直線コネクタ 193"/>
        <xdr:cNvCxnSpPr/>
      </xdr:nvCxnSpPr>
      <xdr:spPr>
        <a:xfrm>
          <a:off x="4864100" y="1546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161925</xdr:rowOff>
    </xdr:from>
    <xdr:ext cx="762000" cy="259080"/>
    <xdr:sp macro="" textlink="">
      <xdr:nvSpPr>
        <xdr:cNvPr id="195" name="人件費・物件費等の状況最大値テキスト"/>
        <xdr:cNvSpPr txBox="1"/>
      </xdr:nvSpPr>
      <xdr:spPr>
        <a:xfrm>
          <a:off x="5041900" y="1370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75565</xdr:rowOff>
    </xdr:from>
    <xdr:to xmlns:xdr="http://schemas.openxmlformats.org/drawingml/2006/spreadsheetDrawing">
      <xdr:col>24</xdr:col>
      <xdr:colOff>12700</xdr:colOff>
      <xdr:row>81</xdr:row>
      <xdr:rowOff>75565</xdr:rowOff>
    </xdr:to>
    <xdr:cxnSp macro="">
      <xdr:nvCxnSpPr>
        <xdr:cNvPr id="196" name="直線コネクタ 195"/>
        <xdr:cNvCxnSpPr/>
      </xdr:nvCxnSpPr>
      <xdr:spPr>
        <a:xfrm>
          <a:off x="4864100" y="1396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130810</xdr:rowOff>
    </xdr:from>
    <xdr:to xmlns:xdr="http://schemas.openxmlformats.org/drawingml/2006/spreadsheetDrawing">
      <xdr:col>23</xdr:col>
      <xdr:colOff>133350</xdr:colOff>
      <xdr:row>82</xdr:row>
      <xdr:rowOff>140335</xdr:rowOff>
    </xdr:to>
    <xdr:cxnSp macro="">
      <xdr:nvCxnSpPr>
        <xdr:cNvPr id="197" name="直線コネクタ 196"/>
        <xdr:cNvCxnSpPr/>
      </xdr:nvCxnSpPr>
      <xdr:spPr>
        <a:xfrm>
          <a:off x="4114800" y="141897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80645</xdr:rowOff>
    </xdr:from>
    <xdr:ext cx="762000" cy="259080"/>
    <xdr:sp macro="" textlink="">
      <xdr:nvSpPr>
        <xdr:cNvPr id="198" name="人件費・物件費等の状況平均値テキスト"/>
        <xdr:cNvSpPr txBox="1"/>
      </xdr:nvSpPr>
      <xdr:spPr>
        <a:xfrm>
          <a:off x="5041900" y="14139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109220</xdr:rowOff>
    </xdr:from>
    <xdr:to xmlns:xdr="http://schemas.openxmlformats.org/drawingml/2006/spreadsheetDrawing">
      <xdr:col>23</xdr:col>
      <xdr:colOff>184150</xdr:colOff>
      <xdr:row>83</xdr:row>
      <xdr:rowOff>38735</xdr:rowOff>
    </xdr:to>
    <xdr:sp macro="" textlink="">
      <xdr:nvSpPr>
        <xdr:cNvPr id="199" name="フローチャート: 判断 198"/>
        <xdr:cNvSpPr/>
      </xdr:nvSpPr>
      <xdr:spPr>
        <a:xfrm>
          <a:off x="49022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130810</xdr:rowOff>
    </xdr:from>
    <xdr:to xmlns:xdr="http://schemas.openxmlformats.org/drawingml/2006/spreadsheetDrawing">
      <xdr:col>19</xdr:col>
      <xdr:colOff>133350</xdr:colOff>
      <xdr:row>82</xdr:row>
      <xdr:rowOff>133985</xdr:rowOff>
    </xdr:to>
    <xdr:cxnSp macro="">
      <xdr:nvCxnSpPr>
        <xdr:cNvPr id="200" name="直線コネクタ 199"/>
        <xdr:cNvCxnSpPr/>
      </xdr:nvCxnSpPr>
      <xdr:spPr>
        <a:xfrm flipV="1">
          <a:off x="3225800" y="141897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101600</xdr:rowOff>
    </xdr:from>
    <xdr:to xmlns:xdr="http://schemas.openxmlformats.org/drawingml/2006/spreadsheetDrawing">
      <xdr:col>19</xdr:col>
      <xdr:colOff>184150</xdr:colOff>
      <xdr:row>83</xdr:row>
      <xdr:rowOff>31750</xdr:rowOff>
    </xdr:to>
    <xdr:sp macro="" textlink="">
      <xdr:nvSpPr>
        <xdr:cNvPr id="201" name="フローチャート: 判断 200"/>
        <xdr:cNvSpPr/>
      </xdr:nvSpPr>
      <xdr:spPr>
        <a:xfrm>
          <a:off x="4064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16510</xdr:rowOff>
    </xdr:from>
    <xdr:ext cx="736600" cy="259080"/>
    <xdr:sp macro="" textlink="">
      <xdr:nvSpPr>
        <xdr:cNvPr id="202" name="テキスト ボックス 201"/>
        <xdr:cNvSpPr txBox="1"/>
      </xdr:nvSpPr>
      <xdr:spPr>
        <a:xfrm>
          <a:off x="3733800" y="14246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133985</xdr:rowOff>
    </xdr:from>
    <xdr:to xmlns:xdr="http://schemas.openxmlformats.org/drawingml/2006/spreadsheetDrawing">
      <xdr:col>15</xdr:col>
      <xdr:colOff>82550</xdr:colOff>
      <xdr:row>83</xdr:row>
      <xdr:rowOff>26670</xdr:rowOff>
    </xdr:to>
    <xdr:cxnSp macro="">
      <xdr:nvCxnSpPr>
        <xdr:cNvPr id="203" name="直線コネクタ 202"/>
        <xdr:cNvCxnSpPr/>
      </xdr:nvCxnSpPr>
      <xdr:spPr>
        <a:xfrm flipV="1">
          <a:off x="2336800" y="141928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78105</xdr:rowOff>
    </xdr:from>
    <xdr:to xmlns:xdr="http://schemas.openxmlformats.org/drawingml/2006/spreadsheetDrawing">
      <xdr:col>15</xdr:col>
      <xdr:colOff>133350</xdr:colOff>
      <xdr:row>83</xdr:row>
      <xdr:rowOff>8255</xdr:rowOff>
    </xdr:to>
    <xdr:sp macro="" textlink="">
      <xdr:nvSpPr>
        <xdr:cNvPr id="204" name="フローチャート: 判断 203"/>
        <xdr:cNvSpPr/>
      </xdr:nvSpPr>
      <xdr:spPr>
        <a:xfrm>
          <a:off x="3175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18415</xdr:rowOff>
    </xdr:from>
    <xdr:ext cx="762000" cy="257810"/>
    <xdr:sp macro="" textlink="">
      <xdr:nvSpPr>
        <xdr:cNvPr id="205" name="テキスト ボックス 204"/>
        <xdr:cNvSpPr txBox="1"/>
      </xdr:nvSpPr>
      <xdr:spPr>
        <a:xfrm>
          <a:off x="2844800" y="13905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123190</xdr:rowOff>
    </xdr:from>
    <xdr:to xmlns:xdr="http://schemas.openxmlformats.org/drawingml/2006/spreadsheetDrawing">
      <xdr:col>11</xdr:col>
      <xdr:colOff>31750</xdr:colOff>
      <xdr:row>83</xdr:row>
      <xdr:rowOff>26670</xdr:rowOff>
    </xdr:to>
    <xdr:cxnSp macro="">
      <xdr:nvCxnSpPr>
        <xdr:cNvPr id="206" name="直線コネクタ 205"/>
        <xdr:cNvCxnSpPr/>
      </xdr:nvCxnSpPr>
      <xdr:spPr>
        <a:xfrm>
          <a:off x="1447800" y="141820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71120</xdr:rowOff>
    </xdr:from>
    <xdr:to xmlns:xdr="http://schemas.openxmlformats.org/drawingml/2006/spreadsheetDrawing">
      <xdr:col>11</xdr:col>
      <xdr:colOff>82550</xdr:colOff>
      <xdr:row>83</xdr:row>
      <xdr:rowOff>1270</xdr:rowOff>
    </xdr:to>
    <xdr:sp macro="" textlink="">
      <xdr:nvSpPr>
        <xdr:cNvPr id="207" name="フローチャート: 判断 206"/>
        <xdr:cNvSpPr/>
      </xdr:nvSpPr>
      <xdr:spPr>
        <a:xfrm>
          <a:off x="2286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11430</xdr:rowOff>
    </xdr:from>
    <xdr:ext cx="762000" cy="259080"/>
    <xdr:sp macro="" textlink="">
      <xdr:nvSpPr>
        <xdr:cNvPr id="208" name="テキスト ボックス 207"/>
        <xdr:cNvSpPr txBox="1"/>
      </xdr:nvSpPr>
      <xdr:spPr>
        <a:xfrm>
          <a:off x="19558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380,876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41275</xdr:rowOff>
    </xdr:from>
    <xdr:to xmlns:xdr="http://schemas.openxmlformats.org/drawingml/2006/spreadsheetDrawing">
      <xdr:col>7</xdr:col>
      <xdr:colOff>31750</xdr:colOff>
      <xdr:row>82</xdr:row>
      <xdr:rowOff>143510</xdr:rowOff>
    </xdr:to>
    <xdr:sp macro="" textlink="">
      <xdr:nvSpPr>
        <xdr:cNvPr id="209" name="フローチャート: 判断 208"/>
        <xdr:cNvSpPr/>
      </xdr:nvSpPr>
      <xdr:spPr>
        <a:xfrm>
          <a:off x="13970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153035</xdr:rowOff>
    </xdr:from>
    <xdr:ext cx="762000" cy="259080"/>
    <xdr:sp macro="" textlink="">
      <xdr:nvSpPr>
        <xdr:cNvPr id="210" name="テキスト ボックス 209"/>
        <xdr:cNvSpPr txBox="1"/>
      </xdr:nvSpPr>
      <xdr:spPr>
        <a:xfrm>
          <a:off x="1066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89535</xdr:rowOff>
    </xdr:from>
    <xdr:to xmlns:xdr="http://schemas.openxmlformats.org/drawingml/2006/spreadsheetDrawing">
      <xdr:col>23</xdr:col>
      <xdr:colOff>184150</xdr:colOff>
      <xdr:row>83</xdr:row>
      <xdr:rowOff>19685</xdr:rowOff>
    </xdr:to>
    <xdr:sp macro="" textlink="">
      <xdr:nvSpPr>
        <xdr:cNvPr id="216" name="楕円 215"/>
        <xdr:cNvSpPr/>
      </xdr:nvSpPr>
      <xdr:spPr>
        <a:xfrm>
          <a:off x="4902200" y="141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106045</xdr:rowOff>
    </xdr:from>
    <xdr:ext cx="762000" cy="259080"/>
    <xdr:sp macro="" textlink="">
      <xdr:nvSpPr>
        <xdr:cNvPr id="217" name="人件費・物件費等の状況該当値テキスト"/>
        <xdr:cNvSpPr txBox="1"/>
      </xdr:nvSpPr>
      <xdr:spPr>
        <a:xfrm>
          <a:off x="5041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80010</xdr:rowOff>
    </xdr:from>
    <xdr:to xmlns:xdr="http://schemas.openxmlformats.org/drawingml/2006/spreadsheetDrawing">
      <xdr:col>19</xdr:col>
      <xdr:colOff>184150</xdr:colOff>
      <xdr:row>83</xdr:row>
      <xdr:rowOff>10160</xdr:rowOff>
    </xdr:to>
    <xdr:sp macro="" textlink="">
      <xdr:nvSpPr>
        <xdr:cNvPr id="218" name="楕円 217"/>
        <xdr:cNvSpPr/>
      </xdr:nvSpPr>
      <xdr:spPr>
        <a:xfrm>
          <a:off x="4064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20320</xdr:rowOff>
    </xdr:from>
    <xdr:ext cx="736600" cy="257810"/>
    <xdr:sp macro="" textlink="">
      <xdr:nvSpPr>
        <xdr:cNvPr id="219" name="テキスト ボックス 218"/>
        <xdr:cNvSpPr txBox="1"/>
      </xdr:nvSpPr>
      <xdr:spPr>
        <a:xfrm>
          <a:off x="3733800" y="139077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388,584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83185</xdr:rowOff>
    </xdr:from>
    <xdr:to xmlns:xdr="http://schemas.openxmlformats.org/drawingml/2006/spreadsheetDrawing">
      <xdr:col>15</xdr:col>
      <xdr:colOff>133350</xdr:colOff>
      <xdr:row>83</xdr:row>
      <xdr:rowOff>13335</xdr:rowOff>
    </xdr:to>
    <xdr:sp macro="" textlink="">
      <xdr:nvSpPr>
        <xdr:cNvPr id="220" name="楕円 219"/>
        <xdr:cNvSpPr/>
      </xdr:nvSpPr>
      <xdr:spPr>
        <a:xfrm>
          <a:off x="3175000" y="141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169545</xdr:rowOff>
    </xdr:from>
    <xdr:ext cx="762000" cy="257810"/>
    <xdr:sp macro="" textlink="">
      <xdr:nvSpPr>
        <xdr:cNvPr id="221" name="テキスト ボックス 220"/>
        <xdr:cNvSpPr txBox="1"/>
      </xdr:nvSpPr>
      <xdr:spPr>
        <a:xfrm>
          <a:off x="2844800" y="142284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391,250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147320</xdr:rowOff>
    </xdr:from>
    <xdr:to xmlns:xdr="http://schemas.openxmlformats.org/drawingml/2006/spreadsheetDrawing">
      <xdr:col>11</xdr:col>
      <xdr:colOff>82550</xdr:colOff>
      <xdr:row>83</xdr:row>
      <xdr:rowOff>77470</xdr:rowOff>
    </xdr:to>
    <xdr:sp macro="" textlink="">
      <xdr:nvSpPr>
        <xdr:cNvPr id="222" name="楕円 221"/>
        <xdr:cNvSpPr/>
      </xdr:nvSpPr>
      <xdr:spPr>
        <a:xfrm>
          <a:off x="22860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62230</xdr:rowOff>
    </xdr:from>
    <xdr:ext cx="762000" cy="259080"/>
    <xdr:sp macro="" textlink="">
      <xdr:nvSpPr>
        <xdr:cNvPr id="223" name="テキスト ボックス 222"/>
        <xdr:cNvSpPr txBox="1"/>
      </xdr:nvSpPr>
      <xdr:spPr>
        <a:xfrm>
          <a:off x="1955800" y="1429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72390</xdr:rowOff>
    </xdr:from>
    <xdr:to xmlns:xdr="http://schemas.openxmlformats.org/drawingml/2006/spreadsheetDrawing">
      <xdr:col>7</xdr:col>
      <xdr:colOff>31750</xdr:colOff>
      <xdr:row>83</xdr:row>
      <xdr:rowOff>2540</xdr:rowOff>
    </xdr:to>
    <xdr:sp macro="" textlink="">
      <xdr:nvSpPr>
        <xdr:cNvPr id="224" name="楕円 223"/>
        <xdr:cNvSpPr/>
      </xdr:nvSpPr>
      <xdr:spPr>
        <a:xfrm>
          <a:off x="13970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158750</xdr:rowOff>
    </xdr:from>
    <xdr:ext cx="762000" cy="259080"/>
    <xdr:sp macro="" textlink="">
      <xdr:nvSpPr>
        <xdr:cNvPr id="225" name="テキスト ボックス 224"/>
        <xdr:cNvSpPr txBox="1"/>
      </xdr:nvSpPr>
      <xdr:spPr>
        <a:xfrm>
          <a:off x="1066800" y="1421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8" name="テキスト ボックス 227"/>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ea"/>
              <a:ea typeface="+mn-ea"/>
              <a:cs typeface="+mn-cs"/>
            </a:rPr>
            <a:t>平成２９年度数値は、平成３１年１⽉末時点において未公表のため、平成２８年度数値と同じものとなっております。</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全国町村平均との比較ではやや低い水準となっているが、類似団体との比較では高い水準となっている。これは、国家公務員と給与の開きが大きい中堅層以上の職員構成が少なく、若年層職員が多いこと等によるものである。</a:t>
          </a:r>
        </a:p>
        <a:p>
          <a:r>
            <a:rPr kumimoji="1" lang="ja-JP" altLang="en-US" sz="1000">
              <a:solidFill>
                <a:schemeClr val="dk1"/>
              </a:solidFill>
              <a:effectLst/>
              <a:latin typeface="+mn-ea"/>
              <a:ea typeface="+mn-ea"/>
              <a:cs typeface="+mn-cs"/>
            </a:rPr>
            <a:t>　前年度から減となっている要因については、退職職員との入替に伴う若年層職員の増によるものである。</a:t>
          </a:r>
        </a:p>
        <a:p>
          <a:r>
            <a:rPr kumimoji="1" lang="ja-JP" altLang="en-US" sz="1000">
              <a:solidFill>
                <a:schemeClr val="dk1"/>
              </a:solidFill>
              <a:effectLst/>
              <a:latin typeface="+mn-ea"/>
              <a:ea typeface="+mn-ea"/>
              <a:cs typeface="+mn-cs"/>
            </a:rPr>
            <a:t>　地域の民間企業の平均給与の状況等を踏まえ、今後も給与の適正化に努める。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5" name="直線コネクタ 244"/>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810"/>
    <xdr:sp macro="" textlink="">
      <xdr:nvSpPr>
        <xdr:cNvPr id="246" name="テキスト ボックス 245"/>
        <xdr:cNvSpPr txBox="1"/>
      </xdr:nvSpPr>
      <xdr:spPr>
        <a:xfrm>
          <a:off x="1206500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8" name="テキスト ボックス 247"/>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66040</xdr:rowOff>
    </xdr:from>
    <xdr:to xmlns:xdr="http://schemas.openxmlformats.org/drawingml/2006/spreadsheetDrawing">
      <xdr:col>81</xdr:col>
      <xdr:colOff>44450</xdr:colOff>
      <xdr:row>89</xdr:row>
      <xdr:rowOff>64135</xdr:rowOff>
    </xdr:to>
    <xdr:cxnSp macro="">
      <xdr:nvCxnSpPr>
        <xdr:cNvPr id="250" name="直線コネクタ 249"/>
        <xdr:cNvCxnSpPr/>
      </xdr:nvCxnSpPr>
      <xdr:spPr>
        <a:xfrm flipV="1">
          <a:off x="17018000" y="1395349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36195</xdr:rowOff>
    </xdr:from>
    <xdr:ext cx="762000" cy="259080"/>
    <xdr:sp macro="" textlink="">
      <xdr:nvSpPr>
        <xdr:cNvPr id="251" name="給与水準   （国との比較）最小値テキスト"/>
        <xdr:cNvSpPr txBox="1"/>
      </xdr:nvSpPr>
      <xdr:spPr>
        <a:xfrm>
          <a:off x="1710690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64135</xdr:rowOff>
    </xdr:from>
    <xdr:to xmlns:xdr="http://schemas.openxmlformats.org/drawingml/2006/spreadsheetDrawing">
      <xdr:col>81</xdr:col>
      <xdr:colOff>133350</xdr:colOff>
      <xdr:row>89</xdr:row>
      <xdr:rowOff>64135</xdr:rowOff>
    </xdr:to>
    <xdr:cxnSp macro="">
      <xdr:nvCxnSpPr>
        <xdr:cNvPr id="252" name="直線コネクタ 251"/>
        <xdr:cNvCxnSpPr/>
      </xdr:nvCxnSpPr>
      <xdr:spPr>
        <a:xfrm>
          <a:off x="16929100" y="1532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152400</xdr:rowOff>
    </xdr:from>
    <xdr:ext cx="762000" cy="259080"/>
    <xdr:sp macro="" textlink="">
      <xdr:nvSpPr>
        <xdr:cNvPr id="253" name="給与水準   （国との比較）最大値テキスト"/>
        <xdr:cNvSpPr txBox="1"/>
      </xdr:nvSpPr>
      <xdr:spPr>
        <a:xfrm>
          <a:off x="171069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66040</xdr:rowOff>
    </xdr:from>
    <xdr:to xmlns:xdr="http://schemas.openxmlformats.org/drawingml/2006/spreadsheetDrawing">
      <xdr:col>81</xdr:col>
      <xdr:colOff>133350</xdr:colOff>
      <xdr:row>81</xdr:row>
      <xdr:rowOff>66040</xdr:rowOff>
    </xdr:to>
    <xdr:cxnSp macro="">
      <xdr:nvCxnSpPr>
        <xdr:cNvPr id="254" name="直線コネクタ 253"/>
        <xdr:cNvCxnSpPr/>
      </xdr:nvCxnSpPr>
      <xdr:spPr>
        <a:xfrm>
          <a:off x="16929100" y="1395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149860</xdr:rowOff>
    </xdr:from>
    <xdr:to xmlns:xdr="http://schemas.openxmlformats.org/drawingml/2006/spreadsheetDrawing">
      <xdr:col>81</xdr:col>
      <xdr:colOff>44450</xdr:colOff>
      <xdr:row>86</xdr:row>
      <xdr:rowOff>149860</xdr:rowOff>
    </xdr:to>
    <xdr:cxnSp macro="">
      <xdr:nvCxnSpPr>
        <xdr:cNvPr id="255" name="直線コネクタ 254"/>
        <xdr:cNvCxnSpPr/>
      </xdr:nvCxnSpPr>
      <xdr:spPr>
        <a:xfrm>
          <a:off x="16179800" y="14894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107315</xdr:rowOff>
    </xdr:from>
    <xdr:ext cx="762000" cy="259080"/>
    <xdr:sp macro="" textlink="">
      <xdr:nvSpPr>
        <xdr:cNvPr id="256" name="給与水準   （国との比較）平均値テキスト"/>
        <xdr:cNvSpPr txBox="1"/>
      </xdr:nvSpPr>
      <xdr:spPr>
        <a:xfrm>
          <a:off x="17106900" y="148520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135255</xdr:rowOff>
    </xdr:from>
    <xdr:to xmlns:xdr="http://schemas.openxmlformats.org/drawingml/2006/spreadsheetDrawing">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149860</xdr:rowOff>
    </xdr:from>
    <xdr:to xmlns:xdr="http://schemas.openxmlformats.org/drawingml/2006/spreadsheetDrawing">
      <xdr:col>77</xdr:col>
      <xdr:colOff>44450</xdr:colOff>
      <xdr:row>87</xdr:row>
      <xdr:rowOff>56515</xdr:rowOff>
    </xdr:to>
    <xdr:cxnSp macro="">
      <xdr:nvCxnSpPr>
        <xdr:cNvPr id="258" name="直線コネクタ 257"/>
        <xdr:cNvCxnSpPr/>
      </xdr:nvCxnSpPr>
      <xdr:spPr>
        <a:xfrm flipV="1">
          <a:off x="15290800" y="1489456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123190</xdr:rowOff>
    </xdr:from>
    <xdr:to xmlns:xdr="http://schemas.openxmlformats.org/drawingml/2006/spreadsheetDrawing">
      <xdr:col>77</xdr:col>
      <xdr:colOff>95250</xdr:colOff>
      <xdr:row>87</xdr:row>
      <xdr:rowOff>53340</xdr:rowOff>
    </xdr:to>
    <xdr:sp macro="" textlink="">
      <xdr:nvSpPr>
        <xdr:cNvPr id="259" name="フローチャート: 判断 258"/>
        <xdr:cNvSpPr/>
      </xdr:nvSpPr>
      <xdr:spPr>
        <a:xfrm>
          <a:off x="16129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38100</xdr:rowOff>
    </xdr:from>
    <xdr:ext cx="736600" cy="259080"/>
    <xdr:sp macro="" textlink="">
      <xdr:nvSpPr>
        <xdr:cNvPr id="260" name="テキスト ボックス 259"/>
        <xdr:cNvSpPr txBox="1"/>
      </xdr:nvSpPr>
      <xdr:spPr>
        <a:xfrm>
          <a:off x="15798800" y="1495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53340</xdr:rowOff>
    </xdr:from>
    <xdr:to xmlns:xdr="http://schemas.openxmlformats.org/drawingml/2006/spreadsheetDrawing">
      <xdr:col>72</xdr:col>
      <xdr:colOff>203200</xdr:colOff>
      <xdr:row>87</xdr:row>
      <xdr:rowOff>56515</xdr:rowOff>
    </xdr:to>
    <xdr:cxnSp macro="">
      <xdr:nvCxnSpPr>
        <xdr:cNvPr id="261" name="直線コネクタ 260"/>
        <xdr:cNvCxnSpPr/>
      </xdr:nvCxnSpPr>
      <xdr:spPr>
        <a:xfrm>
          <a:off x="14401800" y="1479804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135255</xdr:rowOff>
    </xdr:from>
    <xdr:to xmlns:xdr="http://schemas.openxmlformats.org/drawingml/2006/spreadsheetDrawing">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75565</xdr:rowOff>
    </xdr:from>
    <xdr:ext cx="762000" cy="257810"/>
    <xdr:sp macro="" textlink="">
      <xdr:nvSpPr>
        <xdr:cNvPr id="263" name="テキスト ボックス 262"/>
        <xdr:cNvSpPr txBox="1"/>
      </xdr:nvSpPr>
      <xdr:spPr>
        <a:xfrm>
          <a:off x="14909800" y="146488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53340</xdr:rowOff>
    </xdr:from>
    <xdr:to xmlns:xdr="http://schemas.openxmlformats.org/drawingml/2006/spreadsheetDrawing">
      <xdr:col>68</xdr:col>
      <xdr:colOff>152400</xdr:colOff>
      <xdr:row>86</xdr:row>
      <xdr:rowOff>95885</xdr:rowOff>
    </xdr:to>
    <xdr:cxnSp macro="">
      <xdr:nvCxnSpPr>
        <xdr:cNvPr id="264" name="直線コネクタ 263"/>
        <xdr:cNvCxnSpPr/>
      </xdr:nvCxnSpPr>
      <xdr:spPr>
        <a:xfrm flipV="1">
          <a:off x="13512800" y="1479804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111125</xdr:rowOff>
    </xdr:from>
    <xdr:to xmlns:xdr="http://schemas.openxmlformats.org/drawingml/2006/spreadsheetDrawing">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26035</xdr:rowOff>
    </xdr:from>
    <xdr:ext cx="762000" cy="259080"/>
    <xdr:sp macro="" textlink="">
      <xdr:nvSpPr>
        <xdr:cNvPr id="266" name="テキスト ボックス 265"/>
        <xdr:cNvSpPr txBox="1"/>
      </xdr:nvSpPr>
      <xdr:spPr>
        <a:xfrm>
          <a:off x="14020800" y="1494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86995</xdr:rowOff>
    </xdr:from>
    <xdr:to xmlns:xdr="http://schemas.openxmlformats.org/drawingml/2006/spreadsheetDrawing">
      <xdr:col>64</xdr:col>
      <xdr:colOff>152400</xdr:colOff>
      <xdr:row>87</xdr:row>
      <xdr:rowOff>17780</xdr:rowOff>
    </xdr:to>
    <xdr:sp macro="" textlink="">
      <xdr:nvSpPr>
        <xdr:cNvPr id="267" name="フローチャート: 判断 266"/>
        <xdr:cNvSpPr/>
      </xdr:nvSpPr>
      <xdr:spPr>
        <a:xfrm>
          <a:off x="134620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1905</xdr:rowOff>
    </xdr:from>
    <xdr:ext cx="762000" cy="259080"/>
    <xdr:sp macro="" textlink="">
      <xdr:nvSpPr>
        <xdr:cNvPr id="268" name="テキスト ボックス 267"/>
        <xdr:cNvSpPr txBox="1"/>
      </xdr:nvSpPr>
      <xdr:spPr>
        <a:xfrm>
          <a:off x="13131800" y="149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99060</xdr:rowOff>
    </xdr:from>
    <xdr:to xmlns:xdr="http://schemas.openxmlformats.org/drawingml/2006/spreadsheetDrawing">
      <xdr:col>81</xdr:col>
      <xdr:colOff>95250</xdr:colOff>
      <xdr:row>87</xdr:row>
      <xdr:rowOff>29210</xdr:rowOff>
    </xdr:to>
    <xdr:sp macro="" textlink="">
      <xdr:nvSpPr>
        <xdr:cNvPr id="274" name="楕円 273"/>
        <xdr:cNvSpPr/>
      </xdr:nvSpPr>
      <xdr:spPr>
        <a:xfrm>
          <a:off x="169672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115570</xdr:rowOff>
    </xdr:from>
    <xdr:ext cx="762000" cy="259080"/>
    <xdr:sp macro="" textlink="">
      <xdr:nvSpPr>
        <xdr:cNvPr id="275" name="給与水準   （国との比較）該当値テキスト"/>
        <xdr:cNvSpPr txBox="1"/>
      </xdr:nvSpPr>
      <xdr:spPr>
        <a:xfrm>
          <a:off x="17106900" y="1468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99060</xdr:rowOff>
    </xdr:from>
    <xdr:to xmlns:xdr="http://schemas.openxmlformats.org/drawingml/2006/spreadsheetDrawing">
      <xdr:col>77</xdr:col>
      <xdr:colOff>95250</xdr:colOff>
      <xdr:row>87</xdr:row>
      <xdr:rowOff>29210</xdr:rowOff>
    </xdr:to>
    <xdr:sp macro="" textlink="">
      <xdr:nvSpPr>
        <xdr:cNvPr id="276" name="楕円 275"/>
        <xdr:cNvSpPr/>
      </xdr:nvSpPr>
      <xdr:spPr>
        <a:xfrm>
          <a:off x="161290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39370</xdr:rowOff>
    </xdr:from>
    <xdr:ext cx="736600" cy="259080"/>
    <xdr:sp macro="" textlink="">
      <xdr:nvSpPr>
        <xdr:cNvPr id="277" name="テキスト ボックス 276"/>
        <xdr:cNvSpPr txBox="1"/>
      </xdr:nvSpPr>
      <xdr:spPr>
        <a:xfrm>
          <a:off x="15798800" y="14612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6350</xdr:rowOff>
    </xdr:from>
    <xdr:to xmlns:xdr="http://schemas.openxmlformats.org/drawingml/2006/spreadsheetDrawing">
      <xdr:col>73</xdr:col>
      <xdr:colOff>44450</xdr:colOff>
      <xdr:row>87</xdr:row>
      <xdr:rowOff>107315</xdr:rowOff>
    </xdr:to>
    <xdr:sp macro="" textlink="">
      <xdr:nvSpPr>
        <xdr:cNvPr id="278" name="楕円 277"/>
        <xdr:cNvSpPr/>
      </xdr:nvSpPr>
      <xdr:spPr>
        <a:xfrm>
          <a:off x="15240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92710</xdr:rowOff>
    </xdr:from>
    <xdr:ext cx="762000" cy="259080"/>
    <xdr:sp macro="" textlink="">
      <xdr:nvSpPr>
        <xdr:cNvPr id="279" name="テキスト ボックス 278"/>
        <xdr:cNvSpPr txBox="1"/>
      </xdr:nvSpPr>
      <xdr:spPr>
        <a:xfrm>
          <a:off x="149098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2540</xdr:rowOff>
    </xdr:from>
    <xdr:to xmlns:xdr="http://schemas.openxmlformats.org/drawingml/2006/spreadsheetDrawing">
      <xdr:col>68</xdr:col>
      <xdr:colOff>203200</xdr:colOff>
      <xdr:row>86</xdr:row>
      <xdr:rowOff>104140</xdr:rowOff>
    </xdr:to>
    <xdr:sp macro="" textlink="">
      <xdr:nvSpPr>
        <xdr:cNvPr id="280" name="楕円 279"/>
        <xdr:cNvSpPr/>
      </xdr:nvSpPr>
      <xdr:spPr>
        <a:xfrm>
          <a:off x="143510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114300</xdr:rowOff>
    </xdr:from>
    <xdr:ext cx="762000" cy="259080"/>
    <xdr:sp macro="" textlink="">
      <xdr:nvSpPr>
        <xdr:cNvPr id="281" name="テキスト ボックス 280"/>
        <xdr:cNvSpPr txBox="1"/>
      </xdr:nvSpPr>
      <xdr:spPr>
        <a:xfrm>
          <a:off x="14020800" y="1451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45085</xdr:rowOff>
    </xdr:from>
    <xdr:to xmlns:xdr="http://schemas.openxmlformats.org/drawingml/2006/spreadsheetDrawing">
      <xdr:col>64</xdr:col>
      <xdr:colOff>152400</xdr:colOff>
      <xdr:row>86</xdr:row>
      <xdr:rowOff>146685</xdr:rowOff>
    </xdr:to>
    <xdr:sp macro="" textlink="">
      <xdr:nvSpPr>
        <xdr:cNvPr id="282" name="楕円 281"/>
        <xdr:cNvSpPr/>
      </xdr:nvSpPr>
      <xdr:spPr>
        <a:xfrm>
          <a:off x="13462000" y="147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156845</xdr:rowOff>
    </xdr:from>
    <xdr:ext cx="762000" cy="257810"/>
    <xdr:sp macro="" textlink="">
      <xdr:nvSpPr>
        <xdr:cNvPr id="283" name="テキスト ボックス 282"/>
        <xdr:cNvSpPr txBox="1"/>
      </xdr:nvSpPr>
      <xdr:spPr>
        <a:xfrm>
          <a:off x="13131800" y="14558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85" name="テキスト ボックス 284"/>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86" name="テキスト ボックス 285"/>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a:t>※</a:t>
          </a:r>
          <a:r>
            <a:rPr lang="ja-JP" altLang="en-US"/>
            <a:t>平成２９年度職員数については、平成３１年１月末時点において 未公表のため、平成２８年度職員数を用いています。</a:t>
          </a:r>
          <a:endParaRPr lang="en-US" altLang="ja-JP"/>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職員数については大潟村職員定数条例に基づき、定数（６３名）で推移しており、類似団体平均を下回っている。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p>
        <a:p>
          <a:r>
            <a:rPr kumimoji="1" lang="ja-JP" altLang="en-US" sz="1100">
              <a:solidFill>
                <a:schemeClr val="dk1"/>
              </a:solidFill>
              <a:effectLst/>
              <a:latin typeface="+mn-lt"/>
              <a:ea typeface="+mn-ea"/>
              <a:cs typeface="+mn-cs"/>
            </a:rPr>
            <a:t>　引き続き住民サービスの向上も</a:t>
          </a:r>
          <a:r>
            <a:rPr kumimoji="1" lang="ja-JP" altLang="ja-JP" sz="1100">
              <a:solidFill>
                <a:schemeClr val="dk1"/>
              </a:solidFill>
              <a:effectLst/>
              <a:latin typeface="+mn-lt"/>
              <a:ea typeface="+mn-ea"/>
              <a:cs typeface="+mn-cs"/>
            </a:rPr>
            <a:t>勘案しながら今後もより適切な定員管理に努める。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9" name="テキスト ボックス 298"/>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0" name="直線コネクタ 299"/>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1" name="テキスト ボックス 300"/>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2" name="直線コネクタ 301"/>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3" name="テキスト ボックス 302"/>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4" name="直線コネクタ 303"/>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5" name="テキスト ボックス 304"/>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6" name="直線コネクタ 305"/>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7810"/>
    <xdr:sp macro="" textlink="">
      <xdr:nvSpPr>
        <xdr:cNvPr id="307" name="テキスト ボックス 306"/>
        <xdr:cNvSpPr txBox="1"/>
      </xdr:nvSpPr>
      <xdr:spPr>
        <a:xfrm>
          <a:off x="1206500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157480</xdr:rowOff>
    </xdr:from>
    <xdr:to xmlns:xdr="http://schemas.openxmlformats.org/drawingml/2006/spreadsheetDrawing">
      <xdr:col>81</xdr:col>
      <xdr:colOff>44450</xdr:colOff>
      <xdr:row>67</xdr:row>
      <xdr:rowOff>11430</xdr:rowOff>
    </xdr:to>
    <xdr:cxnSp macro="">
      <xdr:nvCxnSpPr>
        <xdr:cNvPr id="310" name="直線コネクタ 309"/>
        <xdr:cNvCxnSpPr/>
      </xdr:nvCxnSpPr>
      <xdr:spPr>
        <a:xfrm flipV="1">
          <a:off x="17018000" y="10273030"/>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154940</xdr:rowOff>
    </xdr:from>
    <xdr:ext cx="762000" cy="257810"/>
    <xdr:sp macro="" textlink="">
      <xdr:nvSpPr>
        <xdr:cNvPr id="311" name="定員管理の状況最小値テキスト"/>
        <xdr:cNvSpPr txBox="1"/>
      </xdr:nvSpPr>
      <xdr:spPr>
        <a:xfrm>
          <a:off x="17106900" y="11470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11430</xdr:rowOff>
    </xdr:from>
    <xdr:to xmlns:xdr="http://schemas.openxmlformats.org/drawingml/2006/spreadsheetDrawing">
      <xdr:col>81</xdr:col>
      <xdr:colOff>133350</xdr:colOff>
      <xdr:row>67</xdr:row>
      <xdr:rowOff>11430</xdr:rowOff>
    </xdr:to>
    <xdr:cxnSp macro="">
      <xdr:nvCxnSpPr>
        <xdr:cNvPr id="312" name="直線コネクタ 311"/>
        <xdr:cNvCxnSpPr/>
      </xdr:nvCxnSpPr>
      <xdr:spPr>
        <a:xfrm>
          <a:off x="16929100" y="1149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72390</xdr:rowOff>
    </xdr:from>
    <xdr:ext cx="762000" cy="259080"/>
    <xdr:sp macro="" textlink="">
      <xdr:nvSpPr>
        <xdr:cNvPr id="313" name="定員管理の状況最大値テキスト"/>
        <xdr:cNvSpPr txBox="1"/>
      </xdr:nvSpPr>
      <xdr:spPr>
        <a:xfrm>
          <a:off x="17106900" y="1001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157480</xdr:rowOff>
    </xdr:from>
    <xdr:to xmlns:xdr="http://schemas.openxmlformats.org/drawingml/2006/spreadsheetDrawing">
      <xdr:col>81</xdr:col>
      <xdr:colOff>133350</xdr:colOff>
      <xdr:row>59</xdr:row>
      <xdr:rowOff>157480</xdr:rowOff>
    </xdr:to>
    <xdr:cxnSp macro="">
      <xdr:nvCxnSpPr>
        <xdr:cNvPr id="314" name="直線コネクタ 313"/>
        <xdr:cNvCxnSpPr/>
      </xdr:nvCxnSpPr>
      <xdr:spPr>
        <a:xfrm>
          <a:off x="16929100" y="1027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41275</xdr:rowOff>
    </xdr:from>
    <xdr:to xmlns:xdr="http://schemas.openxmlformats.org/drawingml/2006/spreadsheetDrawing">
      <xdr:col>81</xdr:col>
      <xdr:colOff>44450</xdr:colOff>
      <xdr:row>61</xdr:row>
      <xdr:rowOff>41910</xdr:rowOff>
    </xdr:to>
    <xdr:cxnSp macro="">
      <xdr:nvCxnSpPr>
        <xdr:cNvPr id="315" name="直線コネクタ 314"/>
        <xdr:cNvCxnSpPr/>
      </xdr:nvCxnSpPr>
      <xdr:spPr>
        <a:xfrm>
          <a:off x="16179800" y="104997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56515</xdr:rowOff>
    </xdr:from>
    <xdr:ext cx="762000" cy="258445"/>
    <xdr:sp macro="" textlink="">
      <xdr:nvSpPr>
        <xdr:cNvPr id="316" name="定員管理の状況平均値テキスト"/>
        <xdr:cNvSpPr txBox="1"/>
      </xdr:nvSpPr>
      <xdr:spPr>
        <a:xfrm>
          <a:off x="17106900" y="10514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84455</xdr:rowOff>
    </xdr:from>
    <xdr:to xmlns:xdr="http://schemas.openxmlformats.org/drawingml/2006/spreadsheetDrawing">
      <xdr:col>81</xdr:col>
      <xdr:colOff>95250</xdr:colOff>
      <xdr:row>62</xdr:row>
      <xdr:rowOff>14605</xdr:rowOff>
    </xdr:to>
    <xdr:sp macro="" textlink="">
      <xdr:nvSpPr>
        <xdr:cNvPr id="317" name="フローチャート: 判断 316"/>
        <xdr:cNvSpPr/>
      </xdr:nvSpPr>
      <xdr:spPr>
        <a:xfrm>
          <a:off x="169672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22860</xdr:rowOff>
    </xdr:from>
    <xdr:to xmlns:xdr="http://schemas.openxmlformats.org/drawingml/2006/spreadsheetDrawing">
      <xdr:col>77</xdr:col>
      <xdr:colOff>44450</xdr:colOff>
      <xdr:row>61</xdr:row>
      <xdr:rowOff>41275</xdr:rowOff>
    </xdr:to>
    <xdr:cxnSp macro="">
      <xdr:nvCxnSpPr>
        <xdr:cNvPr id="318" name="直線コネクタ 317"/>
        <xdr:cNvCxnSpPr/>
      </xdr:nvCxnSpPr>
      <xdr:spPr>
        <a:xfrm>
          <a:off x="15290800" y="104813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86995</xdr:rowOff>
    </xdr:from>
    <xdr:to xmlns:xdr="http://schemas.openxmlformats.org/drawingml/2006/spreadsheetDrawing">
      <xdr:col>77</xdr:col>
      <xdr:colOff>95250</xdr:colOff>
      <xdr:row>62</xdr:row>
      <xdr:rowOff>17780</xdr:rowOff>
    </xdr:to>
    <xdr:sp macro="" textlink="">
      <xdr:nvSpPr>
        <xdr:cNvPr id="319" name="フローチャート: 判断 318"/>
        <xdr:cNvSpPr/>
      </xdr:nvSpPr>
      <xdr:spPr>
        <a:xfrm>
          <a:off x="16129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1905</xdr:rowOff>
    </xdr:from>
    <xdr:ext cx="736600" cy="259080"/>
    <xdr:sp macro="" textlink="">
      <xdr:nvSpPr>
        <xdr:cNvPr id="320" name="テキスト ボックス 319"/>
        <xdr:cNvSpPr txBox="1"/>
      </xdr:nvSpPr>
      <xdr:spPr>
        <a:xfrm>
          <a:off x="15798800" y="10631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22860</xdr:rowOff>
    </xdr:from>
    <xdr:to xmlns:xdr="http://schemas.openxmlformats.org/drawingml/2006/spreadsheetDrawing">
      <xdr:col>72</xdr:col>
      <xdr:colOff>203200</xdr:colOff>
      <xdr:row>61</xdr:row>
      <xdr:rowOff>24765</xdr:rowOff>
    </xdr:to>
    <xdr:cxnSp macro="">
      <xdr:nvCxnSpPr>
        <xdr:cNvPr id="321" name="直線コネクタ 320"/>
        <xdr:cNvCxnSpPr/>
      </xdr:nvCxnSpPr>
      <xdr:spPr>
        <a:xfrm flipV="1">
          <a:off x="14401800" y="10481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73660</xdr:rowOff>
    </xdr:from>
    <xdr:to xmlns:xdr="http://schemas.openxmlformats.org/drawingml/2006/spreadsheetDrawing">
      <xdr:col>73</xdr:col>
      <xdr:colOff>44450</xdr:colOff>
      <xdr:row>62</xdr:row>
      <xdr:rowOff>3810</xdr:rowOff>
    </xdr:to>
    <xdr:sp macro="" textlink="">
      <xdr:nvSpPr>
        <xdr:cNvPr id="322" name="フローチャート: 判断 321"/>
        <xdr:cNvSpPr/>
      </xdr:nvSpPr>
      <xdr:spPr>
        <a:xfrm>
          <a:off x="15240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160020</xdr:rowOff>
    </xdr:from>
    <xdr:ext cx="762000" cy="259080"/>
    <xdr:sp macro="" textlink="">
      <xdr:nvSpPr>
        <xdr:cNvPr id="323" name="テキスト ボックス 322"/>
        <xdr:cNvSpPr txBox="1"/>
      </xdr:nvSpPr>
      <xdr:spPr>
        <a:xfrm>
          <a:off x="14909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23495</xdr:rowOff>
    </xdr:from>
    <xdr:to xmlns:xdr="http://schemas.openxmlformats.org/drawingml/2006/spreadsheetDrawing">
      <xdr:col>68</xdr:col>
      <xdr:colOff>152400</xdr:colOff>
      <xdr:row>61</xdr:row>
      <xdr:rowOff>24765</xdr:rowOff>
    </xdr:to>
    <xdr:cxnSp macro="">
      <xdr:nvCxnSpPr>
        <xdr:cNvPr id="324" name="直線コネクタ 323"/>
        <xdr:cNvCxnSpPr/>
      </xdr:nvCxnSpPr>
      <xdr:spPr>
        <a:xfrm>
          <a:off x="13512800" y="104819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71120</xdr:rowOff>
    </xdr:from>
    <xdr:to xmlns:xdr="http://schemas.openxmlformats.org/drawingml/2006/spreadsheetDrawing">
      <xdr:col>68</xdr:col>
      <xdr:colOff>203200</xdr:colOff>
      <xdr:row>62</xdr:row>
      <xdr:rowOff>1270</xdr:rowOff>
    </xdr:to>
    <xdr:sp macro="" textlink="">
      <xdr:nvSpPr>
        <xdr:cNvPr id="325" name="フローチャート: 判断 324"/>
        <xdr:cNvSpPr/>
      </xdr:nvSpPr>
      <xdr:spPr>
        <a:xfrm>
          <a:off x="143510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157480</xdr:rowOff>
    </xdr:from>
    <xdr:ext cx="762000" cy="257810"/>
    <xdr:sp macro="" textlink="">
      <xdr:nvSpPr>
        <xdr:cNvPr id="326" name="テキスト ボックス 325"/>
        <xdr:cNvSpPr txBox="1"/>
      </xdr:nvSpPr>
      <xdr:spPr>
        <a:xfrm>
          <a:off x="14020800" y="10615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59055</xdr:rowOff>
    </xdr:from>
    <xdr:to xmlns:xdr="http://schemas.openxmlformats.org/drawingml/2006/spreadsheetDrawing">
      <xdr:col>64</xdr:col>
      <xdr:colOff>152400</xdr:colOff>
      <xdr:row>61</xdr:row>
      <xdr:rowOff>160655</xdr:rowOff>
    </xdr:to>
    <xdr:sp macro="" textlink="">
      <xdr:nvSpPr>
        <xdr:cNvPr id="327" name="フローチャート: 判断 326"/>
        <xdr:cNvSpPr/>
      </xdr:nvSpPr>
      <xdr:spPr>
        <a:xfrm>
          <a:off x="134620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145415</xdr:rowOff>
    </xdr:from>
    <xdr:ext cx="762000" cy="257810"/>
    <xdr:sp macro="" textlink="">
      <xdr:nvSpPr>
        <xdr:cNvPr id="328" name="テキスト ボックス 327"/>
        <xdr:cNvSpPr txBox="1"/>
      </xdr:nvSpPr>
      <xdr:spPr>
        <a:xfrm>
          <a:off x="13131800" y="10603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29" name="テキスト ボックス 328"/>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0" name="テキスト ボックス 329"/>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1" name="テキスト ボックス 330"/>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2" name="テキスト ボックス 331"/>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3" name="テキスト ボックス 332"/>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162560</xdr:rowOff>
    </xdr:from>
    <xdr:to xmlns:xdr="http://schemas.openxmlformats.org/drawingml/2006/spreadsheetDrawing">
      <xdr:col>81</xdr:col>
      <xdr:colOff>95250</xdr:colOff>
      <xdr:row>61</xdr:row>
      <xdr:rowOff>92710</xdr:rowOff>
    </xdr:to>
    <xdr:sp macro="" textlink="">
      <xdr:nvSpPr>
        <xdr:cNvPr id="334" name="楕円 333"/>
        <xdr:cNvSpPr/>
      </xdr:nvSpPr>
      <xdr:spPr>
        <a:xfrm>
          <a:off x="169672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7620</xdr:rowOff>
    </xdr:from>
    <xdr:ext cx="762000" cy="257810"/>
    <xdr:sp macro="" textlink="">
      <xdr:nvSpPr>
        <xdr:cNvPr id="335" name="定員管理の状況該当値テキスト"/>
        <xdr:cNvSpPr txBox="1"/>
      </xdr:nvSpPr>
      <xdr:spPr>
        <a:xfrm>
          <a:off x="17106900" y="10294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161925</xdr:rowOff>
    </xdr:from>
    <xdr:to xmlns:xdr="http://schemas.openxmlformats.org/drawingml/2006/spreadsheetDrawing">
      <xdr:col>77</xdr:col>
      <xdr:colOff>95250</xdr:colOff>
      <xdr:row>61</xdr:row>
      <xdr:rowOff>92075</xdr:rowOff>
    </xdr:to>
    <xdr:sp macro="" textlink="">
      <xdr:nvSpPr>
        <xdr:cNvPr id="336" name="楕円 335"/>
        <xdr:cNvSpPr/>
      </xdr:nvSpPr>
      <xdr:spPr>
        <a:xfrm>
          <a:off x="16129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102235</xdr:rowOff>
    </xdr:from>
    <xdr:ext cx="736600" cy="258445"/>
    <xdr:sp macro="" textlink="">
      <xdr:nvSpPr>
        <xdr:cNvPr id="337" name="テキスト ボックス 336"/>
        <xdr:cNvSpPr txBox="1"/>
      </xdr:nvSpPr>
      <xdr:spPr>
        <a:xfrm>
          <a:off x="15798800" y="10217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143510</xdr:rowOff>
    </xdr:from>
    <xdr:to xmlns:xdr="http://schemas.openxmlformats.org/drawingml/2006/spreadsheetDrawing">
      <xdr:col>73</xdr:col>
      <xdr:colOff>44450</xdr:colOff>
      <xdr:row>61</xdr:row>
      <xdr:rowOff>73660</xdr:rowOff>
    </xdr:to>
    <xdr:sp macro="" textlink="">
      <xdr:nvSpPr>
        <xdr:cNvPr id="338" name="楕円 337"/>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83820</xdr:rowOff>
    </xdr:from>
    <xdr:ext cx="762000" cy="259080"/>
    <xdr:sp macro="" textlink="">
      <xdr:nvSpPr>
        <xdr:cNvPr id="339" name="テキスト ボックス 338"/>
        <xdr:cNvSpPr txBox="1"/>
      </xdr:nvSpPr>
      <xdr:spPr>
        <a:xfrm>
          <a:off x="14909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145415</xdr:rowOff>
    </xdr:from>
    <xdr:to xmlns:xdr="http://schemas.openxmlformats.org/drawingml/2006/spreadsheetDrawing">
      <xdr:col>68</xdr:col>
      <xdr:colOff>203200</xdr:colOff>
      <xdr:row>61</xdr:row>
      <xdr:rowOff>75565</xdr:rowOff>
    </xdr:to>
    <xdr:sp macro="" textlink="">
      <xdr:nvSpPr>
        <xdr:cNvPr id="340" name="楕円 339"/>
        <xdr:cNvSpPr/>
      </xdr:nvSpPr>
      <xdr:spPr>
        <a:xfrm>
          <a:off x="143510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86360</xdr:rowOff>
    </xdr:from>
    <xdr:ext cx="762000" cy="257810"/>
    <xdr:sp macro="" textlink="">
      <xdr:nvSpPr>
        <xdr:cNvPr id="341" name="テキスト ボックス 340"/>
        <xdr:cNvSpPr txBox="1"/>
      </xdr:nvSpPr>
      <xdr:spPr>
        <a:xfrm>
          <a:off x="14020800" y="10201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144145</xdr:rowOff>
    </xdr:from>
    <xdr:to xmlns:xdr="http://schemas.openxmlformats.org/drawingml/2006/spreadsheetDrawing">
      <xdr:col>64</xdr:col>
      <xdr:colOff>152400</xdr:colOff>
      <xdr:row>61</xdr:row>
      <xdr:rowOff>74930</xdr:rowOff>
    </xdr:to>
    <xdr:sp macro="" textlink="">
      <xdr:nvSpPr>
        <xdr:cNvPr id="342" name="楕円 341"/>
        <xdr:cNvSpPr/>
      </xdr:nvSpPr>
      <xdr:spPr>
        <a:xfrm>
          <a:off x="13462000" y="10431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84455</xdr:rowOff>
    </xdr:from>
    <xdr:ext cx="762000" cy="259080"/>
    <xdr:sp macro="" textlink="">
      <xdr:nvSpPr>
        <xdr:cNvPr id="343" name="テキスト ボックス 342"/>
        <xdr:cNvSpPr txBox="1"/>
      </xdr:nvSpPr>
      <xdr:spPr>
        <a:xfrm>
          <a:off x="13131800" y="10200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6" name="テキスト ボックス 345"/>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を下回っているが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a:t>
          </a:r>
          <a:r>
            <a:rPr kumimoji="1" lang="ja-JP" altLang="ja-JP" sz="1100">
              <a:solidFill>
                <a:schemeClr val="dk1"/>
              </a:solidFill>
              <a:effectLst/>
              <a:latin typeface="+mn-lt"/>
              <a:ea typeface="+mn-ea"/>
              <a:cs typeface="+mn-cs"/>
            </a:rPr>
            <a:t>る比率となっている。</a:t>
          </a:r>
          <a:endParaRPr lang="ja-JP" altLang="ja-JP" sz="1400">
            <a:effectLst/>
          </a:endParaRPr>
        </a:p>
        <a:p>
          <a:r>
            <a:rPr kumimoji="1" lang="ja-JP" altLang="ja-JP" sz="1100">
              <a:solidFill>
                <a:schemeClr val="dk1"/>
              </a:solidFill>
              <a:effectLst/>
              <a:latin typeface="+mn-lt"/>
              <a:ea typeface="+mn-ea"/>
              <a:cs typeface="+mn-cs"/>
            </a:rPr>
            <a:t>　平成２７年度より小中学校校舎建て替えに伴う地方債の償還が開始され、償還のピークである平成３５年度までは比率が上昇し、その後は緩やかに比率が減少していくと見込まれる。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今後も、かんがい排水対策や認定こども園の建設等の事業の実施による比率の上昇が懸念されるが、</a:t>
          </a:r>
          <a:r>
            <a:rPr kumimoji="1" lang="ja-JP" altLang="ja-JP" sz="1100">
              <a:solidFill>
                <a:schemeClr val="dk1"/>
              </a:solidFill>
              <a:effectLst/>
              <a:latin typeface="+mn-lt"/>
              <a:ea typeface="+mn-ea"/>
              <a:cs typeface="+mn-cs"/>
            </a:rPr>
            <a:t>今後は地方債に大きく依存することのない財政運営を行うとともに、繰上償還の実施などに努め、より一層の財政健全化を図る。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0"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1" name="テキスト ボックス 360"/>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2"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63" name="テキスト ボックス 362"/>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65" name="テキスト ボックス 364"/>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6"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67" name="テキスト ボックス 366"/>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48895</xdr:rowOff>
    </xdr:from>
    <xdr:to xmlns:xdr="http://schemas.openxmlformats.org/drawingml/2006/spreadsheetDrawing">
      <xdr:col>81</xdr:col>
      <xdr:colOff>44450</xdr:colOff>
      <xdr:row>45</xdr:row>
      <xdr:rowOff>106045</xdr:rowOff>
    </xdr:to>
    <xdr:cxnSp macro="">
      <xdr:nvCxnSpPr>
        <xdr:cNvPr id="371" name="直線コネクタ 370"/>
        <xdr:cNvCxnSpPr/>
      </xdr:nvCxnSpPr>
      <xdr:spPr>
        <a:xfrm flipV="1">
          <a:off x="17018000" y="622109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78105</xdr:rowOff>
    </xdr:from>
    <xdr:ext cx="762000" cy="257810"/>
    <xdr:sp macro="" textlink="">
      <xdr:nvSpPr>
        <xdr:cNvPr id="372" name="公債費負担の状況最小値テキスト"/>
        <xdr:cNvSpPr txBox="1"/>
      </xdr:nvSpPr>
      <xdr:spPr>
        <a:xfrm>
          <a:off x="17106900" y="7793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106045</xdr:rowOff>
    </xdr:from>
    <xdr:to xmlns:xdr="http://schemas.openxmlformats.org/drawingml/2006/spreadsheetDrawing">
      <xdr:col>81</xdr:col>
      <xdr:colOff>133350</xdr:colOff>
      <xdr:row>45</xdr:row>
      <xdr:rowOff>106045</xdr:rowOff>
    </xdr:to>
    <xdr:cxnSp macro="">
      <xdr:nvCxnSpPr>
        <xdr:cNvPr id="373" name="直線コネクタ 372"/>
        <xdr:cNvCxnSpPr/>
      </xdr:nvCxnSpPr>
      <xdr:spPr>
        <a:xfrm>
          <a:off x="16929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135255</xdr:rowOff>
    </xdr:from>
    <xdr:ext cx="762000" cy="257810"/>
    <xdr:sp macro="" textlink="">
      <xdr:nvSpPr>
        <xdr:cNvPr id="374" name="公債費負担の状況最大値テキスト"/>
        <xdr:cNvSpPr txBox="1"/>
      </xdr:nvSpPr>
      <xdr:spPr>
        <a:xfrm>
          <a:off x="17106900" y="5964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48895</xdr:rowOff>
    </xdr:from>
    <xdr:to xmlns:xdr="http://schemas.openxmlformats.org/drawingml/2006/spreadsheetDrawing">
      <xdr:col>81</xdr:col>
      <xdr:colOff>133350</xdr:colOff>
      <xdr:row>36</xdr:row>
      <xdr:rowOff>48895</xdr:rowOff>
    </xdr:to>
    <xdr:cxnSp macro="">
      <xdr:nvCxnSpPr>
        <xdr:cNvPr id="375" name="直線コネクタ 374"/>
        <xdr:cNvCxnSpPr/>
      </xdr:nvCxnSpPr>
      <xdr:spPr>
        <a:xfrm>
          <a:off x="16929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76200</xdr:rowOff>
    </xdr:from>
    <xdr:to xmlns:xdr="http://schemas.openxmlformats.org/drawingml/2006/spreadsheetDrawing">
      <xdr:col>81</xdr:col>
      <xdr:colOff>44450</xdr:colOff>
      <xdr:row>42</xdr:row>
      <xdr:rowOff>25400</xdr:rowOff>
    </xdr:to>
    <xdr:cxnSp macro="">
      <xdr:nvCxnSpPr>
        <xdr:cNvPr id="376" name="直線コネクタ 375"/>
        <xdr:cNvCxnSpPr/>
      </xdr:nvCxnSpPr>
      <xdr:spPr>
        <a:xfrm>
          <a:off x="16179800" y="710565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90170</xdr:rowOff>
    </xdr:from>
    <xdr:ext cx="762000" cy="259080"/>
    <xdr:sp macro="" textlink="">
      <xdr:nvSpPr>
        <xdr:cNvPr id="377" name="公債費負担の状況平均値テキスト"/>
        <xdr:cNvSpPr txBox="1"/>
      </xdr:nvSpPr>
      <xdr:spPr>
        <a:xfrm>
          <a:off x="17106900" y="694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73660</xdr:rowOff>
    </xdr:from>
    <xdr:to xmlns:xdr="http://schemas.openxmlformats.org/drawingml/2006/spreadsheetDrawing">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151130</xdr:rowOff>
    </xdr:from>
    <xdr:to xmlns:xdr="http://schemas.openxmlformats.org/drawingml/2006/spreadsheetDrawing">
      <xdr:col>77</xdr:col>
      <xdr:colOff>44450</xdr:colOff>
      <xdr:row>41</xdr:row>
      <xdr:rowOff>76200</xdr:rowOff>
    </xdr:to>
    <xdr:cxnSp macro="">
      <xdr:nvCxnSpPr>
        <xdr:cNvPr id="379" name="直線コネクタ 378"/>
        <xdr:cNvCxnSpPr/>
      </xdr:nvCxnSpPr>
      <xdr:spPr>
        <a:xfrm>
          <a:off x="15290800" y="700913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97790</xdr:rowOff>
    </xdr:from>
    <xdr:to xmlns:xdr="http://schemas.openxmlformats.org/drawingml/2006/spreadsheetDrawing">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6600" cy="259080"/>
    <xdr:sp macro="" textlink="">
      <xdr:nvSpPr>
        <xdr:cNvPr id="381" name="テキスト ボックス 380"/>
        <xdr:cNvSpPr txBox="1"/>
      </xdr:nvSpPr>
      <xdr:spPr>
        <a:xfrm>
          <a:off x="15798800"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70485</xdr:rowOff>
    </xdr:from>
    <xdr:to xmlns:xdr="http://schemas.openxmlformats.org/drawingml/2006/spreadsheetDrawing">
      <xdr:col>72</xdr:col>
      <xdr:colOff>203200</xdr:colOff>
      <xdr:row>40</xdr:row>
      <xdr:rowOff>151130</xdr:rowOff>
    </xdr:to>
    <xdr:cxnSp macro="">
      <xdr:nvCxnSpPr>
        <xdr:cNvPr id="382" name="直線コネクタ 381"/>
        <xdr:cNvCxnSpPr/>
      </xdr:nvCxnSpPr>
      <xdr:spPr>
        <a:xfrm>
          <a:off x="14401800" y="692848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130175</xdr:rowOff>
    </xdr:from>
    <xdr:to xmlns:xdr="http://schemas.openxmlformats.org/drawingml/2006/spreadsheetDrawing">
      <xdr:col>73</xdr:col>
      <xdr:colOff>44450</xdr:colOff>
      <xdr:row>42</xdr:row>
      <xdr:rowOff>60325</xdr:rowOff>
    </xdr:to>
    <xdr:sp macro="" textlink="">
      <xdr:nvSpPr>
        <xdr:cNvPr id="383" name="フローチャート: 判断 382"/>
        <xdr:cNvSpPr/>
      </xdr:nvSpPr>
      <xdr:spPr>
        <a:xfrm>
          <a:off x="15240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45085</xdr:rowOff>
    </xdr:from>
    <xdr:ext cx="762000" cy="258445"/>
    <xdr:sp macro="" textlink="">
      <xdr:nvSpPr>
        <xdr:cNvPr id="384" name="テキスト ボックス 383"/>
        <xdr:cNvSpPr txBox="1"/>
      </xdr:nvSpPr>
      <xdr:spPr>
        <a:xfrm>
          <a:off x="14909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70485</xdr:rowOff>
    </xdr:from>
    <xdr:to xmlns:xdr="http://schemas.openxmlformats.org/drawingml/2006/spreadsheetDrawing">
      <xdr:col>68</xdr:col>
      <xdr:colOff>152400</xdr:colOff>
      <xdr:row>40</xdr:row>
      <xdr:rowOff>151130</xdr:rowOff>
    </xdr:to>
    <xdr:cxnSp macro="">
      <xdr:nvCxnSpPr>
        <xdr:cNvPr id="385" name="直線コネクタ 384"/>
        <xdr:cNvCxnSpPr/>
      </xdr:nvCxnSpPr>
      <xdr:spPr>
        <a:xfrm flipV="1">
          <a:off x="13512800" y="692848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161925</xdr:rowOff>
    </xdr:from>
    <xdr:to xmlns:xdr="http://schemas.openxmlformats.org/drawingml/2006/spreadsheetDrawing">
      <xdr:col>68</xdr:col>
      <xdr:colOff>203200</xdr:colOff>
      <xdr:row>42</xdr:row>
      <xdr:rowOff>92075</xdr:rowOff>
    </xdr:to>
    <xdr:sp macro="" textlink="">
      <xdr:nvSpPr>
        <xdr:cNvPr id="386" name="フローチャート: 判断 385"/>
        <xdr:cNvSpPr/>
      </xdr:nvSpPr>
      <xdr:spPr>
        <a:xfrm>
          <a:off x="143510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76835</xdr:rowOff>
    </xdr:from>
    <xdr:ext cx="762000" cy="257810"/>
    <xdr:sp macro="" textlink="">
      <xdr:nvSpPr>
        <xdr:cNvPr id="387" name="テキスト ボックス 386"/>
        <xdr:cNvSpPr txBox="1"/>
      </xdr:nvSpPr>
      <xdr:spPr>
        <a:xfrm>
          <a:off x="14020800" y="7277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71120</xdr:rowOff>
    </xdr:from>
    <xdr:to xmlns:xdr="http://schemas.openxmlformats.org/drawingml/2006/spreadsheetDrawing">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157480</xdr:rowOff>
    </xdr:from>
    <xdr:ext cx="762000" cy="257810"/>
    <xdr:sp macro="" textlink="">
      <xdr:nvSpPr>
        <xdr:cNvPr id="389" name="テキスト ボックス 388"/>
        <xdr:cNvSpPr txBox="1"/>
      </xdr:nvSpPr>
      <xdr:spPr>
        <a:xfrm>
          <a:off x="13131800" y="7358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0"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1"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2"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3"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4"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146050</xdr:rowOff>
    </xdr:from>
    <xdr:to xmlns:xdr="http://schemas.openxmlformats.org/drawingml/2006/spreadsheetDrawing">
      <xdr:col>81</xdr:col>
      <xdr:colOff>95250</xdr:colOff>
      <xdr:row>42</xdr:row>
      <xdr:rowOff>76200</xdr:rowOff>
    </xdr:to>
    <xdr:sp macro="" textlink="">
      <xdr:nvSpPr>
        <xdr:cNvPr id="395" name="楕円 394"/>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118110</xdr:rowOff>
    </xdr:from>
    <xdr:ext cx="762000" cy="259080"/>
    <xdr:sp macro="" textlink="">
      <xdr:nvSpPr>
        <xdr:cNvPr id="396" name="公債費負担の状況該当値テキスト"/>
        <xdr:cNvSpPr txBox="1"/>
      </xdr:nvSpPr>
      <xdr:spPr>
        <a:xfrm>
          <a:off x="17106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25400</xdr:rowOff>
    </xdr:from>
    <xdr:to xmlns:xdr="http://schemas.openxmlformats.org/drawingml/2006/spreadsheetDrawing">
      <xdr:col>77</xdr:col>
      <xdr:colOff>95250</xdr:colOff>
      <xdr:row>41</xdr:row>
      <xdr:rowOff>127000</xdr:rowOff>
    </xdr:to>
    <xdr:sp macro="" textlink="">
      <xdr:nvSpPr>
        <xdr:cNvPr id="397" name="楕円 396"/>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137160</xdr:rowOff>
    </xdr:from>
    <xdr:ext cx="736600" cy="259080"/>
    <xdr:sp macro="" textlink="">
      <xdr:nvSpPr>
        <xdr:cNvPr id="398" name="テキスト ボックス 397"/>
        <xdr:cNvSpPr txBox="1"/>
      </xdr:nvSpPr>
      <xdr:spPr>
        <a:xfrm>
          <a:off x="15798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100330</xdr:rowOff>
    </xdr:from>
    <xdr:to xmlns:xdr="http://schemas.openxmlformats.org/drawingml/2006/spreadsheetDrawing">
      <xdr:col>73</xdr:col>
      <xdr:colOff>44450</xdr:colOff>
      <xdr:row>41</xdr:row>
      <xdr:rowOff>30480</xdr:rowOff>
    </xdr:to>
    <xdr:sp macro="" textlink="">
      <xdr:nvSpPr>
        <xdr:cNvPr id="399" name="楕円 398"/>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40640</xdr:rowOff>
    </xdr:from>
    <xdr:ext cx="762000" cy="257810"/>
    <xdr:sp macro="" textlink="">
      <xdr:nvSpPr>
        <xdr:cNvPr id="400" name="テキスト ボックス 399"/>
        <xdr:cNvSpPr txBox="1"/>
      </xdr:nvSpPr>
      <xdr:spPr>
        <a:xfrm>
          <a:off x="14909800" y="6727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19685</xdr:rowOff>
    </xdr:from>
    <xdr:to xmlns:xdr="http://schemas.openxmlformats.org/drawingml/2006/spreadsheetDrawing">
      <xdr:col>68</xdr:col>
      <xdr:colOff>203200</xdr:colOff>
      <xdr:row>40</xdr:row>
      <xdr:rowOff>121285</xdr:rowOff>
    </xdr:to>
    <xdr:sp macro="" textlink="">
      <xdr:nvSpPr>
        <xdr:cNvPr id="401" name="楕円 400"/>
        <xdr:cNvSpPr/>
      </xdr:nvSpPr>
      <xdr:spPr>
        <a:xfrm>
          <a:off x="143510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132080</xdr:rowOff>
    </xdr:from>
    <xdr:ext cx="762000" cy="257810"/>
    <xdr:sp macro="" textlink="">
      <xdr:nvSpPr>
        <xdr:cNvPr id="402" name="テキスト ボックス 401"/>
        <xdr:cNvSpPr txBox="1"/>
      </xdr:nvSpPr>
      <xdr:spPr>
        <a:xfrm>
          <a:off x="14020800" y="6647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100330</xdr:rowOff>
    </xdr:from>
    <xdr:to xmlns:xdr="http://schemas.openxmlformats.org/drawingml/2006/spreadsheetDrawing">
      <xdr:col>64</xdr:col>
      <xdr:colOff>152400</xdr:colOff>
      <xdr:row>41</xdr:row>
      <xdr:rowOff>30480</xdr:rowOff>
    </xdr:to>
    <xdr:sp macro="" textlink="">
      <xdr:nvSpPr>
        <xdr:cNvPr id="403" name="楕円 402"/>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40640</xdr:rowOff>
    </xdr:from>
    <xdr:ext cx="762000" cy="257810"/>
    <xdr:sp macro="" textlink="">
      <xdr:nvSpPr>
        <xdr:cNvPr id="404" name="テキスト ボックス 403"/>
        <xdr:cNvSpPr txBox="1"/>
      </xdr:nvSpPr>
      <xdr:spPr>
        <a:xfrm>
          <a:off x="13131800" y="6727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6"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07" name="テキスト ボックス 406"/>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60.8%</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県平均を下回っているが、全国平均、類似団体平均</a:t>
          </a:r>
          <a:r>
            <a:rPr kumimoji="1" lang="ja-JP" altLang="en-US" sz="1100">
              <a:solidFill>
                <a:schemeClr val="dk1"/>
              </a:solidFill>
              <a:effectLst/>
              <a:latin typeface="+mn-lt"/>
              <a:ea typeface="+mn-ea"/>
              <a:cs typeface="+mn-cs"/>
            </a:rPr>
            <a:t>を大きく上回っている。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度は認定こども園等建設事業に伴い地方債現在高が増加したことと、当該事業の実施に伴う認定こども園等建設整備基金の取り崩しにより、充当可能基金が減少したことから、比率は</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今後は平成３３年度から着工が予定されているかんがい排水対策等の大規模な国営事業の財源として</a:t>
          </a:r>
          <a:r>
            <a:rPr kumimoji="1" lang="ja-JP" altLang="en-US" sz="1100">
              <a:solidFill>
                <a:schemeClr val="dk1"/>
              </a:solidFill>
              <a:effectLst/>
              <a:latin typeface="+mn-lt"/>
              <a:ea typeface="+mn-ea"/>
              <a:cs typeface="+mn-cs"/>
            </a:rPr>
            <a:t>地方債残高</a:t>
          </a:r>
          <a:r>
            <a:rPr kumimoji="1" lang="ja-JP" altLang="ja-JP" sz="1100">
              <a:solidFill>
                <a:schemeClr val="dk1"/>
              </a:solidFill>
              <a:effectLst/>
              <a:latin typeface="+mn-lt"/>
              <a:ea typeface="+mn-ea"/>
              <a:cs typeface="+mn-cs"/>
            </a:rPr>
            <a:t>が増加する見込みであり、比率の上昇が懸念される。</a:t>
          </a:r>
          <a:endParaRPr lang="ja-JP" altLang="ja-JP" sz="1400">
            <a:effectLst/>
          </a:endParaRPr>
        </a:p>
        <a:p>
          <a:r>
            <a:rPr kumimoji="1" lang="ja-JP" altLang="ja-JP" sz="1100">
              <a:solidFill>
                <a:schemeClr val="dk1"/>
              </a:solidFill>
              <a:effectLst/>
              <a:latin typeface="+mn-lt"/>
              <a:ea typeface="+mn-ea"/>
              <a:cs typeface="+mn-cs"/>
            </a:rPr>
            <a:t>　引き続き繰上償還や計画的な基金の積み増しなどを行い比率の抑制に努める。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18" name="テキスト ボックス 417"/>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0"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1" name="直線コネクタ 420"/>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22" name="テキスト ボックス 421"/>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3" name="直線コネクタ 422"/>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810"/>
    <xdr:sp macro="" textlink="">
      <xdr:nvSpPr>
        <xdr:cNvPr id="424" name="テキスト ボックス 423"/>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5" name="直線コネクタ 424"/>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6" name="テキスト ボックス 425"/>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7" name="直線コネクタ 426"/>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8" name="テキスト ボックス 427"/>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9" name="直線コネクタ 428"/>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0" name="テキスト ボックス 429"/>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1" name="直線コネクタ 430"/>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2" name="テキスト ボックス 431"/>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166370</xdr:rowOff>
    </xdr:to>
    <xdr:cxnSp macro="">
      <xdr:nvCxnSpPr>
        <xdr:cNvPr id="435" name="直線コネクタ 434"/>
        <xdr:cNvCxnSpPr/>
      </xdr:nvCxnSpPr>
      <xdr:spPr>
        <a:xfrm flipV="1">
          <a:off x="17018000" y="2313305"/>
          <a:ext cx="0" cy="1624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138430</xdr:rowOff>
    </xdr:from>
    <xdr:ext cx="762000" cy="259080"/>
    <xdr:sp macro="" textlink="">
      <xdr:nvSpPr>
        <xdr:cNvPr id="436" name="将来負担の状況最小値テキスト"/>
        <xdr:cNvSpPr txBox="1"/>
      </xdr:nvSpPr>
      <xdr:spPr>
        <a:xfrm>
          <a:off x="17106900" y="391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166370</xdr:rowOff>
    </xdr:from>
    <xdr:to xmlns:xdr="http://schemas.openxmlformats.org/drawingml/2006/spreadsheetDrawing">
      <xdr:col>81</xdr:col>
      <xdr:colOff>133350</xdr:colOff>
      <xdr:row>22</xdr:row>
      <xdr:rowOff>166370</xdr:rowOff>
    </xdr:to>
    <xdr:cxnSp macro="">
      <xdr:nvCxnSpPr>
        <xdr:cNvPr id="437" name="直線コネクタ 436"/>
        <xdr:cNvCxnSpPr/>
      </xdr:nvCxnSpPr>
      <xdr:spPr>
        <a:xfrm>
          <a:off x="16929100" y="393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7810"/>
    <xdr:sp macro="" textlink="">
      <xdr:nvSpPr>
        <xdr:cNvPr id="438" name="将来負担の状況最大値テキスト"/>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9" name="直線コネクタ 438"/>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7620</xdr:rowOff>
    </xdr:from>
    <xdr:to xmlns:xdr="http://schemas.openxmlformats.org/drawingml/2006/spreadsheetDrawing">
      <xdr:col>81</xdr:col>
      <xdr:colOff>44450</xdr:colOff>
      <xdr:row>19</xdr:row>
      <xdr:rowOff>103505</xdr:rowOff>
    </xdr:to>
    <xdr:cxnSp macro="">
      <xdr:nvCxnSpPr>
        <xdr:cNvPr id="440" name="直線コネクタ 439"/>
        <xdr:cNvCxnSpPr/>
      </xdr:nvCxnSpPr>
      <xdr:spPr>
        <a:xfrm>
          <a:off x="16179800" y="3093720"/>
          <a:ext cx="8382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7810"/>
    <xdr:sp macro="" textlink="">
      <xdr:nvSpPr>
        <xdr:cNvPr id="441" name="将来負担の状況平均値テキスト"/>
        <xdr:cNvSpPr txBox="1"/>
      </xdr:nvSpPr>
      <xdr:spPr>
        <a:xfrm>
          <a:off x="17106900" y="21209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2" name="フローチャート: 判断 441"/>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7620</xdr:rowOff>
    </xdr:from>
    <xdr:to xmlns:xdr="http://schemas.openxmlformats.org/drawingml/2006/spreadsheetDrawing">
      <xdr:col>77</xdr:col>
      <xdr:colOff>44450</xdr:colOff>
      <xdr:row>19</xdr:row>
      <xdr:rowOff>161925</xdr:rowOff>
    </xdr:to>
    <xdr:cxnSp macro="">
      <xdr:nvCxnSpPr>
        <xdr:cNvPr id="443" name="直線コネクタ 442"/>
        <xdr:cNvCxnSpPr/>
      </xdr:nvCxnSpPr>
      <xdr:spPr>
        <a:xfrm flipV="1">
          <a:off x="15290800" y="309372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4" name="フローチャート: 判断 443"/>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7810"/>
    <xdr:sp macro="" textlink="">
      <xdr:nvSpPr>
        <xdr:cNvPr id="445" name="テキスト ボックス 444"/>
        <xdr:cNvSpPr txBox="1"/>
      </xdr:nvSpPr>
      <xdr:spPr>
        <a:xfrm>
          <a:off x="15798800" y="2031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19</xdr:row>
      <xdr:rowOff>161925</xdr:rowOff>
    </xdr:from>
    <xdr:to xmlns:xdr="http://schemas.openxmlformats.org/drawingml/2006/spreadsheetDrawing">
      <xdr:col>72</xdr:col>
      <xdr:colOff>203200</xdr:colOff>
      <xdr:row>20</xdr:row>
      <xdr:rowOff>13335</xdr:rowOff>
    </xdr:to>
    <xdr:cxnSp macro="">
      <xdr:nvCxnSpPr>
        <xdr:cNvPr id="446" name="直線コネクタ 445"/>
        <xdr:cNvCxnSpPr/>
      </xdr:nvCxnSpPr>
      <xdr:spPr>
        <a:xfrm flipV="1">
          <a:off x="14401800" y="34194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7" name="フローチャート: 判断 446"/>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7810"/>
    <xdr:sp macro="" textlink="">
      <xdr:nvSpPr>
        <xdr:cNvPr id="448" name="テキスト ボックス 447"/>
        <xdr:cNvSpPr txBox="1"/>
      </xdr:nvSpPr>
      <xdr:spPr>
        <a:xfrm>
          <a:off x="14909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71755</xdr:rowOff>
    </xdr:from>
    <xdr:to xmlns:xdr="http://schemas.openxmlformats.org/drawingml/2006/spreadsheetDrawing">
      <xdr:col>68</xdr:col>
      <xdr:colOff>152400</xdr:colOff>
      <xdr:row>20</xdr:row>
      <xdr:rowOff>13335</xdr:rowOff>
    </xdr:to>
    <xdr:cxnSp macro="">
      <xdr:nvCxnSpPr>
        <xdr:cNvPr id="449" name="直線コネクタ 448"/>
        <xdr:cNvCxnSpPr/>
      </xdr:nvCxnSpPr>
      <xdr:spPr>
        <a:xfrm>
          <a:off x="13512800" y="3157855"/>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50" name="フローチャート: 判断 449"/>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7810"/>
    <xdr:sp macro="" textlink="">
      <xdr:nvSpPr>
        <xdr:cNvPr id="451" name="テキスト ボックス 450"/>
        <xdr:cNvSpPr txBox="1"/>
      </xdr:nvSpPr>
      <xdr:spPr>
        <a:xfrm>
          <a:off x="14020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2" name="フローチャート: 判断 451"/>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7810"/>
    <xdr:sp macro="" textlink="">
      <xdr:nvSpPr>
        <xdr:cNvPr id="453" name="テキスト ボックス 452"/>
        <xdr:cNvSpPr txBox="1"/>
      </xdr:nvSpPr>
      <xdr:spPr>
        <a:xfrm>
          <a:off x="13131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52705</xdr:rowOff>
    </xdr:from>
    <xdr:to xmlns:xdr="http://schemas.openxmlformats.org/drawingml/2006/spreadsheetDrawing">
      <xdr:col>81</xdr:col>
      <xdr:colOff>95250</xdr:colOff>
      <xdr:row>19</xdr:row>
      <xdr:rowOff>154940</xdr:rowOff>
    </xdr:to>
    <xdr:sp macro="" textlink="">
      <xdr:nvSpPr>
        <xdr:cNvPr id="459" name="楕円 458"/>
        <xdr:cNvSpPr/>
      </xdr:nvSpPr>
      <xdr:spPr>
        <a:xfrm>
          <a:off x="16967200" y="3310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24765</xdr:rowOff>
    </xdr:from>
    <xdr:ext cx="762000" cy="259080"/>
    <xdr:sp macro="" textlink="">
      <xdr:nvSpPr>
        <xdr:cNvPr id="460" name="将来負担の状況該当値テキスト"/>
        <xdr:cNvSpPr txBox="1"/>
      </xdr:nvSpPr>
      <xdr:spPr>
        <a:xfrm>
          <a:off x="17106900" y="3282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128270</xdr:rowOff>
    </xdr:from>
    <xdr:to xmlns:xdr="http://schemas.openxmlformats.org/drawingml/2006/spreadsheetDrawing">
      <xdr:col>77</xdr:col>
      <xdr:colOff>95250</xdr:colOff>
      <xdr:row>18</xdr:row>
      <xdr:rowOff>58420</xdr:rowOff>
    </xdr:to>
    <xdr:sp macro="" textlink="">
      <xdr:nvSpPr>
        <xdr:cNvPr id="461" name="楕円 460"/>
        <xdr:cNvSpPr/>
      </xdr:nvSpPr>
      <xdr:spPr>
        <a:xfrm>
          <a:off x="16129000" y="3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43180</xdr:rowOff>
    </xdr:from>
    <xdr:ext cx="736600" cy="257810"/>
    <xdr:sp macro="" textlink="">
      <xdr:nvSpPr>
        <xdr:cNvPr id="462" name="テキスト ボックス 461"/>
        <xdr:cNvSpPr txBox="1"/>
      </xdr:nvSpPr>
      <xdr:spPr>
        <a:xfrm>
          <a:off x="15798800" y="31292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111125</xdr:rowOff>
    </xdr:from>
    <xdr:to xmlns:xdr="http://schemas.openxmlformats.org/drawingml/2006/spreadsheetDrawing">
      <xdr:col>73</xdr:col>
      <xdr:colOff>44450</xdr:colOff>
      <xdr:row>20</xdr:row>
      <xdr:rowOff>41275</xdr:rowOff>
    </xdr:to>
    <xdr:sp macro="" textlink="">
      <xdr:nvSpPr>
        <xdr:cNvPr id="463" name="楕円 462"/>
        <xdr:cNvSpPr/>
      </xdr:nvSpPr>
      <xdr:spPr>
        <a:xfrm>
          <a:off x="15240000" y="33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26035</xdr:rowOff>
    </xdr:from>
    <xdr:ext cx="762000" cy="259080"/>
    <xdr:sp macro="" textlink="">
      <xdr:nvSpPr>
        <xdr:cNvPr id="464" name="テキスト ボックス 463"/>
        <xdr:cNvSpPr txBox="1"/>
      </xdr:nvSpPr>
      <xdr:spPr>
        <a:xfrm>
          <a:off x="14909800" y="3455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133985</xdr:rowOff>
    </xdr:from>
    <xdr:to xmlns:xdr="http://schemas.openxmlformats.org/drawingml/2006/spreadsheetDrawing">
      <xdr:col>68</xdr:col>
      <xdr:colOff>203200</xdr:colOff>
      <xdr:row>20</xdr:row>
      <xdr:rowOff>64135</xdr:rowOff>
    </xdr:to>
    <xdr:sp macro="" textlink="">
      <xdr:nvSpPr>
        <xdr:cNvPr id="465" name="楕円 464"/>
        <xdr:cNvSpPr/>
      </xdr:nvSpPr>
      <xdr:spPr>
        <a:xfrm>
          <a:off x="14351000" y="33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48895</xdr:rowOff>
    </xdr:from>
    <xdr:ext cx="762000" cy="259080"/>
    <xdr:sp macro="" textlink="">
      <xdr:nvSpPr>
        <xdr:cNvPr id="466" name="テキスト ボックス 465"/>
        <xdr:cNvSpPr txBox="1"/>
      </xdr:nvSpPr>
      <xdr:spPr>
        <a:xfrm>
          <a:off x="14020800" y="3477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20955</xdr:rowOff>
    </xdr:from>
    <xdr:to xmlns:xdr="http://schemas.openxmlformats.org/drawingml/2006/spreadsheetDrawing">
      <xdr:col>64</xdr:col>
      <xdr:colOff>152400</xdr:colOff>
      <xdr:row>18</xdr:row>
      <xdr:rowOff>122555</xdr:rowOff>
    </xdr:to>
    <xdr:sp macro="" textlink="">
      <xdr:nvSpPr>
        <xdr:cNvPr id="467" name="楕円 466"/>
        <xdr:cNvSpPr/>
      </xdr:nvSpPr>
      <xdr:spPr>
        <a:xfrm>
          <a:off x="13462000" y="31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107315</xdr:rowOff>
    </xdr:from>
    <xdr:ext cx="762000" cy="259080"/>
    <xdr:sp macro="" textlink="">
      <xdr:nvSpPr>
        <xdr:cNvPr id="468" name="テキスト ボックス 467"/>
        <xdr:cNvSpPr txBox="1"/>
      </xdr:nvSpPr>
      <xdr:spPr>
        <a:xfrm>
          <a:off x="13131800" y="319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3,205
3,196
170.11
3,959,364
3,828,341
127,864
2,167,390
4,174,877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前年度と比べて</a:t>
          </a:r>
          <a:r>
            <a:rPr kumimoji="1" lang="ja-JP" altLang="ja-JP" sz="1050">
              <a:solidFill>
                <a:schemeClr val="dk1"/>
              </a:solidFill>
              <a:effectLst/>
              <a:latin typeface="+mn-lt"/>
              <a:ea typeface="+mn-ea"/>
              <a:cs typeface="+mn-cs"/>
            </a:rPr>
            <a:t>平成２</a:t>
          </a:r>
          <a:r>
            <a:rPr kumimoji="1" lang="ja-JP" altLang="en-US" sz="1050">
              <a:solidFill>
                <a:schemeClr val="dk1"/>
              </a:solidFill>
              <a:effectLst/>
              <a:latin typeface="+mn-lt"/>
              <a:ea typeface="+mn-ea"/>
              <a:cs typeface="+mn-cs"/>
            </a:rPr>
            <a:t>９</a:t>
          </a:r>
          <a:r>
            <a:rPr kumimoji="1" lang="ja-JP" altLang="ja-JP" sz="1050">
              <a:solidFill>
                <a:schemeClr val="dk1"/>
              </a:solidFill>
              <a:effectLst/>
              <a:latin typeface="+mn-lt"/>
              <a:ea typeface="+mn-ea"/>
              <a:cs typeface="+mn-cs"/>
            </a:rPr>
            <a:t>年度については、退職手当</a:t>
          </a:r>
          <a:r>
            <a:rPr kumimoji="1" lang="ja-JP" altLang="en-US" sz="1050">
              <a:solidFill>
                <a:schemeClr val="dk1"/>
              </a:solidFill>
              <a:effectLst/>
              <a:latin typeface="+mn-lt"/>
              <a:ea typeface="+mn-ea"/>
              <a:cs typeface="+mn-cs"/>
            </a:rPr>
            <a:t>組合</a:t>
          </a:r>
          <a:r>
            <a:rPr kumimoji="1" lang="ja-JP" altLang="ja-JP" sz="1050">
              <a:solidFill>
                <a:schemeClr val="dk1"/>
              </a:solidFill>
              <a:effectLst/>
              <a:latin typeface="+mn-lt"/>
              <a:ea typeface="+mn-ea"/>
              <a:cs typeface="+mn-cs"/>
            </a:rPr>
            <a:t>負担金負担率改定のため増と</a:t>
          </a:r>
          <a:r>
            <a:rPr kumimoji="1" lang="ja-JP" altLang="en-US" sz="1050">
              <a:solidFill>
                <a:schemeClr val="dk1"/>
              </a:solidFill>
              <a:effectLst/>
              <a:latin typeface="+mn-lt"/>
              <a:ea typeface="+mn-ea"/>
              <a:cs typeface="+mn-cs"/>
            </a:rPr>
            <a:t>なっており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構成比は</a:t>
          </a:r>
          <a:r>
            <a:rPr kumimoji="1" lang="ja-JP" altLang="ja-JP" sz="1050">
              <a:solidFill>
                <a:schemeClr val="dk1"/>
              </a:solidFill>
              <a:effectLst/>
              <a:latin typeface="+mn-lt"/>
              <a:ea typeface="+mn-ea"/>
              <a:cs typeface="+mn-cs"/>
            </a:rPr>
            <a:t>全国平均、県平均、類似団体平均のいずれも</a:t>
          </a:r>
          <a:r>
            <a:rPr kumimoji="1" lang="ja-JP" altLang="en-US" sz="1050">
              <a:solidFill>
                <a:schemeClr val="dk1"/>
              </a:solidFill>
              <a:effectLst/>
              <a:latin typeface="+mn-lt"/>
              <a:ea typeface="+mn-ea"/>
              <a:cs typeface="+mn-cs"/>
            </a:rPr>
            <a:t>上回っている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これまで賃金で雇用していた臨時職員を、平成２６年度から非常勤職員として雇用することとし、人件費（報酬）は増加することとなった。</a:t>
          </a:r>
          <a:endParaRPr lang="ja-JP" altLang="ja-JP" sz="1200">
            <a:effectLst/>
          </a:endParaRPr>
        </a:p>
        <a:p>
          <a:r>
            <a:rPr kumimoji="1" lang="ja-JP" altLang="ja-JP" sz="1050">
              <a:solidFill>
                <a:schemeClr val="dk1"/>
              </a:solidFill>
              <a:effectLst/>
              <a:latin typeface="+mn-lt"/>
              <a:ea typeface="+mn-ea"/>
              <a:cs typeface="+mn-cs"/>
            </a:rPr>
            <a:t>　今後も、定員管理に努めながら、住民サービスを低下させることなく、効率的な行政運営を行っていく。</a:t>
          </a:r>
          <a:endParaRPr lang="ja-JP" altLang="ja-JP" sz="1200">
            <a:effectLst/>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54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54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54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54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46990</xdr:rowOff>
    </xdr:from>
    <xdr:to xmlns:xdr="http://schemas.openxmlformats.org/drawingml/2006/spreadsheetDrawing">
      <xdr:col>24</xdr:col>
      <xdr:colOff>25400</xdr:colOff>
      <xdr:row>40</xdr:row>
      <xdr:rowOff>163830</xdr:rowOff>
    </xdr:to>
    <xdr:cxnSp macro="">
      <xdr:nvCxnSpPr>
        <xdr:cNvPr id="59" name="直線コネクタ 58"/>
        <xdr:cNvCxnSpPr/>
      </xdr:nvCxnSpPr>
      <xdr:spPr>
        <a:xfrm flipV="1">
          <a:off x="4826000" y="570484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135890</xdr:rowOff>
    </xdr:from>
    <xdr:ext cx="762000" cy="259080"/>
    <xdr:sp macro="" textlink="">
      <xdr:nvSpPr>
        <xdr:cNvPr id="60" name="人件費最小値テキスト"/>
        <xdr:cNvSpPr txBox="1"/>
      </xdr:nvSpPr>
      <xdr:spPr>
        <a:xfrm>
          <a:off x="4914900" y="699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163830</xdr:rowOff>
    </xdr:from>
    <xdr:to xmlns:xdr="http://schemas.openxmlformats.org/drawingml/2006/spreadsheetDrawing">
      <xdr:col>24</xdr:col>
      <xdr:colOff>114300</xdr:colOff>
      <xdr:row>40</xdr:row>
      <xdr:rowOff>163830</xdr:rowOff>
    </xdr:to>
    <xdr:cxnSp macro="">
      <xdr:nvCxnSpPr>
        <xdr:cNvPr id="61" name="直線コネクタ 60"/>
        <xdr:cNvCxnSpPr/>
      </xdr:nvCxnSpPr>
      <xdr:spPr>
        <a:xfrm>
          <a:off x="4737100" y="702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133350</xdr:rowOff>
    </xdr:from>
    <xdr:ext cx="762000" cy="257810"/>
    <xdr:sp macro="" textlink="">
      <xdr:nvSpPr>
        <xdr:cNvPr id="62" name="人件費最大値テキスト"/>
        <xdr:cNvSpPr txBox="1"/>
      </xdr:nvSpPr>
      <xdr:spPr>
        <a:xfrm>
          <a:off x="4914900" y="5448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46990</xdr:rowOff>
    </xdr:from>
    <xdr:to xmlns:xdr="http://schemas.openxmlformats.org/drawingml/2006/spreadsheetDrawing">
      <xdr:col>24</xdr:col>
      <xdr:colOff>114300</xdr:colOff>
      <xdr:row>33</xdr:row>
      <xdr:rowOff>46990</xdr:rowOff>
    </xdr:to>
    <xdr:cxnSp macro="">
      <xdr:nvCxnSpPr>
        <xdr:cNvPr id="63" name="直線コネクタ 62"/>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19685</xdr:rowOff>
    </xdr:from>
    <xdr:to xmlns:xdr="http://schemas.openxmlformats.org/drawingml/2006/spreadsheetDrawing">
      <xdr:col>24</xdr:col>
      <xdr:colOff>25400</xdr:colOff>
      <xdr:row>37</xdr:row>
      <xdr:rowOff>143510</xdr:rowOff>
    </xdr:to>
    <xdr:cxnSp macro="">
      <xdr:nvCxnSpPr>
        <xdr:cNvPr id="64" name="直線コネクタ 63"/>
        <xdr:cNvCxnSpPr/>
      </xdr:nvCxnSpPr>
      <xdr:spPr>
        <a:xfrm>
          <a:off x="3987800" y="636333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762000" cy="257810"/>
    <xdr:sp macro="" textlink="">
      <xdr:nvSpPr>
        <xdr:cNvPr id="65" name="人件費平均値テキスト"/>
        <xdr:cNvSpPr txBox="1"/>
      </xdr:nvSpPr>
      <xdr:spPr>
        <a:xfrm>
          <a:off x="4914900" y="6144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126365</xdr:rowOff>
    </xdr:from>
    <xdr:to xmlns:xdr="http://schemas.openxmlformats.org/drawingml/2006/spreadsheetDrawing">
      <xdr:col>24</xdr:col>
      <xdr:colOff>76200</xdr:colOff>
      <xdr:row>37</xdr:row>
      <xdr:rowOff>56515</xdr:rowOff>
    </xdr:to>
    <xdr:sp macro="" textlink="">
      <xdr:nvSpPr>
        <xdr:cNvPr id="66" name="フローチャート: 判断 65"/>
        <xdr:cNvSpPr/>
      </xdr:nvSpPr>
      <xdr:spPr>
        <a:xfrm>
          <a:off x="47752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10160</xdr:rowOff>
    </xdr:from>
    <xdr:to xmlns:xdr="http://schemas.openxmlformats.org/drawingml/2006/spreadsheetDrawing">
      <xdr:col>19</xdr:col>
      <xdr:colOff>187325</xdr:colOff>
      <xdr:row>37</xdr:row>
      <xdr:rowOff>19685</xdr:rowOff>
    </xdr:to>
    <xdr:cxnSp macro="">
      <xdr:nvCxnSpPr>
        <xdr:cNvPr id="67" name="直線コネクタ 66"/>
        <xdr:cNvCxnSpPr/>
      </xdr:nvCxnSpPr>
      <xdr:spPr>
        <a:xfrm>
          <a:off x="3098800" y="63538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48260</xdr:rowOff>
    </xdr:from>
    <xdr:ext cx="735330" cy="259080"/>
    <xdr:sp macro="" textlink="">
      <xdr:nvSpPr>
        <xdr:cNvPr id="69" name="テキスト ボックス 68"/>
        <xdr:cNvSpPr txBox="1"/>
      </xdr:nvSpPr>
      <xdr:spPr>
        <a:xfrm>
          <a:off x="3606800" y="60490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10160</xdr:rowOff>
    </xdr:from>
    <xdr:to xmlns:xdr="http://schemas.openxmlformats.org/drawingml/2006/spreadsheetDrawing">
      <xdr:col>15</xdr:col>
      <xdr:colOff>98425</xdr:colOff>
      <xdr:row>37</xdr:row>
      <xdr:rowOff>60960</xdr:rowOff>
    </xdr:to>
    <xdr:cxnSp macro="">
      <xdr:nvCxnSpPr>
        <xdr:cNvPr id="70" name="直線コネクタ 69"/>
        <xdr:cNvCxnSpPr/>
      </xdr:nvCxnSpPr>
      <xdr:spPr>
        <a:xfrm flipV="1">
          <a:off x="2209800" y="63538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103505</xdr:rowOff>
    </xdr:from>
    <xdr:to xmlns:xdr="http://schemas.openxmlformats.org/drawingml/2006/spreadsheetDrawing">
      <xdr:col>15</xdr:col>
      <xdr:colOff>149225</xdr:colOff>
      <xdr:row>37</xdr:row>
      <xdr:rowOff>33655</xdr:rowOff>
    </xdr:to>
    <xdr:sp macro="" textlink="">
      <xdr:nvSpPr>
        <xdr:cNvPr id="71" name="フローチャート: 判断 70"/>
        <xdr:cNvSpPr/>
      </xdr:nvSpPr>
      <xdr:spPr>
        <a:xfrm>
          <a:off x="3048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43815</xdr:rowOff>
    </xdr:from>
    <xdr:ext cx="762000" cy="257810"/>
    <xdr:sp macro="" textlink="">
      <xdr:nvSpPr>
        <xdr:cNvPr id="72" name="テキスト ボックス 71"/>
        <xdr:cNvSpPr txBox="1"/>
      </xdr:nvSpPr>
      <xdr:spPr>
        <a:xfrm>
          <a:off x="2717800" y="6044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138430</xdr:rowOff>
    </xdr:from>
    <xdr:to xmlns:xdr="http://schemas.openxmlformats.org/drawingml/2006/spreadsheetDrawing">
      <xdr:col>11</xdr:col>
      <xdr:colOff>9525</xdr:colOff>
      <xdr:row>37</xdr:row>
      <xdr:rowOff>60960</xdr:rowOff>
    </xdr:to>
    <xdr:cxnSp macro="">
      <xdr:nvCxnSpPr>
        <xdr:cNvPr id="73" name="直線コネクタ 72"/>
        <xdr:cNvCxnSpPr/>
      </xdr:nvCxnSpPr>
      <xdr:spPr>
        <a:xfrm>
          <a:off x="1320800" y="613918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71120</xdr:rowOff>
    </xdr:from>
    <xdr:ext cx="760730" cy="259080"/>
    <xdr:sp macro="" textlink="">
      <xdr:nvSpPr>
        <xdr:cNvPr id="75" name="テキスト ボックス 74"/>
        <xdr:cNvSpPr txBox="1"/>
      </xdr:nvSpPr>
      <xdr:spPr>
        <a:xfrm>
          <a:off x="1828800" y="6071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80645</xdr:rowOff>
    </xdr:from>
    <xdr:to xmlns:xdr="http://schemas.openxmlformats.org/drawingml/2006/spreadsheetDrawing">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167005</xdr:rowOff>
    </xdr:from>
    <xdr:ext cx="760730" cy="257810"/>
    <xdr:sp macro="" textlink="">
      <xdr:nvSpPr>
        <xdr:cNvPr id="77" name="テキスト ボックス 76"/>
        <xdr:cNvSpPr txBox="1"/>
      </xdr:nvSpPr>
      <xdr:spPr>
        <a:xfrm>
          <a:off x="939800" y="63392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92075</xdr:rowOff>
    </xdr:from>
    <xdr:to xmlns:xdr="http://schemas.openxmlformats.org/drawingml/2006/spreadsheetDrawing">
      <xdr:col>24</xdr:col>
      <xdr:colOff>76200</xdr:colOff>
      <xdr:row>38</xdr:row>
      <xdr:rowOff>22225</xdr:rowOff>
    </xdr:to>
    <xdr:sp macro="" textlink="">
      <xdr:nvSpPr>
        <xdr:cNvPr id="83" name="楕円 82"/>
        <xdr:cNvSpPr/>
      </xdr:nvSpPr>
      <xdr:spPr>
        <a:xfrm>
          <a:off x="47752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64135</xdr:rowOff>
    </xdr:from>
    <xdr:ext cx="762000" cy="257810"/>
    <xdr:sp macro="" textlink="">
      <xdr:nvSpPr>
        <xdr:cNvPr id="84" name="人件費該当値テキスト"/>
        <xdr:cNvSpPr txBox="1"/>
      </xdr:nvSpPr>
      <xdr:spPr>
        <a:xfrm>
          <a:off x="4914900" y="6407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140335</xdr:rowOff>
    </xdr:from>
    <xdr:to xmlns:xdr="http://schemas.openxmlformats.org/drawingml/2006/spreadsheetDrawing">
      <xdr:col>20</xdr:col>
      <xdr:colOff>38100</xdr:colOff>
      <xdr:row>37</xdr:row>
      <xdr:rowOff>70485</xdr:rowOff>
    </xdr:to>
    <xdr:sp macro="" textlink="">
      <xdr:nvSpPr>
        <xdr:cNvPr id="85" name="楕円 84"/>
        <xdr:cNvSpPr/>
      </xdr:nvSpPr>
      <xdr:spPr>
        <a:xfrm>
          <a:off x="3937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55245</xdr:rowOff>
    </xdr:from>
    <xdr:ext cx="735330" cy="257810"/>
    <xdr:sp macro="" textlink="">
      <xdr:nvSpPr>
        <xdr:cNvPr id="86" name="テキスト ボックス 85"/>
        <xdr:cNvSpPr txBox="1"/>
      </xdr:nvSpPr>
      <xdr:spPr>
        <a:xfrm>
          <a:off x="3606800" y="639889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130810</xdr:rowOff>
    </xdr:from>
    <xdr:to xmlns:xdr="http://schemas.openxmlformats.org/drawingml/2006/spreadsheetDrawing">
      <xdr:col>15</xdr:col>
      <xdr:colOff>149225</xdr:colOff>
      <xdr:row>37</xdr:row>
      <xdr:rowOff>60960</xdr:rowOff>
    </xdr:to>
    <xdr:sp macro="" textlink="">
      <xdr:nvSpPr>
        <xdr:cNvPr id="87" name="楕円 86"/>
        <xdr:cNvSpPr/>
      </xdr:nvSpPr>
      <xdr:spPr>
        <a:xfrm>
          <a:off x="3048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45720</xdr:rowOff>
    </xdr:from>
    <xdr:ext cx="762000" cy="259080"/>
    <xdr:sp macro="" textlink="">
      <xdr:nvSpPr>
        <xdr:cNvPr id="88" name="テキスト ボックス 87"/>
        <xdr:cNvSpPr txBox="1"/>
      </xdr:nvSpPr>
      <xdr:spPr>
        <a:xfrm>
          <a:off x="2717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10160</xdr:rowOff>
    </xdr:from>
    <xdr:to xmlns:xdr="http://schemas.openxmlformats.org/drawingml/2006/spreadsheetDrawing">
      <xdr:col>11</xdr:col>
      <xdr:colOff>60325</xdr:colOff>
      <xdr:row>37</xdr:row>
      <xdr:rowOff>111760</xdr:rowOff>
    </xdr:to>
    <xdr:sp macro="" textlink="">
      <xdr:nvSpPr>
        <xdr:cNvPr id="89" name="楕円 88"/>
        <xdr:cNvSpPr/>
      </xdr:nvSpPr>
      <xdr:spPr>
        <a:xfrm>
          <a:off x="2159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96520</xdr:rowOff>
    </xdr:from>
    <xdr:ext cx="760730" cy="259080"/>
    <xdr:sp macro="" textlink="">
      <xdr:nvSpPr>
        <xdr:cNvPr id="90" name="テキスト ボックス 89"/>
        <xdr:cNvSpPr txBox="1"/>
      </xdr:nvSpPr>
      <xdr:spPr>
        <a:xfrm>
          <a:off x="1828800" y="6440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87630</xdr:rowOff>
    </xdr:from>
    <xdr:to xmlns:xdr="http://schemas.openxmlformats.org/drawingml/2006/spreadsheetDrawing">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27940</xdr:rowOff>
    </xdr:from>
    <xdr:ext cx="760730" cy="259080"/>
    <xdr:sp macro="" textlink="">
      <xdr:nvSpPr>
        <xdr:cNvPr id="92" name="テキスト ボックス 91"/>
        <xdr:cNvSpPr txBox="1"/>
      </xdr:nvSpPr>
      <xdr:spPr>
        <a:xfrm>
          <a:off x="939800" y="5857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構成比は３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ポイント増加し、類似団体平均</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認定こども園等建設事業に伴い備品購入費等が増加したことが主な要因である</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温泉保養センターやケアハウス、村民センター等、村営施設の多くを指定管理しているため、委託料が多額となっているが、その一方で施設管理に係る</a:t>
          </a:r>
          <a:r>
            <a:rPr kumimoji="1" lang="ja-JP" altLang="en-US" sz="1100">
              <a:solidFill>
                <a:schemeClr val="dk1"/>
              </a:solidFill>
              <a:effectLst/>
              <a:latin typeface="+mn-lt"/>
              <a:ea typeface="+mn-ea"/>
              <a:cs typeface="+mn-cs"/>
            </a:rPr>
            <a:t>職員</a:t>
          </a:r>
          <a:r>
            <a:rPr kumimoji="1" lang="ja-JP" altLang="ja-JP" sz="1100">
              <a:solidFill>
                <a:schemeClr val="dk1"/>
              </a:solidFill>
              <a:effectLst/>
              <a:latin typeface="+mn-lt"/>
              <a:ea typeface="+mn-ea"/>
              <a:cs typeface="+mn-cs"/>
            </a:rPr>
            <a:t>の賃金の割合は低く抑えられている側面がある。</a:t>
          </a:r>
          <a:endParaRPr lang="ja-JP" altLang="ja-JP">
            <a:effectLst/>
          </a:endParaRPr>
        </a:p>
        <a:p>
          <a:r>
            <a:rPr kumimoji="1" lang="ja-JP" altLang="ja-JP" sz="1100">
              <a:solidFill>
                <a:schemeClr val="dk1"/>
              </a:solidFill>
              <a:effectLst/>
              <a:latin typeface="+mn-lt"/>
              <a:ea typeface="+mn-ea"/>
              <a:cs typeface="+mn-cs"/>
            </a:rPr>
            <a:t>　今後は、事務内容の見直しを行うとともに、引き続き指定管理制度を有効活用しながら経費節減に努める。</a:t>
          </a:r>
          <a:endParaRPr lang="ja-JP" altLang="ja-JP">
            <a:effectLst/>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08" name="テキスト ボックス 107"/>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810"/>
    <xdr:sp macro="" textlink="">
      <xdr:nvSpPr>
        <xdr:cNvPr id="110" name="テキスト ボックス 109"/>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2" name="テキスト ボックス 111"/>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4" name="テキスト ボックス 113"/>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6" name="テキスト ボックス 115"/>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18" name="テキスト ボックス 117"/>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30480</xdr:rowOff>
    </xdr:from>
    <xdr:to xmlns:xdr="http://schemas.openxmlformats.org/drawingml/2006/spreadsheetDrawing">
      <xdr:col>82</xdr:col>
      <xdr:colOff>107950</xdr:colOff>
      <xdr:row>20</xdr:row>
      <xdr:rowOff>130175</xdr:rowOff>
    </xdr:to>
    <xdr:cxnSp macro="">
      <xdr:nvCxnSpPr>
        <xdr:cNvPr id="122" name="直線コネクタ 121"/>
        <xdr:cNvCxnSpPr/>
      </xdr:nvCxnSpPr>
      <xdr:spPr>
        <a:xfrm flipV="1">
          <a:off x="16510000" y="2259330"/>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102235</xdr:rowOff>
    </xdr:from>
    <xdr:ext cx="762000" cy="258445"/>
    <xdr:sp macro="" textlink="">
      <xdr:nvSpPr>
        <xdr:cNvPr id="123" name="物件費最小値テキスト"/>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130175</xdr:rowOff>
    </xdr:from>
    <xdr:to xmlns:xdr="http://schemas.openxmlformats.org/drawingml/2006/spreadsheetDrawing">
      <xdr:col>82</xdr:col>
      <xdr:colOff>196850</xdr:colOff>
      <xdr:row>20</xdr:row>
      <xdr:rowOff>130175</xdr:rowOff>
    </xdr:to>
    <xdr:cxnSp macro="">
      <xdr:nvCxnSpPr>
        <xdr:cNvPr id="124" name="直線コネクタ 123"/>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116840</xdr:rowOff>
    </xdr:from>
    <xdr:ext cx="762000" cy="259080"/>
    <xdr:sp macro="" textlink="">
      <xdr:nvSpPr>
        <xdr:cNvPr id="125" name="物件費最大値テキスト"/>
        <xdr:cNvSpPr txBox="1"/>
      </xdr:nvSpPr>
      <xdr:spPr>
        <a:xfrm>
          <a:off x="16598900" y="200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30480</xdr:rowOff>
    </xdr:from>
    <xdr:to xmlns:xdr="http://schemas.openxmlformats.org/drawingml/2006/spreadsheetDrawing">
      <xdr:col>82</xdr:col>
      <xdr:colOff>196850</xdr:colOff>
      <xdr:row>13</xdr:row>
      <xdr:rowOff>30480</xdr:rowOff>
    </xdr:to>
    <xdr:cxnSp macro="">
      <xdr:nvCxnSpPr>
        <xdr:cNvPr id="126" name="直線コネクタ 125"/>
        <xdr:cNvCxnSpPr/>
      </xdr:nvCxnSpPr>
      <xdr:spPr>
        <a:xfrm>
          <a:off x="16421100" y="225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76200</xdr:rowOff>
    </xdr:from>
    <xdr:to xmlns:xdr="http://schemas.openxmlformats.org/drawingml/2006/spreadsheetDrawing">
      <xdr:col>82</xdr:col>
      <xdr:colOff>107950</xdr:colOff>
      <xdr:row>18</xdr:row>
      <xdr:rowOff>133350</xdr:rowOff>
    </xdr:to>
    <xdr:cxnSp macro="">
      <xdr:nvCxnSpPr>
        <xdr:cNvPr id="127" name="直線コネクタ 126"/>
        <xdr:cNvCxnSpPr/>
      </xdr:nvCxnSpPr>
      <xdr:spPr>
        <a:xfrm>
          <a:off x="15671800" y="29908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43815</xdr:rowOff>
    </xdr:from>
    <xdr:ext cx="762000" cy="257810"/>
    <xdr:sp macro="" textlink="">
      <xdr:nvSpPr>
        <xdr:cNvPr id="128" name="物件費平均値テキスト"/>
        <xdr:cNvSpPr txBox="1"/>
      </xdr:nvSpPr>
      <xdr:spPr>
        <a:xfrm>
          <a:off x="16598900" y="261556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27305</xdr:rowOff>
    </xdr:from>
    <xdr:to xmlns:xdr="http://schemas.openxmlformats.org/drawingml/2006/spreadsheetDrawing">
      <xdr:col>82</xdr:col>
      <xdr:colOff>158750</xdr:colOff>
      <xdr:row>16</xdr:row>
      <xdr:rowOff>128905</xdr:rowOff>
    </xdr:to>
    <xdr:sp macro="" textlink="">
      <xdr:nvSpPr>
        <xdr:cNvPr id="129" name="フローチャート: 判断 128"/>
        <xdr:cNvSpPr/>
      </xdr:nvSpPr>
      <xdr:spPr>
        <a:xfrm>
          <a:off x="164592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151765</xdr:rowOff>
    </xdr:from>
    <xdr:to xmlns:xdr="http://schemas.openxmlformats.org/drawingml/2006/spreadsheetDrawing">
      <xdr:col>78</xdr:col>
      <xdr:colOff>69850</xdr:colOff>
      <xdr:row>17</xdr:row>
      <xdr:rowOff>76200</xdr:rowOff>
    </xdr:to>
    <xdr:cxnSp macro="">
      <xdr:nvCxnSpPr>
        <xdr:cNvPr id="130" name="直線コネクタ 129"/>
        <xdr:cNvCxnSpPr/>
      </xdr:nvCxnSpPr>
      <xdr:spPr>
        <a:xfrm>
          <a:off x="14782800" y="2723515"/>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153035</xdr:rowOff>
    </xdr:from>
    <xdr:to xmlns:xdr="http://schemas.openxmlformats.org/drawingml/2006/spreadsheetDrawing">
      <xdr:col>78</xdr:col>
      <xdr:colOff>120650</xdr:colOff>
      <xdr:row>16</xdr:row>
      <xdr:rowOff>83185</xdr:rowOff>
    </xdr:to>
    <xdr:sp macro="" textlink="">
      <xdr:nvSpPr>
        <xdr:cNvPr id="131" name="フローチャート: 判断 130"/>
        <xdr:cNvSpPr/>
      </xdr:nvSpPr>
      <xdr:spPr>
        <a:xfrm>
          <a:off x="15621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93345</xdr:rowOff>
    </xdr:from>
    <xdr:ext cx="736600" cy="259080"/>
    <xdr:sp macro="" textlink="">
      <xdr:nvSpPr>
        <xdr:cNvPr id="132" name="テキスト ボックス 131"/>
        <xdr:cNvSpPr txBox="1"/>
      </xdr:nvSpPr>
      <xdr:spPr>
        <a:xfrm>
          <a:off x="15290800" y="2493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151765</xdr:rowOff>
    </xdr:from>
    <xdr:to xmlns:xdr="http://schemas.openxmlformats.org/drawingml/2006/spreadsheetDrawing">
      <xdr:col>73</xdr:col>
      <xdr:colOff>180975</xdr:colOff>
      <xdr:row>18</xdr:row>
      <xdr:rowOff>41910</xdr:rowOff>
    </xdr:to>
    <xdr:cxnSp macro="">
      <xdr:nvCxnSpPr>
        <xdr:cNvPr id="133" name="直線コネクタ 132"/>
        <xdr:cNvCxnSpPr/>
      </xdr:nvCxnSpPr>
      <xdr:spPr>
        <a:xfrm flipV="1">
          <a:off x="13893800" y="2723515"/>
          <a:ext cx="889000" cy="404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127000</xdr:rowOff>
    </xdr:from>
    <xdr:to xmlns:xdr="http://schemas.openxmlformats.org/drawingml/2006/spreadsheetDrawing">
      <xdr:col>74</xdr:col>
      <xdr:colOff>31750</xdr:colOff>
      <xdr:row>16</xdr:row>
      <xdr:rowOff>57150</xdr:rowOff>
    </xdr:to>
    <xdr:sp macro="" textlink="">
      <xdr:nvSpPr>
        <xdr:cNvPr id="134" name="フローチャート: 判断 133"/>
        <xdr:cNvSpPr/>
      </xdr:nvSpPr>
      <xdr:spPr>
        <a:xfrm>
          <a:off x="14732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41910</xdr:rowOff>
    </xdr:from>
    <xdr:ext cx="762000" cy="257810"/>
    <xdr:sp macro="" textlink="">
      <xdr:nvSpPr>
        <xdr:cNvPr id="135" name="テキスト ボックス 134"/>
        <xdr:cNvSpPr txBox="1"/>
      </xdr:nvSpPr>
      <xdr:spPr>
        <a:xfrm>
          <a:off x="14401800" y="2785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41910</xdr:rowOff>
    </xdr:from>
    <xdr:to xmlns:xdr="http://schemas.openxmlformats.org/drawingml/2006/spreadsheetDrawing">
      <xdr:col>69</xdr:col>
      <xdr:colOff>92075</xdr:colOff>
      <xdr:row>18</xdr:row>
      <xdr:rowOff>107315</xdr:rowOff>
    </xdr:to>
    <xdr:cxnSp macro="">
      <xdr:nvCxnSpPr>
        <xdr:cNvPr id="136" name="直線コネクタ 135"/>
        <xdr:cNvCxnSpPr/>
      </xdr:nvCxnSpPr>
      <xdr:spPr>
        <a:xfrm flipV="1">
          <a:off x="13004800" y="31280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133350</xdr:rowOff>
    </xdr:from>
    <xdr:to xmlns:xdr="http://schemas.openxmlformats.org/drawingml/2006/spreadsheetDrawing">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73660</xdr:rowOff>
    </xdr:from>
    <xdr:ext cx="760730" cy="259080"/>
    <xdr:sp macro="" textlink="">
      <xdr:nvSpPr>
        <xdr:cNvPr id="138" name="テキスト ボックス 137"/>
        <xdr:cNvSpPr txBox="1"/>
      </xdr:nvSpPr>
      <xdr:spPr>
        <a:xfrm>
          <a:off x="13512800" y="247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61595</xdr:rowOff>
    </xdr:from>
    <xdr:to xmlns:xdr="http://schemas.openxmlformats.org/drawingml/2006/spreadsheetDrawing">
      <xdr:col>65</xdr:col>
      <xdr:colOff>53975</xdr:colOff>
      <xdr:row>15</xdr:row>
      <xdr:rowOff>163195</xdr:rowOff>
    </xdr:to>
    <xdr:sp macro="" textlink="">
      <xdr:nvSpPr>
        <xdr:cNvPr id="139" name="フローチャート: 判断 138"/>
        <xdr:cNvSpPr/>
      </xdr:nvSpPr>
      <xdr:spPr>
        <a:xfrm>
          <a:off x="12954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1905</xdr:rowOff>
    </xdr:from>
    <xdr:ext cx="762000" cy="259080"/>
    <xdr:sp macro="" textlink="">
      <xdr:nvSpPr>
        <xdr:cNvPr id="140" name="テキスト ボックス 139"/>
        <xdr:cNvSpPr txBox="1"/>
      </xdr:nvSpPr>
      <xdr:spPr>
        <a:xfrm>
          <a:off x="12623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82550</xdr:rowOff>
    </xdr:from>
    <xdr:to xmlns:xdr="http://schemas.openxmlformats.org/drawingml/2006/spreadsheetDrawing">
      <xdr:col>82</xdr:col>
      <xdr:colOff>158750</xdr:colOff>
      <xdr:row>19</xdr:row>
      <xdr:rowOff>12700</xdr:rowOff>
    </xdr:to>
    <xdr:sp macro="" textlink="">
      <xdr:nvSpPr>
        <xdr:cNvPr id="146" name="楕円 145"/>
        <xdr:cNvSpPr/>
      </xdr:nvSpPr>
      <xdr:spPr>
        <a:xfrm>
          <a:off x="16459200" y="31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54610</xdr:rowOff>
    </xdr:from>
    <xdr:ext cx="762000" cy="257810"/>
    <xdr:sp macro="" textlink="">
      <xdr:nvSpPr>
        <xdr:cNvPr id="147" name="物件費該当値テキスト"/>
        <xdr:cNvSpPr txBox="1"/>
      </xdr:nvSpPr>
      <xdr:spPr>
        <a:xfrm>
          <a:off x="16598900" y="3140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25400</xdr:rowOff>
    </xdr:from>
    <xdr:to xmlns:xdr="http://schemas.openxmlformats.org/drawingml/2006/spreadsheetDrawing">
      <xdr:col>78</xdr:col>
      <xdr:colOff>120650</xdr:colOff>
      <xdr:row>17</xdr:row>
      <xdr:rowOff>127000</xdr:rowOff>
    </xdr:to>
    <xdr:sp macro="" textlink="">
      <xdr:nvSpPr>
        <xdr:cNvPr id="148" name="楕円 147"/>
        <xdr:cNvSpPr/>
      </xdr:nvSpPr>
      <xdr:spPr>
        <a:xfrm>
          <a:off x="15621000" y="29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111760</xdr:rowOff>
    </xdr:from>
    <xdr:ext cx="736600" cy="257810"/>
    <xdr:sp macro="" textlink="">
      <xdr:nvSpPr>
        <xdr:cNvPr id="149" name="テキスト ボックス 148"/>
        <xdr:cNvSpPr txBox="1"/>
      </xdr:nvSpPr>
      <xdr:spPr>
        <a:xfrm>
          <a:off x="15290800" y="30264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100965</xdr:rowOff>
    </xdr:from>
    <xdr:to xmlns:xdr="http://schemas.openxmlformats.org/drawingml/2006/spreadsheetDrawing">
      <xdr:col>74</xdr:col>
      <xdr:colOff>31750</xdr:colOff>
      <xdr:row>16</xdr:row>
      <xdr:rowOff>31115</xdr:rowOff>
    </xdr:to>
    <xdr:sp macro="" textlink="">
      <xdr:nvSpPr>
        <xdr:cNvPr id="150" name="楕円 149"/>
        <xdr:cNvSpPr/>
      </xdr:nvSpPr>
      <xdr:spPr>
        <a:xfrm>
          <a:off x="14732000" y="26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41275</xdr:rowOff>
    </xdr:from>
    <xdr:ext cx="762000" cy="257810"/>
    <xdr:sp macro="" textlink="">
      <xdr:nvSpPr>
        <xdr:cNvPr id="151" name="テキスト ボックス 150"/>
        <xdr:cNvSpPr txBox="1"/>
      </xdr:nvSpPr>
      <xdr:spPr>
        <a:xfrm>
          <a:off x="14401800" y="2441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162560</xdr:rowOff>
    </xdr:from>
    <xdr:to xmlns:xdr="http://schemas.openxmlformats.org/drawingml/2006/spreadsheetDrawing">
      <xdr:col>69</xdr:col>
      <xdr:colOff>142875</xdr:colOff>
      <xdr:row>18</xdr:row>
      <xdr:rowOff>92710</xdr:rowOff>
    </xdr:to>
    <xdr:sp macro="" textlink="">
      <xdr:nvSpPr>
        <xdr:cNvPr id="152" name="楕円 151"/>
        <xdr:cNvSpPr/>
      </xdr:nvSpPr>
      <xdr:spPr>
        <a:xfrm>
          <a:off x="13843000" y="30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77470</xdr:rowOff>
    </xdr:from>
    <xdr:ext cx="760730" cy="257810"/>
    <xdr:sp macro="" textlink="">
      <xdr:nvSpPr>
        <xdr:cNvPr id="153" name="テキスト ボックス 152"/>
        <xdr:cNvSpPr txBox="1"/>
      </xdr:nvSpPr>
      <xdr:spPr>
        <a:xfrm>
          <a:off x="13512800" y="31635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56515</xdr:rowOff>
    </xdr:from>
    <xdr:to xmlns:xdr="http://schemas.openxmlformats.org/drawingml/2006/spreadsheetDrawing">
      <xdr:col>65</xdr:col>
      <xdr:colOff>53975</xdr:colOff>
      <xdr:row>18</xdr:row>
      <xdr:rowOff>158115</xdr:rowOff>
    </xdr:to>
    <xdr:sp macro="" textlink="">
      <xdr:nvSpPr>
        <xdr:cNvPr id="154" name="楕円 153"/>
        <xdr:cNvSpPr/>
      </xdr:nvSpPr>
      <xdr:spPr>
        <a:xfrm>
          <a:off x="12954000" y="31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143510</xdr:rowOff>
    </xdr:from>
    <xdr:ext cx="762000" cy="257810"/>
    <xdr:sp macro="" textlink="">
      <xdr:nvSpPr>
        <xdr:cNvPr id="155" name="テキスト ボックス 154"/>
        <xdr:cNvSpPr txBox="1"/>
      </xdr:nvSpPr>
      <xdr:spPr>
        <a:xfrm>
          <a:off x="12623800" y="3229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生活保護費がないことや、医療扶助費が低く抑えられていることが要因として考えられる。</a:t>
          </a:r>
          <a:endParaRPr lang="ja-JP" altLang="ja-JP" sz="1400">
            <a:effectLst/>
          </a:endParaRPr>
        </a:p>
        <a:p>
          <a:r>
            <a:rPr kumimoji="1" lang="ja-JP" altLang="ja-JP" sz="1100">
              <a:solidFill>
                <a:schemeClr val="dk1"/>
              </a:solidFill>
              <a:effectLst/>
              <a:latin typeface="+mn-lt"/>
              <a:ea typeface="+mn-ea"/>
              <a:cs typeface="+mn-cs"/>
            </a:rPr>
            <a:t>　今後は高齢化率の上昇に伴い扶助費も増加してくることが見込まれるため、保健事業や予防事業を実施し、扶助費の抑制に努める。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44450</xdr:rowOff>
    </xdr:from>
    <xdr:to xmlns:xdr="http://schemas.openxmlformats.org/drawingml/2006/spreadsheetDrawing">
      <xdr:col>24</xdr:col>
      <xdr:colOff>25400</xdr:colOff>
      <xdr:row>60</xdr:row>
      <xdr:rowOff>165100</xdr:rowOff>
    </xdr:to>
    <xdr:cxnSp macro="">
      <xdr:nvCxnSpPr>
        <xdr:cNvPr id="182" name="直線コネクタ 181"/>
        <xdr:cNvCxnSpPr/>
      </xdr:nvCxnSpPr>
      <xdr:spPr>
        <a:xfrm flipV="1">
          <a:off x="4826000" y="91313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137160</xdr:rowOff>
    </xdr:from>
    <xdr:ext cx="762000" cy="259080"/>
    <xdr:sp macro="" textlink="">
      <xdr:nvSpPr>
        <xdr:cNvPr id="183" name="扶助費最小値テキスト"/>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165100</xdr:rowOff>
    </xdr:from>
    <xdr:to xmlns:xdr="http://schemas.openxmlformats.org/drawingml/2006/spreadsheetDrawing">
      <xdr:col>24</xdr:col>
      <xdr:colOff>114300</xdr:colOff>
      <xdr:row>60</xdr:row>
      <xdr:rowOff>165100</xdr:rowOff>
    </xdr:to>
    <xdr:cxnSp macro="">
      <xdr:nvCxnSpPr>
        <xdr:cNvPr id="184" name="直線コネクタ 183"/>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130810</xdr:rowOff>
    </xdr:from>
    <xdr:ext cx="762000" cy="259080"/>
    <xdr:sp macro="" textlink="">
      <xdr:nvSpPr>
        <xdr:cNvPr id="185" name="扶助費最大値テキスト"/>
        <xdr:cNvSpPr txBox="1"/>
      </xdr:nvSpPr>
      <xdr:spPr>
        <a:xfrm>
          <a:off x="49149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44450</xdr:rowOff>
    </xdr:from>
    <xdr:to xmlns:xdr="http://schemas.openxmlformats.org/drawingml/2006/spreadsheetDrawing">
      <xdr:col>24</xdr:col>
      <xdr:colOff>114300</xdr:colOff>
      <xdr:row>53</xdr:row>
      <xdr:rowOff>44450</xdr:rowOff>
    </xdr:to>
    <xdr:cxnSp macro="">
      <xdr:nvCxnSpPr>
        <xdr:cNvPr id="186" name="直線コネクタ 185"/>
        <xdr:cNvCxnSpPr/>
      </xdr:nvCxnSpPr>
      <xdr:spPr>
        <a:xfrm>
          <a:off x="473710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25400</xdr:rowOff>
    </xdr:from>
    <xdr:to xmlns:xdr="http://schemas.openxmlformats.org/drawingml/2006/spreadsheetDrawing">
      <xdr:col>24</xdr:col>
      <xdr:colOff>25400</xdr:colOff>
      <xdr:row>54</xdr:row>
      <xdr:rowOff>38100</xdr:rowOff>
    </xdr:to>
    <xdr:cxnSp macro="">
      <xdr:nvCxnSpPr>
        <xdr:cNvPr id="187" name="直線コネクタ 186"/>
        <xdr:cNvCxnSpPr/>
      </xdr:nvCxnSpPr>
      <xdr:spPr>
        <a:xfrm>
          <a:off x="3987800" y="92837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111760</xdr:rowOff>
    </xdr:from>
    <xdr:ext cx="762000" cy="257810"/>
    <xdr:sp macro="" textlink="">
      <xdr:nvSpPr>
        <xdr:cNvPr id="188" name="扶助費平均値テキスト"/>
        <xdr:cNvSpPr txBox="1"/>
      </xdr:nvSpPr>
      <xdr:spPr>
        <a:xfrm>
          <a:off x="4914900" y="93700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139700</xdr:rowOff>
    </xdr:from>
    <xdr:to xmlns:xdr="http://schemas.openxmlformats.org/drawingml/2006/spreadsheetDrawing">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25400</xdr:rowOff>
    </xdr:from>
    <xdr:to xmlns:xdr="http://schemas.openxmlformats.org/drawingml/2006/spreadsheetDrawing">
      <xdr:col>19</xdr:col>
      <xdr:colOff>187325</xdr:colOff>
      <xdr:row>54</xdr:row>
      <xdr:rowOff>76200</xdr:rowOff>
    </xdr:to>
    <xdr:cxnSp macro="">
      <xdr:nvCxnSpPr>
        <xdr:cNvPr id="190" name="直線コネクタ 189"/>
        <xdr:cNvCxnSpPr/>
      </xdr:nvCxnSpPr>
      <xdr:spPr>
        <a:xfrm flipV="1">
          <a:off x="3098800" y="9283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127000</xdr:rowOff>
    </xdr:from>
    <xdr:to xmlns:xdr="http://schemas.openxmlformats.org/drawingml/2006/spreadsheetDrawing">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41910</xdr:rowOff>
    </xdr:from>
    <xdr:ext cx="735330" cy="257810"/>
    <xdr:sp macro="" textlink="">
      <xdr:nvSpPr>
        <xdr:cNvPr id="192" name="テキスト ボックス 191"/>
        <xdr:cNvSpPr txBox="1"/>
      </xdr:nvSpPr>
      <xdr:spPr>
        <a:xfrm>
          <a:off x="3606800" y="94716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76200</xdr:rowOff>
    </xdr:from>
    <xdr:to xmlns:xdr="http://schemas.openxmlformats.org/drawingml/2006/spreadsheetDrawing">
      <xdr:col>15</xdr:col>
      <xdr:colOff>98425</xdr:colOff>
      <xdr:row>54</xdr:row>
      <xdr:rowOff>127000</xdr:rowOff>
    </xdr:to>
    <xdr:cxnSp macro="">
      <xdr:nvCxnSpPr>
        <xdr:cNvPr id="193" name="直線コネクタ 192"/>
        <xdr:cNvCxnSpPr/>
      </xdr:nvCxnSpPr>
      <xdr:spPr>
        <a:xfrm flipV="1">
          <a:off x="2209800" y="9334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114300</xdr:rowOff>
    </xdr:from>
    <xdr:to xmlns:xdr="http://schemas.openxmlformats.org/drawingml/2006/spreadsheetDrawing">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29210</xdr:rowOff>
    </xdr:from>
    <xdr:ext cx="762000" cy="257810"/>
    <xdr:sp macro="" textlink="">
      <xdr:nvSpPr>
        <xdr:cNvPr id="195" name="テキスト ボックス 194"/>
        <xdr:cNvSpPr txBox="1"/>
      </xdr:nvSpPr>
      <xdr:spPr>
        <a:xfrm>
          <a:off x="2717800" y="945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101600</xdr:rowOff>
    </xdr:from>
    <xdr:to xmlns:xdr="http://schemas.openxmlformats.org/drawingml/2006/spreadsheetDrawing">
      <xdr:col>11</xdr:col>
      <xdr:colOff>9525</xdr:colOff>
      <xdr:row>54</xdr:row>
      <xdr:rowOff>127000</xdr:rowOff>
    </xdr:to>
    <xdr:cxnSp macro="">
      <xdr:nvCxnSpPr>
        <xdr:cNvPr id="196" name="直線コネクタ 195"/>
        <xdr:cNvCxnSpPr/>
      </xdr:nvCxnSpPr>
      <xdr:spPr>
        <a:xfrm>
          <a:off x="1320800" y="9359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101600</xdr:rowOff>
    </xdr:from>
    <xdr:to xmlns:xdr="http://schemas.openxmlformats.org/drawingml/2006/spreadsheetDrawing">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60730" cy="259080"/>
    <xdr:sp macro="" textlink="">
      <xdr:nvSpPr>
        <xdr:cNvPr id="198" name="テキスト ボックス 197"/>
        <xdr:cNvSpPr txBox="1"/>
      </xdr:nvSpPr>
      <xdr:spPr>
        <a:xfrm>
          <a:off x="1828800"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88900</xdr:rowOff>
    </xdr:from>
    <xdr:to xmlns:xdr="http://schemas.openxmlformats.org/drawingml/2006/spreadsheetDrawing">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3810</xdr:rowOff>
    </xdr:from>
    <xdr:ext cx="760730" cy="259080"/>
    <xdr:sp macro="" textlink="">
      <xdr:nvSpPr>
        <xdr:cNvPr id="200" name="テキスト ボックス 199"/>
        <xdr:cNvSpPr txBox="1"/>
      </xdr:nvSpPr>
      <xdr:spPr>
        <a:xfrm>
          <a:off x="939800" y="9433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2" name="テキスト ボックス 201"/>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3" name="テキスト ボックス 202"/>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4" name="テキスト ボックス 203"/>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158750</xdr:rowOff>
    </xdr:from>
    <xdr:to xmlns:xdr="http://schemas.openxmlformats.org/drawingml/2006/spreadsheetDrawing">
      <xdr:col>24</xdr:col>
      <xdr:colOff>76200</xdr:colOff>
      <xdr:row>54</xdr:row>
      <xdr:rowOff>88900</xdr:rowOff>
    </xdr:to>
    <xdr:sp macro="" textlink="">
      <xdr:nvSpPr>
        <xdr:cNvPr id="206" name="楕円 205"/>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3810</xdr:rowOff>
    </xdr:from>
    <xdr:ext cx="762000" cy="259080"/>
    <xdr:sp macro="" textlink="">
      <xdr:nvSpPr>
        <xdr:cNvPr id="207" name="扶助費該当値テキスト"/>
        <xdr:cNvSpPr txBox="1"/>
      </xdr:nvSpPr>
      <xdr:spPr>
        <a:xfrm>
          <a:off x="4914900" y="909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146050</xdr:rowOff>
    </xdr:from>
    <xdr:to xmlns:xdr="http://schemas.openxmlformats.org/drawingml/2006/spreadsheetDrawing">
      <xdr:col>20</xdr:col>
      <xdr:colOff>38100</xdr:colOff>
      <xdr:row>54</xdr:row>
      <xdr:rowOff>76200</xdr:rowOff>
    </xdr:to>
    <xdr:sp macro="" textlink="">
      <xdr:nvSpPr>
        <xdr:cNvPr id="208" name="楕円 207"/>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86360</xdr:rowOff>
    </xdr:from>
    <xdr:ext cx="735330" cy="257810"/>
    <xdr:sp macro="" textlink="">
      <xdr:nvSpPr>
        <xdr:cNvPr id="209" name="テキスト ボックス 208"/>
        <xdr:cNvSpPr txBox="1"/>
      </xdr:nvSpPr>
      <xdr:spPr>
        <a:xfrm>
          <a:off x="3606800" y="9001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25400</xdr:rowOff>
    </xdr:from>
    <xdr:to xmlns:xdr="http://schemas.openxmlformats.org/drawingml/2006/spreadsheetDrawing">
      <xdr:col>15</xdr:col>
      <xdr:colOff>149225</xdr:colOff>
      <xdr:row>54</xdr:row>
      <xdr:rowOff>127000</xdr:rowOff>
    </xdr:to>
    <xdr:sp macro="" textlink="">
      <xdr:nvSpPr>
        <xdr:cNvPr id="210" name="楕円 209"/>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137160</xdr:rowOff>
    </xdr:from>
    <xdr:ext cx="762000" cy="259080"/>
    <xdr:sp macro="" textlink="">
      <xdr:nvSpPr>
        <xdr:cNvPr id="211" name="テキスト ボックス 210"/>
        <xdr:cNvSpPr txBox="1"/>
      </xdr:nvSpPr>
      <xdr:spPr>
        <a:xfrm>
          <a:off x="27178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76200</xdr:rowOff>
    </xdr:from>
    <xdr:to xmlns:xdr="http://schemas.openxmlformats.org/drawingml/2006/spreadsheetDrawing">
      <xdr:col>11</xdr:col>
      <xdr:colOff>60325</xdr:colOff>
      <xdr:row>55</xdr:row>
      <xdr:rowOff>6350</xdr:rowOff>
    </xdr:to>
    <xdr:sp macro="" textlink="">
      <xdr:nvSpPr>
        <xdr:cNvPr id="212" name="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16510</xdr:rowOff>
    </xdr:from>
    <xdr:ext cx="760730" cy="259080"/>
    <xdr:sp macro="" textlink="">
      <xdr:nvSpPr>
        <xdr:cNvPr id="213" name="テキスト ボックス 212"/>
        <xdr:cNvSpPr txBox="1"/>
      </xdr:nvSpPr>
      <xdr:spPr>
        <a:xfrm>
          <a:off x="1828800" y="9103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50800</xdr:rowOff>
    </xdr:from>
    <xdr:to xmlns:xdr="http://schemas.openxmlformats.org/drawingml/2006/spreadsheetDrawing">
      <xdr:col>6</xdr:col>
      <xdr:colOff>171450</xdr:colOff>
      <xdr:row>54</xdr:row>
      <xdr:rowOff>152400</xdr:rowOff>
    </xdr:to>
    <xdr:sp macro="" textlink="">
      <xdr:nvSpPr>
        <xdr:cNvPr id="214" name="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162560</xdr:rowOff>
    </xdr:from>
    <xdr:ext cx="760730" cy="259080"/>
    <xdr:sp macro="" textlink="">
      <xdr:nvSpPr>
        <xdr:cNvPr id="215" name="テキスト ボックス 214"/>
        <xdr:cNvSpPr txBox="1"/>
      </xdr:nvSpPr>
      <xdr:spPr>
        <a:xfrm>
          <a:off x="939800" y="9077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その他は主に水道事業等の特別会計への繰出金であるが、いずれの会計とも比較的良好な経営状況であるために、繰出金の割合は低く抑えられている。</a:t>
          </a:r>
          <a:endParaRPr lang="ja-JP" altLang="ja-JP" sz="1400">
            <a:effectLst/>
          </a:endParaRPr>
        </a:p>
        <a:p>
          <a:r>
            <a:rPr kumimoji="1" lang="ja-JP" altLang="ja-JP" sz="1100">
              <a:solidFill>
                <a:schemeClr val="dk1"/>
              </a:solidFill>
              <a:effectLst/>
              <a:latin typeface="+mn-lt"/>
              <a:ea typeface="+mn-ea"/>
              <a:cs typeface="+mn-cs"/>
            </a:rPr>
            <a:t>　今後も一般会計同様特別会計についても健全な運営を行い、繰出金が多額にならないように努める。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7" name="テキスト ボックス 226"/>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9" name="テキスト ボックス 228"/>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730" cy="257810"/>
    <xdr:sp macro="" textlink="">
      <xdr:nvSpPr>
        <xdr:cNvPr id="231" name="テキスト ボックス 230"/>
        <xdr:cNvSpPr txBox="1"/>
      </xdr:nvSpPr>
      <xdr:spPr>
        <a:xfrm>
          <a:off x="11938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730" cy="257810"/>
    <xdr:sp macro="" textlink="">
      <xdr:nvSpPr>
        <xdr:cNvPr id="233" name="テキスト ボックス 232"/>
        <xdr:cNvSpPr txBox="1"/>
      </xdr:nvSpPr>
      <xdr:spPr>
        <a:xfrm>
          <a:off x="11938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730" cy="257810"/>
    <xdr:sp macro="" textlink="">
      <xdr:nvSpPr>
        <xdr:cNvPr id="235" name="テキスト ボックス 234"/>
        <xdr:cNvSpPr txBox="1"/>
      </xdr:nvSpPr>
      <xdr:spPr>
        <a:xfrm>
          <a:off x="11938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730" cy="257810"/>
    <xdr:sp macro="" textlink="">
      <xdr:nvSpPr>
        <xdr:cNvPr id="237" name="テキスト ボックス 236"/>
        <xdr:cNvSpPr txBox="1"/>
      </xdr:nvSpPr>
      <xdr:spPr>
        <a:xfrm>
          <a:off x="11938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120650</xdr:rowOff>
    </xdr:from>
    <xdr:to xmlns:xdr="http://schemas.openxmlformats.org/drawingml/2006/spreadsheetDrawing">
      <xdr:col>82</xdr:col>
      <xdr:colOff>107950</xdr:colOff>
      <xdr:row>60</xdr:row>
      <xdr:rowOff>122555</xdr:rowOff>
    </xdr:to>
    <xdr:cxnSp macro="">
      <xdr:nvCxnSpPr>
        <xdr:cNvPr id="240" name="直線コネクタ 239"/>
        <xdr:cNvCxnSpPr/>
      </xdr:nvCxnSpPr>
      <xdr:spPr>
        <a:xfrm flipV="1">
          <a:off x="16510000" y="920750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94615</xdr:rowOff>
    </xdr:from>
    <xdr:ext cx="762000" cy="259080"/>
    <xdr:sp macro="" textlink="">
      <xdr:nvSpPr>
        <xdr:cNvPr id="241" name="その他最小値テキスト"/>
        <xdr:cNvSpPr txBox="1"/>
      </xdr:nvSpPr>
      <xdr:spPr>
        <a:xfrm>
          <a:off x="16598900" y="1038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122555</xdr:rowOff>
    </xdr:from>
    <xdr:to xmlns:xdr="http://schemas.openxmlformats.org/drawingml/2006/spreadsheetDrawing">
      <xdr:col>82</xdr:col>
      <xdr:colOff>196850</xdr:colOff>
      <xdr:row>60</xdr:row>
      <xdr:rowOff>122555</xdr:rowOff>
    </xdr:to>
    <xdr:cxnSp macro="">
      <xdr:nvCxnSpPr>
        <xdr:cNvPr id="242" name="直線コネクタ 241"/>
        <xdr:cNvCxnSpPr/>
      </xdr:nvCxnSpPr>
      <xdr:spPr>
        <a:xfrm>
          <a:off x="16421100" y="1040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34925</xdr:rowOff>
    </xdr:from>
    <xdr:ext cx="762000" cy="259080"/>
    <xdr:sp macro="" textlink="">
      <xdr:nvSpPr>
        <xdr:cNvPr id="243" name="その他最大値テキスト"/>
        <xdr:cNvSpPr txBox="1"/>
      </xdr:nvSpPr>
      <xdr:spPr>
        <a:xfrm>
          <a:off x="16598900" y="895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120650</xdr:rowOff>
    </xdr:from>
    <xdr:to xmlns:xdr="http://schemas.openxmlformats.org/drawingml/2006/spreadsheetDrawing">
      <xdr:col>82</xdr:col>
      <xdr:colOff>196850</xdr:colOff>
      <xdr:row>53</xdr:row>
      <xdr:rowOff>120650</xdr:rowOff>
    </xdr:to>
    <xdr:cxnSp macro="">
      <xdr:nvCxnSpPr>
        <xdr:cNvPr id="244" name="直線コネクタ 243"/>
        <xdr:cNvCxnSpPr/>
      </xdr:nvCxnSpPr>
      <xdr:spPr>
        <a:xfrm>
          <a:off x="16421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120650</xdr:rowOff>
    </xdr:from>
    <xdr:to xmlns:xdr="http://schemas.openxmlformats.org/drawingml/2006/spreadsheetDrawing">
      <xdr:col>82</xdr:col>
      <xdr:colOff>107950</xdr:colOff>
      <xdr:row>55</xdr:row>
      <xdr:rowOff>170180</xdr:rowOff>
    </xdr:to>
    <xdr:cxnSp macro="">
      <xdr:nvCxnSpPr>
        <xdr:cNvPr id="245" name="直線コネクタ 244"/>
        <xdr:cNvCxnSpPr/>
      </xdr:nvCxnSpPr>
      <xdr:spPr>
        <a:xfrm flipV="1">
          <a:off x="15671800" y="955040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169545</xdr:rowOff>
    </xdr:from>
    <xdr:ext cx="762000" cy="257810"/>
    <xdr:sp macro="" textlink="">
      <xdr:nvSpPr>
        <xdr:cNvPr id="246" name="その他平均値テキスト"/>
        <xdr:cNvSpPr txBox="1"/>
      </xdr:nvSpPr>
      <xdr:spPr>
        <a:xfrm>
          <a:off x="16598900" y="95992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26035</xdr:rowOff>
    </xdr:from>
    <xdr:to xmlns:xdr="http://schemas.openxmlformats.org/drawingml/2006/spreadsheetDrawing">
      <xdr:col>82</xdr:col>
      <xdr:colOff>158750</xdr:colOff>
      <xdr:row>56</xdr:row>
      <xdr:rowOff>127635</xdr:rowOff>
    </xdr:to>
    <xdr:sp macro="" textlink="">
      <xdr:nvSpPr>
        <xdr:cNvPr id="247" name="フローチャート: 判断 246"/>
        <xdr:cNvSpPr/>
      </xdr:nvSpPr>
      <xdr:spPr>
        <a:xfrm>
          <a:off x="164592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170180</xdr:rowOff>
    </xdr:from>
    <xdr:to xmlns:xdr="http://schemas.openxmlformats.org/drawingml/2006/spreadsheetDrawing">
      <xdr:col>78</xdr:col>
      <xdr:colOff>69850</xdr:colOff>
      <xdr:row>55</xdr:row>
      <xdr:rowOff>170180</xdr:rowOff>
    </xdr:to>
    <xdr:cxnSp macro="">
      <xdr:nvCxnSpPr>
        <xdr:cNvPr id="248" name="直線コネクタ 247"/>
        <xdr:cNvCxnSpPr/>
      </xdr:nvCxnSpPr>
      <xdr:spPr>
        <a:xfrm>
          <a:off x="14782800" y="959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7620</xdr:rowOff>
    </xdr:from>
    <xdr:to xmlns:xdr="http://schemas.openxmlformats.org/drawingml/2006/spreadsheetDrawing">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93980</xdr:rowOff>
    </xdr:from>
    <xdr:ext cx="736600" cy="259080"/>
    <xdr:sp macro="" textlink="">
      <xdr:nvSpPr>
        <xdr:cNvPr id="250" name="テキスト ボックス 249"/>
        <xdr:cNvSpPr txBox="1"/>
      </xdr:nvSpPr>
      <xdr:spPr>
        <a:xfrm>
          <a:off x="15290800" y="9695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170180</xdr:rowOff>
    </xdr:from>
    <xdr:to xmlns:xdr="http://schemas.openxmlformats.org/drawingml/2006/spreadsheetDrawing">
      <xdr:col>73</xdr:col>
      <xdr:colOff>180975</xdr:colOff>
      <xdr:row>56</xdr:row>
      <xdr:rowOff>76835</xdr:rowOff>
    </xdr:to>
    <xdr:cxnSp macro="">
      <xdr:nvCxnSpPr>
        <xdr:cNvPr id="251" name="直線コネクタ 250"/>
        <xdr:cNvCxnSpPr/>
      </xdr:nvCxnSpPr>
      <xdr:spPr>
        <a:xfrm flipV="1">
          <a:off x="13893800" y="95999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165100</xdr:rowOff>
    </xdr:from>
    <xdr:to xmlns:xdr="http://schemas.openxmlformats.org/drawingml/2006/spreadsheetDrawing">
      <xdr:col>74</xdr:col>
      <xdr:colOff>31750</xdr:colOff>
      <xdr:row>56</xdr:row>
      <xdr:rowOff>95250</xdr:rowOff>
    </xdr:to>
    <xdr:sp macro="" textlink="">
      <xdr:nvSpPr>
        <xdr:cNvPr id="252" name="フローチャート: 判断 251"/>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80010</xdr:rowOff>
    </xdr:from>
    <xdr:ext cx="762000" cy="259080"/>
    <xdr:sp macro="" textlink="">
      <xdr:nvSpPr>
        <xdr:cNvPr id="253" name="テキスト ボックス 252"/>
        <xdr:cNvSpPr txBox="1"/>
      </xdr:nvSpPr>
      <xdr:spPr>
        <a:xfrm>
          <a:off x="14401800" y="968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58420</xdr:rowOff>
    </xdr:from>
    <xdr:to xmlns:xdr="http://schemas.openxmlformats.org/drawingml/2006/spreadsheetDrawing">
      <xdr:col>69</xdr:col>
      <xdr:colOff>92075</xdr:colOff>
      <xdr:row>56</xdr:row>
      <xdr:rowOff>76835</xdr:rowOff>
    </xdr:to>
    <xdr:cxnSp macro="">
      <xdr:nvCxnSpPr>
        <xdr:cNvPr id="254" name="直線コネクタ 253"/>
        <xdr:cNvCxnSpPr/>
      </xdr:nvCxnSpPr>
      <xdr:spPr>
        <a:xfrm>
          <a:off x="13004800" y="9659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165100</xdr:rowOff>
    </xdr:from>
    <xdr:to xmlns:xdr="http://schemas.openxmlformats.org/drawingml/2006/spreadsheetDrawing">
      <xdr:col>69</xdr:col>
      <xdr:colOff>142875</xdr:colOff>
      <xdr:row>56</xdr:row>
      <xdr:rowOff>95250</xdr:rowOff>
    </xdr:to>
    <xdr:sp macro="" textlink="">
      <xdr:nvSpPr>
        <xdr:cNvPr id="255" name="フローチャート: 判断 254"/>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105410</xdr:rowOff>
    </xdr:from>
    <xdr:ext cx="760730" cy="259080"/>
    <xdr:sp macro="" textlink="">
      <xdr:nvSpPr>
        <xdr:cNvPr id="256" name="テキスト ボックス 255"/>
        <xdr:cNvSpPr txBox="1"/>
      </xdr:nvSpPr>
      <xdr:spPr>
        <a:xfrm>
          <a:off x="13512800" y="9363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165100</xdr:rowOff>
    </xdr:from>
    <xdr:to xmlns:xdr="http://schemas.openxmlformats.org/drawingml/2006/spreadsheetDrawing">
      <xdr:col>65</xdr:col>
      <xdr:colOff>53975</xdr:colOff>
      <xdr:row>56</xdr:row>
      <xdr:rowOff>95250</xdr:rowOff>
    </xdr:to>
    <xdr:sp macro="" textlink="">
      <xdr:nvSpPr>
        <xdr:cNvPr id="257" name="フローチャート: 判断 256"/>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105410</xdr:rowOff>
    </xdr:from>
    <xdr:ext cx="762000" cy="259080"/>
    <xdr:sp macro="" textlink="">
      <xdr:nvSpPr>
        <xdr:cNvPr id="258" name="テキスト ボックス 257"/>
        <xdr:cNvSpPr txBox="1"/>
      </xdr:nvSpPr>
      <xdr:spPr>
        <a:xfrm>
          <a:off x="12623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0" name="テキスト ボックス 259"/>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1" name="テキスト ボックス 260"/>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3" name="テキスト ボックス 262"/>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69215</xdr:rowOff>
    </xdr:from>
    <xdr:to xmlns:xdr="http://schemas.openxmlformats.org/drawingml/2006/spreadsheetDrawing">
      <xdr:col>82</xdr:col>
      <xdr:colOff>158750</xdr:colOff>
      <xdr:row>55</xdr:row>
      <xdr:rowOff>170815</xdr:rowOff>
    </xdr:to>
    <xdr:sp macro="" textlink="">
      <xdr:nvSpPr>
        <xdr:cNvPr id="264" name="楕円 263"/>
        <xdr:cNvSpPr/>
      </xdr:nvSpPr>
      <xdr:spPr>
        <a:xfrm>
          <a:off x="164592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86360</xdr:rowOff>
    </xdr:from>
    <xdr:ext cx="762000" cy="257810"/>
    <xdr:sp macro="" textlink="">
      <xdr:nvSpPr>
        <xdr:cNvPr id="265" name="その他該当値テキスト"/>
        <xdr:cNvSpPr txBox="1"/>
      </xdr:nvSpPr>
      <xdr:spPr>
        <a:xfrm>
          <a:off x="16598900" y="9344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119380</xdr:rowOff>
    </xdr:from>
    <xdr:to xmlns:xdr="http://schemas.openxmlformats.org/drawingml/2006/spreadsheetDrawing">
      <xdr:col>78</xdr:col>
      <xdr:colOff>120650</xdr:colOff>
      <xdr:row>56</xdr:row>
      <xdr:rowOff>49530</xdr:rowOff>
    </xdr:to>
    <xdr:sp macro="" textlink="">
      <xdr:nvSpPr>
        <xdr:cNvPr id="266" name="楕円 265"/>
        <xdr:cNvSpPr/>
      </xdr:nvSpPr>
      <xdr:spPr>
        <a:xfrm>
          <a:off x="156210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59690</xdr:rowOff>
    </xdr:from>
    <xdr:ext cx="736600" cy="259080"/>
    <xdr:sp macro="" textlink="">
      <xdr:nvSpPr>
        <xdr:cNvPr id="267" name="テキスト ボックス 266"/>
        <xdr:cNvSpPr txBox="1"/>
      </xdr:nvSpPr>
      <xdr:spPr>
        <a:xfrm>
          <a:off x="15290800" y="9317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119380</xdr:rowOff>
    </xdr:from>
    <xdr:to xmlns:xdr="http://schemas.openxmlformats.org/drawingml/2006/spreadsheetDrawing">
      <xdr:col>74</xdr:col>
      <xdr:colOff>31750</xdr:colOff>
      <xdr:row>56</xdr:row>
      <xdr:rowOff>49530</xdr:rowOff>
    </xdr:to>
    <xdr:sp macro="" textlink="">
      <xdr:nvSpPr>
        <xdr:cNvPr id="268" name="楕円 267"/>
        <xdr:cNvSpPr/>
      </xdr:nvSpPr>
      <xdr:spPr>
        <a:xfrm>
          <a:off x="147320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59690</xdr:rowOff>
    </xdr:from>
    <xdr:ext cx="762000" cy="259080"/>
    <xdr:sp macro="" textlink="">
      <xdr:nvSpPr>
        <xdr:cNvPr id="269" name="テキスト ボックス 268"/>
        <xdr:cNvSpPr txBox="1"/>
      </xdr:nvSpPr>
      <xdr:spPr>
        <a:xfrm>
          <a:off x="14401800" y="931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26035</xdr:rowOff>
    </xdr:from>
    <xdr:to xmlns:xdr="http://schemas.openxmlformats.org/drawingml/2006/spreadsheetDrawing">
      <xdr:col>69</xdr:col>
      <xdr:colOff>142875</xdr:colOff>
      <xdr:row>56</xdr:row>
      <xdr:rowOff>127635</xdr:rowOff>
    </xdr:to>
    <xdr:sp macro="" textlink="">
      <xdr:nvSpPr>
        <xdr:cNvPr id="270" name="楕円 269"/>
        <xdr:cNvSpPr/>
      </xdr:nvSpPr>
      <xdr:spPr>
        <a:xfrm>
          <a:off x="13843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112395</xdr:rowOff>
    </xdr:from>
    <xdr:ext cx="760730" cy="257810"/>
    <xdr:sp macro="" textlink="">
      <xdr:nvSpPr>
        <xdr:cNvPr id="271" name="テキスト ボックス 270"/>
        <xdr:cNvSpPr txBox="1"/>
      </xdr:nvSpPr>
      <xdr:spPr>
        <a:xfrm>
          <a:off x="13512800" y="97135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7620</xdr:rowOff>
    </xdr:from>
    <xdr:to xmlns:xdr="http://schemas.openxmlformats.org/drawingml/2006/spreadsheetDrawing">
      <xdr:col>65</xdr:col>
      <xdr:colOff>53975</xdr:colOff>
      <xdr:row>56</xdr:row>
      <xdr:rowOff>109220</xdr:rowOff>
    </xdr:to>
    <xdr:sp macro="" textlink="">
      <xdr:nvSpPr>
        <xdr:cNvPr id="272" name="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93980</xdr:rowOff>
    </xdr:from>
    <xdr:ext cx="762000" cy="259080"/>
    <xdr:sp macro="" textlink="">
      <xdr:nvSpPr>
        <xdr:cNvPr id="273" name="テキスト ボックス 272"/>
        <xdr:cNvSpPr txBox="1"/>
      </xdr:nvSpPr>
      <xdr:spPr>
        <a:xfrm>
          <a:off x="12623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農地耕作条件改善事業の終了等により０．２ポイントの減となっている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も上回っており</a:t>
          </a:r>
          <a:r>
            <a:rPr kumimoji="1" lang="ja-JP" altLang="ja-JP" sz="1100">
              <a:solidFill>
                <a:schemeClr val="dk1"/>
              </a:solidFill>
              <a:effectLst/>
              <a:latin typeface="+mn-lt"/>
              <a:ea typeface="+mn-ea"/>
              <a:cs typeface="+mn-cs"/>
            </a:rPr>
            <a:t>、基幹産業である農業分野への補助金が多額であることが要因となっている。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a:t>
          </a:r>
          <a:endParaRPr lang="ja-JP" altLang="ja-JP" sz="1400">
            <a:effectLst/>
          </a:endParaRPr>
        </a:p>
        <a:p>
          <a:r>
            <a:rPr kumimoji="1" lang="ja-JP" altLang="ja-JP" sz="1100">
              <a:solidFill>
                <a:schemeClr val="dk1"/>
              </a:solidFill>
              <a:effectLst/>
              <a:latin typeface="+mn-lt"/>
              <a:ea typeface="+mn-ea"/>
              <a:cs typeface="+mn-cs"/>
            </a:rPr>
            <a:t>　今後は事業内容等を精査するなど補助金の見直しを行</a:t>
          </a:r>
          <a:r>
            <a:rPr kumimoji="1" lang="ja-JP" altLang="en-US" sz="1100">
              <a:solidFill>
                <a:schemeClr val="dk1"/>
              </a:solidFill>
              <a:effectLst/>
              <a:latin typeface="+mn-lt"/>
              <a:ea typeface="+mn-ea"/>
              <a:cs typeface="+mn-cs"/>
            </a:rPr>
            <a:t>い、効率的な財政運営を行っていく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5" name="テキスト ボックス 284"/>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87" name="テキスト ボックス 286"/>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89" name="テキスト ボックス 288"/>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1" name="テキスト ボックス 290"/>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3" name="テキスト ボックス 292"/>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5" name="テキスト ボックス 294"/>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3810</xdr:rowOff>
    </xdr:from>
    <xdr:to xmlns:xdr="http://schemas.openxmlformats.org/drawingml/2006/spreadsheetDrawing">
      <xdr:col>82</xdr:col>
      <xdr:colOff>107950</xdr:colOff>
      <xdr:row>41</xdr:row>
      <xdr:rowOff>60960</xdr:rowOff>
    </xdr:to>
    <xdr:cxnSp macro="">
      <xdr:nvCxnSpPr>
        <xdr:cNvPr id="298" name="直線コネクタ 297"/>
        <xdr:cNvCxnSpPr/>
      </xdr:nvCxnSpPr>
      <xdr:spPr>
        <a:xfrm flipV="1">
          <a:off x="16510000" y="583311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33020</xdr:rowOff>
    </xdr:from>
    <xdr:ext cx="762000" cy="259080"/>
    <xdr:sp macro="" textlink="">
      <xdr:nvSpPr>
        <xdr:cNvPr id="299" name="補助費等最小値テキスト"/>
        <xdr:cNvSpPr txBox="1"/>
      </xdr:nvSpPr>
      <xdr:spPr>
        <a:xfrm>
          <a:off x="16598900" y="706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60960</xdr:rowOff>
    </xdr:from>
    <xdr:to xmlns:xdr="http://schemas.openxmlformats.org/drawingml/2006/spreadsheetDrawing">
      <xdr:col>82</xdr:col>
      <xdr:colOff>196850</xdr:colOff>
      <xdr:row>41</xdr:row>
      <xdr:rowOff>60960</xdr:rowOff>
    </xdr:to>
    <xdr:cxnSp macro="">
      <xdr:nvCxnSpPr>
        <xdr:cNvPr id="300" name="直線コネクタ 299"/>
        <xdr:cNvCxnSpPr/>
      </xdr:nvCxnSpPr>
      <xdr:spPr>
        <a:xfrm>
          <a:off x="16421100" y="709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90170</xdr:rowOff>
    </xdr:from>
    <xdr:ext cx="762000" cy="259080"/>
    <xdr:sp macro="" textlink="">
      <xdr:nvSpPr>
        <xdr:cNvPr id="301"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3810</xdr:rowOff>
    </xdr:from>
    <xdr:to xmlns:xdr="http://schemas.openxmlformats.org/drawingml/2006/spreadsheetDrawing">
      <xdr:col>82</xdr:col>
      <xdr:colOff>196850</xdr:colOff>
      <xdr:row>34</xdr:row>
      <xdr:rowOff>3810</xdr:rowOff>
    </xdr:to>
    <xdr:cxnSp macro="">
      <xdr:nvCxnSpPr>
        <xdr:cNvPr id="302" name="直線コネクタ 301"/>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135890</xdr:rowOff>
    </xdr:from>
    <xdr:to xmlns:xdr="http://schemas.openxmlformats.org/drawingml/2006/spreadsheetDrawing">
      <xdr:col>82</xdr:col>
      <xdr:colOff>107950</xdr:colOff>
      <xdr:row>38</xdr:row>
      <xdr:rowOff>145415</xdr:rowOff>
    </xdr:to>
    <xdr:cxnSp macro="">
      <xdr:nvCxnSpPr>
        <xdr:cNvPr id="303" name="直線コネクタ 302"/>
        <xdr:cNvCxnSpPr/>
      </xdr:nvCxnSpPr>
      <xdr:spPr>
        <a:xfrm flipV="1">
          <a:off x="15671800" y="66509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88265</xdr:rowOff>
    </xdr:from>
    <xdr:ext cx="762000" cy="257810"/>
    <xdr:sp macro="" textlink="">
      <xdr:nvSpPr>
        <xdr:cNvPr id="304" name="補助費等平均値テキスト"/>
        <xdr:cNvSpPr txBox="1"/>
      </xdr:nvSpPr>
      <xdr:spPr>
        <a:xfrm>
          <a:off x="16598900" y="60890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71755</xdr:rowOff>
    </xdr:from>
    <xdr:to xmlns:xdr="http://schemas.openxmlformats.org/drawingml/2006/spreadsheetDrawing">
      <xdr:col>82</xdr:col>
      <xdr:colOff>158750</xdr:colOff>
      <xdr:row>37</xdr:row>
      <xdr:rowOff>1905</xdr:rowOff>
    </xdr:to>
    <xdr:sp macro="" textlink="">
      <xdr:nvSpPr>
        <xdr:cNvPr id="305" name="フローチャート: 判断 304"/>
        <xdr:cNvSpPr/>
      </xdr:nvSpPr>
      <xdr:spPr>
        <a:xfrm>
          <a:off x="164592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104140</xdr:rowOff>
    </xdr:from>
    <xdr:to xmlns:xdr="http://schemas.openxmlformats.org/drawingml/2006/spreadsheetDrawing">
      <xdr:col>78</xdr:col>
      <xdr:colOff>69850</xdr:colOff>
      <xdr:row>38</xdr:row>
      <xdr:rowOff>145415</xdr:rowOff>
    </xdr:to>
    <xdr:cxnSp macro="">
      <xdr:nvCxnSpPr>
        <xdr:cNvPr id="306" name="直線コネクタ 305"/>
        <xdr:cNvCxnSpPr/>
      </xdr:nvCxnSpPr>
      <xdr:spPr>
        <a:xfrm>
          <a:off x="14782800" y="66192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7" name="フローチャート: 判断 306"/>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169545</xdr:rowOff>
    </xdr:from>
    <xdr:ext cx="736600" cy="257810"/>
    <xdr:sp macro="" textlink="">
      <xdr:nvSpPr>
        <xdr:cNvPr id="308" name="テキスト ボックス 307"/>
        <xdr:cNvSpPr txBox="1"/>
      </xdr:nvSpPr>
      <xdr:spPr>
        <a:xfrm>
          <a:off x="15290800" y="59988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40640</xdr:rowOff>
    </xdr:from>
    <xdr:to xmlns:xdr="http://schemas.openxmlformats.org/drawingml/2006/spreadsheetDrawing">
      <xdr:col>73</xdr:col>
      <xdr:colOff>180975</xdr:colOff>
      <xdr:row>38</xdr:row>
      <xdr:rowOff>104140</xdr:rowOff>
    </xdr:to>
    <xdr:cxnSp macro="">
      <xdr:nvCxnSpPr>
        <xdr:cNvPr id="309" name="直線コネクタ 308"/>
        <xdr:cNvCxnSpPr/>
      </xdr:nvCxnSpPr>
      <xdr:spPr>
        <a:xfrm>
          <a:off x="13893800" y="65557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142240</xdr:rowOff>
    </xdr:from>
    <xdr:ext cx="762000" cy="259080"/>
    <xdr:sp macro="" textlink="">
      <xdr:nvSpPr>
        <xdr:cNvPr id="311" name="テキスト ボックス 310"/>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8255</xdr:rowOff>
    </xdr:from>
    <xdr:to xmlns:xdr="http://schemas.openxmlformats.org/drawingml/2006/spreadsheetDrawing">
      <xdr:col>69</xdr:col>
      <xdr:colOff>92075</xdr:colOff>
      <xdr:row>38</xdr:row>
      <xdr:rowOff>40640</xdr:rowOff>
    </xdr:to>
    <xdr:cxnSp macro="">
      <xdr:nvCxnSpPr>
        <xdr:cNvPr id="312" name="直線コネクタ 311"/>
        <xdr:cNvCxnSpPr/>
      </xdr:nvCxnSpPr>
      <xdr:spPr>
        <a:xfrm>
          <a:off x="13004800" y="65233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0730" cy="257810"/>
    <xdr:sp macro="" textlink="">
      <xdr:nvSpPr>
        <xdr:cNvPr id="314" name="テキスト ボックス 313"/>
        <xdr:cNvSpPr txBox="1"/>
      </xdr:nvSpPr>
      <xdr:spPr>
        <a:xfrm>
          <a:off x="13512800" y="5998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6" name="テキスト ボックス 315"/>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8" name="テキスト ボックス 317"/>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9" name="テキスト ボックス 318"/>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1" name="テキスト ボックス 320"/>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85090</xdr:rowOff>
    </xdr:from>
    <xdr:to xmlns:xdr="http://schemas.openxmlformats.org/drawingml/2006/spreadsheetDrawing">
      <xdr:col>82</xdr:col>
      <xdr:colOff>158750</xdr:colOff>
      <xdr:row>39</xdr:row>
      <xdr:rowOff>15240</xdr:rowOff>
    </xdr:to>
    <xdr:sp macro="" textlink="">
      <xdr:nvSpPr>
        <xdr:cNvPr id="322" name="楕円 321"/>
        <xdr:cNvSpPr/>
      </xdr:nvSpPr>
      <xdr:spPr>
        <a:xfrm>
          <a:off x="164592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57150</xdr:rowOff>
    </xdr:from>
    <xdr:ext cx="762000" cy="259080"/>
    <xdr:sp macro="" textlink="">
      <xdr:nvSpPr>
        <xdr:cNvPr id="323" name="補助費等該当値テキスト"/>
        <xdr:cNvSpPr txBox="1"/>
      </xdr:nvSpPr>
      <xdr:spPr>
        <a:xfrm>
          <a:off x="165989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94615</xdr:rowOff>
    </xdr:from>
    <xdr:to xmlns:xdr="http://schemas.openxmlformats.org/drawingml/2006/spreadsheetDrawing">
      <xdr:col>78</xdr:col>
      <xdr:colOff>120650</xdr:colOff>
      <xdr:row>39</xdr:row>
      <xdr:rowOff>24765</xdr:rowOff>
    </xdr:to>
    <xdr:sp macro="" textlink="">
      <xdr:nvSpPr>
        <xdr:cNvPr id="324" name="楕円 323"/>
        <xdr:cNvSpPr/>
      </xdr:nvSpPr>
      <xdr:spPr>
        <a:xfrm>
          <a:off x="156210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9525</xdr:rowOff>
    </xdr:from>
    <xdr:ext cx="736600" cy="257810"/>
    <xdr:sp macro="" textlink="">
      <xdr:nvSpPr>
        <xdr:cNvPr id="325" name="テキスト ボックス 324"/>
        <xdr:cNvSpPr txBox="1"/>
      </xdr:nvSpPr>
      <xdr:spPr>
        <a:xfrm>
          <a:off x="15290800" y="66960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53340</xdr:rowOff>
    </xdr:from>
    <xdr:to xmlns:xdr="http://schemas.openxmlformats.org/drawingml/2006/spreadsheetDrawing">
      <xdr:col>74</xdr:col>
      <xdr:colOff>31750</xdr:colOff>
      <xdr:row>38</xdr:row>
      <xdr:rowOff>154940</xdr:rowOff>
    </xdr:to>
    <xdr:sp macro="" textlink="">
      <xdr:nvSpPr>
        <xdr:cNvPr id="326" name="楕円 325"/>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139700</xdr:rowOff>
    </xdr:from>
    <xdr:ext cx="762000" cy="259080"/>
    <xdr:sp macro="" textlink="">
      <xdr:nvSpPr>
        <xdr:cNvPr id="327" name="テキスト ボックス 326"/>
        <xdr:cNvSpPr txBox="1"/>
      </xdr:nvSpPr>
      <xdr:spPr>
        <a:xfrm>
          <a:off x="1440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160655</xdr:rowOff>
    </xdr:from>
    <xdr:to xmlns:xdr="http://schemas.openxmlformats.org/drawingml/2006/spreadsheetDrawing">
      <xdr:col>69</xdr:col>
      <xdr:colOff>142875</xdr:colOff>
      <xdr:row>38</xdr:row>
      <xdr:rowOff>90805</xdr:rowOff>
    </xdr:to>
    <xdr:sp macro="" textlink="">
      <xdr:nvSpPr>
        <xdr:cNvPr id="328" name="楕円 327"/>
        <xdr:cNvSpPr/>
      </xdr:nvSpPr>
      <xdr:spPr>
        <a:xfrm>
          <a:off x="13843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75565</xdr:rowOff>
    </xdr:from>
    <xdr:ext cx="760730" cy="257810"/>
    <xdr:sp macro="" textlink="">
      <xdr:nvSpPr>
        <xdr:cNvPr id="329" name="テキスト ボックス 328"/>
        <xdr:cNvSpPr txBox="1"/>
      </xdr:nvSpPr>
      <xdr:spPr>
        <a:xfrm>
          <a:off x="13512800" y="65906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128905</xdr:rowOff>
    </xdr:from>
    <xdr:to xmlns:xdr="http://schemas.openxmlformats.org/drawingml/2006/spreadsheetDrawing">
      <xdr:col>65</xdr:col>
      <xdr:colOff>53975</xdr:colOff>
      <xdr:row>38</xdr:row>
      <xdr:rowOff>59055</xdr:rowOff>
    </xdr:to>
    <xdr:sp macro="" textlink="">
      <xdr:nvSpPr>
        <xdr:cNvPr id="330" name="楕円 329"/>
        <xdr:cNvSpPr/>
      </xdr:nvSpPr>
      <xdr:spPr>
        <a:xfrm>
          <a:off x="12954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43815</xdr:rowOff>
    </xdr:from>
    <xdr:ext cx="762000" cy="257810"/>
    <xdr:sp macro="" textlink="">
      <xdr:nvSpPr>
        <xdr:cNvPr id="331" name="テキスト ボックス 330"/>
        <xdr:cNvSpPr txBox="1"/>
      </xdr:nvSpPr>
      <xdr:spPr>
        <a:xfrm>
          <a:off x="12623800" y="6558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構成比は</a:t>
          </a:r>
          <a:r>
            <a:rPr kumimoji="1" lang="ja-JP" altLang="ja-JP" sz="1100">
              <a:solidFill>
                <a:schemeClr val="dk1"/>
              </a:solidFill>
              <a:effectLst/>
              <a:latin typeface="+mn-lt"/>
              <a:ea typeface="+mn-ea"/>
              <a:cs typeface="+mn-cs"/>
            </a:rPr>
            <a:t>全国平均、県平均、類似団体平均のいずれ</a:t>
          </a:r>
          <a:r>
            <a:rPr kumimoji="1" lang="ja-JP" altLang="en-US" sz="1100">
              <a:solidFill>
                <a:schemeClr val="dk1"/>
              </a:solidFill>
              <a:effectLst/>
              <a:latin typeface="+mn-lt"/>
              <a:ea typeface="+mn-ea"/>
              <a:cs typeface="+mn-cs"/>
            </a:rPr>
            <a:t>も下回っている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計画的な繰上償還を実施しているため公債費は低く抑えられているが、小中学校建設事業</a:t>
          </a:r>
          <a:r>
            <a:rPr kumimoji="1" lang="ja-JP" altLang="en-US" sz="1100">
              <a:solidFill>
                <a:schemeClr val="dk1"/>
              </a:solidFill>
              <a:effectLst/>
              <a:latin typeface="+mn-lt"/>
              <a:ea typeface="+mn-ea"/>
              <a:cs typeface="+mn-cs"/>
            </a:rPr>
            <a:t>、認定こども園等建設事業</a:t>
          </a:r>
          <a:r>
            <a:rPr kumimoji="1" lang="ja-JP" altLang="ja-JP" sz="1100">
              <a:solidFill>
                <a:schemeClr val="dk1"/>
              </a:solidFill>
              <a:effectLst/>
              <a:latin typeface="+mn-lt"/>
              <a:ea typeface="+mn-ea"/>
              <a:cs typeface="+mn-cs"/>
            </a:rPr>
            <a:t>等の大規模建設事業の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平成２６年度以降は地方</a:t>
          </a:r>
          <a:r>
            <a:rPr kumimoji="1" lang="ja-JP" altLang="ja-JP" sz="1100">
              <a:solidFill>
                <a:schemeClr val="dk1"/>
              </a:solidFill>
              <a:effectLst/>
              <a:latin typeface="+mn-lt"/>
              <a:ea typeface="+mn-ea"/>
              <a:cs typeface="+mn-cs"/>
            </a:rPr>
            <a:t>債の借入が</a:t>
          </a:r>
          <a:r>
            <a:rPr kumimoji="1" lang="ja-JP" altLang="en-US" sz="1100">
              <a:solidFill>
                <a:schemeClr val="dk1"/>
              </a:solidFill>
              <a:effectLst/>
              <a:latin typeface="+mn-lt"/>
              <a:ea typeface="+mn-ea"/>
              <a:cs typeface="+mn-cs"/>
            </a:rPr>
            <a:t>増加傾向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今後は新規建設事業に係る</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の発行</a:t>
          </a:r>
          <a:r>
            <a:rPr kumimoji="1" lang="ja-JP" altLang="en-US" sz="1100">
              <a:solidFill>
                <a:schemeClr val="dk1"/>
              </a:solidFill>
              <a:effectLst/>
              <a:latin typeface="+mn-lt"/>
              <a:ea typeface="+mn-ea"/>
              <a:cs typeface="+mn-cs"/>
            </a:rPr>
            <a:t>を抑制し</a:t>
          </a:r>
          <a:r>
            <a:rPr kumimoji="1" lang="ja-JP" altLang="ja-JP" sz="1100">
              <a:solidFill>
                <a:schemeClr val="dk1"/>
              </a:solidFill>
              <a:effectLst/>
              <a:latin typeface="+mn-lt"/>
              <a:ea typeface="+mn-ea"/>
              <a:cs typeface="+mn-cs"/>
            </a:rPr>
            <a:t>、公債費増加の抑制を図っていく。</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3" name="テキスト ボックス 342"/>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5" name="テキスト ボックス 344"/>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7" name="テキスト ボックス 346"/>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9" name="テキスト ボックス 348"/>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1" name="テキスト ボックス 350"/>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3" name="テキスト ボックス 352"/>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5" name="テキスト ボックス 354"/>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168910</xdr:rowOff>
    </xdr:from>
    <xdr:to xmlns:xdr="http://schemas.openxmlformats.org/drawingml/2006/spreadsheetDrawing">
      <xdr:col>24</xdr:col>
      <xdr:colOff>25400</xdr:colOff>
      <xdr:row>81</xdr:row>
      <xdr:rowOff>54610</xdr:rowOff>
    </xdr:to>
    <xdr:cxnSp macro="">
      <xdr:nvCxnSpPr>
        <xdr:cNvPr id="358" name="直線コネクタ 357"/>
        <xdr:cNvCxnSpPr/>
      </xdr:nvCxnSpPr>
      <xdr:spPr>
        <a:xfrm flipV="1">
          <a:off x="4826000" y="1251331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26670</xdr:rowOff>
    </xdr:from>
    <xdr:ext cx="762000" cy="259080"/>
    <xdr:sp macro="" textlink="">
      <xdr:nvSpPr>
        <xdr:cNvPr id="359" name="公債費最小値テキスト"/>
        <xdr:cNvSpPr txBox="1"/>
      </xdr:nvSpPr>
      <xdr:spPr>
        <a:xfrm>
          <a:off x="4914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54610</xdr:rowOff>
    </xdr:from>
    <xdr:to xmlns:xdr="http://schemas.openxmlformats.org/drawingml/2006/spreadsheetDrawing">
      <xdr:col>24</xdr:col>
      <xdr:colOff>114300</xdr:colOff>
      <xdr:row>81</xdr:row>
      <xdr:rowOff>54610</xdr:rowOff>
    </xdr:to>
    <xdr:cxnSp macro="">
      <xdr:nvCxnSpPr>
        <xdr:cNvPr id="360" name="直線コネクタ 359"/>
        <xdr:cNvCxnSpPr/>
      </xdr:nvCxnSpPr>
      <xdr:spPr>
        <a:xfrm>
          <a:off x="4737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83820</xdr:rowOff>
    </xdr:from>
    <xdr:ext cx="762000" cy="259080"/>
    <xdr:sp macro="" textlink="">
      <xdr:nvSpPr>
        <xdr:cNvPr id="361"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168910</xdr:rowOff>
    </xdr:from>
    <xdr:to xmlns:xdr="http://schemas.openxmlformats.org/drawingml/2006/spreadsheetDrawing">
      <xdr:col>24</xdr:col>
      <xdr:colOff>114300</xdr:colOff>
      <xdr:row>72</xdr:row>
      <xdr:rowOff>168910</xdr:rowOff>
    </xdr:to>
    <xdr:cxnSp macro="">
      <xdr:nvCxnSpPr>
        <xdr:cNvPr id="362" name="直線コネクタ 361"/>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16510</xdr:rowOff>
    </xdr:from>
    <xdr:to xmlns:xdr="http://schemas.openxmlformats.org/drawingml/2006/spreadsheetDrawing">
      <xdr:col>24</xdr:col>
      <xdr:colOff>25400</xdr:colOff>
      <xdr:row>76</xdr:row>
      <xdr:rowOff>54610</xdr:rowOff>
    </xdr:to>
    <xdr:cxnSp macro="">
      <xdr:nvCxnSpPr>
        <xdr:cNvPr id="363" name="直線コネクタ 362"/>
        <xdr:cNvCxnSpPr/>
      </xdr:nvCxnSpPr>
      <xdr:spPr>
        <a:xfrm>
          <a:off x="3987800" y="130467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86360</xdr:rowOff>
    </xdr:from>
    <xdr:ext cx="762000" cy="257810"/>
    <xdr:sp macro="" textlink="">
      <xdr:nvSpPr>
        <xdr:cNvPr id="364" name="公債費平均値テキスト"/>
        <xdr:cNvSpPr txBox="1"/>
      </xdr:nvSpPr>
      <xdr:spPr>
        <a:xfrm>
          <a:off x="4914900" y="131165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161290</xdr:rowOff>
    </xdr:from>
    <xdr:to xmlns:xdr="http://schemas.openxmlformats.org/drawingml/2006/spreadsheetDrawing">
      <xdr:col>19</xdr:col>
      <xdr:colOff>187325</xdr:colOff>
      <xdr:row>76</xdr:row>
      <xdr:rowOff>16510</xdr:rowOff>
    </xdr:to>
    <xdr:cxnSp macro="">
      <xdr:nvCxnSpPr>
        <xdr:cNvPr id="366" name="直線コネクタ 365"/>
        <xdr:cNvCxnSpPr/>
      </xdr:nvCxnSpPr>
      <xdr:spPr>
        <a:xfrm>
          <a:off x="3098800" y="130200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106680</xdr:rowOff>
    </xdr:from>
    <xdr:to xmlns:xdr="http://schemas.openxmlformats.org/drawingml/2006/spreadsheetDrawing">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21590</xdr:rowOff>
    </xdr:from>
    <xdr:ext cx="735330" cy="259080"/>
    <xdr:sp macro="" textlink="">
      <xdr:nvSpPr>
        <xdr:cNvPr id="368" name="テキスト ボックス 367"/>
        <xdr:cNvSpPr txBox="1"/>
      </xdr:nvSpPr>
      <xdr:spPr>
        <a:xfrm>
          <a:off x="3606800" y="132232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73660</xdr:rowOff>
    </xdr:from>
    <xdr:to xmlns:xdr="http://schemas.openxmlformats.org/drawingml/2006/spreadsheetDrawing">
      <xdr:col>15</xdr:col>
      <xdr:colOff>98425</xdr:colOff>
      <xdr:row>75</xdr:row>
      <xdr:rowOff>161290</xdr:rowOff>
    </xdr:to>
    <xdr:cxnSp macro="">
      <xdr:nvCxnSpPr>
        <xdr:cNvPr id="369" name="直線コネクタ 368"/>
        <xdr:cNvCxnSpPr/>
      </xdr:nvCxnSpPr>
      <xdr:spPr>
        <a:xfrm>
          <a:off x="2209800" y="129324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95250</xdr:rowOff>
    </xdr:from>
    <xdr:to xmlns:xdr="http://schemas.openxmlformats.org/drawingml/2006/spreadsheetDrawing">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10160</xdr:rowOff>
    </xdr:from>
    <xdr:ext cx="762000" cy="259080"/>
    <xdr:sp macro="" textlink="">
      <xdr:nvSpPr>
        <xdr:cNvPr id="371" name="テキスト ボックス 370"/>
        <xdr:cNvSpPr txBox="1"/>
      </xdr:nvSpPr>
      <xdr:spPr>
        <a:xfrm>
          <a:off x="27178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12700</xdr:rowOff>
    </xdr:from>
    <xdr:to xmlns:xdr="http://schemas.openxmlformats.org/drawingml/2006/spreadsheetDrawing">
      <xdr:col>11</xdr:col>
      <xdr:colOff>9525</xdr:colOff>
      <xdr:row>75</xdr:row>
      <xdr:rowOff>73660</xdr:rowOff>
    </xdr:to>
    <xdr:cxnSp macro="">
      <xdr:nvCxnSpPr>
        <xdr:cNvPr id="372" name="直線コネクタ 371"/>
        <xdr:cNvCxnSpPr/>
      </xdr:nvCxnSpPr>
      <xdr:spPr>
        <a:xfrm>
          <a:off x="1320800" y="128714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59690</xdr:rowOff>
    </xdr:from>
    <xdr:ext cx="760730" cy="259080"/>
    <xdr:sp macro="" textlink="">
      <xdr:nvSpPr>
        <xdr:cNvPr id="374" name="テキスト ボックス 373"/>
        <xdr:cNvSpPr txBox="1"/>
      </xdr:nvSpPr>
      <xdr:spPr>
        <a:xfrm>
          <a:off x="1828800" y="13261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133350</xdr:rowOff>
    </xdr:from>
    <xdr:to xmlns:xdr="http://schemas.openxmlformats.org/drawingml/2006/spreadsheetDrawing">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48260</xdr:rowOff>
    </xdr:from>
    <xdr:ext cx="760730" cy="259080"/>
    <xdr:sp macro="" textlink="">
      <xdr:nvSpPr>
        <xdr:cNvPr id="376" name="テキスト ボックス 375"/>
        <xdr:cNvSpPr txBox="1"/>
      </xdr:nvSpPr>
      <xdr:spPr>
        <a:xfrm>
          <a:off x="939800" y="132499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9" name="テキスト ボックス 378"/>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xdr:rowOff>
    </xdr:from>
    <xdr:to xmlns:xdr="http://schemas.openxmlformats.org/drawingml/2006/spreadsheetDrawing">
      <xdr:col>24</xdr:col>
      <xdr:colOff>76200</xdr:colOff>
      <xdr:row>76</xdr:row>
      <xdr:rowOff>105410</xdr:rowOff>
    </xdr:to>
    <xdr:sp macro="" textlink="">
      <xdr:nvSpPr>
        <xdr:cNvPr id="382" name="楕円 381"/>
        <xdr:cNvSpPr/>
      </xdr:nvSpPr>
      <xdr:spPr>
        <a:xfrm>
          <a:off x="47752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20320</xdr:rowOff>
    </xdr:from>
    <xdr:ext cx="762000" cy="257810"/>
    <xdr:sp macro="" textlink="">
      <xdr:nvSpPr>
        <xdr:cNvPr id="383" name="公債費該当値テキスト"/>
        <xdr:cNvSpPr txBox="1"/>
      </xdr:nvSpPr>
      <xdr:spPr>
        <a:xfrm>
          <a:off x="4914900" y="12879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137160</xdr:rowOff>
    </xdr:from>
    <xdr:to xmlns:xdr="http://schemas.openxmlformats.org/drawingml/2006/spreadsheetDrawing">
      <xdr:col>20</xdr:col>
      <xdr:colOff>38100</xdr:colOff>
      <xdr:row>76</xdr:row>
      <xdr:rowOff>67310</xdr:rowOff>
    </xdr:to>
    <xdr:sp macro="" textlink="">
      <xdr:nvSpPr>
        <xdr:cNvPr id="384" name="楕円 383"/>
        <xdr:cNvSpPr/>
      </xdr:nvSpPr>
      <xdr:spPr>
        <a:xfrm>
          <a:off x="39370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77470</xdr:rowOff>
    </xdr:from>
    <xdr:ext cx="735330" cy="257810"/>
    <xdr:sp macro="" textlink="">
      <xdr:nvSpPr>
        <xdr:cNvPr id="385" name="テキスト ボックス 384"/>
        <xdr:cNvSpPr txBox="1"/>
      </xdr:nvSpPr>
      <xdr:spPr>
        <a:xfrm>
          <a:off x="3606800" y="1276477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110490</xdr:rowOff>
    </xdr:from>
    <xdr:to xmlns:xdr="http://schemas.openxmlformats.org/drawingml/2006/spreadsheetDrawing">
      <xdr:col>15</xdr:col>
      <xdr:colOff>149225</xdr:colOff>
      <xdr:row>76</xdr:row>
      <xdr:rowOff>40640</xdr:rowOff>
    </xdr:to>
    <xdr:sp macro="" textlink="">
      <xdr:nvSpPr>
        <xdr:cNvPr id="386" name="楕円 385"/>
        <xdr:cNvSpPr/>
      </xdr:nvSpPr>
      <xdr:spPr>
        <a:xfrm>
          <a:off x="3048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50800</xdr:rowOff>
    </xdr:from>
    <xdr:ext cx="762000" cy="259080"/>
    <xdr:sp macro="" textlink="">
      <xdr:nvSpPr>
        <xdr:cNvPr id="387" name="テキスト ボックス 386"/>
        <xdr:cNvSpPr txBox="1"/>
      </xdr:nvSpPr>
      <xdr:spPr>
        <a:xfrm>
          <a:off x="2717800" y="1273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22860</xdr:rowOff>
    </xdr:from>
    <xdr:to xmlns:xdr="http://schemas.openxmlformats.org/drawingml/2006/spreadsheetDrawing">
      <xdr:col>11</xdr:col>
      <xdr:colOff>60325</xdr:colOff>
      <xdr:row>75</xdr:row>
      <xdr:rowOff>124460</xdr:rowOff>
    </xdr:to>
    <xdr:sp macro="" textlink="">
      <xdr:nvSpPr>
        <xdr:cNvPr id="388" name="楕円 387"/>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134620</xdr:rowOff>
    </xdr:from>
    <xdr:ext cx="760730" cy="257810"/>
    <xdr:sp macro="" textlink="">
      <xdr:nvSpPr>
        <xdr:cNvPr id="389" name="テキスト ボックス 388"/>
        <xdr:cNvSpPr txBox="1"/>
      </xdr:nvSpPr>
      <xdr:spPr>
        <a:xfrm>
          <a:off x="1828800" y="126504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133350</xdr:rowOff>
    </xdr:from>
    <xdr:to xmlns:xdr="http://schemas.openxmlformats.org/drawingml/2006/spreadsheetDrawing">
      <xdr:col>6</xdr:col>
      <xdr:colOff>171450</xdr:colOff>
      <xdr:row>75</xdr:row>
      <xdr:rowOff>63500</xdr:rowOff>
    </xdr:to>
    <xdr:sp macro="" textlink="">
      <xdr:nvSpPr>
        <xdr:cNvPr id="390" name="楕円 389"/>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73660</xdr:rowOff>
    </xdr:from>
    <xdr:ext cx="760730" cy="259080"/>
    <xdr:sp macro="" textlink="">
      <xdr:nvSpPr>
        <xdr:cNvPr id="391" name="テキスト ボックス 390"/>
        <xdr:cNvSpPr txBox="1"/>
      </xdr:nvSpPr>
      <xdr:spPr>
        <a:xfrm>
          <a:off x="939800" y="12589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公債費以外の割合は前年度と比較して増加している。</a:t>
          </a:r>
          <a:endParaRPr lang="ja-JP" altLang="ja-JP" sz="1400">
            <a:effectLst/>
          </a:endParaRPr>
        </a:p>
        <a:p>
          <a:r>
            <a:rPr kumimoji="1" lang="ja-JP" altLang="ja-JP" sz="1100">
              <a:solidFill>
                <a:schemeClr val="dk1"/>
              </a:solidFill>
              <a:effectLst/>
              <a:latin typeface="+mn-lt"/>
              <a:ea typeface="+mn-ea"/>
              <a:cs typeface="+mn-cs"/>
            </a:rPr>
            <a:t>　認定こども園</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の本体工事が開始されたことにより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それに伴う備品等の</a:t>
          </a:r>
          <a:r>
            <a:rPr kumimoji="1" lang="ja-JP" altLang="ja-JP" sz="1100">
              <a:solidFill>
                <a:schemeClr val="dk1"/>
              </a:solidFill>
              <a:effectLst/>
              <a:latin typeface="+mn-lt"/>
              <a:ea typeface="+mn-ea"/>
              <a:cs typeface="+mn-cs"/>
            </a:rPr>
            <a:t>物件費が増加したこと</a:t>
          </a:r>
          <a:r>
            <a:rPr kumimoji="1" lang="ja-JP" altLang="en-US" sz="1100">
              <a:solidFill>
                <a:schemeClr val="dk1"/>
              </a:solidFill>
              <a:effectLst/>
              <a:latin typeface="+mn-lt"/>
              <a:ea typeface="+mn-ea"/>
              <a:cs typeface="+mn-cs"/>
            </a:rPr>
            <a:t>、退職手当負担金の増により人件費が増加したことが</a:t>
          </a:r>
          <a:r>
            <a:rPr kumimoji="1" lang="ja-JP" altLang="ja-JP" sz="1100">
              <a:solidFill>
                <a:schemeClr val="dk1"/>
              </a:solidFill>
              <a:effectLst/>
              <a:latin typeface="+mn-lt"/>
              <a:ea typeface="+mn-ea"/>
              <a:cs typeface="+mn-cs"/>
            </a:rPr>
            <a:t>主な増の要因である。</a:t>
          </a:r>
          <a:endParaRPr lang="ja-JP" altLang="ja-JP" sz="1400">
            <a:effectLst/>
          </a:endParaRPr>
        </a:p>
        <a:p>
          <a:r>
            <a:rPr kumimoji="1" lang="ja-JP" altLang="ja-JP" sz="1100">
              <a:solidFill>
                <a:schemeClr val="dk1"/>
              </a:solidFill>
              <a:effectLst/>
              <a:latin typeface="+mn-lt"/>
              <a:ea typeface="+mn-ea"/>
              <a:cs typeface="+mn-cs"/>
            </a:rPr>
            <a:t>　水道事業特別会計などの各特別会計はおおむね良好な運営であることから繰出金は引き続き低く抑えられている。</a:t>
          </a:r>
          <a:endParaRPr lang="ja-JP" altLang="ja-JP" sz="1400">
            <a:effectLst/>
          </a:endParaRPr>
        </a:p>
        <a:p>
          <a:r>
            <a:rPr kumimoji="1" lang="ja-JP" altLang="ja-JP" sz="1100">
              <a:solidFill>
                <a:schemeClr val="dk1"/>
              </a:solidFill>
              <a:effectLst/>
              <a:latin typeface="+mn-lt"/>
              <a:ea typeface="+mn-ea"/>
              <a:cs typeface="+mn-cs"/>
            </a:rPr>
            <a:t>　今後とも財政の効率化を図り、より一層の経費節減に努める。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3" name="テキスト ボックス 402"/>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5" name="テキスト ボックス 404"/>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6" name="直線コネクタ 405"/>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730" cy="259080"/>
    <xdr:sp macro="" textlink="">
      <xdr:nvSpPr>
        <xdr:cNvPr id="407" name="テキスト ボックス 406"/>
        <xdr:cNvSpPr txBox="1"/>
      </xdr:nvSpPr>
      <xdr:spPr>
        <a:xfrm>
          <a:off x="11938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8" name="直線コネクタ 407"/>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730" cy="257810"/>
    <xdr:sp macro="" textlink="">
      <xdr:nvSpPr>
        <xdr:cNvPr id="409" name="テキスト ボックス 408"/>
        <xdr:cNvSpPr txBox="1"/>
      </xdr:nvSpPr>
      <xdr:spPr>
        <a:xfrm>
          <a:off x="11938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0" name="直線コネクタ 409"/>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730" cy="258445"/>
    <xdr:sp macro="" textlink="">
      <xdr:nvSpPr>
        <xdr:cNvPr id="411" name="テキスト ボックス 410"/>
        <xdr:cNvSpPr txBox="1"/>
      </xdr:nvSpPr>
      <xdr:spPr>
        <a:xfrm>
          <a:off x="11938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2" name="直線コネクタ 411"/>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730" cy="259080"/>
    <xdr:sp macro="" textlink="">
      <xdr:nvSpPr>
        <xdr:cNvPr id="413" name="テキスト ボックス 412"/>
        <xdr:cNvSpPr txBox="1"/>
      </xdr:nvSpPr>
      <xdr:spPr>
        <a:xfrm>
          <a:off x="11938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4" name="直線コネクタ 413"/>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730" cy="257810"/>
    <xdr:sp macro="" textlink="">
      <xdr:nvSpPr>
        <xdr:cNvPr id="415" name="テキスト ボックス 414"/>
        <xdr:cNvSpPr txBox="1"/>
      </xdr:nvSpPr>
      <xdr:spPr>
        <a:xfrm>
          <a:off x="11938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6" name="直線コネクタ 415"/>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730" cy="259080"/>
    <xdr:sp macro="" textlink="">
      <xdr:nvSpPr>
        <xdr:cNvPr id="417" name="テキスト ボックス 416"/>
        <xdr:cNvSpPr txBox="1"/>
      </xdr:nvSpPr>
      <xdr:spPr>
        <a:xfrm>
          <a:off x="11938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9" name="テキスト ボックス 418"/>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121920</xdr:rowOff>
    </xdr:from>
    <xdr:to xmlns:xdr="http://schemas.openxmlformats.org/drawingml/2006/spreadsheetDrawing">
      <xdr:col>82</xdr:col>
      <xdr:colOff>107950</xdr:colOff>
      <xdr:row>82</xdr:row>
      <xdr:rowOff>29210</xdr:rowOff>
    </xdr:to>
    <xdr:cxnSp macro="">
      <xdr:nvCxnSpPr>
        <xdr:cNvPr id="421" name="直線コネクタ 420"/>
        <xdr:cNvCxnSpPr/>
      </xdr:nvCxnSpPr>
      <xdr:spPr>
        <a:xfrm flipV="1">
          <a:off x="16510000" y="1263777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1270</xdr:rowOff>
    </xdr:from>
    <xdr:ext cx="762000" cy="259080"/>
    <xdr:sp macro="" textlink="">
      <xdr:nvSpPr>
        <xdr:cNvPr id="422" name="公債費以外最小値テキスト"/>
        <xdr:cNvSpPr txBox="1"/>
      </xdr:nvSpPr>
      <xdr:spPr>
        <a:xfrm>
          <a:off x="1659890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29210</xdr:rowOff>
    </xdr:from>
    <xdr:to xmlns:xdr="http://schemas.openxmlformats.org/drawingml/2006/spreadsheetDrawing">
      <xdr:col>82</xdr:col>
      <xdr:colOff>196850</xdr:colOff>
      <xdr:row>82</xdr:row>
      <xdr:rowOff>29210</xdr:rowOff>
    </xdr:to>
    <xdr:cxnSp macro="">
      <xdr:nvCxnSpPr>
        <xdr:cNvPr id="423" name="直線コネクタ 422"/>
        <xdr:cNvCxnSpPr/>
      </xdr:nvCxnSpPr>
      <xdr:spPr>
        <a:xfrm>
          <a:off x="16421100" y="1408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36830</xdr:rowOff>
    </xdr:from>
    <xdr:ext cx="762000" cy="259080"/>
    <xdr:sp macro="" textlink="">
      <xdr:nvSpPr>
        <xdr:cNvPr id="424" name="公債費以外最大値テキスト"/>
        <xdr:cNvSpPr txBox="1"/>
      </xdr:nvSpPr>
      <xdr:spPr>
        <a:xfrm>
          <a:off x="1659890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121920</xdr:rowOff>
    </xdr:from>
    <xdr:to xmlns:xdr="http://schemas.openxmlformats.org/drawingml/2006/spreadsheetDrawing">
      <xdr:col>82</xdr:col>
      <xdr:colOff>196850</xdr:colOff>
      <xdr:row>73</xdr:row>
      <xdr:rowOff>121920</xdr:rowOff>
    </xdr:to>
    <xdr:cxnSp macro="">
      <xdr:nvCxnSpPr>
        <xdr:cNvPr id="425" name="直線コネクタ 424"/>
        <xdr:cNvCxnSpPr/>
      </xdr:nvCxnSpPr>
      <xdr:spPr>
        <a:xfrm>
          <a:off x="16421100" y="1263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166370</xdr:rowOff>
    </xdr:from>
    <xdr:to xmlns:xdr="http://schemas.openxmlformats.org/drawingml/2006/spreadsheetDrawing">
      <xdr:col>82</xdr:col>
      <xdr:colOff>107950</xdr:colOff>
      <xdr:row>79</xdr:row>
      <xdr:rowOff>158115</xdr:rowOff>
    </xdr:to>
    <xdr:cxnSp macro="">
      <xdr:nvCxnSpPr>
        <xdr:cNvPr id="426" name="直線コネクタ 425"/>
        <xdr:cNvCxnSpPr/>
      </xdr:nvCxnSpPr>
      <xdr:spPr>
        <a:xfrm>
          <a:off x="15671800" y="1353947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45085</xdr:rowOff>
    </xdr:from>
    <xdr:ext cx="762000" cy="258445"/>
    <xdr:sp macro="" textlink="">
      <xdr:nvSpPr>
        <xdr:cNvPr id="427" name="公債費以外平均値テキスト"/>
        <xdr:cNvSpPr txBox="1"/>
      </xdr:nvSpPr>
      <xdr:spPr>
        <a:xfrm>
          <a:off x="16598900" y="130752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29210</xdr:rowOff>
    </xdr:from>
    <xdr:to xmlns:xdr="http://schemas.openxmlformats.org/drawingml/2006/spreadsheetDrawing">
      <xdr:col>82</xdr:col>
      <xdr:colOff>158750</xdr:colOff>
      <xdr:row>77</xdr:row>
      <xdr:rowOff>130175</xdr:rowOff>
    </xdr:to>
    <xdr:sp macro="" textlink="">
      <xdr:nvSpPr>
        <xdr:cNvPr id="428" name="フローチャート: 判断 427"/>
        <xdr:cNvSpPr/>
      </xdr:nvSpPr>
      <xdr:spPr>
        <a:xfrm>
          <a:off x="164592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9525</xdr:rowOff>
    </xdr:from>
    <xdr:to xmlns:xdr="http://schemas.openxmlformats.org/drawingml/2006/spreadsheetDrawing">
      <xdr:col>78</xdr:col>
      <xdr:colOff>69850</xdr:colOff>
      <xdr:row>78</xdr:row>
      <xdr:rowOff>166370</xdr:rowOff>
    </xdr:to>
    <xdr:cxnSp macro="">
      <xdr:nvCxnSpPr>
        <xdr:cNvPr id="429" name="直線コネクタ 428"/>
        <xdr:cNvCxnSpPr/>
      </xdr:nvCxnSpPr>
      <xdr:spPr>
        <a:xfrm>
          <a:off x="14782800" y="1338262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138430</xdr:rowOff>
    </xdr:from>
    <xdr:to xmlns:xdr="http://schemas.openxmlformats.org/drawingml/2006/spreadsheetDrawing">
      <xdr:col>78</xdr:col>
      <xdr:colOff>120650</xdr:colOff>
      <xdr:row>77</xdr:row>
      <xdr:rowOff>68580</xdr:rowOff>
    </xdr:to>
    <xdr:sp macro="" textlink="">
      <xdr:nvSpPr>
        <xdr:cNvPr id="430" name="フローチャート: 判断 429"/>
        <xdr:cNvSpPr/>
      </xdr:nvSpPr>
      <xdr:spPr>
        <a:xfrm>
          <a:off x="156210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78740</xdr:rowOff>
    </xdr:from>
    <xdr:ext cx="736600" cy="259080"/>
    <xdr:sp macro="" textlink="">
      <xdr:nvSpPr>
        <xdr:cNvPr id="431" name="テキスト ボックス 430"/>
        <xdr:cNvSpPr txBox="1"/>
      </xdr:nvSpPr>
      <xdr:spPr>
        <a:xfrm>
          <a:off x="15290800" y="1293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9525</xdr:rowOff>
    </xdr:from>
    <xdr:to xmlns:xdr="http://schemas.openxmlformats.org/drawingml/2006/spreadsheetDrawing">
      <xdr:col>73</xdr:col>
      <xdr:colOff>180975</xdr:colOff>
      <xdr:row>79</xdr:row>
      <xdr:rowOff>99060</xdr:rowOff>
    </xdr:to>
    <xdr:cxnSp macro="">
      <xdr:nvCxnSpPr>
        <xdr:cNvPr id="432" name="直線コネクタ 431"/>
        <xdr:cNvCxnSpPr/>
      </xdr:nvCxnSpPr>
      <xdr:spPr>
        <a:xfrm flipV="1">
          <a:off x="13893800" y="1338262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89535</xdr:rowOff>
    </xdr:from>
    <xdr:to xmlns:xdr="http://schemas.openxmlformats.org/drawingml/2006/spreadsheetDrawing">
      <xdr:col>74</xdr:col>
      <xdr:colOff>31750</xdr:colOff>
      <xdr:row>77</xdr:row>
      <xdr:rowOff>19685</xdr:rowOff>
    </xdr:to>
    <xdr:sp macro="" textlink="">
      <xdr:nvSpPr>
        <xdr:cNvPr id="433" name="フローチャート: 判断 432"/>
        <xdr:cNvSpPr/>
      </xdr:nvSpPr>
      <xdr:spPr>
        <a:xfrm>
          <a:off x="147320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29845</xdr:rowOff>
    </xdr:from>
    <xdr:ext cx="762000" cy="257810"/>
    <xdr:sp macro="" textlink="">
      <xdr:nvSpPr>
        <xdr:cNvPr id="434" name="テキスト ボックス 433"/>
        <xdr:cNvSpPr txBox="1"/>
      </xdr:nvSpPr>
      <xdr:spPr>
        <a:xfrm>
          <a:off x="14401800" y="12888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71755</xdr:rowOff>
    </xdr:from>
    <xdr:to xmlns:xdr="http://schemas.openxmlformats.org/drawingml/2006/spreadsheetDrawing">
      <xdr:col>69</xdr:col>
      <xdr:colOff>92075</xdr:colOff>
      <xdr:row>79</xdr:row>
      <xdr:rowOff>99060</xdr:rowOff>
    </xdr:to>
    <xdr:cxnSp macro="">
      <xdr:nvCxnSpPr>
        <xdr:cNvPr id="435" name="直線コネクタ 434"/>
        <xdr:cNvCxnSpPr/>
      </xdr:nvCxnSpPr>
      <xdr:spPr>
        <a:xfrm>
          <a:off x="13004800" y="1344485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128270</xdr:rowOff>
    </xdr:from>
    <xdr:to xmlns:xdr="http://schemas.openxmlformats.org/drawingml/2006/spreadsheetDrawing">
      <xdr:col>69</xdr:col>
      <xdr:colOff>142875</xdr:colOff>
      <xdr:row>77</xdr:row>
      <xdr:rowOff>58420</xdr:rowOff>
    </xdr:to>
    <xdr:sp macro="" textlink="">
      <xdr:nvSpPr>
        <xdr:cNvPr id="436" name="フローチャート: 判断 435"/>
        <xdr:cNvSpPr/>
      </xdr:nvSpPr>
      <xdr:spPr>
        <a:xfrm>
          <a:off x="13843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68580</xdr:rowOff>
    </xdr:from>
    <xdr:ext cx="760730" cy="259080"/>
    <xdr:sp macro="" textlink="">
      <xdr:nvSpPr>
        <xdr:cNvPr id="437" name="テキスト ボックス 436"/>
        <xdr:cNvSpPr txBox="1"/>
      </xdr:nvSpPr>
      <xdr:spPr>
        <a:xfrm>
          <a:off x="13512800" y="129273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33655</xdr:rowOff>
    </xdr:from>
    <xdr:to xmlns:xdr="http://schemas.openxmlformats.org/drawingml/2006/spreadsheetDrawing">
      <xdr:col>65</xdr:col>
      <xdr:colOff>53975</xdr:colOff>
      <xdr:row>76</xdr:row>
      <xdr:rowOff>135255</xdr:rowOff>
    </xdr:to>
    <xdr:sp macro="" textlink="">
      <xdr:nvSpPr>
        <xdr:cNvPr id="438" name="フローチャート: 判断 437"/>
        <xdr:cNvSpPr/>
      </xdr:nvSpPr>
      <xdr:spPr>
        <a:xfrm>
          <a:off x="1295400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145415</xdr:rowOff>
    </xdr:from>
    <xdr:ext cx="762000" cy="257810"/>
    <xdr:sp macro="" textlink="">
      <xdr:nvSpPr>
        <xdr:cNvPr id="439" name="テキスト ボックス 438"/>
        <xdr:cNvSpPr txBox="1"/>
      </xdr:nvSpPr>
      <xdr:spPr>
        <a:xfrm>
          <a:off x="12623800" y="12832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1" name="テキスト ボックス 440"/>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2" name="テキスト ボックス 441"/>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4" name="テキスト ボックス 443"/>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107315</xdr:rowOff>
    </xdr:from>
    <xdr:to xmlns:xdr="http://schemas.openxmlformats.org/drawingml/2006/spreadsheetDrawing">
      <xdr:col>82</xdr:col>
      <xdr:colOff>158750</xdr:colOff>
      <xdr:row>80</xdr:row>
      <xdr:rowOff>37465</xdr:rowOff>
    </xdr:to>
    <xdr:sp macro="" textlink="">
      <xdr:nvSpPr>
        <xdr:cNvPr id="445" name="楕円 444"/>
        <xdr:cNvSpPr/>
      </xdr:nvSpPr>
      <xdr:spPr>
        <a:xfrm>
          <a:off x="16459200" y="136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79375</xdr:rowOff>
    </xdr:from>
    <xdr:ext cx="762000" cy="258445"/>
    <xdr:sp macro="" textlink="">
      <xdr:nvSpPr>
        <xdr:cNvPr id="446" name="公債費以外該当値テキスト"/>
        <xdr:cNvSpPr txBox="1"/>
      </xdr:nvSpPr>
      <xdr:spPr>
        <a:xfrm>
          <a:off x="16598900" y="1362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115570</xdr:rowOff>
    </xdr:from>
    <xdr:to xmlns:xdr="http://schemas.openxmlformats.org/drawingml/2006/spreadsheetDrawing">
      <xdr:col>78</xdr:col>
      <xdr:colOff>120650</xdr:colOff>
      <xdr:row>79</xdr:row>
      <xdr:rowOff>45720</xdr:rowOff>
    </xdr:to>
    <xdr:sp macro="" textlink="">
      <xdr:nvSpPr>
        <xdr:cNvPr id="447" name="楕円 446"/>
        <xdr:cNvSpPr/>
      </xdr:nvSpPr>
      <xdr:spPr>
        <a:xfrm>
          <a:off x="156210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30480</xdr:rowOff>
    </xdr:from>
    <xdr:ext cx="736600" cy="257810"/>
    <xdr:sp macro="" textlink="">
      <xdr:nvSpPr>
        <xdr:cNvPr id="448" name="テキスト ボックス 447"/>
        <xdr:cNvSpPr txBox="1"/>
      </xdr:nvSpPr>
      <xdr:spPr>
        <a:xfrm>
          <a:off x="15290800" y="135750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130175</xdr:rowOff>
    </xdr:from>
    <xdr:to xmlns:xdr="http://schemas.openxmlformats.org/drawingml/2006/spreadsheetDrawing">
      <xdr:col>74</xdr:col>
      <xdr:colOff>31750</xdr:colOff>
      <xdr:row>78</xdr:row>
      <xdr:rowOff>60325</xdr:rowOff>
    </xdr:to>
    <xdr:sp macro="" textlink="">
      <xdr:nvSpPr>
        <xdr:cNvPr id="449" name="楕円 448"/>
        <xdr:cNvSpPr/>
      </xdr:nvSpPr>
      <xdr:spPr>
        <a:xfrm>
          <a:off x="147320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45085</xdr:rowOff>
    </xdr:from>
    <xdr:ext cx="762000" cy="258445"/>
    <xdr:sp macro="" textlink="">
      <xdr:nvSpPr>
        <xdr:cNvPr id="450" name="テキスト ボックス 449"/>
        <xdr:cNvSpPr txBox="1"/>
      </xdr:nvSpPr>
      <xdr:spPr>
        <a:xfrm>
          <a:off x="14401800" y="13418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48260</xdr:rowOff>
    </xdr:from>
    <xdr:to xmlns:xdr="http://schemas.openxmlformats.org/drawingml/2006/spreadsheetDrawing">
      <xdr:col>69</xdr:col>
      <xdr:colOff>142875</xdr:colOff>
      <xdr:row>79</xdr:row>
      <xdr:rowOff>149860</xdr:rowOff>
    </xdr:to>
    <xdr:sp macro="" textlink="">
      <xdr:nvSpPr>
        <xdr:cNvPr id="451" name="楕円 450"/>
        <xdr:cNvSpPr/>
      </xdr:nvSpPr>
      <xdr:spPr>
        <a:xfrm>
          <a:off x="138430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134620</xdr:rowOff>
    </xdr:from>
    <xdr:ext cx="760730" cy="257810"/>
    <xdr:sp macro="" textlink="">
      <xdr:nvSpPr>
        <xdr:cNvPr id="452" name="テキスト ボックス 451"/>
        <xdr:cNvSpPr txBox="1"/>
      </xdr:nvSpPr>
      <xdr:spPr>
        <a:xfrm>
          <a:off x="13512800" y="136791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20955</xdr:rowOff>
    </xdr:from>
    <xdr:to xmlns:xdr="http://schemas.openxmlformats.org/drawingml/2006/spreadsheetDrawing">
      <xdr:col>65</xdr:col>
      <xdr:colOff>53975</xdr:colOff>
      <xdr:row>78</xdr:row>
      <xdr:rowOff>122555</xdr:rowOff>
    </xdr:to>
    <xdr:sp macro="" textlink="">
      <xdr:nvSpPr>
        <xdr:cNvPr id="453" name="楕円 452"/>
        <xdr:cNvSpPr/>
      </xdr:nvSpPr>
      <xdr:spPr>
        <a:xfrm>
          <a:off x="129540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107315</xdr:rowOff>
    </xdr:from>
    <xdr:ext cx="762000" cy="259080"/>
    <xdr:sp macro="" textlink="">
      <xdr:nvSpPr>
        <xdr:cNvPr id="454" name="テキスト ボックス 453"/>
        <xdr:cNvSpPr txBox="1"/>
      </xdr:nvSpPr>
      <xdr:spPr>
        <a:xfrm>
          <a:off x="12623800" y="1348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2" name="テキスト ボックス 31"/>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6" name="テキスト ボックス 35"/>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8" name="テキスト ボックス 37"/>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2" name="テキスト ボックス 41"/>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9525</xdr:rowOff>
    </xdr:from>
    <xdr:to xmlns:xdr="http://schemas.openxmlformats.org/drawingml/2006/spreadsheetDrawing">
      <xdr:col>29</xdr:col>
      <xdr:colOff>127000</xdr:colOff>
      <xdr:row>19</xdr:row>
      <xdr:rowOff>63500</xdr:rowOff>
    </xdr:to>
    <xdr:cxnSp macro="">
      <xdr:nvCxnSpPr>
        <xdr:cNvPr id="44" name="直線コネクタ 43"/>
        <xdr:cNvCxnSpPr/>
      </xdr:nvCxnSpPr>
      <xdr:spPr>
        <a:xfrm flipV="1">
          <a:off x="5651500" y="2286000"/>
          <a:ext cx="0" cy="1082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34925</xdr:rowOff>
    </xdr:from>
    <xdr:ext cx="760730" cy="259080"/>
    <xdr:sp macro="" textlink="">
      <xdr:nvSpPr>
        <xdr:cNvPr id="45" name="人口1人当たり決算額の推移最小値テキスト130"/>
        <xdr:cNvSpPr txBox="1"/>
      </xdr:nvSpPr>
      <xdr:spPr>
        <a:xfrm>
          <a:off x="5740400" y="3340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63500</xdr:rowOff>
    </xdr:from>
    <xdr:to xmlns:xdr="http://schemas.openxmlformats.org/drawingml/2006/spreadsheetDrawing">
      <xdr:col>30</xdr:col>
      <xdr:colOff>25400</xdr:colOff>
      <xdr:row>19</xdr:row>
      <xdr:rowOff>63500</xdr:rowOff>
    </xdr:to>
    <xdr:cxnSp macro="">
      <xdr:nvCxnSpPr>
        <xdr:cNvPr id="46" name="直線コネクタ 45"/>
        <xdr:cNvCxnSpPr/>
      </xdr:nvCxnSpPr>
      <xdr:spPr>
        <a:xfrm>
          <a:off x="5562600" y="336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95885</xdr:rowOff>
    </xdr:from>
    <xdr:ext cx="760730" cy="259080"/>
    <xdr:sp macro="" textlink="">
      <xdr:nvSpPr>
        <xdr:cNvPr id="47" name="人口1人当たり決算額の推移最大値テキスト130"/>
        <xdr:cNvSpPr txBox="1"/>
      </xdr:nvSpPr>
      <xdr:spPr>
        <a:xfrm>
          <a:off x="5740400" y="202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9525</xdr:rowOff>
    </xdr:from>
    <xdr:to xmlns:xdr="http://schemas.openxmlformats.org/drawingml/2006/spreadsheetDrawing">
      <xdr:col>30</xdr:col>
      <xdr:colOff>25400</xdr:colOff>
      <xdr:row>13</xdr:row>
      <xdr:rowOff>9525</xdr:rowOff>
    </xdr:to>
    <xdr:cxnSp macro="">
      <xdr:nvCxnSpPr>
        <xdr:cNvPr id="48" name="直線コネクタ 47"/>
        <xdr:cNvCxnSpPr/>
      </xdr:nvCxnSpPr>
      <xdr:spPr>
        <a:xfrm>
          <a:off x="5562600" y="22860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161925</xdr:rowOff>
    </xdr:from>
    <xdr:to xmlns:xdr="http://schemas.openxmlformats.org/drawingml/2006/spreadsheetDrawing">
      <xdr:col>29</xdr:col>
      <xdr:colOff>127000</xdr:colOff>
      <xdr:row>17</xdr:row>
      <xdr:rowOff>168910</xdr:rowOff>
    </xdr:to>
    <xdr:cxnSp macro="">
      <xdr:nvCxnSpPr>
        <xdr:cNvPr id="49" name="直線コネクタ 48"/>
        <xdr:cNvCxnSpPr/>
      </xdr:nvCxnSpPr>
      <xdr:spPr>
        <a:xfrm flipV="1">
          <a:off x="5003800" y="312420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100965</xdr:rowOff>
    </xdr:from>
    <xdr:ext cx="760730" cy="257810"/>
    <xdr:sp macro="" textlink="">
      <xdr:nvSpPr>
        <xdr:cNvPr id="50" name="人口1人当たり決算額の推移平均値テキスト130"/>
        <xdr:cNvSpPr txBox="1"/>
      </xdr:nvSpPr>
      <xdr:spPr>
        <a:xfrm>
          <a:off x="5740400" y="289179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84455</xdr:rowOff>
    </xdr:from>
    <xdr:to xmlns:xdr="http://schemas.openxmlformats.org/drawingml/2006/spreadsheetDrawing">
      <xdr:col>29</xdr:col>
      <xdr:colOff>177800</xdr:colOff>
      <xdr:row>18</xdr:row>
      <xdr:rowOff>14605</xdr:rowOff>
    </xdr:to>
    <xdr:sp macro="" textlink="">
      <xdr:nvSpPr>
        <xdr:cNvPr id="51" name="フローチャート: 判断 50"/>
        <xdr:cNvSpPr/>
      </xdr:nvSpPr>
      <xdr:spPr>
        <a:xfrm>
          <a:off x="56007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168910</xdr:rowOff>
    </xdr:from>
    <xdr:to xmlns:xdr="http://schemas.openxmlformats.org/drawingml/2006/spreadsheetDrawing">
      <xdr:col>26</xdr:col>
      <xdr:colOff>50800</xdr:colOff>
      <xdr:row>18</xdr:row>
      <xdr:rowOff>1270</xdr:rowOff>
    </xdr:to>
    <xdr:cxnSp macro="">
      <xdr:nvCxnSpPr>
        <xdr:cNvPr id="52" name="直線コネクタ 51"/>
        <xdr:cNvCxnSpPr/>
      </xdr:nvCxnSpPr>
      <xdr:spPr>
        <a:xfrm flipV="1">
          <a:off x="4305300" y="313118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88900</xdr:rowOff>
    </xdr:from>
    <xdr:to xmlns:xdr="http://schemas.openxmlformats.org/drawingml/2006/spreadsheetDrawing">
      <xdr:col>26</xdr:col>
      <xdr:colOff>101600</xdr:colOff>
      <xdr:row>18</xdr:row>
      <xdr:rowOff>19050</xdr:rowOff>
    </xdr:to>
    <xdr:sp macro="" textlink="">
      <xdr:nvSpPr>
        <xdr:cNvPr id="53" name="フローチャート: 判断 52"/>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29210</xdr:rowOff>
    </xdr:from>
    <xdr:ext cx="736600" cy="257810"/>
    <xdr:sp macro="" textlink="">
      <xdr:nvSpPr>
        <xdr:cNvPr id="54" name="テキスト ボックス 53"/>
        <xdr:cNvSpPr txBox="1"/>
      </xdr:nvSpPr>
      <xdr:spPr>
        <a:xfrm>
          <a:off x="4622800" y="28200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162560</xdr:rowOff>
    </xdr:from>
    <xdr:to xmlns:xdr="http://schemas.openxmlformats.org/drawingml/2006/spreadsheetDrawing">
      <xdr:col>22</xdr:col>
      <xdr:colOff>114300</xdr:colOff>
      <xdr:row>18</xdr:row>
      <xdr:rowOff>1270</xdr:rowOff>
    </xdr:to>
    <xdr:cxnSp macro="">
      <xdr:nvCxnSpPr>
        <xdr:cNvPr id="55" name="直線コネクタ 54"/>
        <xdr:cNvCxnSpPr/>
      </xdr:nvCxnSpPr>
      <xdr:spPr>
        <a:xfrm>
          <a:off x="3606800" y="312483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99060</xdr:rowOff>
    </xdr:from>
    <xdr:to xmlns:xdr="http://schemas.openxmlformats.org/drawingml/2006/spreadsheetDrawing">
      <xdr:col>22</xdr:col>
      <xdr:colOff>165100</xdr:colOff>
      <xdr:row>18</xdr:row>
      <xdr:rowOff>29210</xdr:rowOff>
    </xdr:to>
    <xdr:sp macro="" textlink="">
      <xdr:nvSpPr>
        <xdr:cNvPr id="56" name="フローチャート: 判断 55"/>
        <xdr:cNvSpPr/>
      </xdr:nvSpPr>
      <xdr:spPr>
        <a:xfrm>
          <a:off x="4254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39370</xdr:rowOff>
    </xdr:from>
    <xdr:ext cx="762000" cy="259080"/>
    <xdr:sp macro="" textlink="">
      <xdr:nvSpPr>
        <xdr:cNvPr id="57" name="テキスト ボックス 56"/>
        <xdr:cNvSpPr txBox="1"/>
      </xdr:nvSpPr>
      <xdr:spPr>
        <a:xfrm>
          <a:off x="39243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162560</xdr:rowOff>
    </xdr:from>
    <xdr:to xmlns:xdr="http://schemas.openxmlformats.org/drawingml/2006/spreadsheetDrawing">
      <xdr:col>18</xdr:col>
      <xdr:colOff>177800</xdr:colOff>
      <xdr:row>18</xdr:row>
      <xdr:rowOff>2540</xdr:rowOff>
    </xdr:to>
    <xdr:cxnSp macro="">
      <xdr:nvCxnSpPr>
        <xdr:cNvPr id="58" name="直線コネクタ 57"/>
        <xdr:cNvCxnSpPr/>
      </xdr:nvCxnSpPr>
      <xdr:spPr>
        <a:xfrm flipV="1">
          <a:off x="2908300" y="312483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100965</xdr:rowOff>
    </xdr:from>
    <xdr:to xmlns:xdr="http://schemas.openxmlformats.org/drawingml/2006/spreadsheetDrawing">
      <xdr:col>19</xdr:col>
      <xdr:colOff>38100</xdr:colOff>
      <xdr:row>18</xdr:row>
      <xdr:rowOff>31115</xdr:rowOff>
    </xdr:to>
    <xdr:sp macro="" textlink="">
      <xdr:nvSpPr>
        <xdr:cNvPr id="59" name="フローチャート: 判断 58"/>
        <xdr:cNvSpPr/>
      </xdr:nvSpPr>
      <xdr:spPr>
        <a:xfrm>
          <a:off x="3556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41275</xdr:rowOff>
    </xdr:from>
    <xdr:ext cx="762000" cy="257810"/>
    <xdr:sp macro="" textlink="">
      <xdr:nvSpPr>
        <xdr:cNvPr id="60" name="テキスト ボックス 59"/>
        <xdr:cNvSpPr txBox="1"/>
      </xdr:nvSpPr>
      <xdr:spPr>
        <a:xfrm>
          <a:off x="3225800" y="28321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120650</xdr:rowOff>
    </xdr:from>
    <xdr:to xmlns:xdr="http://schemas.openxmlformats.org/drawingml/2006/spreadsheetDrawing">
      <xdr:col>15</xdr:col>
      <xdr:colOff>101600</xdr:colOff>
      <xdr:row>18</xdr:row>
      <xdr:rowOff>50165</xdr:rowOff>
    </xdr:to>
    <xdr:sp macro="" textlink="">
      <xdr:nvSpPr>
        <xdr:cNvPr id="61" name="フローチャート: 判断 60"/>
        <xdr:cNvSpPr/>
      </xdr:nvSpPr>
      <xdr:spPr>
        <a:xfrm>
          <a:off x="28575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60325</xdr:rowOff>
    </xdr:from>
    <xdr:ext cx="762000" cy="259080"/>
    <xdr:sp macro="" textlink="">
      <xdr:nvSpPr>
        <xdr:cNvPr id="62" name="テキスト ボックス 61"/>
        <xdr:cNvSpPr txBox="1"/>
      </xdr:nvSpPr>
      <xdr:spPr>
        <a:xfrm>
          <a:off x="25273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3" name="テキスト ボックス 62"/>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111125</xdr:rowOff>
    </xdr:from>
    <xdr:to xmlns:xdr="http://schemas.openxmlformats.org/drawingml/2006/spreadsheetDrawing">
      <xdr:col>29</xdr:col>
      <xdr:colOff>177800</xdr:colOff>
      <xdr:row>18</xdr:row>
      <xdr:rowOff>41275</xdr:rowOff>
    </xdr:to>
    <xdr:sp macro="" textlink="">
      <xdr:nvSpPr>
        <xdr:cNvPr id="68" name="楕円 67"/>
        <xdr:cNvSpPr/>
      </xdr:nvSpPr>
      <xdr:spPr>
        <a:xfrm>
          <a:off x="5600700" y="30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83185</xdr:rowOff>
    </xdr:from>
    <xdr:ext cx="760730" cy="259080"/>
    <xdr:sp macro="" textlink="">
      <xdr:nvSpPr>
        <xdr:cNvPr id="69" name="人口1人当たり決算額の推移該当値テキスト130"/>
        <xdr:cNvSpPr txBox="1"/>
      </xdr:nvSpPr>
      <xdr:spPr>
        <a:xfrm>
          <a:off x="5740400" y="3045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118110</xdr:rowOff>
    </xdr:from>
    <xdr:to xmlns:xdr="http://schemas.openxmlformats.org/drawingml/2006/spreadsheetDrawing">
      <xdr:col>26</xdr:col>
      <xdr:colOff>101600</xdr:colOff>
      <xdr:row>18</xdr:row>
      <xdr:rowOff>48260</xdr:rowOff>
    </xdr:to>
    <xdr:sp macro="" textlink="">
      <xdr:nvSpPr>
        <xdr:cNvPr id="70" name="楕円 69"/>
        <xdr:cNvSpPr/>
      </xdr:nvSpPr>
      <xdr:spPr>
        <a:xfrm>
          <a:off x="49530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33020</xdr:rowOff>
    </xdr:from>
    <xdr:ext cx="736600" cy="259080"/>
    <xdr:sp macro="" textlink="">
      <xdr:nvSpPr>
        <xdr:cNvPr id="71" name="テキスト ボックス 70"/>
        <xdr:cNvSpPr txBox="1"/>
      </xdr:nvSpPr>
      <xdr:spPr>
        <a:xfrm>
          <a:off x="4622800" y="3166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121920</xdr:rowOff>
    </xdr:from>
    <xdr:to xmlns:xdr="http://schemas.openxmlformats.org/drawingml/2006/spreadsheetDrawing">
      <xdr:col>22</xdr:col>
      <xdr:colOff>165100</xdr:colOff>
      <xdr:row>18</xdr:row>
      <xdr:rowOff>52070</xdr:rowOff>
    </xdr:to>
    <xdr:sp macro="" textlink="">
      <xdr:nvSpPr>
        <xdr:cNvPr id="72" name="楕円 71"/>
        <xdr:cNvSpPr/>
      </xdr:nvSpPr>
      <xdr:spPr>
        <a:xfrm>
          <a:off x="4254500" y="308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36830</xdr:rowOff>
    </xdr:from>
    <xdr:ext cx="762000" cy="259080"/>
    <xdr:sp macro="" textlink="">
      <xdr:nvSpPr>
        <xdr:cNvPr id="73" name="テキスト ボックス 72"/>
        <xdr:cNvSpPr txBox="1"/>
      </xdr:nvSpPr>
      <xdr:spPr>
        <a:xfrm>
          <a:off x="3924300" y="317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74" name="楕円 73"/>
        <xdr:cNvSpPr/>
      </xdr:nvSpPr>
      <xdr:spPr>
        <a:xfrm>
          <a:off x="3556000" y="30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27305</xdr:rowOff>
    </xdr:from>
    <xdr:ext cx="762000" cy="259080"/>
    <xdr:sp macro="" textlink="">
      <xdr:nvSpPr>
        <xdr:cNvPr id="75" name="テキスト ボックス 74"/>
        <xdr:cNvSpPr txBox="1"/>
      </xdr:nvSpPr>
      <xdr:spPr>
        <a:xfrm>
          <a:off x="3225800" y="316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123190</xdr:rowOff>
    </xdr:from>
    <xdr:to xmlns:xdr="http://schemas.openxmlformats.org/drawingml/2006/spreadsheetDrawing">
      <xdr:col>15</xdr:col>
      <xdr:colOff>101600</xdr:colOff>
      <xdr:row>18</xdr:row>
      <xdr:rowOff>53340</xdr:rowOff>
    </xdr:to>
    <xdr:sp macro="" textlink="">
      <xdr:nvSpPr>
        <xdr:cNvPr id="76" name="楕円 75"/>
        <xdr:cNvSpPr/>
      </xdr:nvSpPr>
      <xdr:spPr>
        <a:xfrm>
          <a:off x="2857500" y="308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38100</xdr:rowOff>
    </xdr:from>
    <xdr:ext cx="762000" cy="259080"/>
    <xdr:sp macro="" textlink="">
      <xdr:nvSpPr>
        <xdr:cNvPr id="77" name="テキスト ボックス 76"/>
        <xdr:cNvSpPr txBox="1"/>
      </xdr:nvSpPr>
      <xdr:spPr>
        <a:xfrm>
          <a:off x="2527300" y="3171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1" name="テキスト ボックス 90"/>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7175"/>
    <xdr:sp macro="" textlink="">
      <xdr:nvSpPr>
        <xdr:cNvPr id="95" name="テキスト ボックス 94"/>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6540"/>
    <xdr:sp macro="" textlink="">
      <xdr:nvSpPr>
        <xdr:cNvPr id="97" name="テキスト ボックス 96"/>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6540"/>
    <xdr:sp macro="" textlink="">
      <xdr:nvSpPr>
        <xdr:cNvPr id="99" name="テキスト ボックス 98"/>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1" name="テキスト ボックス 100"/>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205740</xdr:rowOff>
    </xdr:from>
    <xdr:to xmlns:xdr="http://schemas.openxmlformats.org/drawingml/2006/spreadsheetDrawing">
      <xdr:col>29</xdr:col>
      <xdr:colOff>127000</xdr:colOff>
      <xdr:row>37</xdr:row>
      <xdr:rowOff>60325</xdr:rowOff>
    </xdr:to>
    <xdr:cxnSp macro="">
      <xdr:nvCxnSpPr>
        <xdr:cNvPr id="103" name="直線コネクタ 102"/>
        <xdr:cNvCxnSpPr/>
      </xdr:nvCxnSpPr>
      <xdr:spPr>
        <a:xfrm flipV="1">
          <a:off x="5651500" y="6130290"/>
          <a:ext cx="0" cy="10547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33655</xdr:rowOff>
    </xdr:from>
    <xdr:ext cx="760730" cy="258445"/>
    <xdr:sp macro="" textlink="">
      <xdr:nvSpPr>
        <xdr:cNvPr id="104" name="人口1人当たり決算額の推移最小値テキスト445"/>
        <xdr:cNvSpPr txBox="1"/>
      </xdr:nvSpPr>
      <xdr:spPr>
        <a:xfrm>
          <a:off x="5740400" y="71583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60325</xdr:rowOff>
    </xdr:from>
    <xdr:to xmlns:xdr="http://schemas.openxmlformats.org/drawingml/2006/spreadsheetDrawing">
      <xdr:col>30</xdr:col>
      <xdr:colOff>25400</xdr:colOff>
      <xdr:row>37</xdr:row>
      <xdr:rowOff>60325</xdr:rowOff>
    </xdr:to>
    <xdr:cxnSp macro="">
      <xdr:nvCxnSpPr>
        <xdr:cNvPr id="105" name="直線コネクタ 104"/>
        <xdr:cNvCxnSpPr/>
      </xdr:nvCxnSpPr>
      <xdr:spPr>
        <a:xfrm>
          <a:off x="5562600" y="7185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121285</xdr:rowOff>
    </xdr:from>
    <xdr:ext cx="760730" cy="257175"/>
    <xdr:sp macro="" textlink="">
      <xdr:nvSpPr>
        <xdr:cNvPr id="106" name="人口1人当たり決算額の推移最大値テキスト445"/>
        <xdr:cNvSpPr txBox="1"/>
      </xdr:nvSpPr>
      <xdr:spPr>
        <a:xfrm>
          <a:off x="5740400" y="58743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205740</xdr:rowOff>
    </xdr:from>
    <xdr:to xmlns:xdr="http://schemas.openxmlformats.org/drawingml/2006/spreadsheetDrawing">
      <xdr:col>30</xdr:col>
      <xdr:colOff>25400</xdr:colOff>
      <xdr:row>33</xdr:row>
      <xdr:rowOff>205740</xdr:rowOff>
    </xdr:to>
    <xdr:cxnSp macro="">
      <xdr:nvCxnSpPr>
        <xdr:cNvPr id="107" name="直線コネクタ 106"/>
        <xdr:cNvCxnSpPr/>
      </xdr:nvCxnSpPr>
      <xdr:spPr>
        <a:xfrm>
          <a:off x="5562600" y="61302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165100</xdr:rowOff>
    </xdr:from>
    <xdr:to xmlns:xdr="http://schemas.openxmlformats.org/drawingml/2006/spreadsheetDrawing">
      <xdr:col>29</xdr:col>
      <xdr:colOff>127000</xdr:colOff>
      <xdr:row>35</xdr:row>
      <xdr:rowOff>175895</xdr:rowOff>
    </xdr:to>
    <xdr:cxnSp macro="">
      <xdr:nvCxnSpPr>
        <xdr:cNvPr id="108" name="直線コネクタ 107"/>
        <xdr:cNvCxnSpPr/>
      </xdr:nvCxnSpPr>
      <xdr:spPr>
        <a:xfrm>
          <a:off x="5003800" y="677545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160020</xdr:rowOff>
    </xdr:from>
    <xdr:ext cx="760730" cy="259080"/>
    <xdr:sp macro="" textlink="">
      <xdr:nvSpPr>
        <xdr:cNvPr id="109" name="人口1人当たり決算額の推移平均値テキスト445"/>
        <xdr:cNvSpPr txBox="1"/>
      </xdr:nvSpPr>
      <xdr:spPr>
        <a:xfrm>
          <a:off x="5740400" y="67703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162560</xdr:rowOff>
    </xdr:from>
    <xdr:to xmlns:xdr="http://schemas.openxmlformats.org/drawingml/2006/spreadsheetDrawing">
      <xdr:col>29</xdr:col>
      <xdr:colOff>177800</xdr:colOff>
      <xdr:row>35</xdr:row>
      <xdr:rowOff>264795</xdr:rowOff>
    </xdr:to>
    <xdr:sp macro="" textlink="">
      <xdr:nvSpPr>
        <xdr:cNvPr id="110" name="フローチャート: 判断 109"/>
        <xdr:cNvSpPr/>
      </xdr:nvSpPr>
      <xdr:spPr>
        <a:xfrm>
          <a:off x="56007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165100</xdr:rowOff>
    </xdr:from>
    <xdr:to xmlns:xdr="http://schemas.openxmlformats.org/drawingml/2006/spreadsheetDrawing">
      <xdr:col>26</xdr:col>
      <xdr:colOff>50800</xdr:colOff>
      <xdr:row>35</xdr:row>
      <xdr:rowOff>213995</xdr:rowOff>
    </xdr:to>
    <xdr:cxnSp macro="">
      <xdr:nvCxnSpPr>
        <xdr:cNvPr id="111" name="直線コネクタ 110"/>
        <xdr:cNvCxnSpPr/>
      </xdr:nvCxnSpPr>
      <xdr:spPr>
        <a:xfrm flipV="1">
          <a:off x="4305300" y="677545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167005</xdr:rowOff>
    </xdr:from>
    <xdr:to xmlns:xdr="http://schemas.openxmlformats.org/drawingml/2006/spreadsheetDrawing">
      <xdr:col>26</xdr:col>
      <xdr:colOff>101600</xdr:colOff>
      <xdr:row>35</xdr:row>
      <xdr:rowOff>267335</xdr:rowOff>
    </xdr:to>
    <xdr:sp macro="" textlink="">
      <xdr:nvSpPr>
        <xdr:cNvPr id="112" name="フローチャート: 判断 111"/>
        <xdr:cNvSpPr/>
      </xdr:nvSpPr>
      <xdr:spPr>
        <a:xfrm>
          <a:off x="49530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252730</xdr:rowOff>
    </xdr:from>
    <xdr:ext cx="736600" cy="259080"/>
    <xdr:sp macro="" textlink="">
      <xdr:nvSpPr>
        <xdr:cNvPr id="113" name="テキスト ボックス 112"/>
        <xdr:cNvSpPr txBox="1"/>
      </xdr:nvSpPr>
      <xdr:spPr>
        <a:xfrm>
          <a:off x="4622800" y="6863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213995</xdr:rowOff>
    </xdr:from>
    <xdr:to xmlns:xdr="http://schemas.openxmlformats.org/drawingml/2006/spreadsheetDrawing">
      <xdr:col>22</xdr:col>
      <xdr:colOff>114300</xdr:colOff>
      <xdr:row>35</xdr:row>
      <xdr:rowOff>298450</xdr:rowOff>
    </xdr:to>
    <xdr:cxnSp macro="">
      <xdr:nvCxnSpPr>
        <xdr:cNvPr id="114" name="直線コネクタ 113"/>
        <xdr:cNvCxnSpPr/>
      </xdr:nvCxnSpPr>
      <xdr:spPr>
        <a:xfrm flipV="1">
          <a:off x="3606800" y="6824345"/>
          <a:ext cx="6985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168275</xdr:rowOff>
    </xdr:from>
    <xdr:to xmlns:xdr="http://schemas.openxmlformats.org/drawingml/2006/spreadsheetDrawing">
      <xdr:col>22</xdr:col>
      <xdr:colOff>165100</xdr:colOff>
      <xdr:row>35</xdr:row>
      <xdr:rowOff>270510</xdr:rowOff>
    </xdr:to>
    <xdr:sp macro="" textlink="">
      <xdr:nvSpPr>
        <xdr:cNvPr id="115" name="フローチャート: 判断 114"/>
        <xdr:cNvSpPr/>
      </xdr:nvSpPr>
      <xdr:spPr>
        <a:xfrm>
          <a:off x="42545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254000</xdr:rowOff>
    </xdr:from>
    <xdr:ext cx="762000" cy="259080"/>
    <xdr:sp macro="" textlink="">
      <xdr:nvSpPr>
        <xdr:cNvPr id="116" name="テキスト ボックス 115"/>
        <xdr:cNvSpPr txBox="1"/>
      </xdr:nvSpPr>
      <xdr:spPr>
        <a:xfrm>
          <a:off x="39243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271780</xdr:rowOff>
    </xdr:from>
    <xdr:to xmlns:xdr="http://schemas.openxmlformats.org/drawingml/2006/spreadsheetDrawing">
      <xdr:col>18</xdr:col>
      <xdr:colOff>177800</xdr:colOff>
      <xdr:row>35</xdr:row>
      <xdr:rowOff>298450</xdr:rowOff>
    </xdr:to>
    <xdr:cxnSp macro="">
      <xdr:nvCxnSpPr>
        <xdr:cNvPr id="117" name="直線コネクタ 116"/>
        <xdr:cNvCxnSpPr/>
      </xdr:nvCxnSpPr>
      <xdr:spPr>
        <a:xfrm>
          <a:off x="2908300" y="6882130"/>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153035</xdr:rowOff>
    </xdr:from>
    <xdr:to xmlns:xdr="http://schemas.openxmlformats.org/drawingml/2006/spreadsheetDrawing">
      <xdr:col>19</xdr:col>
      <xdr:colOff>38100</xdr:colOff>
      <xdr:row>35</xdr:row>
      <xdr:rowOff>255270</xdr:rowOff>
    </xdr:to>
    <xdr:sp macro="" textlink="">
      <xdr:nvSpPr>
        <xdr:cNvPr id="118" name="フローチャート: 判断 117"/>
        <xdr:cNvSpPr/>
      </xdr:nvSpPr>
      <xdr:spPr>
        <a:xfrm>
          <a:off x="3556000" y="67633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264795</xdr:rowOff>
    </xdr:from>
    <xdr:ext cx="762000" cy="259715"/>
    <xdr:sp macro="" textlink="">
      <xdr:nvSpPr>
        <xdr:cNvPr id="119" name="テキスト ボックス 118"/>
        <xdr:cNvSpPr txBox="1"/>
      </xdr:nvSpPr>
      <xdr:spPr>
        <a:xfrm>
          <a:off x="322580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130175</xdr:rowOff>
    </xdr:from>
    <xdr:to xmlns:xdr="http://schemas.openxmlformats.org/drawingml/2006/spreadsheetDrawing">
      <xdr:col>15</xdr:col>
      <xdr:colOff>101600</xdr:colOff>
      <xdr:row>35</xdr:row>
      <xdr:rowOff>232410</xdr:rowOff>
    </xdr:to>
    <xdr:sp macro="" textlink="">
      <xdr:nvSpPr>
        <xdr:cNvPr id="120" name="フローチャート: 判断 119"/>
        <xdr:cNvSpPr/>
      </xdr:nvSpPr>
      <xdr:spPr>
        <a:xfrm>
          <a:off x="2857500" y="67405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241935</xdr:rowOff>
    </xdr:from>
    <xdr:ext cx="762000" cy="259715"/>
    <xdr:sp macro="" textlink="">
      <xdr:nvSpPr>
        <xdr:cNvPr id="121" name="テキスト ボックス 120"/>
        <xdr:cNvSpPr txBox="1"/>
      </xdr:nvSpPr>
      <xdr:spPr>
        <a:xfrm>
          <a:off x="2527300" y="65093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2" name="テキスト ボックス 121"/>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125095</xdr:rowOff>
    </xdr:from>
    <xdr:to xmlns:xdr="http://schemas.openxmlformats.org/drawingml/2006/spreadsheetDrawing">
      <xdr:col>29</xdr:col>
      <xdr:colOff>177800</xdr:colOff>
      <xdr:row>35</xdr:row>
      <xdr:rowOff>227330</xdr:rowOff>
    </xdr:to>
    <xdr:sp macro="" textlink="">
      <xdr:nvSpPr>
        <xdr:cNvPr id="127" name="楕円 126"/>
        <xdr:cNvSpPr/>
      </xdr:nvSpPr>
      <xdr:spPr>
        <a:xfrm>
          <a:off x="5600700" y="67354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313055</xdr:rowOff>
    </xdr:from>
    <xdr:ext cx="760730" cy="258445"/>
    <xdr:sp macro="" textlink="">
      <xdr:nvSpPr>
        <xdr:cNvPr id="128" name="人口1人当たり決算額の推移該当値テキスト445"/>
        <xdr:cNvSpPr txBox="1"/>
      </xdr:nvSpPr>
      <xdr:spPr>
        <a:xfrm>
          <a:off x="5740400" y="65805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114300</xdr:rowOff>
    </xdr:from>
    <xdr:to xmlns:xdr="http://schemas.openxmlformats.org/drawingml/2006/spreadsheetDrawing">
      <xdr:col>26</xdr:col>
      <xdr:colOff>101600</xdr:colOff>
      <xdr:row>35</xdr:row>
      <xdr:rowOff>216535</xdr:rowOff>
    </xdr:to>
    <xdr:sp macro="" textlink="">
      <xdr:nvSpPr>
        <xdr:cNvPr id="129" name="楕円 128"/>
        <xdr:cNvSpPr/>
      </xdr:nvSpPr>
      <xdr:spPr>
        <a:xfrm>
          <a:off x="4953000" y="6724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226060</xdr:rowOff>
    </xdr:from>
    <xdr:ext cx="736600" cy="256540"/>
    <xdr:sp macro="" textlink="">
      <xdr:nvSpPr>
        <xdr:cNvPr id="130" name="テキスト ボックス 129"/>
        <xdr:cNvSpPr txBox="1"/>
      </xdr:nvSpPr>
      <xdr:spPr>
        <a:xfrm>
          <a:off x="4622800" y="64935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162560</xdr:rowOff>
    </xdr:from>
    <xdr:to xmlns:xdr="http://schemas.openxmlformats.org/drawingml/2006/spreadsheetDrawing">
      <xdr:col>22</xdr:col>
      <xdr:colOff>165100</xdr:colOff>
      <xdr:row>35</xdr:row>
      <xdr:rowOff>263525</xdr:rowOff>
    </xdr:to>
    <xdr:sp macro="" textlink="">
      <xdr:nvSpPr>
        <xdr:cNvPr id="131" name="楕円 130"/>
        <xdr:cNvSpPr/>
      </xdr:nvSpPr>
      <xdr:spPr>
        <a:xfrm>
          <a:off x="4254500" y="67729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274320</xdr:rowOff>
    </xdr:from>
    <xdr:ext cx="762000" cy="259715"/>
    <xdr:sp macro="" textlink="">
      <xdr:nvSpPr>
        <xdr:cNvPr id="132" name="テキスト ボックス 131"/>
        <xdr:cNvSpPr txBox="1"/>
      </xdr:nvSpPr>
      <xdr:spPr>
        <a:xfrm>
          <a:off x="3924300"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247650</xdr:rowOff>
    </xdr:from>
    <xdr:to xmlns:xdr="http://schemas.openxmlformats.org/drawingml/2006/spreadsheetDrawing">
      <xdr:col>19</xdr:col>
      <xdr:colOff>38100</xdr:colOff>
      <xdr:row>36</xdr:row>
      <xdr:rowOff>6350</xdr:rowOff>
    </xdr:to>
    <xdr:sp macro="" textlink="">
      <xdr:nvSpPr>
        <xdr:cNvPr id="133" name="楕円 132"/>
        <xdr:cNvSpPr/>
      </xdr:nvSpPr>
      <xdr:spPr>
        <a:xfrm>
          <a:off x="35560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333375</xdr:rowOff>
    </xdr:from>
    <xdr:ext cx="762000" cy="259080"/>
    <xdr:sp macro="" textlink="">
      <xdr:nvSpPr>
        <xdr:cNvPr id="134" name="テキスト ボックス 133"/>
        <xdr:cNvSpPr txBox="1"/>
      </xdr:nvSpPr>
      <xdr:spPr>
        <a:xfrm>
          <a:off x="32258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220345</xdr:rowOff>
    </xdr:from>
    <xdr:to xmlns:xdr="http://schemas.openxmlformats.org/drawingml/2006/spreadsheetDrawing">
      <xdr:col>15</xdr:col>
      <xdr:colOff>101600</xdr:colOff>
      <xdr:row>35</xdr:row>
      <xdr:rowOff>321310</xdr:rowOff>
    </xdr:to>
    <xdr:sp macro="" textlink="">
      <xdr:nvSpPr>
        <xdr:cNvPr id="135" name="楕円 134"/>
        <xdr:cNvSpPr/>
      </xdr:nvSpPr>
      <xdr:spPr>
        <a:xfrm>
          <a:off x="2857500" y="68306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306705</xdr:rowOff>
    </xdr:from>
    <xdr:ext cx="762000" cy="257175"/>
    <xdr:sp macro="" textlink="">
      <xdr:nvSpPr>
        <xdr:cNvPr id="136" name="テキスト ボックス 135"/>
        <xdr:cNvSpPr txBox="1"/>
      </xdr:nvSpPr>
      <xdr:spPr>
        <a:xfrm>
          <a:off x="2527300" y="69170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3,205
3,196
170.11
3,959,364
3,828,341
127,864
2,167,390
4,174,877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7650" cy="257810"/>
    <xdr:sp macro="" textlink="">
      <xdr:nvSpPr>
        <xdr:cNvPr id="43" name="テキスト ボックス 42"/>
        <xdr:cNvSpPr txBox="1"/>
      </xdr:nvSpPr>
      <xdr:spPr>
        <a:xfrm>
          <a:off x="513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360" cy="257810"/>
    <xdr:sp macro="" textlink="">
      <xdr:nvSpPr>
        <xdr:cNvPr id="45" name="テキスト ボックス 44"/>
        <xdr:cNvSpPr txBox="1"/>
      </xdr:nvSpPr>
      <xdr:spPr>
        <a:xfrm>
          <a:off x="166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360" cy="257810"/>
    <xdr:sp macro="" textlink="">
      <xdr:nvSpPr>
        <xdr:cNvPr id="47" name="テキスト ボックス 46"/>
        <xdr:cNvSpPr txBox="1"/>
      </xdr:nvSpPr>
      <xdr:spPr>
        <a:xfrm>
          <a:off x="166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360" cy="257810"/>
    <xdr:sp macro="" textlink="">
      <xdr:nvSpPr>
        <xdr:cNvPr id="49" name="テキスト ボックス 48"/>
        <xdr:cNvSpPr txBox="1"/>
      </xdr:nvSpPr>
      <xdr:spPr>
        <a:xfrm>
          <a:off x="166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1" name="テキスト ボックス 50"/>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3175</xdr:rowOff>
    </xdr:from>
    <xdr:to xmlns:xdr="http://schemas.openxmlformats.org/drawingml/2006/spreadsheetDrawing">
      <xdr:col>24</xdr:col>
      <xdr:colOff>62865</xdr:colOff>
      <xdr:row>37</xdr:row>
      <xdr:rowOff>123825</xdr:rowOff>
    </xdr:to>
    <xdr:cxnSp macro="">
      <xdr:nvCxnSpPr>
        <xdr:cNvPr id="53" name="直線コネクタ 52"/>
        <xdr:cNvCxnSpPr/>
      </xdr:nvCxnSpPr>
      <xdr:spPr>
        <a:xfrm flipV="1">
          <a:off x="4633595" y="5318125"/>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127635</xdr:rowOff>
    </xdr:from>
    <xdr:ext cx="534670" cy="259080"/>
    <xdr:sp macro="" textlink="">
      <xdr:nvSpPr>
        <xdr:cNvPr id="54" name="人件費最小値テキスト"/>
        <xdr:cNvSpPr txBox="1"/>
      </xdr:nvSpPr>
      <xdr:spPr>
        <a:xfrm>
          <a:off x="4686300" y="647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123825</xdr:rowOff>
    </xdr:from>
    <xdr:to xmlns:xdr="http://schemas.openxmlformats.org/drawingml/2006/spreadsheetDrawing">
      <xdr:col>24</xdr:col>
      <xdr:colOff>152400</xdr:colOff>
      <xdr:row>37</xdr:row>
      <xdr:rowOff>123825</xdr:rowOff>
    </xdr:to>
    <xdr:cxnSp macro="">
      <xdr:nvCxnSpPr>
        <xdr:cNvPr id="55" name="直線コネクタ 54"/>
        <xdr:cNvCxnSpPr/>
      </xdr:nvCxnSpPr>
      <xdr:spPr>
        <a:xfrm>
          <a:off x="4546600" y="646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121285</xdr:rowOff>
    </xdr:from>
    <xdr:ext cx="598805" cy="257810"/>
    <xdr:sp macro="" textlink="">
      <xdr:nvSpPr>
        <xdr:cNvPr id="56" name="人件費最大値テキスト"/>
        <xdr:cNvSpPr txBox="1"/>
      </xdr:nvSpPr>
      <xdr:spPr>
        <a:xfrm>
          <a:off x="4686300" y="50933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3175</xdr:rowOff>
    </xdr:from>
    <xdr:to xmlns:xdr="http://schemas.openxmlformats.org/drawingml/2006/spreadsheetDrawing">
      <xdr:col>24</xdr:col>
      <xdr:colOff>152400</xdr:colOff>
      <xdr:row>31</xdr:row>
      <xdr:rowOff>3175</xdr:rowOff>
    </xdr:to>
    <xdr:cxnSp macro="">
      <xdr:nvCxnSpPr>
        <xdr:cNvPr id="57" name="直線コネクタ 56"/>
        <xdr:cNvCxnSpPr/>
      </xdr:nvCxnSpPr>
      <xdr:spPr>
        <a:xfrm>
          <a:off x="4546600" y="531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4445</xdr:rowOff>
    </xdr:from>
    <xdr:to xmlns:xdr="http://schemas.openxmlformats.org/drawingml/2006/spreadsheetDrawing">
      <xdr:col>24</xdr:col>
      <xdr:colOff>63500</xdr:colOff>
      <xdr:row>36</xdr:row>
      <xdr:rowOff>31750</xdr:rowOff>
    </xdr:to>
    <xdr:cxnSp macro="">
      <xdr:nvCxnSpPr>
        <xdr:cNvPr id="58" name="直線コネクタ 57"/>
        <xdr:cNvCxnSpPr/>
      </xdr:nvCxnSpPr>
      <xdr:spPr>
        <a:xfrm flipV="1">
          <a:off x="3797300" y="61766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147955</xdr:rowOff>
    </xdr:from>
    <xdr:ext cx="598805" cy="258445"/>
    <xdr:sp macro="" textlink="">
      <xdr:nvSpPr>
        <xdr:cNvPr id="59" name="人件費平均値テキスト"/>
        <xdr:cNvSpPr txBox="1"/>
      </xdr:nvSpPr>
      <xdr:spPr>
        <a:xfrm>
          <a:off x="4686300" y="61487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169545</xdr:rowOff>
    </xdr:from>
    <xdr:to xmlns:xdr="http://schemas.openxmlformats.org/drawingml/2006/spreadsheetDrawing">
      <xdr:col>24</xdr:col>
      <xdr:colOff>114300</xdr:colOff>
      <xdr:row>36</xdr:row>
      <xdr:rowOff>99695</xdr:rowOff>
    </xdr:to>
    <xdr:sp macro="" textlink="">
      <xdr:nvSpPr>
        <xdr:cNvPr id="60" name="フローチャート: 判断 59"/>
        <xdr:cNvSpPr/>
      </xdr:nvSpPr>
      <xdr:spPr>
        <a:xfrm>
          <a:off x="45847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31750</xdr:rowOff>
    </xdr:from>
    <xdr:to xmlns:xdr="http://schemas.openxmlformats.org/drawingml/2006/spreadsheetDrawing">
      <xdr:col>19</xdr:col>
      <xdr:colOff>177800</xdr:colOff>
      <xdr:row>36</xdr:row>
      <xdr:rowOff>34925</xdr:rowOff>
    </xdr:to>
    <xdr:cxnSp macro="">
      <xdr:nvCxnSpPr>
        <xdr:cNvPr id="61" name="直線コネクタ 60"/>
        <xdr:cNvCxnSpPr/>
      </xdr:nvCxnSpPr>
      <xdr:spPr>
        <a:xfrm flipV="1">
          <a:off x="2908300" y="6203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169545</xdr:rowOff>
    </xdr:from>
    <xdr:to xmlns:xdr="http://schemas.openxmlformats.org/drawingml/2006/spreadsheetDrawing">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90805</xdr:rowOff>
    </xdr:from>
    <xdr:ext cx="597535" cy="258445"/>
    <xdr:sp macro="" textlink="">
      <xdr:nvSpPr>
        <xdr:cNvPr id="63" name="テキスト ボックス 62"/>
        <xdr:cNvSpPr txBox="1"/>
      </xdr:nvSpPr>
      <xdr:spPr>
        <a:xfrm>
          <a:off x="3497580" y="62630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29845</xdr:rowOff>
    </xdr:from>
    <xdr:to xmlns:xdr="http://schemas.openxmlformats.org/drawingml/2006/spreadsheetDrawing">
      <xdr:col>15</xdr:col>
      <xdr:colOff>50800</xdr:colOff>
      <xdr:row>36</xdr:row>
      <xdr:rowOff>34925</xdr:rowOff>
    </xdr:to>
    <xdr:cxnSp macro="">
      <xdr:nvCxnSpPr>
        <xdr:cNvPr id="64" name="直線コネクタ 63"/>
        <xdr:cNvCxnSpPr/>
      </xdr:nvCxnSpPr>
      <xdr:spPr>
        <a:xfrm>
          <a:off x="2019300" y="6202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3810</xdr:rowOff>
    </xdr:from>
    <xdr:to xmlns:xdr="http://schemas.openxmlformats.org/drawingml/2006/spreadsheetDrawing">
      <xdr:col>15</xdr:col>
      <xdr:colOff>101600</xdr:colOff>
      <xdr:row>36</xdr:row>
      <xdr:rowOff>105410</xdr:rowOff>
    </xdr:to>
    <xdr:sp macro="" textlink="">
      <xdr:nvSpPr>
        <xdr:cNvPr id="65" name="フローチャート: 判断 64"/>
        <xdr:cNvSpPr/>
      </xdr:nvSpPr>
      <xdr:spPr>
        <a:xfrm>
          <a:off x="2857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96520</xdr:rowOff>
    </xdr:from>
    <xdr:ext cx="597535" cy="259080"/>
    <xdr:sp macro="" textlink="">
      <xdr:nvSpPr>
        <xdr:cNvPr id="66" name="テキスト ボックス 65"/>
        <xdr:cNvSpPr txBox="1"/>
      </xdr:nvSpPr>
      <xdr:spPr>
        <a:xfrm>
          <a:off x="2608580" y="6268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29845</xdr:rowOff>
    </xdr:from>
    <xdr:to xmlns:xdr="http://schemas.openxmlformats.org/drawingml/2006/spreadsheetDrawing">
      <xdr:col>10</xdr:col>
      <xdr:colOff>114300</xdr:colOff>
      <xdr:row>36</xdr:row>
      <xdr:rowOff>126365</xdr:rowOff>
    </xdr:to>
    <xdr:cxnSp macro="">
      <xdr:nvCxnSpPr>
        <xdr:cNvPr id="67" name="直線コネクタ 66"/>
        <xdr:cNvCxnSpPr/>
      </xdr:nvCxnSpPr>
      <xdr:spPr>
        <a:xfrm flipV="1">
          <a:off x="1130300" y="620204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68" name="フローチャート: 判断 67"/>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91440</xdr:rowOff>
    </xdr:from>
    <xdr:ext cx="597535" cy="259080"/>
    <xdr:sp macro="" textlink="">
      <xdr:nvSpPr>
        <xdr:cNvPr id="69" name="テキスト ボックス 68"/>
        <xdr:cNvSpPr txBox="1"/>
      </xdr:nvSpPr>
      <xdr:spPr>
        <a:xfrm>
          <a:off x="1719580" y="6263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11430</xdr:rowOff>
    </xdr:from>
    <xdr:to xmlns:xdr="http://schemas.openxmlformats.org/drawingml/2006/spreadsheetDrawing">
      <xdr:col>6</xdr:col>
      <xdr:colOff>38100</xdr:colOff>
      <xdr:row>36</xdr:row>
      <xdr:rowOff>113030</xdr:rowOff>
    </xdr:to>
    <xdr:sp macro="" textlink="">
      <xdr:nvSpPr>
        <xdr:cNvPr id="70" name="フローチャート: 判断 69"/>
        <xdr:cNvSpPr/>
      </xdr:nvSpPr>
      <xdr:spPr>
        <a:xfrm>
          <a:off x="1079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129540</xdr:rowOff>
    </xdr:from>
    <xdr:ext cx="597535" cy="259080"/>
    <xdr:sp macro="" textlink="">
      <xdr:nvSpPr>
        <xdr:cNvPr id="71" name="テキスト ボックス 70"/>
        <xdr:cNvSpPr txBox="1"/>
      </xdr:nvSpPr>
      <xdr:spPr>
        <a:xfrm>
          <a:off x="830580" y="5958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183,831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125095</xdr:rowOff>
    </xdr:from>
    <xdr:to xmlns:xdr="http://schemas.openxmlformats.org/drawingml/2006/spreadsheetDrawing">
      <xdr:col>24</xdr:col>
      <xdr:colOff>114300</xdr:colOff>
      <xdr:row>36</xdr:row>
      <xdr:rowOff>55245</xdr:rowOff>
    </xdr:to>
    <xdr:sp macro="" textlink="">
      <xdr:nvSpPr>
        <xdr:cNvPr id="77" name="楕円 76"/>
        <xdr:cNvSpPr/>
      </xdr:nvSpPr>
      <xdr:spPr>
        <a:xfrm>
          <a:off x="45847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147955</xdr:rowOff>
    </xdr:from>
    <xdr:ext cx="598805" cy="258445"/>
    <xdr:sp macro="" textlink="">
      <xdr:nvSpPr>
        <xdr:cNvPr id="78" name="人件費該当値テキスト"/>
        <xdr:cNvSpPr txBox="1"/>
      </xdr:nvSpPr>
      <xdr:spPr>
        <a:xfrm>
          <a:off x="4686300" y="5977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152400</xdr:rowOff>
    </xdr:from>
    <xdr:to xmlns:xdr="http://schemas.openxmlformats.org/drawingml/2006/spreadsheetDrawing">
      <xdr:col>20</xdr:col>
      <xdr:colOff>38100</xdr:colOff>
      <xdr:row>36</xdr:row>
      <xdr:rowOff>82550</xdr:rowOff>
    </xdr:to>
    <xdr:sp macro="" textlink="">
      <xdr:nvSpPr>
        <xdr:cNvPr id="79" name="楕円 78"/>
        <xdr:cNvSpPr/>
      </xdr:nvSpPr>
      <xdr:spPr>
        <a:xfrm>
          <a:off x="3746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99060</xdr:rowOff>
    </xdr:from>
    <xdr:ext cx="597535" cy="257810"/>
    <xdr:sp macro="" textlink="">
      <xdr:nvSpPr>
        <xdr:cNvPr id="80" name="テキスト ボックス 79"/>
        <xdr:cNvSpPr txBox="1"/>
      </xdr:nvSpPr>
      <xdr:spPr>
        <a:xfrm>
          <a:off x="3497580" y="59283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155575</xdr:rowOff>
    </xdr:from>
    <xdr:to xmlns:xdr="http://schemas.openxmlformats.org/drawingml/2006/spreadsheetDrawing">
      <xdr:col>15</xdr:col>
      <xdr:colOff>101600</xdr:colOff>
      <xdr:row>36</xdr:row>
      <xdr:rowOff>86360</xdr:rowOff>
    </xdr:to>
    <xdr:sp macro="" textlink="">
      <xdr:nvSpPr>
        <xdr:cNvPr id="81" name="楕円 80"/>
        <xdr:cNvSpPr/>
      </xdr:nvSpPr>
      <xdr:spPr>
        <a:xfrm>
          <a:off x="2857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102235</xdr:rowOff>
    </xdr:from>
    <xdr:ext cx="597535" cy="258445"/>
    <xdr:sp macro="" textlink="">
      <xdr:nvSpPr>
        <xdr:cNvPr id="82" name="テキスト ボックス 81"/>
        <xdr:cNvSpPr txBox="1"/>
      </xdr:nvSpPr>
      <xdr:spPr>
        <a:xfrm>
          <a:off x="2608580" y="59315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150495</xdr:rowOff>
    </xdr:from>
    <xdr:to xmlns:xdr="http://schemas.openxmlformats.org/drawingml/2006/spreadsheetDrawing">
      <xdr:col>10</xdr:col>
      <xdr:colOff>165100</xdr:colOff>
      <xdr:row>36</xdr:row>
      <xdr:rowOff>80645</xdr:rowOff>
    </xdr:to>
    <xdr:sp macro="" textlink="">
      <xdr:nvSpPr>
        <xdr:cNvPr id="83" name="楕円 82"/>
        <xdr:cNvSpPr/>
      </xdr:nvSpPr>
      <xdr:spPr>
        <a:xfrm>
          <a:off x="1968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97790</xdr:rowOff>
    </xdr:from>
    <xdr:ext cx="597535" cy="257810"/>
    <xdr:sp macro="" textlink="">
      <xdr:nvSpPr>
        <xdr:cNvPr id="84" name="テキスト ボックス 83"/>
        <xdr:cNvSpPr txBox="1"/>
      </xdr:nvSpPr>
      <xdr:spPr>
        <a:xfrm>
          <a:off x="1719580" y="59270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75565</xdr:rowOff>
    </xdr:from>
    <xdr:to xmlns:xdr="http://schemas.openxmlformats.org/drawingml/2006/spreadsheetDrawing">
      <xdr:col>6</xdr:col>
      <xdr:colOff>38100</xdr:colOff>
      <xdr:row>37</xdr:row>
      <xdr:rowOff>6350</xdr:rowOff>
    </xdr:to>
    <xdr:sp macro="" textlink="">
      <xdr:nvSpPr>
        <xdr:cNvPr id="85" name="楕円 84"/>
        <xdr:cNvSpPr/>
      </xdr:nvSpPr>
      <xdr:spPr>
        <a:xfrm>
          <a:off x="1079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168275</xdr:rowOff>
    </xdr:from>
    <xdr:ext cx="597535" cy="257810"/>
    <xdr:sp macro="" textlink="">
      <xdr:nvSpPr>
        <xdr:cNvPr id="86" name="テキスト ボックス 85"/>
        <xdr:cNvSpPr txBox="1"/>
      </xdr:nvSpPr>
      <xdr:spPr>
        <a:xfrm>
          <a:off x="830580" y="63404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5" name="テキスト ボックス 94"/>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98" name="テキスト ボックス 97"/>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0" name="テキスト ボックス 99"/>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2" name="テキスト ボックス 101"/>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4" name="テキスト ボックス 103"/>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6" name="テキスト ボックス 105"/>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4530" cy="259080"/>
    <xdr:sp macro="" textlink="">
      <xdr:nvSpPr>
        <xdr:cNvPr id="108" name="テキスト ボックス 107"/>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10" name="テキスト ボックス 109"/>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149225</xdr:rowOff>
    </xdr:from>
    <xdr:to xmlns:xdr="http://schemas.openxmlformats.org/drawingml/2006/spreadsheetDrawing">
      <xdr:col>24</xdr:col>
      <xdr:colOff>62865</xdr:colOff>
      <xdr:row>58</xdr:row>
      <xdr:rowOff>121920</xdr:rowOff>
    </xdr:to>
    <xdr:cxnSp macro="">
      <xdr:nvCxnSpPr>
        <xdr:cNvPr id="112" name="直線コネクタ 111"/>
        <xdr:cNvCxnSpPr/>
      </xdr:nvCxnSpPr>
      <xdr:spPr>
        <a:xfrm flipV="1">
          <a:off x="4633595" y="855027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125730</xdr:rowOff>
    </xdr:from>
    <xdr:ext cx="534670" cy="259080"/>
    <xdr:sp macro="" textlink="">
      <xdr:nvSpPr>
        <xdr:cNvPr id="113" name="物件費最小値テキスト"/>
        <xdr:cNvSpPr txBox="1"/>
      </xdr:nvSpPr>
      <xdr:spPr>
        <a:xfrm>
          <a:off x="4686300" y="10069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121920</xdr:rowOff>
    </xdr:from>
    <xdr:to xmlns:xdr="http://schemas.openxmlformats.org/drawingml/2006/spreadsheetDrawing">
      <xdr:col>24</xdr:col>
      <xdr:colOff>152400</xdr:colOff>
      <xdr:row>58</xdr:row>
      <xdr:rowOff>121920</xdr:rowOff>
    </xdr:to>
    <xdr:cxnSp macro="">
      <xdr:nvCxnSpPr>
        <xdr:cNvPr id="114" name="直線コネクタ 113"/>
        <xdr:cNvCxnSpPr/>
      </xdr:nvCxnSpPr>
      <xdr:spPr>
        <a:xfrm>
          <a:off x="4546600" y="1006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95885</xdr:rowOff>
    </xdr:from>
    <xdr:ext cx="690245" cy="259080"/>
    <xdr:sp macro="" textlink="">
      <xdr:nvSpPr>
        <xdr:cNvPr id="115" name="物件費最大値テキスト"/>
        <xdr:cNvSpPr txBox="1"/>
      </xdr:nvSpPr>
      <xdr:spPr>
        <a:xfrm>
          <a:off x="4686300" y="83254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1,019,149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149225</xdr:rowOff>
    </xdr:from>
    <xdr:to xmlns:xdr="http://schemas.openxmlformats.org/drawingml/2006/spreadsheetDrawing">
      <xdr:col>24</xdr:col>
      <xdr:colOff>152400</xdr:colOff>
      <xdr:row>49</xdr:row>
      <xdr:rowOff>149225</xdr:rowOff>
    </xdr:to>
    <xdr:cxnSp macro="">
      <xdr:nvCxnSpPr>
        <xdr:cNvPr id="116" name="直線コネクタ 115"/>
        <xdr:cNvCxnSpPr/>
      </xdr:nvCxnSpPr>
      <xdr:spPr>
        <a:xfrm>
          <a:off x="4546600" y="855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124460</xdr:rowOff>
    </xdr:from>
    <xdr:to xmlns:xdr="http://schemas.openxmlformats.org/drawingml/2006/spreadsheetDrawing">
      <xdr:col>24</xdr:col>
      <xdr:colOff>63500</xdr:colOff>
      <xdr:row>57</xdr:row>
      <xdr:rowOff>134620</xdr:rowOff>
    </xdr:to>
    <xdr:cxnSp macro="">
      <xdr:nvCxnSpPr>
        <xdr:cNvPr id="117" name="直線コネクタ 116"/>
        <xdr:cNvCxnSpPr/>
      </xdr:nvCxnSpPr>
      <xdr:spPr>
        <a:xfrm flipV="1">
          <a:off x="3797300" y="989711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73660</xdr:rowOff>
    </xdr:from>
    <xdr:ext cx="598805" cy="259080"/>
    <xdr:sp macro="" textlink="">
      <xdr:nvSpPr>
        <xdr:cNvPr id="118" name="物件費平均値テキスト"/>
        <xdr:cNvSpPr txBox="1"/>
      </xdr:nvSpPr>
      <xdr:spPr>
        <a:xfrm>
          <a:off x="4686300" y="9674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50800</xdr:rowOff>
    </xdr:from>
    <xdr:to xmlns:xdr="http://schemas.openxmlformats.org/drawingml/2006/spreadsheetDrawing">
      <xdr:col>24</xdr:col>
      <xdr:colOff>114300</xdr:colOff>
      <xdr:row>57</xdr:row>
      <xdr:rowOff>152400</xdr:rowOff>
    </xdr:to>
    <xdr:sp macro="" textlink="">
      <xdr:nvSpPr>
        <xdr:cNvPr id="119" name="フローチャート: 判断 118"/>
        <xdr:cNvSpPr/>
      </xdr:nvSpPr>
      <xdr:spPr>
        <a:xfrm>
          <a:off x="45847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125730</xdr:rowOff>
    </xdr:from>
    <xdr:to xmlns:xdr="http://schemas.openxmlformats.org/drawingml/2006/spreadsheetDrawing">
      <xdr:col>19</xdr:col>
      <xdr:colOff>177800</xdr:colOff>
      <xdr:row>57</xdr:row>
      <xdr:rowOff>134620</xdr:rowOff>
    </xdr:to>
    <xdr:cxnSp macro="">
      <xdr:nvCxnSpPr>
        <xdr:cNvPr id="120" name="直線コネクタ 119"/>
        <xdr:cNvCxnSpPr/>
      </xdr:nvCxnSpPr>
      <xdr:spPr>
        <a:xfrm>
          <a:off x="2908300" y="98983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1" name="フローチャート: 判断 120"/>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170815</xdr:rowOff>
    </xdr:from>
    <xdr:ext cx="597535" cy="258445"/>
    <xdr:sp macro="" textlink="">
      <xdr:nvSpPr>
        <xdr:cNvPr id="122" name="テキスト ボックス 121"/>
        <xdr:cNvSpPr txBox="1"/>
      </xdr:nvSpPr>
      <xdr:spPr>
        <a:xfrm>
          <a:off x="3497580" y="96005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52070</xdr:rowOff>
    </xdr:from>
    <xdr:to xmlns:xdr="http://schemas.openxmlformats.org/drawingml/2006/spreadsheetDrawing">
      <xdr:col>15</xdr:col>
      <xdr:colOff>50800</xdr:colOff>
      <xdr:row>57</xdr:row>
      <xdr:rowOff>125730</xdr:rowOff>
    </xdr:to>
    <xdr:cxnSp macro="">
      <xdr:nvCxnSpPr>
        <xdr:cNvPr id="123" name="直線コネクタ 122"/>
        <xdr:cNvCxnSpPr/>
      </xdr:nvCxnSpPr>
      <xdr:spPr>
        <a:xfrm>
          <a:off x="2019300" y="98247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80010</xdr:rowOff>
    </xdr:from>
    <xdr:to xmlns:xdr="http://schemas.openxmlformats.org/drawingml/2006/spreadsheetDrawing">
      <xdr:col>15</xdr:col>
      <xdr:colOff>101600</xdr:colOff>
      <xdr:row>58</xdr:row>
      <xdr:rowOff>10160</xdr:rowOff>
    </xdr:to>
    <xdr:sp macro="" textlink="">
      <xdr:nvSpPr>
        <xdr:cNvPr id="124" name="フローチャート: 判断 123"/>
        <xdr:cNvSpPr/>
      </xdr:nvSpPr>
      <xdr:spPr>
        <a:xfrm>
          <a:off x="2857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1270</xdr:rowOff>
    </xdr:from>
    <xdr:ext cx="597535" cy="259080"/>
    <xdr:sp macro="" textlink="">
      <xdr:nvSpPr>
        <xdr:cNvPr id="125" name="テキスト ボックス 124"/>
        <xdr:cNvSpPr txBox="1"/>
      </xdr:nvSpPr>
      <xdr:spPr>
        <a:xfrm>
          <a:off x="2608580" y="9945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52070</xdr:rowOff>
    </xdr:from>
    <xdr:to xmlns:xdr="http://schemas.openxmlformats.org/drawingml/2006/spreadsheetDrawing">
      <xdr:col>10</xdr:col>
      <xdr:colOff>114300</xdr:colOff>
      <xdr:row>57</xdr:row>
      <xdr:rowOff>99695</xdr:rowOff>
    </xdr:to>
    <xdr:cxnSp macro="">
      <xdr:nvCxnSpPr>
        <xdr:cNvPr id="126" name="直線コネクタ 125"/>
        <xdr:cNvCxnSpPr/>
      </xdr:nvCxnSpPr>
      <xdr:spPr>
        <a:xfrm flipV="1">
          <a:off x="1130300" y="98247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90805</xdr:rowOff>
    </xdr:from>
    <xdr:to xmlns:xdr="http://schemas.openxmlformats.org/drawingml/2006/spreadsheetDrawing">
      <xdr:col>10</xdr:col>
      <xdr:colOff>165100</xdr:colOff>
      <xdr:row>58</xdr:row>
      <xdr:rowOff>20955</xdr:rowOff>
    </xdr:to>
    <xdr:sp macro="" textlink="">
      <xdr:nvSpPr>
        <xdr:cNvPr id="127" name="フローチャート: 判断 126"/>
        <xdr:cNvSpPr/>
      </xdr:nvSpPr>
      <xdr:spPr>
        <a:xfrm>
          <a:off x="1968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12065</xdr:rowOff>
    </xdr:from>
    <xdr:ext cx="597535" cy="259080"/>
    <xdr:sp macro="" textlink="">
      <xdr:nvSpPr>
        <xdr:cNvPr id="128" name="テキスト ボックス 127"/>
        <xdr:cNvSpPr txBox="1"/>
      </xdr:nvSpPr>
      <xdr:spPr>
        <a:xfrm>
          <a:off x="1719580" y="99561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29" name="フローチャート: 判断 128"/>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40640</xdr:rowOff>
    </xdr:from>
    <xdr:ext cx="597535" cy="257810"/>
    <xdr:sp macro="" textlink="">
      <xdr:nvSpPr>
        <xdr:cNvPr id="130" name="テキスト ボックス 129"/>
        <xdr:cNvSpPr txBox="1"/>
      </xdr:nvSpPr>
      <xdr:spPr>
        <a:xfrm>
          <a:off x="830580" y="99847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73660</xdr:rowOff>
    </xdr:from>
    <xdr:to xmlns:xdr="http://schemas.openxmlformats.org/drawingml/2006/spreadsheetDrawing">
      <xdr:col>24</xdr:col>
      <xdr:colOff>114300</xdr:colOff>
      <xdr:row>58</xdr:row>
      <xdr:rowOff>3810</xdr:rowOff>
    </xdr:to>
    <xdr:sp macro="" textlink="">
      <xdr:nvSpPr>
        <xdr:cNvPr id="136" name="楕円 135"/>
        <xdr:cNvSpPr/>
      </xdr:nvSpPr>
      <xdr:spPr>
        <a:xfrm>
          <a:off x="4584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52070</xdr:rowOff>
    </xdr:from>
    <xdr:ext cx="598805" cy="257810"/>
    <xdr:sp macro="" textlink="">
      <xdr:nvSpPr>
        <xdr:cNvPr id="137" name="物件費該当値テキスト"/>
        <xdr:cNvSpPr txBox="1"/>
      </xdr:nvSpPr>
      <xdr:spPr>
        <a:xfrm>
          <a:off x="4686300" y="98247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83820</xdr:rowOff>
    </xdr:from>
    <xdr:to xmlns:xdr="http://schemas.openxmlformats.org/drawingml/2006/spreadsheetDrawing">
      <xdr:col>20</xdr:col>
      <xdr:colOff>38100</xdr:colOff>
      <xdr:row>58</xdr:row>
      <xdr:rowOff>13970</xdr:rowOff>
    </xdr:to>
    <xdr:sp macro="" textlink="">
      <xdr:nvSpPr>
        <xdr:cNvPr id="138" name="楕円 137"/>
        <xdr:cNvSpPr/>
      </xdr:nvSpPr>
      <xdr:spPr>
        <a:xfrm>
          <a:off x="3746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5080</xdr:rowOff>
    </xdr:from>
    <xdr:ext cx="597535" cy="259080"/>
    <xdr:sp macro="" textlink="">
      <xdr:nvSpPr>
        <xdr:cNvPr id="139" name="テキスト ボックス 138"/>
        <xdr:cNvSpPr txBox="1"/>
      </xdr:nvSpPr>
      <xdr:spPr>
        <a:xfrm>
          <a:off x="3497580" y="9949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74930</xdr:rowOff>
    </xdr:from>
    <xdr:to xmlns:xdr="http://schemas.openxmlformats.org/drawingml/2006/spreadsheetDrawing">
      <xdr:col>15</xdr:col>
      <xdr:colOff>101600</xdr:colOff>
      <xdr:row>58</xdr:row>
      <xdr:rowOff>5080</xdr:rowOff>
    </xdr:to>
    <xdr:sp macro="" textlink="">
      <xdr:nvSpPr>
        <xdr:cNvPr id="140" name="楕円 139"/>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21590</xdr:rowOff>
    </xdr:from>
    <xdr:ext cx="597535" cy="259080"/>
    <xdr:sp macro="" textlink="">
      <xdr:nvSpPr>
        <xdr:cNvPr id="141" name="テキスト ボックス 140"/>
        <xdr:cNvSpPr txBox="1"/>
      </xdr:nvSpPr>
      <xdr:spPr>
        <a:xfrm>
          <a:off x="2608580" y="9622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635</xdr:rowOff>
    </xdr:from>
    <xdr:to xmlns:xdr="http://schemas.openxmlformats.org/drawingml/2006/spreadsheetDrawing">
      <xdr:col>10</xdr:col>
      <xdr:colOff>165100</xdr:colOff>
      <xdr:row>57</xdr:row>
      <xdr:rowOff>102235</xdr:rowOff>
    </xdr:to>
    <xdr:sp macro="" textlink="">
      <xdr:nvSpPr>
        <xdr:cNvPr id="142" name="楕円 141"/>
        <xdr:cNvSpPr/>
      </xdr:nvSpPr>
      <xdr:spPr>
        <a:xfrm>
          <a:off x="1968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118745</xdr:rowOff>
    </xdr:from>
    <xdr:ext cx="597535" cy="259080"/>
    <xdr:sp macro="" textlink="">
      <xdr:nvSpPr>
        <xdr:cNvPr id="143" name="テキスト ボックス 142"/>
        <xdr:cNvSpPr txBox="1"/>
      </xdr:nvSpPr>
      <xdr:spPr>
        <a:xfrm>
          <a:off x="1719580" y="95484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48895</xdr:rowOff>
    </xdr:from>
    <xdr:to xmlns:xdr="http://schemas.openxmlformats.org/drawingml/2006/spreadsheetDrawing">
      <xdr:col>6</xdr:col>
      <xdr:colOff>38100</xdr:colOff>
      <xdr:row>57</xdr:row>
      <xdr:rowOff>150495</xdr:rowOff>
    </xdr:to>
    <xdr:sp macro="" textlink="">
      <xdr:nvSpPr>
        <xdr:cNvPr id="144" name="楕円 143"/>
        <xdr:cNvSpPr/>
      </xdr:nvSpPr>
      <xdr:spPr>
        <a:xfrm>
          <a:off x="1079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167005</xdr:rowOff>
    </xdr:from>
    <xdr:ext cx="597535" cy="257810"/>
    <xdr:sp macro="" textlink="">
      <xdr:nvSpPr>
        <xdr:cNvPr id="145" name="テキスト ボックス 144"/>
        <xdr:cNvSpPr txBox="1"/>
      </xdr:nvSpPr>
      <xdr:spPr>
        <a:xfrm>
          <a:off x="830580" y="95967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7650" cy="257810"/>
    <xdr:sp macro="" textlink="">
      <xdr:nvSpPr>
        <xdr:cNvPr id="157" name="テキスト ボックス 156"/>
        <xdr:cNvSpPr txBox="1"/>
      </xdr:nvSpPr>
      <xdr:spPr>
        <a:xfrm>
          <a:off x="513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59" name="テキスト ボックス 158"/>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360" cy="257810"/>
    <xdr:sp macro="" textlink="">
      <xdr:nvSpPr>
        <xdr:cNvPr id="161" name="テキスト ボックス 160"/>
        <xdr:cNvSpPr txBox="1"/>
      </xdr:nvSpPr>
      <xdr:spPr>
        <a:xfrm>
          <a:off x="166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3" name="テキスト ボックス 162"/>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31750</xdr:rowOff>
    </xdr:from>
    <xdr:to xmlns:xdr="http://schemas.openxmlformats.org/drawingml/2006/spreadsheetDrawing">
      <xdr:col>24</xdr:col>
      <xdr:colOff>62865</xdr:colOff>
      <xdr:row>78</xdr:row>
      <xdr:rowOff>23495</xdr:rowOff>
    </xdr:to>
    <xdr:cxnSp macro="">
      <xdr:nvCxnSpPr>
        <xdr:cNvPr id="165" name="直線コネクタ 164"/>
        <xdr:cNvCxnSpPr/>
      </xdr:nvCxnSpPr>
      <xdr:spPr>
        <a:xfrm flipV="1">
          <a:off x="4633595" y="12204700"/>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27305</xdr:rowOff>
    </xdr:from>
    <xdr:ext cx="378460" cy="259080"/>
    <xdr:sp macro="" textlink="">
      <xdr:nvSpPr>
        <xdr:cNvPr id="166" name="維持補修費最小値テキスト"/>
        <xdr:cNvSpPr txBox="1"/>
      </xdr:nvSpPr>
      <xdr:spPr>
        <a:xfrm>
          <a:off x="4686300" y="13400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67" name="直線コネクタ 166"/>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149860</xdr:rowOff>
    </xdr:from>
    <xdr:ext cx="598805" cy="259080"/>
    <xdr:sp macro="" textlink="">
      <xdr:nvSpPr>
        <xdr:cNvPr id="168" name="維持補修費最大値テキスト"/>
        <xdr:cNvSpPr txBox="1"/>
      </xdr:nvSpPr>
      <xdr:spPr>
        <a:xfrm>
          <a:off x="4686300" y="1197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31750</xdr:rowOff>
    </xdr:from>
    <xdr:to xmlns:xdr="http://schemas.openxmlformats.org/drawingml/2006/spreadsheetDrawing">
      <xdr:col>24</xdr:col>
      <xdr:colOff>152400</xdr:colOff>
      <xdr:row>71</xdr:row>
      <xdr:rowOff>31750</xdr:rowOff>
    </xdr:to>
    <xdr:cxnSp macro="">
      <xdr:nvCxnSpPr>
        <xdr:cNvPr id="169" name="直線コネクタ 168"/>
        <xdr:cNvCxnSpPr/>
      </xdr:nvCxnSpPr>
      <xdr:spPr>
        <a:xfrm>
          <a:off x="4546600" y="1220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78740</xdr:rowOff>
    </xdr:from>
    <xdr:to xmlns:xdr="http://schemas.openxmlformats.org/drawingml/2006/spreadsheetDrawing">
      <xdr:col>24</xdr:col>
      <xdr:colOff>63500</xdr:colOff>
      <xdr:row>77</xdr:row>
      <xdr:rowOff>92710</xdr:rowOff>
    </xdr:to>
    <xdr:cxnSp macro="">
      <xdr:nvCxnSpPr>
        <xdr:cNvPr id="170" name="直線コネクタ 169"/>
        <xdr:cNvCxnSpPr/>
      </xdr:nvCxnSpPr>
      <xdr:spPr>
        <a:xfrm>
          <a:off x="3797300" y="132803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2540</xdr:rowOff>
    </xdr:from>
    <xdr:ext cx="534670" cy="259080"/>
    <xdr:sp macro="" textlink="">
      <xdr:nvSpPr>
        <xdr:cNvPr id="171" name="維持補修費平均値テキスト"/>
        <xdr:cNvSpPr txBox="1"/>
      </xdr:nvSpPr>
      <xdr:spPr>
        <a:xfrm>
          <a:off x="4686300" y="13032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151130</xdr:rowOff>
    </xdr:from>
    <xdr:to xmlns:xdr="http://schemas.openxmlformats.org/drawingml/2006/spreadsheetDrawing">
      <xdr:col>24</xdr:col>
      <xdr:colOff>114300</xdr:colOff>
      <xdr:row>77</xdr:row>
      <xdr:rowOff>81280</xdr:rowOff>
    </xdr:to>
    <xdr:sp macro="" textlink="">
      <xdr:nvSpPr>
        <xdr:cNvPr id="172" name="フローチャート: 判断 171"/>
        <xdr:cNvSpPr/>
      </xdr:nvSpPr>
      <xdr:spPr>
        <a:xfrm>
          <a:off x="45847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78740</xdr:rowOff>
    </xdr:from>
    <xdr:to xmlns:xdr="http://schemas.openxmlformats.org/drawingml/2006/spreadsheetDrawing">
      <xdr:col>19</xdr:col>
      <xdr:colOff>177800</xdr:colOff>
      <xdr:row>77</xdr:row>
      <xdr:rowOff>84455</xdr:rowOff>
    </xdr:to>
    <xdr:cxnSp macro="">
      <xdr:nvCxnSpPr>
        <xdr:cNvPr id="173" name="直線コネクタ 172"/>
        <xdr:cNvCxnSpPr/>
      </xdr:nvCxnSpPr>
      <xdr:spPr>
        <a:xfrm flipV="1">
          <a:off x="2908300" y="132803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1270</xdr:rowOff>
    </xdr:from>
    <xdr:to xmlns:xdr="http://schemas.openxmlformats.org/drawingml/2006/spreadsheetDrawing">
      <xdr:col>20</xdr:col>
      <xdr:colOff>38100</xdr:colOff>
      <xdr:row>77</xdr:row>
      <xdr:rowOff>102870</xdr:rowOff>
    </xdr:to>
    <xdr:sp macro="" textlink="">
      <xdr:nvSpPr>
        <xdr:cNvPr id="174" name="フローチャート: 判断 173"/>
        <xdr:cNvSpPr/>
      </xdr:nvSpPr>
      <xdr:spPr>
        <a:xfrm>
          <a:off x="3746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119380</xdr:rowOff>
    </xdr:from>
    <xdr:ext cx="533400" cy="259080"/>
    <xdr:sp macro="" textlink="">
      <xdr:nvSpPr>
        <xdr:cNvPr id="175" name="テキスト ボックス 174"/>
        <xdr:cNvSpPr txBox="1"/>
      </xdr:nvSpPr>
      <xdr:spPr>
        <a:xfrm>
          <a:off x="3529965" y="12978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40640</xdr:rowOff>
    </xdr:from>
    <xdr:to xmlns:xdr="http://schemas.openxmlformats.org/drawingml/2006/spreadsheetDrawing">
      <xdr:col>15</xdr:col>
      <xdr:colOff>50800</xdr:colOff>
      <xdr:row>77</xdr:row>
      <xdr:rowOff>84455</xdr:rowOff>
    </xdr:to>
    <xdr:cxnSp macro="">
      <xdr:nvCxnSpPr>
        <xdr:cNvPr id="176" name="直線コネクタ 175"/>
        <xdr:cNvCxnSpPr/>
      </xdr:nvCxnSpPr>
      <xdr:spPr>
        <a:xfrm>
          <a:off x="2019300" y="132422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9525</xdr:rowOff>
    </xdr:from>
    <xdr:to xmlns:xdr="http://schemas.openxmlformats.org/drawingml/2006/spreadsheetDrawing">
      <xdr:col>15</xdr:col>
      <xdr:colOff>101600</xdr:colOff>
      <xdr:row>77</xdr:row>
      <xdr:rowOff>111125</xdr:rowOff>
    </xdr:to>
    <xdr:sp macro="" textlink="">
      <xdr:nvSpPr>
        <xdr:cNvPr id="177" name="フローチャート: 判断 176"/>
        <xdr:cNvSpPr/>
      </xdr:nvSpPr>
      <xdr:spPr>
        <a:xfrm>
          <a:off x="2857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127635</xdr:rowOff>
    </xdr:from>
    <xdr:ext cx="533400" cy="259080"/>
    <xdr:sp macro="" textlink="">
      <xdr:nvSpPr>
        <xdr:cNvPr id="178" name="テキスト ボックス 177"/>
        <xdr:cNvSpPr txBox="1"/>
      </xdr:nvSpPr>
      <xdr:spPr>
        <a:xfrm>
          <a:off x="2640965" y="12986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12700</xdr:rowOff>
    </xdr:from>
    <xdr:to xmlns:xdr="http://schemas.openxmlformats.org/drawingml/2006/spreadsheetDrawing">
      <xdr:col>10</xdr:col>
      <xdr:colOff>114300</xdr:colOff>
      <xdr:row>77</xdr:row>
      <xdr:rowOff>40640</xdr:rowOff>
    </xdr:to>
    <xdr:cxnSp macro="">
      <xdr:nvCxnSpPr>
        <xdr:cNvPr id="179" name="直線コネクタ 178"/>
        <xdr:cNvCxnSpPr/>
      </xdr:nvCxnSpPr>
      <xdr:spPr>
        <a:xfrm>
          <a:off x="1130300" y="13214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10795</xdr:rowOff>
    </xdr:from>
    <xdr:to xmlns:xdr="http://schemas.openxmlformats.org/drawingml/2006/spreadsheetDrawing">
      <xdr:col>10</xdr:col>
      <xdr:colOff>165100</xdr:colOff>
      <xdr:row>77</xdr:row>
      <xdr:rowOff>112395</xdr:rowOff>
    </xdr:to>
    <xdr:sp macro="" textlink="">
      <xdr:nvSpPr>
        <xdr:cNvPr id="180" name="フローチャート: 判断 179"/>
        <xdr:cNvSpPr/>
      </xdr:nvSpPr>
      <xdr:spPr>
        <a:xfrm>
          <a:off x="1968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103505</xdr:rowOff>
    </xdr:from>
    <xdr:ext cx="533400" cy="259080"/>
    <xdr:sp macro="" textlink="">
      <xdr:nvSpPr>
        <xdr:cNvPr id="181" name="テキスト ボックス 180"/>
        <xdr:cNvSpPr txBox="1"/>
      </xdr:nvSpPr>
      <xdr:spPr>
        <a:xfrm>
          <a:off x="1751965" y="13305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17780</xdr:rowOff>
    </xdr:from>
    <xdr:to xmlns:xdr="http://schemas.openxmlformats.org/drawingml/2006/spreadsheetDrawing">
      <xdr:col>6</xdr:col>
      <xdr:colOff>38100</xdr:colOff>
      <xdr:row>77</xdr:row>
      <xdr:rowOff>119380</xdr:rowOff>
    </xdr:to>
    <xdr:sp macro="" textlink="">
      <xdr:nvSpPr>
        <xdr:cNvPr id="182" name="フローチャート: 判断 181"/>
        <xdr:cNvSpPr/>
      </xdr:nvSpPr>
      <xdr:spPr>
        <a:xfrm>
          <a:off x="1079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110490</xdr:rowOff>
    </xdr:from>
    <xdr:ext cx="533400" cy="257810"/>
    <xdr:sp macro="" textlink="">
      <xdr:nvSpPr>
        <xdr:cNvPr id="183" name="テキスト ボックス 182"/>
        <xdr:cNvSpPr txBox="1"/>
      </xdr:nvSpPr>
      <xdr:spPr>
        <a:xfrm>
          <a:off x="862965" y="13312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41910</xdr:rowOff>
    </xdr:from>
    <xdr:to xmlns:xdr="http://schemas.openxmlformats.org/drawingml/2006/spreadsheetDrawing">
      <xdr:col>24</xdr:col>
      <xdr:colOff>114300</xdr:colOff>
      <xdr:row>77</xdr:row>
      <xdr:rowOff>143510</xdr:rowOff>
    </xdr:to>
    <xdr:sp macro="" textlink="">
      <xdr:nvSpPr>
        <xdr:cNvPr id="189" name="楕円 188"/>
        <xdr:cNvSpPr/>
      </xdr:nvSpPr>
      <xdr:spPr>
        <a:xfrm>
          <a:off x="45847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129540</xdr:rowOff>
    </xdr:from>
    <xdr:ext cx="534670" cy="259080"/>
    <xdr:sp macro="" textlink="">
      <xdr:nvSpPr>
        <xdr:cNvPr id="190" name="維持補修費該当値テキスト"/>
        <xdr:cNvSpPr txBox="1"/>
      </xdr:nvSpPr>
      <xdr:spPr>
        <a:xfrm>
          <a:off x="4686300" y="1315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27940</xdr:rowOff>
    </xdr:from>
    <xdr:to xmlns:xdr="http://schemas.openxmlformats.org/drawingml/2006/spreadsheetDrawing">
      <xdr:col>20</xdr:col>
      <xdr:colOff>38100</xdr:colOff>
      <xdr:row>77</xdr:row>
      <xdr:rowOff>129540</xdr:rowOff>
    </xdr:to>
    <xdr:sp macro="" textlink="">
      <xdr:nvSpPr>
        <xdr:cNvPr id="191" name="楕円 190"/>
        <xdr:cNvSpPr/>
      </xdr:nvSpPr>
      <xdr:spPr>
        <a:xfrm>
          <a:off x="3746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120650</xdr:rowOff>
    </xdr:from>
    <xdr:ext cx="533400" cy="257810"/>
    <xdr:sp macro="" textlink="">
      <xdr:nvSpPr>
        <xdr:cNvPr id="192" name="テキスト ボックス 191"/>
        <xdr:cNvSpPr txBox="1"/>
      </xdr:nvSpPr>
      <xdr:spPr>
        <a:xfrm>
          <a:off x="3529965" y="13322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33655</xdr:rowOff>
    </xdr:from>
    <xdr:to xmlns:xdr="http://schemas.openxmlformats.org/drawingml/2006/spreadsheetDrawing">
      <xdr:col>15</xdr:col>
      <xdr:colOff>101600</xdr:colOff>
      <xdr:row>77</xdr:row>
      <xdr:rowOff>135255</xdr:rowOff>
    </xdr:to>
    <xdr:sp macro="" textlink="">
      <xdr:nvSpPr>
        <xdr:cNvPr id="193" name="楕円 192"/>
        <xdr:cNvSpPr/>
      </xdr:nvSpPr>
      <xdr:spPr>
        <a:xfrm>
          <a:off x="2857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126365</xdr:rowOff>
    </xdr:from>
    <xdr:ext cx="533400" cy="259080"/>
    <xdr:sp macro="" textlink="">
      <xdr:nvSpPr>
        <xdr:cNvPr id="194" name="テキスト ボックス 193"/>
        <xdr:cNvSpPr txBox="1"/>
      </xdr:nvSpPr>
      <xdr:spPr>
        <a:xfrm>
          <a:off x="2640965" y="13328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161290</xdr:rowOff>
    </xdr:from>
    <xdr:to xmlns:xdr="http://schemas.openxmlformats.org/drawingml/2006/spreadsheetDrawing">
      <xdr:col>10</xdr:col>
      <xdr:colOff>165100</xdr:colOff>
      <xdr:row>77</xdr:row>
      <xdr:rowOff>91440</xdr:rowOff>
    </xdr:to>
    <xdr:sp macro="" textlink="">
      <xdr:nvSpPr>
        <xdr:cNvPr id="195" name="楕円 194"/>
        <xdr:cNvSpPr/>
      </xdr:nvSpPr>
      <xdr:spPr>
        <a:xfrm>
          <a:off x="1968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107950</xdr:rowOff>
    </xdr:from>
    <xdr:ext cx="533400" cy="259080"/>
    <xdr:sp macro="" textlink="">
      <xdr:nvSpPr>
        <xdr:cNvPr id="196" name="テキスト ボックス 195"/>
        <xdr:cNvSpPr txBox="1"/>
      </xdr:nvSpPr>
      <xdr:spPr>
        <a:xfrm>
          <a:off x="1751965" y="12966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133350</xdr:rowOff>
    </xdr:from>
    <xdr:to xmlns:xdr="http://schemas.openxmlformats.org/drawingml/2006/spreadsheetDrawing">
      <xdr:col>6</xdr:col>
      <xdr:colOff>38100</xdr:colOff>
      <xdr:row>77</xdr:row>
      <xdr:rowOff>63500</xdr:rowOff>
    </xdr:to>
    <xdr:sp macro="" textlink="">
      <xdr:nvSpPr>
        <xdr:cNvPr id="197" name="楕円 196"/>
        <xdr:cNvSpPr/>
      </xdr:nvSpPr>
      <xdr:spPr>
        <a:xfrm>
          <a:off x="1079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80010</xdr:rowOff>
    </xdr:from>
    <xdr:ext cx="533400" cy="259080"/>
    <xdr:sp macro="" textlink="">
      <xdr:nvSpPr>
        <xdr:cNvPr id="198" name="テキスト ボックス 197"/>
        <xdr:cNvSpPr txBox="1"/>
      </xdr:nvSpPr>
      <xdr:spPr>
        <a:xfrm>
          <a:off x="862965" y="1293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07" name="テキスト ボックス 20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09" name="直線コネクタ 208"/>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7650" cy="257810"/>
    <xdr:sp macro="" textlink="">
      <xdr:nvSpPr>
        <xdr:cNvPr id="210" name="テキスト ボックス 209"/>
        <xdr:cNvSpPr txBox="1"/>
      </xdr:nvSpPr>
      <xdr:spPr>
        <a:xfrm>
          <a:off x="513080" y="16971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7810"/>
    <xdr:sp macro="" textlink="">
      <xdr:nvSpPr>
        <xdr:cNvPr id="212" name="テキスト ボックス 211"/>
        <xdr:cNvSpPr txBox="1"/>
      </xdr:nvSpPr>
      <xdr:spPr>
        <a:xfrm>
          <a:off x="230505" y="1668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13" name="直線コネクタ 212"/>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7810"/>
    <xdr:sp macro="" textlink="">
      <xdr:nvSpPr>
        <xdr:cNvPr id="214" name="テキスト ボックス 213"/>
        <xdr:cNvSpPr txBox="1"/>
      </xdr:nvSpPr>
      <xdr:spPr>
        <a:xfrm>
          <a:off x="230505" y="16399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16" name="テキスト ボックス 215"/>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17" name="直線コネクタ 216"/>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360" cy="257810"/>
    <xdr:sp macro="" textlink="">
      <xdr:nvSpPr>
        <xdr:cNvPr id="218" name="テキスト ボックス 217"/>
        <xdr:cNvSpPr txBox="1"/>
      </xdr:nvSpPr>
      <xdr:spPr>
        <a:xfrm>
          <a:off x="166370" y="15828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19" name="直線コネクタ 218"/>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360" cy="257810"/>
    <xdr:sp macro="" textlink="">
      <xdr:nvSpPr>
        <xdr:cNvPr id="220" name="テキスト ボックス 219"/>
        <xdr:cNvSpPr txBox="1"/>
      </xdr:nvSpPr>
      <xdr:spPr>
        <a:xfrm>
          <a:off x="166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1" name="直線コネクタ 220"/>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360" cy="257810"/>
    <xdr:sp macro="" textlink="">
      <xdr:nvSpPr>
        <xdr:cNvPr id="222" name="テキスト ボックス 221"/>
        <xdr:cNvSpPr txBox="1"/>
      </xdr:nvSpPr>
      <xdr:spPr>
        <a:xfrm>
          <a:off x="166370" y="15256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4" name="テキスト ボックス 223"/>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113665</xdr:rowOff>
    </xdr:from>
    <xdr:to xmlns:xdr="http://schemas.openxmlformats.org/drawingml/2006/spreadsheetDrawing">
      <xdr:col>24</xdr:col>
      <xdr:colOff>62865</xdr:colOff>
      <xdr:row>98</xdr:row>
      <xdr:rowOff>101600</xdr:rowOff>
    </xdr:to>
    <xdr:cxnSp macro="">
      <xdr:nvCxnSpPr>
        <xdr:cNvPr id="226" name="直線コネクタ 225"/>
        <xdr:cNvCxnSpPr/>
      </xdr:nvCxnSpPr>
      <xdr:spPr>
        <a:xfrm flipV="1">
          <a:off x="4633595" y="1554416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105410</xdr:rowOff>
    </xdr:from>
    <xdr:ext cx="534670" cy="259080"/>
    <xdr:sp macro="" textlink="">
      <xdr:nvSpPr>
        <xdr:cNvPr id="227" name="扶助費最小値テキスト"/>
        <xdr:cNvSpPr txBox="1"/>
      </xdr:nvSpPr>
      <xdr:spPr>
        <a:xfrm>
          <a:off x="4686300" y="1690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101600</xdr:rowOff>
    </xdr:from>
    <xdr:to xmlns:xdr="http://schemas.openxmlformats.org/drawingml/2006/spreadsheetDrawing">
      <xdr:col>24</xdr:col>
      <xdr:colOff>152400</xdr:colOff>
      <xdr:row>98</xdr:row>
      <xdr:rowOff>101600</xdr:rowOff>
    </xdr:to>
    <xdr:cxnSp macro="">
      <xdr:nvCxnSpPr>
        <xdr:cNvPr id="228" name="直線コネクタ 227"/>
        <xdr:cNvCxnSpPr/>
      </xdr:nvCxnSpPr>
      <xdr:spPr>
        <a:xfrm>
          <a:off x="4546600" y="1690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60325</xdr:rowOff>
    </xdr:from>
    <xdr:ext cx="598805" cy="259080"/>
    <xdr:sp macro="" textlink="">
      <xdr:nvSpPr>
        <xdr:cNvPr id="229" name="扶助費最大値テキスト"/>
        <xdr:cNvSpPr txBox="1"/>
      </xdr:nvSpPr>
      <xdr:spPr>
        <a:xfrm>
          <a:off x="4686300" y="1531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113665</xdr:rowOff>
    </xdr:from>
    <xdr:to xmlns:xdr="http://schemas.openxmlformats.org/drawingml/2006/spreadsheetDrawing">
      <xdr:col>24</xdr:col>
      <xdr:colOff>152400</xdr:colOff>
      <xdr:row>90</xdr:row>
      <xdr:rowOff>113665</xdr:rowOff>
    </xdr:to>
    <xdr:cxnSp macro="">
      <xdr:nvCxnSpPr>
        <xdr:cNvPr id="230" name="直線コネクタ 229"/>
        <xdr:cNvCxnSpPr/>
      </xdr:nvCxnSpPr>
      <xdr:spPr>
        <a:xfrm>
          <a:off x="4546600" y="1554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34290</xdr:rowOff>
    </xdr:from>
    <xdr:to xmlns:xdr="http://schemas.openxmlformats.org/drawingml/2006/spreadsheetDrawing">
      <xdr:col>24</xdr:col>
      <xdr:colOff>63500</xdr:colOff>
      <xdr:row>97</xdr:row>
      <xdr:rowOff>43180</xdr:rowOff>
    </xdr:to>
    <xdr:cxnSp macro="">
      <xdr:nvCxnSpPr>
        <xdr:cNvPr id="231" name="直線コネクタ 230"/>
        <xdr:cNvCxnSpPr/>
      </xdr:nvCxnSpPr>
      <xdr:spPr>
        <a:xfrm>
          <a:off x="3797300" y="166649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157480</xdr:rowOff>
    </xdr:from>
    <xdr:ext cx="534670" cy="257810"/>
    <xdr:sp macro="" textlink="">
      <xdr:nvSpPr>
        <xdr:cNvPr id="232" name="扶助費平均値テキスト"/>
        <xdr:cNvSpPr txBox="1"/>
      </xdr:nvSpPr>
      <xdr:spPr>
        <a:xfrm>
          <a:off x="4686300" y="162737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134620</xdr:rowOff>
    </xdr:from>
    <xdr:to xmlns:xdr="http://schemas.openxmlformats.org/drawingml/2006/spreadsheetDrawing">
      <xdr:col>24</xdr:col>
      <xdr:colOff>114300</xdr:colOff>
      <xdr:row>96</xdr:row>
      <xdr:rowOff>64770</xdr:rowOff>
    </xdr:to>
    <xdr:sp macro="" textlink="">
      <xdr:nvSpPr>
        <xdr:cNvPr id="233" name="フローチャート: 判断 232"/>
        <xdr:cNvSpPr/>
      </xdr:nvSpPr>
      <xdr:spPr>
        <a:xfrm>
          <a:off x="4584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22225</xdr:rowOff>
    </xdr:from>
    <xdr:to xmlns:xdr="http://schemas.openxmlformats.org/drawingml/2006/spreadsheetDrawing">
      <xdr:col>19</xdr:col>
      <xdr:colOff>177800</xdr:colOff>
      <xdr:row>97</xdr:row>
      <xdr:rowOff>34290</xdr:rowOff>
    </xdr:to>
    <xdr:cxnSp macro="">
      <xdr:nvCxnSpPr>
        <xdr:cNvPr id="234" name="直線コネクタ 233"/>
        <xdr:cNvCxnSpPr/>
      </xdr:nvCxnSpPr>
      <xdr:spPr>
        <a:xfrm>
          <a:off x="2908300" y="166528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125095</xdr:rowOff>
    </xdr:from>
    <xdr:to xmlns:xdr="http://schemas.openxmlformats.org/drawingml/2006/spreadsheetDrawing">
      <xdr:col>20</xdr:col>
      <xdr:colOff>38100</xdr:colOff>
      <xdr:row>96</xdr:row>
      <xdr:rowOff>55245</xdr:rowOff>
    </xdr:to>
    <xdr:sp macro="" textlink="">
      <xdr:nvSpPr>
        <xdr:cNvPr id="235" name="フローチャート: 判断 234"/>
        <xdr:cNvSpPr/>
      </xdr:nvSpPr>
      <xdr:spPr>
        <a:xfrm>
          <a:off x="3746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71755</xdr:rowOff>
    </xdr:from>
    <xdr:ext cx="533400" cy="259080"/>
    <xdr:sp macro="" textlink="">
      <xdr:nvSpPr>
        <xdr:cNvPr id="236" name="テキスト ボックス 235"/>
        <xdr:cNvSpPr txBox="1"/>
      </xdr:nvSpPr>
      <xdr:spPr>
        <a:xfrm>
          <a:off x="3529965" y="161880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164465</xdr:rowOff>
    </xdr:from>
    <xdr:to xmlns:xdr="http://schemas.openxmlformats.org/drawingml/2006/spreadsheetDrawing">
      <xdr:col>15</xdr:col>
      <xdr:colOff>50800</xdr:colOff>
      <xdr:row>97</xdr:row>
      <xdr:rowOff>22225</xdr:rowOff>
    </xdr:to>
    <xdr:cxnSp macro="">
      <xdr:nvCxnSpPr>
        <xdr:cNvPr id="237" name="直線コネクタ 236"/>
        <xdr:cNvCxnSpPr/>
      </xdr:nvCxnSpPr>
      <xdr:spPr>
        <a:xfrm>
          <a:off x="2019300" y="166236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4445</xdr:rowOff>
    </xdr:from>
    <xdr:to xmlns:xdr="http://schemas.openxmlformats.org/drawingml/2006/spreadsheetDrawing">
      <xdr:col>15</xdr:col>
      <xdr:colOff>101600</xdr:colOff>
      <xdr:row>96</xdr:row>
      <xdr:rowOff>106045</xdr:rowOff>
    </xdr:to>
    <xdr:sp macro="" textlink="">
      <xdr:nvSpPr>
        <xdr:cNvPr id="238" name="フローチャート: 判断 237"/>
        <xdr:cNvSpPr/>
      </xdr:nvSpPr>
      <xdr:spPr>
        <a:xfrm>
          <a:off x="2857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122555</xdr:rowOff>
    </xdr:from>
    <xdr:ext cx="533400" cy="257810"/>
    <xdr:sp macro="" textlink="">
      <xdr:nvSpPr>
        <xdr:cNvPr id="239" name="テキスト ボックス 238"/>
        <xdr:cNvSpPr txBox="1"/>
      </xdr:nvSpPr>
      <xdr:spPr>
        <a:xfrm>
          <a:off x="2640965" y="16238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164465</xdr:rowOff>
    </xdr:from>
    <xdr:to xmlns:xdr="http://schemas.openxmlformats.org/drawingml/2006/spreadsheetDrawing">
      <xdr:col>10</xdr:col>
      <xdr:colOff>114300</xdr:colOff>
      <xdr:row>97</xdr:row>
      <xdr:rowOff>33020</xdr:rowOff>
    </xdr:to>
    <xdr:cxnSp macro="">
      <xdr:nvCxnSpPr>
        <xdr:cNvPr id="240" name="直線コネクタ 239"/>
        <xdr:cNvCxnSpPr/>
      </xdr:nvCxnSpPr>
      <xdr:spPr>
        <a:xfrm flipV="1">
          <a:off x="1130300" y="166236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15240</xdr:rowOff>
    </xdr:from>
    <xdr:to xmlns:xdr="http://schemas.openxmlformats.org/drawingml/2006/spreadsheetDrawing">
      <xdr:col>10</xdr:col>
      <xdr:colOff>165100</xdr:colOff>
      <xdr:row>96</xdr:row>
      <xdr:rowOff>116840</xdr:rowOff>
    </xdr:to>
    <xdr:sp macro="" textlink="">
      <xdr:nvSpPr>
        <xdr:cNvPr id="241" name="フローチャート: 判断 240"/>
        <xdr:cNvSpPr/>
      </xdr:nvSpPr>
      <xdr:spPr>
        <a:xfrm>
          <a:off x="1968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133350</xdr:rowOff>
    </xdr:from>
    <xdr:ext cx="533400" cy="257810"/>
    <xdr:sp macro="" textlink="">
      <xdr:nvSpPr>
        <xdr:cNvPr id="242" name="テキスト ボックス 241"/>
        <xdr:cNvSpPr txBox="1"/>
      </xdr:nvSpPr>
      <xdr:spPr>
        <a:xfrm>
          <a:off x="1751965" y="16249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73660</xdr:rowOff>
    </xdr:from>
    <xdr:to xmlns:xdr="http://schemas.openxmlformats.org/drawingml/2006/spreadsheetDrawing">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20320</xdr:rowOff>
    </xdr:from>
    <xdr:ext cx="533400" cy="257810"/>
    <xdr:sp macro="" textlink="">
      <xdr:nvSpPr>
        <xdr:cNvPr id="244" name="テキスト ボックス 243"/>
        <xdr:cNvSpPr txBox="1"/>
      </xdr:nvSpPr>
      <xdr:spPr>
        <a:xfrm>
          <a:off x="862965" y="16308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163830</xdr:rowOff>
    </xdr:from>
    <xdr:to xmlns:xdr="http://schemas.openxmlformats.org/drawingml/2006/spreadsheetDrawing">
      <xdr:col>24</xdr:col>
      <xdr:colOff>114300</xdr:colOff>
      <xdr:row>97</xdr:row>
      <xdr:rowOff>93980</xdr:rowOff>
    </xdr:to>
    <xdr:sp macro="" textlink="">
      <xdr:nvSpPr>
        <xdr:cNvPr id="250" name="楕円 249"/>
        <xdr:cNvSpPr/>
      </xdr:nvSpPr>
      <xdr:spPr>
        <a:xfrm>
          <a:off x="45847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142240</xdr:rowOff>
    </xdr:from>
    <xdr:ext cx="534670" cy="259080"/>
    <xdr:sp macro="" textlink="">
      <xdr:nvSpPr>
        <xdr:cNvPr id="251" name="扶助費該当値テキスト"/>
        <xdr:cNvSpPr txBox="1"/>
      </xdr:nvSpPr>
      <xdr:spPr>
        <a:xfrm>
          <a:off x="4686300" y="1660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154940</xdr:rowOff>
    </xdr:from>
    <xdr:to xmlns:xdr="http://schemas.openxmlformats.org/drawingml/2006/spreadsheetDrawing">
      <xdr:col>20</xdr:col>
      <xdr:colOff>38100</xdr:colOff>
      <xdr:row>97</xdr:row>
      <xdr:rowOff>85090</xdr:rowOff>
    </xdr:to>
    <xdr:sp macro="" textlink="">
      <xdr:nvSpPr>
        <xdr:cNvPr id="252" name="楕円 251"/>
        <xdr:cNvSpPr/>
      </xdr:nvSpPr>
      <xdr:spPr>
        <a:xfrm>
          <a:off x="3746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76200</xdr:rowOff>
    </xdr:from>
    <xdr:ext cx="533400" cy="257810"/>
    <xdr:sp macro="" textlink="">
      <xdr:nvSpPr>
        <xdr:cNvPr id="253" name="テキスト ボックス 252"/>
        <xdr:cNvSpPr txBox="1"/>
      </xdr:nvSpPr>
      <xdr:spPr>
        <a:xfrm>
          <a:off x="3529965" y="16706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143510</xdr:rowOff>
    </xdr:from>
    <xdr:to xmlns:xdr="http://schemas.openxmlformats.org/drawingml/2006/spreadsheetDrawing">
      <xdr:col>15</xdr:col>
      <xdr:colOff>101600</xdr:colOff>
      <xdr:row>97</xdr:row>
      <xdr:rowOff>73025</xdr:rowOff>
    </xdr:to>
    <xdr:sp macro="" textlink="">
      <xdr:nvSpPr>
        <xdr:cNvPr id="254" name="楕円 253"/>
        <xdr:cNvSpPr/>
      </xdr:nvSpPr>
      <xdr:spPr>
        <a:xfrm>
          <a:off x="2857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64135</xdr:rowOff>
    </xdr:from>
    <xdr:ext cx="533400" cy="257810"/>
    <xdr:sp macro="" textlink="">
      <xdr:nvSpPr>
        <xdr:cNvPr id="255" name="テキスト ボックス 254"/>
        <xdr:cNvSpPr txBox="1"/>
      </xdr:nvSpPr>
      <xdr:spPr>
        <a:xfrm>
          <a:off x="2640965" y="16694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113665</xdr:rowOff>
    </xdr:from>
    <xdr:to xmlns:xdr="http://schemas.openxmlformats.org/drawingml/2006/spreadsheetDrawing">
      <xdr:col>10</xdr:col>
      <xdr:colOff>165100</xdr:colOff>
      <xdr:row>97</xdr:row>
      <xdr:rowOff>43815</xdr:rowOff>
    </xdr:to>
    <xdr:sp macro="" textlink="">
      <xdr:nvSpPr>
        <xdr:cNvPr id="256" name="楕円 255"/>
        <xdr:cNvSpPr/>
      </xdr:nvSpPr>
      <xdr:spPr>
        <a:xfrm>
          <a:off x="1968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34925</xdr:rowOff>
    </xdr:from>
    <xdr:ext cx="533400" cy="259080"/>
    <xdr:sp macro="" textlink="">
      <xdr:nvSpPr>
        <xdr:cNvPr id="257" name="テキスト ボックス 256"/>
        <xdr:cNvSpPr txBox="1"/>
      </xdr:nvSpPr>
      <xdr:spPr>
        <a:xfrm>
          <a:off x="1751965" y="16665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153670</xdr:rowOff>
    </xdr:from>
    <xdr:to xmlns:xdr="http://schemas.openxmlformats.org/drawingml/2006/spreadsheetDrawing">
      <xdr:col>6</xdr:col>
      <xdr:colOff>38100</xdr:colOff>
      <xdr:row>97</xdr:row>
      <xdr:rowOff>83820</xdr:rowOff>
    </xdr:to>
    <xdr:sp macro="" textlink="">
      <xdr:nvSpPr>
        <xdr:cNvPr id="258" name="楕円 257"/>
        <xdr:cNvSpPr/>
      </xdr:nvSpPr>
      <xdr:spPr>
        <a:xfrm>
          <a:off x="1079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74930</xdr:rowOff>
    </xdr:from>
    <xdr:ext cx="533400" cy="257810"/>
    <xdr:sp macro="" textlink="">
      <xdr:nvSpPr>
        <xdr:cNvPr id="259" name="テキスト ボックス 258"/>
        <xdr:cNvSpPr txBox="1"/>
      </xdr:nvSpPr>
      <xdr:spPr>
        <a:xfrm>
          <a:off x="862965" y="16705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650" cy="259080"/>
    <xdr:sp macro="" textlink="">
      <xdr:nvSpPr>
        <xdr:cNvPr id="271" name="テキスト ボックス 270"/>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360" cy="257810"/>
    <xdr:sp macro="" textlink="">
      <xdr:nvSpPr>
        <xdr:cNvPr id="273" name="テキスト ボックス 272"/>
        <xdr:cNvSpPr txBox="1"/>
      </xdr:nvSpPr>
      <xdr:spPr>
        <a:xfrm>
          <a:off x="6008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360" cy="259080"/>
    <xdr:sp macro="" textlink="">
      <xdr:nvSpPr>
        <xdr:cNvPr id="275" name="テキスト ボックス 274"/>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360" cy="257810"/>
    <xdr:sp macro="" textlink="">
      <xdr:nvSpPr>
        <xdr:cNvPr id="277" name="テキスト ボックス 276"/>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360" cy="258445"/>
    <xdr:sp macro="" textlink="">
      <xdr:nvSpPr>
        <xdr:cNvPr id="279" name="テキスト ボックス 278"/>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4530" cy="259080"/>
    <xdr:sp macro="" textlink="">
      <xdr:nvSpPr>
        <xdr:cNvPr id="281" name="テキスト ボックス 280"/>
        <xdr:cNvSpPr txBox="1"/>
      </xdr:nvSpPr>
      <xdr:spPr>
        <a:xfrm>
          <a:off x="5918200" y="5010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4530" cy="257810"/>
    <xdr:sp macro="" textlink="">
      <xdr:nvSpPr>
        <xdr:cNvPr id="283" name="テキスト ボックス 282"/>
        <xdr:cNvSpPr txBox="1"/>
      </xdr:nvSpPr>
      <xdr:spPr>
        <a:xfrm>
          <a:off x="5918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128270</xdr:rowOff>
    </xdr:from>
    <xdr:to xmlns:xdr="http://schemas.openxmlformats.org/drawingml/2006/spreadsheetDrawing">
      <xdr:col>54</xdr:col>
      <xdr:colOff>189865</xdr:colOff>
      <xdr:row>39</xdr:row>
      <xdr:rowOff>33020</xdr:rowOff>
    </xdr:to>
    <xdr:cxnSp macro="">
      <xdr:nvCxnSpPr>
        <xdr:cNvPr id="285" name="直線コネクタ 284"/>
        <xdr:cNvCxnSpPr/>
      </xdr:nvCxnSpPr>
      <xdr:spPr>
        <a:xfrm flipV="1">
          <a:off x="10475595" y="527177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36830</xdr:rowOff>
    </xdr:from>
    <xdr:ext cx="534670" cy="259080"/>
    <xdr:sp macro="" textlink="">
      <xdr:nvSpPr>
        <xdr:cNvPr id="286" name="補助費等最小値テキスト"/>
        <xdr:cNvSpPr txBox="1"/>
      </xdr:nvSpPr>
      <xdr:spPr>
        <a:xfrm>
          <a:off x="1052830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33020</xdr:rowOff>
    </xdr:from>
    <xdr:to xmlns:xdr="http://schemas.openxmlformats.org/drawingml/2006/spreadsheetDrawing">
      <xdr:col>55</xdr:col>
      <xdr:colOff>88900</xdr:colOff>
      <xdr:row>39</xdr:row>
      <xdr:rowOff>33020</xdr:rowOff>
    </xdr:to>
    <xdr:cxnSp macro="">
      <xdr:nvCxnSpPr>
        <xdr:cNvPr id="287" name="直線コネクタ 286"/>
        <xdr:cNvCxnSpPr/>
      </xdr:nvCxnSpPr>
      <xdr:spPr>
        <a:xfrm>
          <a:off x="10388600" y="671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74930</xdr:rowOff>
    </xdr:from>
    <xdr:ext cx="598805" cy="257810"/>
    <xdr:sp macro="" textlink="">
      <xdr:nvSpPr>
        <xdr:cNvPr id="288" name="補助費等最大値テキスト"/>
        <xdr:cNvSpPr txBox="1"/>
      </xdr:nvSpPr>
      <xdr:spPr>
        <a:xfrm>
          <a:off x="10528300" y="50469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128270</xdr:rowOff>
    </xdr:from>
    <xdr:to xmlns:xdr="http://schemas.openxmlformats.org/drawingml/2006/spreadsheetDrawing">
      <xdr:col>55</xdr:col>
      <xdr:colOff>88900</xdr:colOff>
      <xdr:row>30</xdr:row>
      <xdr:rowOff>128270</xdr:rowOff>
    </xdr:to>
    <xdr:cxnSp macro="">
      <xdr:nvCxnSpPr>
        <xdr:cNvPr id="289" name="直線コネクタ 288"/>
        <xdr:cNvCxnSpPr/>
      </xdr:nvCxnSpPr>
      <xdr:spPr>
        <a:xfrm>
          <a:off x="10388600" y="527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161290</xdr:rowOff>
    </xdr:from>
    <xdr:to xmlns:xdr="http://schemas.openxmlformats.org/drawingml/2006/spreadsheetDrawing">
      <xdr:col>55</xdr:col>
      <xdr:colOff>0</xdr:colOff>
      <xdr:row>37</xdr:row>
      <xdr:rowOff>93345</xdr:rowOff>
    </xdr:to>
    <xdr:cxnSp macro="">
      <xdr:nvCxnSpPr>
        <xdr:cNvPr id="290" name="直線コネクタ 289"/>
        <xdr:cNvCxnSpPr/>
      </xdr:nvCxnSpPr>
      <xdr:spPr>
        <a:xfrm>
          <a:off x="9639300" y="633349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49530</xdr:rowOff>
    </xdr:from>
    <xdr:ext cx="598805" cy="259080"/>
    <xdr:sp macro="" textlink="">
      <xdr:nvSpPr>
        <xdr:cNvPr id="291" name="補助費等平均値テキスト"/>
        <xdr:cNvSpPr txBox="1"/>
      </xdr:nvSpPr>
      <xdr:spPr>
        <a:xfrm>
          <a:off x="10528300" y="6393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71120</xdr:rowOff>
    </xdr:from>
    <xdr:to xmlns:xdr="http://schemas.openxmlformats.org/drawingml/2006/spreadsheetDrawing">
      <xdr:col>55</xdr:col>
      <xdr:colOff>50800</xdr:colOff>
      <xdr:row>38</xdr:row>
      <xdr:rowOff>1270</xdr:rowOff>
    </xdr:to>
    <xdr:sp macro="" textlink="">
      <xdr:nvSpPr>
        <xdr:cNvPr id="292" name="フローチャート: 判断 291"/>
        <xdr:cNvSpPr/>
      </xdr:nvSpPr>
      <xdr:spPr>
        <a:xfrm>
          <a:off x="10426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161290</xdr:rowOff>
    </xdr:from>
    <xdr:to xmlns:xdr="http://schemas.openxmlformats.org/drawingml/2006/spreadsheetDrawing">
      <xdr:col>50</xdr:col>
      <xdr:colOff>114300</xdr:colOff>
      <xdr:row>37</xdr:row>
      <xdr:rowOff>61595</xdr:rowOff>
    </xdr:to>
    <xdr:cxnSp macro="">
      <xdr:nvCxnSpPr>
        <xdr:cNvPr id="293" name="直線コネクタ 292"/>
        <xdr:cNvCxnSpPr/>
      </xdr:nvCxnSpPr>
      <xdr:spPr>
        <a:xfrm flipV="1">
          <a:off x="8750300" y="633349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95250</xdr:rowOff>
    </xdr:from>
    <xdr:to xmlns:xdr="http://schemas.openxmlformats.org/drawingml/2006/spreadsheetDrawing">
      <xdr:col>50</xdr:col>
      <xdr:colOff>165100</xdr:colOff>
      <xdr:row>38</xdr:row>
      <xdr:rowOff>25400</xdr:rowOff>
    </xdr:to>
    <xdr:sp macro="" textlink="">
      <xdr:nvSpPr>
        <xdr:cNvPr id="294" name="フローチャート: 判断 293"/>
        <xdr:cNvSpPr/>
      </xdr:nvSpPr>
      <xdr:spPr>
        <a:xfrm>
          <a:off x="958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16510</xdr:rowOff>
    </xdr:from>
    <xdr:ext cx="597535" cy="259080"/>
    <xdr:sp macro="" textlink="">
      <xdr:nvSpPr>
        <xdr:cNvPr id="295" name="テキスト ボックス 294"/>
        <xdr:cNvSpPr txBox="1"/>
      </xdr:nvSpPr>
      <xdr:spPr>
        <a:xfrm>
          <a:off x="9339580" y="6531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61595</xdr:rowOff>
    </xdr:from>
    <xdr:to xmlns:xdr="http://schemas.openxmlformats.org/drawingml/2006/spreadsheetDrawing">
      <xdr:col>45</xdr:col>
      <xdr:colOff>177800</xdr:colOff>
      <xdr:row>37</xdr:row>
      <xdr:rowOff>167640</xdr:rowOff>
    </xdr:to>
    <xdr:cxnSp macro="">
      <xdr:nvCxnSpPr>
        <xdr:cNvPr id="296" name="直線コネクタ 295"/>
        <xdr:cNvCxnSpPr/>
      </xdr:nvCxnSpPr>
      <xdr:spPr>
        <a:xfrm flipV="1">
          <a:off x="7861300" y="640524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104140</xdr:rowOff>
    </xdr:from>
    <xdr:to xmlns:xdr="http://schemas.openxmlformats.org/drawingml/2006/spreadsheetDrawing">
      <xdr:col>46</xdr:col>
      <xdr:colOff>38100</xdr:colOff>
      <xdr:row>38</xdr:row>
      <xdr:rowOff>34290</xdr:rowOff>
    </xdr:to>
    <xdr:sp macro="" textlink="">
      <xdr:nvSpPr>
        <xdr:cNvPr id="297" name="フローチャート: 判断 296"/>
        <xdr:cNvSpPr/>
      </xdr:nvSpPr>
      <xdr:spPr>
        <a:xfrm>
          <a:off x="8699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25400</xdr:rowOff>
    </xdr:from>
    <xdr:ext cx="597535" cy="259080"/>
    <xdr:sp macro="" textlink="">
      <xdr:nvSpPr>
        <xdr:cNvPr id="298" name="テキスト ボックス 297"/>
        <xdr:cNvSpPr txBox="1"/>
      </xdr:nvSpPr>
      <xdr:spPr>
        <a:xfrm>
          <a:off x="8450580" y="6540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167640</xdr:rowOff>
    </xdr:from>
    <xdr:to xmlns:xdr="http://schemas.openxmlformats.org/drawingml/2006/spreadsheetDrawing">
      <xdr:col>41</xdr:col>
      <xdr:colOff>50800</xdr:colOff>
      <xdr:row>38</xdr:row>
      <xdr:rowOff>19685</xdr:rowOff>
    </xdr:to>
    <xdr:cxnSp macro="">
      <xdr:nvCxnSpPr>
        <xdr:cNvPr id="299" name="直線コネクタ 298"/>
        <xdr:cNvCxnSpPr/>
      </xdr:nvCxnSpPr>
      <xdr:spPr>
        <a:xfrm flipV="1">
          <a:off x="6972300" y="65112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114300</xdr:rowOff>
    </xdr:from>
    <xdr:to xmlns:xdr="http://schemas.openxmlformats.org/drawingml/2006/spreadsheetDrawing">
      <xdr:col>41</xdr:col>
      <xdr:colOff>101600</xdr:colOff>
      <xdr:row>38</xdr:row>
      <xdr:rowOff>44450</xdr:rowOff>
    </xdr:to>
    <xdr:sp macro="" textlink="">
      <xdr:nvSpPr>
        <xdr:cNvPr id="300" name="フローチャート: 判断 299"/>
        <xdr:cNvSpPr/>
      </xdr:nvSpPr>
      <xdr:spPr>
        <a:xfrm>
          <a:off x="7810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60960</xdr:rowOff>
    </xdr:from>
    <xdr:ext cx="597535" cy="259080"/>
    <xdr:sp macro="" textlink="">
      <xdr:nvSpPr>
        <xdr:cNvPr id="301" name="テキスト ボックス 300"/>
        <xdr:cNvSpPr txBox="1"/>
      </xdr:nvSpPr>
      <xdr:spPr>
        <a:xfrm>
          <a:off x="7561580" y="6233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133350</xdr:rowOff>
    </xdr:from>
    <xdr:to xmlns:xdr="http://schemas.openxmlformats.org/drawingml/2006/spreadsheetDrawing">
      <xdr:col>36</xdr:col>
      <xdr:colOff>165100</xdr:colOff>
      <xdr:row>38</xdr:row>
      <xdr:rowOff>63500</xdr:rowOff>
    </xdr:to>
    <xdr:sp macro="" textlink="">
      <xdr:nvSpPr>
        <xdr:cNvPr id="302" name="フローチャート: 判断 301"/>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80010</xdr:rowOff>
    </xdr:from>
    <xdr:ext cx="597535" cy="259080"/>
    <xdr:sp macro="" textlink="">
      <xdr:nvSpPr>
        <xdr:cNvPr id="303" name="テキスト ボックス 302"/>
        <xdr:cNvSpPr txBox="1"/>
      </xdr:nvSpPr>
      <xdr:spPr>
        <a:xfrm>
          <a:off x="6672580" y="6252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42545</xdr:rowOff>
    </xdr:from>
    <xdr:to xmlns:xdr="http://schemas.openxmlformats.org/drawingml/2006/spreadsheetDrawing">
      <xdr:col>55</xdr:col>
      <xdr:colOff>50800</xdr:colOff>
      <xdr:row>37</xdr:row>
      <xdr:rowOff>144145</xdr:rowOff>
    </xdr:to>
    <xdr:sp macro="" textlink="">
      <xdr:nvSpPr>
        <xdr:cNvPr id="309" name="楕円 308"/>
        <xdr:cNvSpPr/>
      </xdr:nvSpPr>
      <xdr:spPr>
        <a:xfrm>
          <a:off x="10426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65405</xdr:rowOff>
    </xdr:from>
    <xdr:ext cx="598805" cy="257810"/>
    <xdr:sp macro="" textlink="">
      <xdr:nvSpPr>
        <xdr:cNvPr id="310" name="補助費等該当値テキスト"/>
        <xdr:cNvSpPr txBox="1"/>
      </xdr:nvSpPr>
      <xdr:spPr>
        <a:xfrm>
          <a:off x="10528300" y="6237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110490</xdr:rowOff>
    </xdr:from>
    <xdr:to xmlns:xdr="http://schemas.openxmlformats.org/drawingml/2006/spreadsheetDrawing">
      <xdr:col>50</xdr:col>
      <xdr:colOff>165100</xdr:colOff>
      <xdr:row>37</xdr:row>
      <xdr:rowOff>40640</xdr:rowOff>
    </xdr:to>
    <xdr:sp macro="" textlink="">
      <xdr:nvSpPr>
        <xdr:cNvPr id="311" name="楕円 310"/>
        <xdr:cNvSpPr/>
      </xdr:nvSpPr>
      <xdr:spPr>
        <a:xfrm>
          <a:off x="9588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57150</xdr:rowOff>
    </xdr:from>
    <xdr:ext cx="597535" cy="259080"/>
    <xdr:sp macro="" textlink="">
      <xdr:nvSpPr>
        <xdr:cNvPr id="312" name="テキスト ボックス 311"/>
        <xdr:cNvSpPr txBox="1"/>
      </xdr:nvSpPr>
      <xdr:spPr>
        <a:xfrm>
          <a:off x="9339580" y="6057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10795</xdr:rowOff>
    </xdr:from>
    <xdr:to xmlns:xdr="http://schemas.openxmlformats.org/drawingml/2006/spreadsheetDrawing">
      <xdr:col>46</xdr:col>
      <xdr:colOff>38100</xdr:colOff>
      <xdr:row>37</xdr:row>
      <xdr:rowOff>112395</xdr:rowOff>
    </xdr:to>
    <xdr:sp macro="" textlink="">
      <xdr:nvSpPr>
        <xdr:cNvPr id="313" name="楕円 312"/>
        <xdr:cNvSpPr/>
      </xdr:nvSpPr>
      <xdr:spPr>
        <a:xfrm>
          <a:off x="8699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128905</xdr:rowOff>
    </xdr:from>
    <xdr:ext cx="597535" cy="259080"/>
    <xdr:sp macro="" textlink="">
      <xdr:nvSpPr>
        <xdr:cNvPr id="314" name="テキスト ボックス 313"/>
        <xdr:cNvSpPr txBox="1"/>
      </xdr:nvSpPr>
      <xdr:spPr>
        <a:xfrm>
          <a:off x="8450580" y="6129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116840</xdr:rowOff>
    </xdr:from>
    <xdr:to xmlns:xdr="http://schemas.openxmlformats.org/drawingml/2006/spreadsheetDrawing">
      <xdr:col>41</xdr:col>
      <xdr:colOff>101600</xdr:colOff>
      <xdr:row>38</xdr:row>
      <xdr:rowOff>46990</xdr:rowOff>
    </xdr:to>
    <xdr:sp macro="" textlink="">
      <xdr:nvSpPr>
        <xdr:cNvPr id="315" name="楕円 314"/>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38100</xdr:rowOff>
    </xdr:from>
    <xdr:ext cx="597535" cy="259080"/>
    <xdr:sp macro="" textlink="">
      <xdr:nvSpPr>
        <xdr:cNvPr id="316" name="テキスト ボックス 315"/>
        <xdr:cNvSpPr txBox="1"/>
      </xdr:nvSpPr>
      <xdr:spPr>
        <a:xfrm>
          <a:off x="7561580" y="6553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140335</xdr:rowOff>
    </xdr:from>
    <xdr:to xmlns:xdr="http://schemas.openxmlformats.org/drawingml/2006/spreadsheetDrawing">
      <xdr:col>36</xdr:col>
      <xdr:colOff>165100</xdr:colOff>
      <xdr:row>38</xdr:row>
      <xdr:rowOff>70485</xdr:rowOff>
    </xdr:to>
    <xdr:sp macro="" textlink="">
      <xdr:nvSpPr>
        <xdr:cNvPr id="317" name="楕円 316"/>
        <xdr:cNvSpPr/>
      </xdr:nvSpPr>
      <xdr:spPr>
        <a:xfrm>
          <a:off x="692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61595</xdr:rowOff>
    </xdr:from>
    <xdr:ext cx="597535" cy="259080"/>
    <xdr:sp macro="" textlink="">
      <xdr:nvSpPr>
        <xdr:cNvPr id="318" name="テキスト ボックス 317"/>
        <xdr:cNvSpPr txBox="1"/>
      </xdr:nvSpPr>
      <xdr:spPr>
        <a:xfrm>
          <a:off x="6672580" y="65766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7" name="テキスト ボックス 32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0" name="テキスト ボックス 329"/>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4530" cy="257810"/>
    <xdr:sp macro="" textlink="">
      <xdr:nvSpPr>
        <xdr:cNvPr id="332" name="テキスト ボックス 331"/>
        <xdr:cNvSpPr txBox="1"/>
      </xdr:nvSpPr>
      <xdr:spPr>
        <a:xfrm>
          <a:off x="5918200" y="9484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4530" cy="257810"/>
    <xdr:sp macro="" textlink="">
      <xdr:nvSpPr>
        <xdr:cNvPr id="334" name="テキスト ボックス 333"/>
        <xdr:cNvSpPr txBox="1"/>
      </xdr:nvSpPr>
      <xdr:spPr>
        <a:xfrm>
          <a:off x="5918200" y="9027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4530" cy="257810"/>
    <xdr:sp macro="" textlink="">
      <xdr:nvSpPr>
        <xdr:cNvPr id="336" name="テキスト ボックス 335"/>
        <xdr:cNvSpPr txBox="1"/>
      </xdr:nvSpPr>
      <xdr:spPr>
        <a:xfrm>
          <a:off x="5918200" y="8569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38" name="テキスト ボックス 337"/>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29845</xdr:rowOff>
    </xdr:from>
    <xdr:to xmlns:xdr="http://schemas.openxmlformats.org/drawingml/2006/spreadsheetDrawing">
      <xdr:col>54</xdr:col>
      <xdr:colOff>189865</xdr:colOff>
      <xdr:row>58</xdr:row>
      <xdr:rowOff>122555</xdr:rowOff>
    </xdr:to>
    <xdr:cxnSp macro="">
      <xdr:nvCxnSpPr>
        <xdr:cNvPr id="340" name="直線コネクタ 339"/>
        <xdr:cNvCxnSpPr/>
      </xdr:nvCxnSpPr>
      <xdr:spPr>
        <a:xfrm flipV="1">
          <a:off x="10475595" y="8945245"/>
          <a:ext cx="1270" cy="1121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126365</xdr:rowOff>
    </xdr:from>
    <xdr:ext cx="534670" cy="259080"/>
    <xdr:sp macro="" textlink="">
      <xdr:nvSpPr>
        <xdr:cNvPr id="341" name="普通建設事業費最小値テキスト"/>
        <xdr:cNvSpPr txBox="1"/>
      </xdr:nvSpPr>
      <xdr:spPr>
        <a:xfrm>
          <a:off x="10528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122555</xdr:rowOff>
    </xdr:from>
    <xdr:to xmlns:xdr="http://schemas.openxmlformats.org/drawingml/2006/spreadsheetDrawing">
      <xdr:col>55</xdr:col>
      <xdr:colOff>88900</xdr:colOff>
      <xdr:row>58</xdr:row>
      <xdr:rowOff>122555</xdr:rowOff>
    </xdr:to>
    <xdr:cxnSp macro="">
      <xdr:nvCxnSpPr>
        <xdr:cNvPr id="342" name="直線コネクタ 341"/>
        <xdr:cNvCxnSpPr/>
      </xdr:nvCxnSpPr>
      <xdr:spPr>
        <a:xfrm>
          <a:off x="10388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148590</xdr:rowOff>
    </xdr:from>
    <xdr:ext cx="690245" cy="259080"/>
    <xdr:sp macro="" textlink="">
      <xdr:nvSpPr>
        <xdr:cNvPr id="343" name="普通建設事業費最大値テキスト"/>
        <xdr:cNvSpPr txBox="1"/>
      </xdr:nvSpPr>
      <xdr:spPr>
        <a:xfrm>
          <a:off x="10528300" y="8721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2,489,616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29845</xdr:rowOff>
    </xdr:from>
    <xdr:to xmlns:xdr="http://schemas.openxmlformats.org/drawingml/2006/spreadsheetDrawing">
      <xdr:col>55</xdr:col>
      <xdr:colOff>88900</xdr:colOff>
      <xdr:row>52</xdr:row>
      <xdr:rowOff>29845</xdr:rowOff>
    </xdr:to>
    <xdr:cxnSp macro="">
      <xdr:nvCxnSpPr>
        <xdr:cNvPr id="344" name="直線コネクタ 343"/>
        <xdr:cNvCxnSpPr/>
      </xdr:nvCxnSpPr>
      <xdr:spPr>
        <a:xfrm>
          <a:off x="10388600" y="894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166370</xdr:rowOff>
    </xdr:from>
    <xdr:to xmlns:xdr="http://schemas.openxmlformats.org/drawingml/2006/spreadsheetDrawing">
      <xdr:col>55</xdr:col>
      <xdr:colOff>0</xdr:colOff>
      <xdr:row>58</xdr:row>
      <xdr:rowOff>117475</xdr:rowOff>
    </xdr:to>
    <xdr:cxnSp macro="">
      <xdr:nvCxnSpPr>
        <xdr:cNvPr id="345" name="直線コネクタ 344"/>
        <xdr:cNvCxnSpPr/>
      </xdr:nvCxnSpPr>
      <xdr:spPr>
        <a:xfrm flipV="1">
          <a:off x="9639300" y="9939020"/>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105410</xdr:rowOff>
    </xdr:from>
    <xdr:ext cx="598805" cy="259080"/>
    <xdr:sp macro="" textlink="">
      <xdr:nvSpPr>
        <xdr:cNvPr id="346" name="普通建設事業費平均値テキスト"/>
        <xdr:cNvSpPr txBox="1"/>
      </xdr:nvSpPr>
      <xdr:spPr>
        <a:xfrm>
          <a:off x="10528300" y="9878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127000</xdr:rowOff>
    </xdr:from>
    <xdr:to xmlns:xdr="http://schemas.openxmlformats.org/drawingml/2006/spreadsheetDrawing">
      <xdr:col>55</xdr:col>
      <xdr:colOff>50800</xdr:colOff>
      <xdr:row>58</xdr:row>
      <xdr:rowOff>57150</xdr:rowOff>
    </xdr:to>
    <xdr:sp macro="" textlink="">
      <xdr:nvSpPr>
        <xdr:cNvPr id="347" name="フローチャート: 判断 346"/>
        <xdr:cNvSpPr/>
      </xdr:nvSpPr>
      <xdr:spPr>
        <a:xfrm>
          <a:off x="104267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61595</xdr:rowOff>
    </xdr:from>
    <xdr:to xmlns:xdr="http://schemas.openxmlformats.org/drawingml/2006/spreadsheetDrawing">
      <xdr:col>50</xdr:col>
      <xdr:colOff>114300</xdr:colOff>
      <xdr:row>58</xdr:row>
      <xdr:rowOff>117475</xdr:rowOff>
    </xdr:to>
    <xdr:cxnSp macro="">
      <xdr:nvCxnSpPr>
        <xdr:cNvPr id="348" name="直線コネクタ 347"/>
        <xdr:cNvCxnSpPr/>
      </xdr:nvCxnSpPr>
      <xdr:spPr>
        <a:xfrm>
          <a:off x="8750300" y="100056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127000</xdr:rowOff>
    </xdr:from>
    <xdr:to xmlns:xdr="http://schemas.openxmlformats.org/drawingml/2006/spreadsheetDrawing">
      <xdr:col>50</xdr:col>
      <xdr:colOff>165100</xdr:colOff>
      <xdr:row>58</xdr:row>
      <xdr:rowOff>57150</xdr:rowOff>
    </xdr:to>
    <xdr:sp macro="" textlink="">
      <xdr:nvSpPr>
        <xdr:cNvPr id="349" name="フローチャート: 判断 348"/>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73660</xdr:rowOff>
    </xdr:from>
    <xdr:ext cx="597535" cy="259080"/>
    <xdr:sp macro="" textlink="">
      <xdr:nvSpPr>
        <xdr:cNvPr id="350" name="テキスト ボックス 349"/>
        <xdr:cNvSpPr txBox="1"/>
      </xdr:nvSpPr>
      <xdr:spPr>
        <a:xfrm>
          <a:off x="9339580" y="9674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7620</xdr:rowOff>
    </xdr:from>
    <xdr:to xmlns:xdr="http://schemas.openxmlformats.org/drawingml/2006/spreadsheetDrawing">
      <xdr:col>45</xdr:col>
      <xdr:colOff>177800</xdr:colOff>
      <xdr:row>58</xdr:row>
      <xdr:rowOff>61595</xdr:rowOff>
    </xdr:to>
    <xdr:cxnSp macro="">
      <xdr:nvCxnSpPr>
        <xdr:cNvPr id="351" name="直線コネクタ 350"/>
        <xdr:cNvCxnSpPr/>
      </xdr:nvCxnSpPr>
      <xdr:spPr>
        <a:xfrm>
          <a:off x="7861300" y="978027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132080</xdr:rowOff>
    </xdr:from>
    <xdr:to xmlns:xdr="http://schemas.openxmlformats.org/drawingml/2006/spreadsheetDrawing">
      <xdr:col>46</xdr:col>
      <xdr:colOff>38100</xdr:colOff>
      <xdr:row>58</xdr:row>
      <xdr:rowOff>62230</xdr:rowOff>
    </xdr:to>
    <xdr:sp macro="" textlink="">
      <xdr:nvSpPr>
        <xdr:cNvPr id="352" name="フローチャート: 判断 351"/>
        <xdr:cNvSpPr/>
      </xdr:nvSpPr>
      <xdr:spPr>
        <a:xfrm>
          <a:off x="8699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78740</xdr:rowOff>
    </xdr:from>
    <xdr:ext cx="597535" cy="259080"/>
    <xdr:sp macro="" textlink="">
      <xdr:nvSpPr>
        <xdr:cNvPr id="353" name="テキスト ボックス 352"/>
        <xdr:cNvSpPr txBox="1"/>
      </xdr:nvSpPr>
      <xdr:spPr>
        <a:xfrm>
          <a:off x="8450580" y="9679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100330</xdr:rowOff>
    </xdr:from>
    <xdr:to xmlns:xdr="http://schemas.openxmlformats.org/drawingml/2006/spreadsheetDrawing">
      <xdr:col>41</xdr:col>
      <xdr:colOff>50800</xdr:colOff>
      <xdr:row>57</xdr:row>
      <xdr:rowOff>7620</xdr:rowOff>
    </xdr:to>
    <xdr:cxnSp macro="">
      <xdr:nvCxnSpPr>
        <xdr:cNvPr id="354" name="直線コネクタ 353"/>
        <xdr:cNvCxnSpPr/>
      </xdr:nvCxnSpPr>
      <xdr:spPr>
        <a:xfrm>
          <a:off x="6972300" y="970153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107950</xdr:rowOff>
    </xdr:from>
    <xdr:to xmlns:xdr="http://schemas.openxmlformats.org/drawingml/2006/spreadsheetDrawing">
      <xdr:col>41</xdr:col>
      <xdr:colOff>101600</xdr:colOff>
      <xdr:row>58</xdr:row>
      <xdr:rowOff>38100</xdr:rowOff>
    </xdr:to>
    <xdr:sp macro="" textlink="">
      <xdr:nvSpPr>
        <xdr:cNvPr id="355" name="フローチャート: 判断 354"/>
        <xdr:cNvSpPr/>
      </xdr:nvSpPr>
      <xdr:spPr>
        <a:xfrm>
          <a:off x="7810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29210</xdr:rowOff>
    </xdr:from>
    <xdr:ext cx="597535" cy="257810"/>
    <xdr:sp macro="" textlink="">
      <xdr:nvSpPr>
        <xdr:cNvPr id="356" name="テキスト ボックス 355"/>
        <xdr:cNvSpPr txBox="1"/>
      </xdr:nvSpPr>
      <xdr:spPr>
        <a:xfrm>
          <a:off x="7561580" y="99733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115570</xdr:rowOff>
    </xdr:from>
    <xdr:to xmlns:xdr="http://schemas.openxmlformats.org/drawingml/2006/spreadsheetDrawing">
      <xdr:col>36</xdr:col>
      <xdr:colOff>165100</xdr:colOff>
      <xdr:row>58</xdr:row>
      <xdr:rowOff>45720</xdr:rowOff>
    </xdr:to>
    <xdr:sp macro="" textlink="">
      <xdr:nvSpPr>
        <xdr:cNvPr id="357" name="フローチャート: 判断 356"/>
        <xdr:cNvSpPr/>
      </xdr:nvSpPr>
      <xdr:spPr>
        <a:xfrm>
          <a:off x="6921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36830</xdr:rowOff>
    </xdr:from>
    <xdr:ext cx="597535" cy="259080"/>
    <xdr:sp macro="" textlink="">
      <xdr:nvSpPr>
        <xdr:cNvPr id="358" name="テキスト ボックス 357"/>
        <xdr:cNvSpPr txBox="1"/>
      </xdr:nvSpPr>
      <xdr:spPr>
        <a:xfrm>
          <a:off x="6672580" y="9980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115570</xdr:rowOff>
    </xdr:from>
    <xdr:to xmlns:xdr="http://schemas.openxmlformats.org/drawingml/2006/spreadsheetDrawing">
      <xdr:col>55</xdr:col>
      <xdr:colOff>50800</xdr:colOff>
      <xdr:row>58</xdr:row>
      <xdr:rowOff>45720</xdr:rowOff>
    </xdr:to>
    <xdr:sp macro="" textlink="">
      <xdr:nvSpPr>
        <xdr:cNvPr id="364" name="楕円 363"/>
        <xdr:cNvSpPr/>
      </xdr:nvSpPr>
      <xdr:spPr>
        <a:xfrm>
          <a:off x="104267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138430</xdr:rowOff>
    </xdr:from>
    <xdr:ext cx="598805" cy="259080"/>
    <xdr:sp macro="" textlink="">
      <xdr:nvSpPr>
        <xdr:cNvPr id="365" name="普通建設事業費該当値テキスト"/>
        <xdr:cNvSpPr txBox="1"/>
      </xdr:nvSpPr>
      <xdr:spPr>
        <a:xfrm>
          <a:off x="10528300" y="9739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66675</xdr:rowOff>
    </xdr:from>
    <xdr:to xmlns:xdr="http://schemas.openxmlformats.org/drawingml/2006/spreadsheetDrawing">
      <xdr:col>50</xdr:col>
      <xdr:colOff>165100</xdr:colOff>
      <xdr:row>58</xdr:row>
      <xdr:rowOff>168275</xdr:rowOff>
    </xdr:to>
    <xdr:sp macro="" textlink="">
      <xdr:nvSpPr>
        <xdr:cNvPr id="366" name="楕円 365"/>
        <xdr:cNvSpPr/>
      </xdr:nvSpPr>
      <xdr:spPr>
        <a:xfrm>
          <a:off x="9588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159385</xdr:rowOff>
    </xdr:from>
    <xdr:ext cx="533400" cy="258445"/>
    <xdr:sp macro="" textlink="">
      <xdr:nvSpPr>
        <xdr:cNvPr id="367" name="テキスト ボックス 366"/>
        <xdr:cNvSpPr txBox="1"/>
      </xdr:nvSpPr>
      <xdr:spPr>
        <a:xfrm>
          <a:off x="9371965" y="101034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10795</xdr:rowOff>
    </xdr:from>
    <xdr:to xmlns:xdr="http://schemas.openxmlformats.org/drawingml/2006/spreadsheetDrawing">
      <xdr:col>46</xdr:col>
      <xdr:colOff>38100</xdr:colOff>
      <xdr:row>58</xdr:row>
      <xdr:rowOff>112395</xdr:rowOff>
    </xdr:to>
    <xdr:sp macro="" textlink="">
      <xdr:nvSpPr>
        <xdr:cNvPr id="368" name="楕円 367"/>
        <xdr:cNvSpPr/>
      </xdr:nvSpPr>
      <xdr:spPr>
        <a:xfrm>
          <a:off x="8699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103505</xdr:rowOff>
    </xdr:from>
    <xdr:ext cx="597535" cy="259080"/>
    <xdr:sp macro="" textlink="">
      <xdr:nvSpPr>
        <xdr:cNvPr id="369" name="テキスト ボックス 368"/>
        <xdr:cNvSpPr txBox="1"/>
      </xdr:nvSpPr>
      <xdr:spPr>
        <a:xfrm>
          <a:off x="8450580" y="10047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128270</xdr:rowOff>
    </xdr:from>
    <xdr:to xmlns:xdr="http://schemas.openxmlformats.org/drawingml/2006/spreadsheetDrawing">
      <xdr:col>41</xdr:col>
      <xdr:colOff>101600</xdr:colOff>
      <xdr:row>57</xdr:row>
      <xdr:rowOff>58420</xdr:rowOff>
    </xdr:to>
    <xdr:sp macro="" textlink="">
      <xdr:nvSpPr>
        <xdr:cNvPr id="370" name="楕円 369"/>
        <xdr:cNvSpPr/>
      </xdr:nvSpPr>
      <xdr:spPr>
        <a:xfrm>
          <a:off x="781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74930</xdr:rowOff>
    </xdr:from>
    <xdr:ext cx="597535" cy="257810"/>
    <xdr:sp macro="" textlink="">
      <xdr:nvSpPr>
        <xdr:cNvPr id="371" name="テキスト ボックス 370"/>
        <xdr:cNvSpPr txBox="1"/>
      </xdr:nvSpPr>
      <xdr:spPr>
        <a:xfrm>
          <a:off x="7561580" y="95046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49530</xdr:rowOff>
    </xdr:from>
    <xdr:to xmlns:xdr="http://schemas.openxmlformats.org/drawingml/2006/spreadsheetDrawing">
      <xdr:col>36</xdr:col>
      <xdr:colOff>165100</xdr:colOff>
      <xdr:row>56</xdr:row>
      <xdr:rowOff>151130</xdr:rowOff>
    </xdr:to>
    <xdr:sp macro="" textlink="">
      <xdr:nvSpPr>
        <xdr:cNvPr id="372" name="楕円 371"/>
        <xdr:cNvSpPr/>
      </xdr:nvSpPr>
      <xdr:spPr>
        <a:xfrm>
          <a:off x="6921500" y="9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167640</xdr:rowOff>
    </xdr:from>
    <xdr:ext cx="597535" cy="257810"/>
    <xdr:sp macro="" textlink="">
      <xdr:nvSpPr>
        <xdr:cNvPr id="373" name="テキスト ボックス 372"/>
        <xdr:cNvSpPr txBox="1"/>
      </xdr:nvSpPr>
      <xdr:spPr>
        <a:xfrm>
          <a:off x="6672580" y="94259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2" name="テキスト ボックス 38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650" cy="259080"/>
    <xdr:sp macro="" textlink="">
      <xdr:nvSpPr>
        <xdr:cNvPr id="385" name="テキスト ボックス 384"/>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4360" cy="257810"/>
    <xdr:sp macro="" textlink="">
      <xdr:nvSpPr>
        <xdr:cNvPr id="387" name="テキスト ボックス 386"/>
        <xdr:cNvSpPr txBox="1"/>
      </xdr:nvSpPr>
      <xdr:spPr>
        <a:xfrm>
          <a:off x="6008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4360" cy="259080"/>
    <xdr:sp macro="" textlink="">
      <xdr:nvSpPr>
        <xdr:cNvPr id="389" name="テキスト ボックス 388"/>
        <xdr:cNvSpPr txBox="1"/>
      </xdr:nvSpPr>
      <xdr:spPr>
        <a:xfrm>
          <a:off x="6008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94360" cy="257810"/>
    <xdr:sp macro="" textlink="">
      <xdr:nvSpPr>
        <xdr:cNvPr id="391" name="テキスト ボックス 390"/>
        <xdr:cNvSpPr txBox="1"/>
      </xdr:nvSpPr>
      <xdr:spPr>
        <a:xfrm>
          <a:off x="6008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360" cy="258445"/>
    <xdr:sp macro="" textlink="">
      <xdr:nvSpPr>
        <xdr:cNvPr id="393" name="テキスト ボックス 392"/>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84530" cy="259080"/>
    <xdr:sp macro="" textlink="">
      <xdr:nvSpPr>
        <xdr:cNvPr id="395" name="テキスト ボックス 394"/>
        <xdr:cNvSpPr txBox="1"/>
      </xdr:nvSpPr>
      <xdr:spPr>
        <a:xfrm>
          <a:off x="5918200" y="1186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4530" cy="257810"/>
    <xdr:sp macro="" textlink="">
      <xdr:nvSpPr>
        <xdr:cNvPr id="397" name="テキスト ボックス 396"/>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59055</xdr:rowOff>
    </xdr:from>
    <xdr:to xmlns:xdr="http://schemas.openxmlformats.org/drawingml/2006/spreadsheetDrawing">
      <xdr:col>54</xdr:col>
      <xdr:colOff>189865</xdr:colOff>
      <xdr:row>79</xdr:row>
      <xdr:rowOff>99060</xdr:rowOff>
    </xdr:to>
    <xdr:cxnSp macro="">
      <xdr:nvCxnSpPr>
        <xdr:cNvPr id="399" name="直線コネクタ 398"/>
        <xdr:cNvCxnSpPr/>
      </xdr:nvCxnSpPr>
      <xdr:spPr>
        <a:xfrm flipV="1">
          <a:off x="10475595" y="12060555"/>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6350</xdr:rowOff>
    </xdr:from>
    <xdr:ext cx="598805" cy="257810"/>
    <xdr:sp macro="" textlink="">
      <xdr:nvSpPr>
        <xdr:cNvPr id="402" name="普通建設事業費 （ うち新規整備　）最大値テキスト"/>
        <xdr:cNvSpPr txBox="1"/>
      </xdr:nvSpPr>
      <xdr:spPr>
        <a:xfrm>
          <a:off x="10528300" y="118364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59055</xdr:rowOff>
    </xdr:from>
    <xdr:to xmlns:xdr="http://schemas.openxmlformats.org/drawingml/2006/spreadsheetDrawing">
      <xdr:col>55</xdr:col>
      <xdr:colOff>88900</xdr:colOff>
      <xdr:row>70</xdr:row>
      <xdr:rowOff>59055</xdr:rowOff>
    </xdr:to>
    <xdr:cxnSp macro="">
      <xdr:nvCxnSpPr>
        <xdr:cNvPr id="403" name="直線コネクタ 402"/>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91440</xdr:rowOff>
    </xdr:from>
    <xdr:to xmlns:xdr="http://schemas.openxmlformats.org/drawingml/2006/spreadsheetDrawing">
      <xdr:col>55</xdr:col>
      <xdr:colOff>0</xdr:colOff>
      <xdr:row>79</xdr:row>
      <xdr:rowOff>95885</xdr:rowOff>
    </xdr:to>
    <xdr:cxnSp macro="">
      <xdr:nvCxnSpPr>
        <xdr:cNvPr id="404" name="直線コネクタ 403"/>
        <xdr:cNvCxnSpPr/>
      </xdr:nvCxnSpPr>
      <xdr:spPr>
        <a:xfrm>
          <a:off x="9639300" y="136359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114300</xdr:rowOff>
    </xdr:from>
    <xdr:ext cx="534670" cy="259080"/>
    <xdr:sp macro="" textlink="">
      <xdr:nvSpPr>
        <xdr:cNvPr id="405" name="普通建設事業費 （ うち新規整備　）平均値テキスト"/>
        <xdr:cNvSpPr txBox="1"/>
      </xdr:nvSpPr>
      <xdr:spPr>
        <a:xfrm>
          <a:off x="10528300" y="13315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91440</xdr:rowOff>
    </xdr:from>
    <xdr:to xmlns:xdr="http://schemas.openxmlformats.org/drawingml/2006/spreadsheetDrawing">
      <xdr:col>55</xdr:col>
      <xdr:colOff>50800</xdr:colOff>
      <xdr:row>79</xdr:row>
      <xdr:rowOff>21590</xdr:rowOff>
    </xdr:to>
    <xdr:sp macro="" textlink="">
      <xdr:nvSpPr>
        <xdr:cNvPr id="406" name="フローチャート: 判断 405"/>
        <xdr:cNvSpPr/>
      </xdr:nvSpPr>
      <xdr:spPr>
        <a:xfrm>
          <a:off x="10426700"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3175</xdr:rowOff>
    </xdr:from>
    <xdr:to xmlns:xdr="http://schemas.openxmlformats.org/drawingml/2006/spreadsheetDrawing">
      <xdr:col>50</xdr:col>
      <xdr:colOff>114300</xdr:colOff>
      <xdr:row>79</xdr:row>
      <xdr:rowOff>91440</xdr:rowOff>
    </xdr:to>
    <xdr:cxnSp macro="">
      <xdr:nvCxnSpPr>
        <xdr:cNvPr id="407" name="直線コネクタ 406"/>
        <xdr:cNvCxnSpPr/>
      </xdr:nvCxnSpPr>
      <xdr:spPr>
        <a:xfrm>
          <a:off x="8750300" y="1354772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64770</xdr:rowOff>
    </xdr:from>
    <xdr:to xmlns:xdr="http://schemas.openxmlformats.org/drawingml/2006/spreadsheetDrawing">
      <xdr:col>50</xdr:col>
      <xdr:colOff>165100</xdr:colOff>
      <xdr:row>78</xdr:row>
      <xdr:rowOff>166370</xdr:rowOff>
    </xdr:to>
    <xdr:sp macro="" textlink="">
      <xdr:nvSpPr>
        <xdr:cNvPr id="408" name="フローチャート: 判断 407"/>
        <xdr:cNvSpPr/>
      </xdr:nvSpPr>
      <xdr:spPr>
        <a:xfrm>
          <a:off x="9588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11430</xdr:rowOff>
    </xdr:from>
    <xdr:ext cx="533400" cy="259080"/>
    <xdr:sp macro="" textlink="">
      <xdr:nvSpPr>
        <xdr:cNvPr id="409" name="テキスト ボックス 408"/>
        <xdr:cNvSpPr txBox="1"/>
      </xdr:nvSpPr>
      <xdr:spPr>
        <a:xfrm>
          <a:off x="9371965" y="13213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3175</xdr:rowOff>
    </xdr:from>
    <xdr:to xmlns:xdr="http://schemas.openxmlformats.org/drawingml/2006/spreadsheetDrawing">
      <xdr:col>45</xdr:col>
      <xdr:colOff>177800</xdr:colOff>
      <xdr:row>79</xdr:row>
      <xdr:rowOff>6985</xdr:rowOff>
    </xdr:to>
    <xdr:cxnSp macro="">
      <xdr:nvCxnSpPr>
        <xdr:cNvPr id="410" name="直線コネクタ 409"/>
        <xdr:cNvCxnSpPr/>
      </xdr:nvCxnSpPr>
      <xdr:spPr>
        <a:xfrm flipV="1">
          <a:off x="7861300" y="135477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29210</xdr:rowOff>
    </xdr:from>
    <xdr:to xmlns:xdr="http://schemas.openxmlformats.org/drawingml/2006/spreadsheetDrawing">
      <xdr:col>46</xdr:col>
      <xdr:colOff>38100</xdr:colOff>
      <xdr:row>78</xdr:row>
      <xdr:rowOff>130810</xdr:rowOff>
    </xdr:to>
    <xdr:sp macro="" textlink="">
      <xdr:nvSpPr>
        <xdr:cNvPr id="411" name="フローチャート: 判断 410"/>
        <xdr:cNvSpPr/>
      </xdr:nvSpPr>
      <xdr:spPr>
        <a:xfrm>
          <a:off x="8699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147320</xdr:rowOff>
    </xdr:from>
    <xdr:ext cx="597535" cy="259080"/>
    <xdr:sp macro="" textlink="">
      <xdr:nvSpPr>
        <xdr:cNvPr id="412" name="テキスト ボックス 411"/>
        <xdr:cNvSpPr txBox="1"/>
      </xdr:nvSpPr>
      <xdr:spPr>
        <a:xfrm>
          <a:off x="8450580" y="13177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133350</xdr:rowOff>
    </xdr:from>
    <xdr:to xmlns:xdr="http://schemas.openxmlformats.org/drawingml/2006/spreadsheetDrawing">
      <xdr:col>41</xdr:col>
      <xdr:colOff>101600</xdr:colOff>
      <xdr:row>78</xdr:row>
      <xdr:rowOff>63500</xdr:rowOff>
    </xdr:to>
    <xdr:sp macro="" textlink="">
      <xdr:nvSpPr>
        <xdr:cNvPr id="413" name="フローチャート: 判断 412"/>
        <xdr:cNvSpPr/>
      </xdr:nvSpPr>
      <xdr:spPr>
        <a:xfrm>
          <a:off x="78105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80010</xdr:rowOff>
    </xdr:from>
    <xdr:ext cx="597535" cy="259080"/>
    <xdr:sp macro="" textlink="">
      <xdr:nvSpPr>
        <xdr:cNvPr id="414" name="テキスト ボックス 413"/>
        <xdr:cNvSpPr txBox="1"/>
      </xdr:nvSpPr>
      <xdr:spPr>
        <a:xfrm>
          <a:off x="7561580" y="13110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45085</xdr:rowOff>
    </xdr:from>
    <xdr:to xmlns:xdr="http://schemas.openxmlformats.org/drawingml/2006/spreadsheetDrawing">
      <xdr:col>55</xdr:col>
      <xdr:colOff>50800</xdr:colOff>
      <xdr:row>79</xdr:row>
      <xdr:rowOff>146685</xdr:rowOff>
    </xdr:to>
    <xdr:sp macro="" textlink="">
      <xdr:nvSpPr>
        <xdr:cNvPr id="420" name="楕円 419"/>
        <xdr:cNvSpPr/>
      </xdr:nvSpPr>
      <xdr:spPr>
        <a:xfrm>
          <a:off x="104267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132080</xdr:rowOff>
    </xdr:from>
    <xdr:ext cx="469900" cy="257810"/>
    <xdr:sp macro="" textlink="">
      <xdr:nvSpPr>
        <xdr:cNvPr id="421" name="普通建設事業費 （ うち新規整備　）該当値テキスト"/>
        <xdr:cNvSpPr txBox="1"/>
      </xdr:nvSpPr>
      <xdr:spPr>
        <a:xfrm>
          <a:off x="10528300" y="13505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40640</xdr:rowOff>
    </xdr:from>
    <xdr:to xmlns:xdr="http://schemas.openxmlformats.org/drawingml/2006/spreadsheetDrawing">
      <xdr:col>50</xdr:col>
      <xdr:colOff>165100</xdr:colOff>
      <xdr:row>79</xdr:row>
      <xdr:rowOff>142240</xdr:rowOff>
    </xdr:to>
    <xdr:sp macro="" textlink="">
      <xdr:nvSpPr>
        <xdr:cNvPr id="422" name="楕円 421"/>
        <xdr:cNvSpPr/>
      </xdr:nvSpPr>
      <xdr:spPr>
        <a:xfrm>
          <a:off x="958850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133350</xdr:rowOff>
    </xdr:from>
    <xdr:ext cx="468630" cy="257810"/>
    <xdr:sp macro="" textlink="">
      <xdr:nvSpPr>
        <xdr:cNvPr id="423" name="テキスト ボックス 422"/>
        <xdr:cNvSpPr txBox="1"/>
      </xdr:nvSpPr>
      <xdr:spPr>
        <a:xfrm>
          <a:off x="9404350" y="13677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123825</xdr:rowOff>
    </xdr:from>
    <xdr:to xmlns:xdr="http://schemas.openxmlformats.org/drawingml/2006/spreadsheetDrawing">
      <xdr:col>46</xdr:col>
      <xdr:colOff>38100</xdr:colOff>
      <xdr:row>79</xdr:row>
      <xdr:rowOff>53975</xdr:rowOff>
    </xdr:to>
    <xdr:sp macro="" textlink="">
      <xdr:nvSpPr>
        <xdr:cNvPr id="424" name="楕円 423"/>
        <xdr:cNvSpPr/>
      </xdr:nvSpPr>
      <xdr:spPr>
        <a:xfrm>
          <a:off x="8699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45085</xdr:rowOff>
    </xdr:from>
    <xdr:ext cx="533400" cy="258445"/>
    <xdr:sp macro="" textlink="">
      <xdr:nvSpPr>
        <xdr:cNvPr id="425" name="テキスト ボックス 424"/>
        <xdr:cNvSpPr txBox="1"/>
      </xdr:nvSpPr>
      <xdr:spPr>
        <a:xfrm>
          <a:off x="8482965" y="135896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127635</xdr:rowOff>
    </xdr:from>
    <xdr:to xmlns:xdr="http://schemas.openxmlformats.org/drawingml/2006/spreadsheetDrawing">
      <xdr:col>41</xdr:col>
      <xdr:colOff>101600</xdr:colOff>
      <xdr:row>79</xdr:row>
      <xdr:rowOff>57785</xdr:rowOff>
    </xdr:to>
    <xdr:sp macro="" textlink="">
      <xdr:nvSpPr>
        <xdr:cNvPr id="426" name="楕円 425"/>
        <xdr:cNvSpPr/>
      </xdr:nvSpPr>
      <xdr:spPr>
        <a:xfrm>
          <a:off x="7810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48895</xdr:rowOff>
    </xdr:from>
    <xdr:ext cx="533400" cy="259080"/>
    <xdr:sp macro="" textlink="">
      <xdr:nvSpPr>
        <xdr:cNvPr id="427" name="テキスト ボックス 426"/>
        <xdr:cNvSpPr txBox="1"/>
      </xdr:nvSpPr>
      <xdr:spPr>
        <a:xfrm>
          <a:off x="7593965" y="13593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6" name="テキスト ボックス 435"/>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8" name="直線コネクタ 437"/>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7650" cy="257810"/>
    <xdr:sp macro="" textlink="">
      <xdr:nvSpPr>
        <xdr:cNvPr id="439" name="テキスト ボックス 438"/>
        <xdr:cNvSpPr txBox="1"/>
      </xdr:nvSpPr>
      <xdr:spPr>
        <a:xfrm>
          <a:off x="6355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4530" cy="257810"/>
    <xdr:sp macro="" textlink="">
      <xdr:nvSpPr>
        <xdr:cNvPr id="441" name="テキスト ボックス 440"/>
        <xdr:cNvSpPr txBox="1"/>
      </xdr:nvSpPr>
      <xdr:spPr>
        <a:xfrm>
          <a:off x="5918200" y="1611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2" name="直線コネクタ 44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4530" cy="257810"/>
    <xdr:sp macro="" textlink="">
      <xdr:nvSpPr>
        <xdr:cNvPr id="443" name="テキスト ボックス 442"/>
        <xdr:cNvSpPr txBox="1"/>
      </xdr:nvSpPr>
      <xdr:spPr>
        <a:xfrm>
          <a:off x="5918200" y="155422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4530" cy="257810"/>
    <xdr:sp macro="" textlink="">
      <xdr:nvSpPr>
        <xdr:cNvPr id="445" name="テキスト ボックス 444"/>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129540</xdr:rowOff>
    </xdr:from>
    <xdr:to xmlns:xdr="http://schemas.openxmlformats.org/drawingml/2006/spreadsheetDrawing">
      <xdr:col>54</xdr:col>
      <xdr:colOff>189865</xdr:colOff>
      <xdr:row>98</xdr:row>
      <xdr:rowOff>25400</xdr:rowOff>
    </xdr:to>
    <xdr:cxnSp macro="">
      <xdr:nvCxnSpPr>
        <xdr:cNvPr id="447" name="直線コネクタ 446"/>
        <xdr:cNvCxnSpPr/>
      </xdr:nvCxnSpPr>
      <xdr:spPr>
        <a:xfrm flipV="1">
          <a:off x="10475595" y="155600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29210</xdr:rowOff>
    </xdr:from>
    <xdr:ext cx="249555" cy="257810"/>
    <xdr:sp macro="" textlink="">
      <xdr:nvSpPr>
        <xdr:cNvPr id="448" name="普通建設事業費 （ うち更新整備　）最小値テキスト"/>
        <xdr:cNvSpPr txBox="1"/>
      </xdr:nvSpPr>
      <xdr:spPr>
        <a:xfrm>
          <a:off x="10528300" y="1683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25400</xdr:rowOff>
    </xdr:from>
    <xdr:to xmlns:xdr="http://schemas.openxmlformats.org/drawingml/2006/spreadsheetDrawing">
      <xdr:col>55</xdr:col>
      <xdr:colOff>88900</xdr:colOff>
      <xdr:row>98</xdr:row>
      <xdr:rowOff>25400</xdr:rowOff>
    </xdr:to>
    <xdr:cxnSp macro="">
      <xdr:nvCxnSpPr>
        <xdr:cNvPr id="449" name="直線コネクタ 448"/>
        <xdr:cNvCxnSpPr/>
      </xdr:nvCxnSpPr>
      <xdr:spPr>
        <a:xfrm>
          <a:off x="10388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76200</xdr:rowOff>
    </xdr:from>
    <xdr:ext cx="690245" cy="257810"/>
    <xdr:sp macro="" textlink="">
      <xdr:nvSpPr>
        <xdr:cNvPr id="450" name="普通建設事業費 （ うち更新整備　）最大値テキスト"/>
        <xdr:cNvSpPr txBox="1"/>
      </xdr:nvSpPr>
      <xdr:spPr>
        <a:xfrm>
          <a:off x="10528300" y="1533525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2,217,436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129540</xdr:rowOff>
    </xdr:from>
    <xdr:to xmlns:xdr="http://schemas.openxmlformats.org/drawingml/2006/spreadsheetDrawing">
      <xdr:col>55</xdr:col>
      <xdr:colOff>88900</xdr:colOff>
      <xdr:row>90</xdr:row>
      <xdr:rowOff>129540</xdr:rowOff>
    </xdr:to>
    <xdr:cxnSp macro="">
      <xdr:nvCxnSpPr>
        <xdr:cNvPr id="451" name="直線コネクタ 450"/>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22860</xdr:rowOff>
    </xdr:from>
    <xdr:to xmlns:xdr="http://schemas.openxmlformats.org/drawingml/2006/spreadsheetDrawing">
      <xdr:col>55</xdr:col>
      <xdr:colOff>0</xdr:colOff>
      <xdr:row>98</xdr:row>
      <xdr:rowOff>6350</xdr:rowOff>
    </xdr:to>
    <xdr:cxnSp macro="">
      <xdr:nvCxnSpPr>
        <xdr:cNvPr id="452" name="直線コネクタ 451"/>
        <xdr:cNvCxnSpPr/>
      </xdr:nvCxnSpPr>
      <xdr:spPr>
        <a:xfrm flipV="1">
          <a:off x="9639300" y="1665351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34925</xdr:rowOff>
    </xdr:from>
    <xdr:ext cx="598805" cy="259080"/>
    <xdr:sp macro="" textlink="">
      <xdr:nvSpPr>
        <xdr:cNvPr id="453" name="普通建設事業費 （ うち更新整備　）平均値テキスト"/>
        <xdr:cNvSpPr txBox="1"/>
      </xdr:nvSpPr>
      <xdr:spPr>
        <a:xfrm>
          <a:off x="10528300" y="166655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56515</xdr:rowOff>
    </xdr:from>
    <xdr:to xmlns:xdr="http://schemas.openxmlformats.org/drawingml/2006/spreadsheetDrawing">
      <xdr:col>55</xdr:col>
      <xdr:colOff>50800</xdr:colOff>
      <xdr:row>97</xdr:row>
      <xdr:rowOff>158115</xdr:rowOff>
    </xdr:to>
    <xdr:sp macro="" textlink="">
      <xdr:nvSpPr>
        <xdr:cNvPr id="454" name="フローチャート: 判断 453"/>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135890</xdr:rowOff>
    </xdr:from>
    <xdr:to xmlns:xdr="http://schemas.openxmlformats.org/drawingml/2006/spreadsheetDrawing">
      <xdr:col>50</xdr:col>
      <xdr:colOff>114300</xdr:colOff>
      <xdr:row>98</xdr:row>
      <xdr:rowOff>6350</xdr:rowOff>
    </xdr:to>
    <xdr:cxnSp macro="">
      <xdr:nvCxnSpPr>
        <xdr:cNvPr id="455" name="直線コネクタ 454"/>
        <xdr:cNvCxnSpPr/>
      </xdr:nvCxnSpPr>
      <xdr:spPr>
        <a:xfrm>
          <a:off x="8750300" y="167665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62230</xdr:rowOff>
    </xdr:from>
    <xdr:to xmlns:xdr="http://schemas.openxmlformats.org/drawingml/2006/spreadsheetDrawing">
      <xdr:col>50</xdr:col>
      <xdr:colOff>165100</xdr:colOff>
      <xdr:row>97</xdr:row>
      <xdr:rowOff>163830</xdr:rowOff>
    </xdr:to>
    <xdr:sp macro="" textlink="">
      <xdr:nvSpPr>
        <xdr:cNvPr id="456" name="フローチャート: 判断 455"/>
        <xdr:cNvSpPr/>
      </xdr:nvSpPr>
      <xdr:spPr>
        <a:xfrm>
          <a:off x="958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8890</xdr:rowOff>
    </xdr:from>
    <xdr:ext cx="597535" cy="257810"/>
    <xdr:sp macro="" textlink="">
      <xdr:nvSpPr>
        <xdr:cNvPr id="457" name="テキスト ボックス 456"/>
        <xdr:cNvSpPr txBox="1"/>
      </xdr:nvSpPr>
      <xdr:spPr>
        <a:xfrm>
          <a:off x="9339580" y="164680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88265</xdr:rowOff>
    </xdr:from>
    <xdr:to xmlns:xdr="http://schemas.openxmlformats.org/drawingml/2006/spreadsheetDrawing">
      <xdr:col>45</xdr:col>
      <xdr:colOff>177800</xdr:colOff>
      <xdr:row>97</xdr:row>
      <xdr:rowOff>135890</xdr:rowOff>
    </xdr:to>
    <xdr:cxnSp macro="">
      <xdr:nvCxnSpPr>
        <xdr:cNvPr id="458" name="直線コネクタ 457"/>
        <xdr:cNvCxnSpPr/>
      </xdr:nvCxnSpPr>
      <xdr:spPr>
        <a:xfrm>
          <a:off x="7861300" y="167189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73025</xdr:rowOff>
    </xdr:from>
    <xdr:to xmlns:xdr="http://schemas.openxmlformats.org/drawingml/2006/spreadsheetDrawing">
      <xdr:col>46</xdr:col>
      <xdr:colOff>38100</xdr:colOff>
      <xdr:row>98</xdr:row>
      <xdr:rowOff>3175</xdr:rowOff>
    </xdr:to>
    <xdr:sp macro="" textlink="">
      <xdr:nvSpPr>
        <xdr:cNvPr id="459" name="フローチャート: 判断 458"/>
        <xdr:cNvSpPr/>
      </xdr:nvSpPr>
      <xdr:spPr>
        <a:xfrm>
          <a:off x="8699500" y="1670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19685</xdr:rowOff>
    </xdr:from>
    <xdr:ext cx="597535" cy="257810"/>
    <xdr:sp macro="" textlink="">
      <xdr:nvSpPr>
        <xdr:cNvPr id="460" name="テキスト ボックス 459"/>
        <xdr:cNvSpPr txBox="1"/>
      </xdr:nvSpPr>
      <xdr:spPr>
        <a:xfrm>
          <a:off x="8450580" y="164788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70485</xdr:rowOff>
    </xdr:from>
    <xdr:to xmlns:xdr="http://schemas.openxmlformats.org/drawingml/2006/spreadsheetDrawing">
      <xdr:col>41</xdr:col>
      <xdr:colOff>101600</xdr:colOff>
      <xdr:row>98</xdr:row>
      <xdr:rowOff>635</xdr:rowOff>
    </xdr:to>
    <xdr:sp macro="" textlink="">
      <xdr:nvSpPr>
        <xdr:cNvPr id="461" name="フローチャート: 判断 460"/>
        <xdr:cNvSpPr/>
      </xdr:nvSpPr>
      <xdr:spPr>
        <a:xfrm>
          <a:off x="78105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163195</xdr:rowOff>
    </xdr:from>
    <xdr:ext cx="597535" cy="259080"/>
    <xdr:sp macro="" textlink="">
      <xdr:nvSpPr>
        <xdr:cNvPr id="462" name="テキスト ボックス 461"/>
        <xdr:cNvSpPr txBox="1"/>
      </xdr:nvSpPr>
      <xdr:spPr>
        <a:xfrm>
          <a:off x="7561580" y="167938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143510</xdr:rowOff>
    </xdr:from>
    <xdr:to xmlns:xdr="http://schemas.openxmlformats.org/drawingml/2006/spreadsheetDrawing">
      <xdr:col>55</xdr:col>
      <xdr:colOff>50800</xdr:colOff>
      <xdr:row>97</xdr:row>
      <xdr:rowOff>73660</xdr:rowOff>
    </xdr:to>
    <xdr:sp macro="" textlink="">
      <xdr:nvSpPr>
        <xdr:cNvPr id="468" name="楕円 467"/>
        <xdr:cNvSpPr/>
      </xdr:nvSpPr>
      <xdr:spPr>
        <a:xfrm>
          <a:off x="104267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166370</xdr:rowOff>
    </xdr:from>
    <xdr:ext cx="598805" cy="257810"/>
    <xdr:sp macro="" textlink="">
      <xdr:nvSpPr>
        <xdr:cNvPr id="469" name="普通建設事業費 （ うち更新整備　）該当値テキスト"/>
        <xdr:cNvSpPr txBox="1"/>
      </xdr:nvSpPr>
      <xdr:spPr>
        <a:xfrm>
          <a:off x="10528300" y="16454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127000</xdr:rowOff>
    </xdr:from>
    <xdr:to xmlns:xdr="http://schemas.openxmlformats.org/drawingml/2006/spreadsheetDrawing">
      <xdr:col>50</xdr:col>
      <xdr:colOff>165100</xdr:colOff>
      <xdr:row>98</xdr:row>
      <xdr:rowOff>57150</xdr:rowOff>
    </xdr:to>
    <xdr:sp macro="" textlink="">
      <xdr:nvSpPr>
        <xdr:cNvPr id="470" name="楕円 469"/>
        <xdr:cNvSpPr/>
      </xdr:nvSpPr>
      <xdr:spPr>
        <a:xfrm>
          <a:off x="9588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48260</xdr:rowOff>
    </xdr:from>
    <xdr:ext cx="533400" cy="259080"/>
    <xdr:sp macro="" textlink="">
      <xdr:nvSpPr>
        <xdr:cNvPr id="471" name="テキスト ボックス 470"/>
        <xdr:cNvSpPr txBox="1"/>
      </xdr:nvSpPr>
      <xdr:spPr>
        <a:xfrm>
          <a:off x="9371965" y="16850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85090</xdr:rowOff>
    </xdr:from>
    <xdr:to xmlns:xdr="http://schemas.openxmlformats.org/drawingml/2006/spreadsheetDrawing">
      <xdr:col>46</xdr:col>
      <xdr:colOff>38100</xdr:colOff>
      <xdr:row>98</xdr:row>
      <xdr:rowOff>15240</xdr:rowOff>
    </xdr:to>
    <xdr:sp macro="" textlink="">
      <xdr:nvSpPr>
        <xdr:cNvPr id="472" name="楕円 471"/>
        <xdr:cNvSpPr/>
      </xdr:nvSpPr>
      <xdr:spPr>
        <a:xfrm>
          <a:off x="8699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6350</xdr:rowOff>
    </xdr:from>
    <xdr:ext cx="597535" cy="257810"/>
    <xdr:sp macro="" textlink="">
      <xdr:nvSpPr>
        <xdr:cNvPr id="473" name="テキスト ボックス 472"/>
        <xdr:cNvSpPr txBox="1"/>
      </xdr:nvSpPr>
      <xdr:spPr>
        <a:xfrm>
          <a:off x="8450580" y="16808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37465</xdr:rowOff>
    </xdr:from>
    <xdr:to xmlns:xdr="http://schemas.openxmlformats.org/drawingml/2006/spreadsheetDrawing">
      <xdr:col>41</xdr:col>
      <xdr:colOff>101600</xdr:colOff>
      <xdr:row>97</xdr:row>
      <xdr:rowOff>139065</xdr:rowOff>
    </xdr:to>
    <xdr:sp macro="" textlink="">
      <xdr:nvSpPr>
        <xdr:cNvPr id="474" name="楕円 473"/>
        <xdr:cNvSpPr/>
      </xdr:nvSpPr>
      <xdr:spPr>
        <a:xfrm>
          <a:off x="7810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155575</xdr:rowOff>
    </xdr:from>
    <xdr:ext cx="597535" cy="257810"/>
    <xdr:sp macro="" textlink="">
      <xdr:nvSpPr>
        <xdr:cNvPr id="475" name="テキスト ボックス 474"/>
        <xdr:cNvSpPr txBox="1"/>
      </xdr:nvSpPr>
      <xdr:spPr>
        <a:xfrm>
          <a:off x="7561580" y="164433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84" name="テキスト ボックス 48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5" name="直線コネクタ 48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6" name="直線コネクタ 48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87" name="テキスト ボックス 486"/>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8" name="直線コネクタ 48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360" cy="259080"/>
    <xdr:sp macro="" textlink="">
      <xdr:nvSpPr>
        <xdr:cNvPr id="489" name="テキスト ボックス 488"/>
        <xdr:cNvSpPr txBox="1"/>
      </xdr:nvSpPr>
      <xdr:spPr>
        <a:xfrm>
          <a:off x="11850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0" name="直線コネクタ 48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810"/>
    <xdr:sp macro="" textlink="">
      <xdr:nvSpPr>
        <xdr:cNvPr id="491" name="テキスト ボックス 490"/>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2" name="直線コネクタ 49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493" name="テキスト ボックス 492"/>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4" name="直線コネクタ 49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495" name="テキスト ボックス 494"/>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497" name="テキスト ボックス 496"/>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153670</xdr:rowOff>
    </xdr:from>
    <xdr:to xmlns:xdr="http://schemas.openxmlformats.org/drawingml/2006/spreadsheetDrawing">
      <xdr:col>85</xdr:col>
      <xdr:colOff>126365</xdr:colOff>
      <xdr:row>39</xdr:row>
      <xdr:rowOff>44450</xdr:rowOff>
    </xdr:to>
    <xdr:cxnSp macro="">
      <xdr:nvCxnSpPr>
        <xdr:cNvPr id="499" name="直線コネクタ 498"/>
        <xdr:cNvCxnSpPr/>
      </xdr:nvCxnSpPr>
      <xdr:spPr>
        <a:xfrm flipV="1">
          <a:off x="16317595" y="5468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1" name="直線コネクタ 50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100330</xdr:rowOff>
    </xdr:from>
    <xdr:ext cx="598805" cy="257810"/>
    <xdr:sp macro="" textlink="">
      <xdr:nvSpPr>
        <xdr:cNvPr id="502" name="災害復旧事業費最大値テキスト"/>
        <xdr:cNvSpPr txBox="1"/>
      </xdr:nvSpPr>
      <xdr:spPr>
        <a:xfrm>
          <a:off x="16370300" y="5243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153670</xdr:rowOff>
    </xdr:from>
    <xdr:to xmlns:xdr="http://schemas.openxmlformats.org/drawingml/2006/spreadsheetDrawing">
      <xdr:col>86</xdr:col>
      <xdr:colOff>25400</xdr:colOff>
      <xdr:row>31</xdr:row>
      <xdr:rowOff>153670</xdr:rowOff>
    </xdr:to>
    <xdr:cxnSp macro="">
      <xdr:nvCxnSpPr>
        <xdr:cNvPr id="503" name="直線コネクタ 502"/>
        <xdr:cNvCxnSpPr/>
      </xdr:nvCxnSpPr>
      <xdr:spPr>
        <a:xfrm>
          <a:off x="16230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4" name="直線コネクタ 503"/>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123190</xdr:rowOff>
    </xdr:from>
    <xdr:ext cx="534670" cy="257810"/>
    <xdr:sp macro="" textlink="">
      <xdr:nvSpPr>
        <xdr:cNvPr id="505" name="災害復旧事業費平均値テキスト"/>
        <xdr:cNvSpPr txBox="1"/>
      </xdr:nvSpPr>
      <xdr:spPr>
        <a:xfrm>
          <a:off x="16370300" y="64668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100330</xdr:rowOff>
    </xdr:from>
    <xdr:to xmlns:xdr="http://schemas.openxmlformats.org/drawingml/2006/spreadsheetDrawing">
      <xdr:col>85</xdr:col>
      <xdr:colOff>177800</xdr:colOff>
      <xdr:row>39</xdr:row>
      <xdr:rowOff>30480</xdr:rowOff>
    </xdr:to>
    <xdr:sp macro="" textlink="">
      <xdr:nvSpPr>
        <xdr:cNvPr id="506" name="フローチャート: 判断 505"/>
        <xdr:cNvSpPr/>
      </xdr:nvSpPr>
      <xdr:spPr>
        <a:xfrm>
          <a:off x="162687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07" name="直線コネクタ 506"/>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93980</xdr:rowOff>
    </xdr:from>
    <xdr:to xmlns:xdr="http://schemas.openxmlformats.org/drawingml/2006/spreadsheetDrawing">
      <xdr:col>81</xdr:col>
      <xdr:colOff>101600</xdr:colOff>
      <xdr:row>39</xdr:row>
      <xdr:rowOff>24130</xdr:rowOff>
    </xdr:to>
    <xdr:sp macro="" textlink="">
      <xdr:nvSpPr>
        <xdr:cNvPr id="508" name="フローチャート: 判断 50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40640</xdr:rowOff>
    </xdr:from>
    <xdr:ext cx="533400" cy="257810"/>
    <xdr:sp macro="" textlink="">
      <xdr:nvSpPr>
        <xdr:cNvPr id="509" name="テキスト ボックス 508"/>
        <xdr:cNvSpPr txBox="1"/>
      </xdr:nvSpPr>
      <xdr:spPr>
        <a:xfrm>
          <a:off x="15213965" y="6384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0" name="直線コネクタ 509"/>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109855</xdr:rowOff>
    </xdr:from>
    <xdr:to xmlns:xdr="http://schemas.openxmlformats.org/drawingml/2006/spreadsheetDrawing">
      <xdr:col>76</xdr:col>
      <xdr:colOff>165100</xdr:colOff>
      <xdr:row>39</xdr:row>
      <xdr:rowOff>40640</xdr:rowOff>
    </xdr:to>
    <xdr:sp macro="" textlink="">
      <xdr:nvSpPr>
        <xdr:cNvPr id="511" name="フローチャート: 判断 510"/>
        <xdr:cNvSpPr/>
      </xdr:nvSpPr>
      <xdr:spPr>
        <a:xfrm>
          <a:off x="14541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56515</xdr:rowOff>
    </xdr:from>
    <xdr:ext cx="533400" cy="258445"/>
    <xdr:sp macro="" textlink="">
      <xdr:nvSpPr>
        <xdr:cNvPr id="512" name="テキスト ボックス 511"/>
        <xdr:cNvSpPr txBox="1"/>
      </xdr:nvSpPr>
      <xdr:spPr>
        <a:xfrm>
          <a:off x="14324965" y="64001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168910</xdr:rowOff>
    </xdr:from>
    <xdr:to xmlns:xdr="http://schemas.openxmlformats.org/drawingml/2006/spreadsheetDrawing">
      <xdr:col>71</xdr:col>
      <xdr:colOff>177800</xdr:colOff>
      <xdr:row>39</xdr:row>
      <xdr:rowOff>44450</xdr:rowOff>
    </xdr:to>
    <xdr:cxnSp macro="">
      <xdr:nvCxnSpPr>
        <xdr:cNvPr id="513" name="直線コネクタ 512"/>
        <xdr:cNvCxnSpPr/>
      </xdr:nvCxnSpPr>
      <xdr:spPr>
        <a:xfrm>
          <a:off x="12814300" y="66840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95885</xdr:rowOff>
    </xdr:from>
    <xdr:to xmlns:xdr="http://schemas.openxmlformats.org/drawingml/2006/spreadsheetDrawing">
      <xdr:col>72</xdr:col>
      <xdr:colOff>38100</xdr:colOff>
      <xdr:row>39</xdr:row>
      <xdr:rowOff>26035</xdr:rowOff>
    </xdr:to>
    <xdr:sp macro="" textlink="">
      <xdr:nvSpPr>
        <xdr:cNvPr id="514" name="フローチャート: 判断 513"/>
        <xdr:cNvSpPr/>
      </xdr:nvSpPr>
      <xdr:spPr>
        <a:xfrm>
          <a:off x="13652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42545</xdr:rowOff>
    </xdr:from>
    <xdr:ext cx="533400" cy="257810"/>
    <xdr:sp macro="" textlink="">
      <xdr:nvSpPr>
        <xdr:cNvPr id="515" name="テキスト ボックス 514"/>
        <xdr:cNvSpPr txBox="1"/>
      </xdr:nvSpPr>
      <xdr:spPr>
        <a:xfrm>
          <a:off x="13435965" y="6386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74930</xdr:rowOff>
    </xdr:from>
    <xdr:to xmlns:xdr="http://schemas.openxmlformats.org/drawingml/2006/spreadsheetDrawing">
      <xdr:col>67</xdr:col>
      <xdr:colOff>101600</xdr:colOff>
      <xdr:row>39</xdr:row>
      <xdr:rowOff>5080</xdr:rowOff>
    </xdr:to>
    <xdr:sp macro="" textlink="">
      <xdr:nvSpPr>
        <xdr:cNvPr id="516" name="フローチャート: 判断 515"/>
        <xdr:cNvSpPr/>
      </xdr:nvSpPr>
      <xdr:spPr>
        <a:xfrm>
          <a:off x="12763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21590</xdr:rowOff>
    </xdr:from>
    <xdr:ext cx="533400" cy="259080"/>
    <xdr:sp macro="" textlink="">
      <xdr:nvSpPr>
        <xdr:cNvPr id="517" name="テキスト ボックス 516"/>
        <xdr:cNvSpPr txBox="1"/>
      </xdr:nvSpPr>
      <xdr:spPr>
        <a:xfrm>
          <a:off x="12546965" y="6365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24"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285" cy="257810"/>
    <xdr:sp macro="" textlink="">
      <xdr:nvSpPr>
        <xdr:cNvPr id="526" name="テキスト ボックス 525"/>
        <xdr:cNvSpPr txBox="1"/>
      </xdr:nvSpPr>
      <xdr:spPr>
        <a:xfrm>
          <a:off x="1535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285" cy="257810"/>
    <xdr:sp macro="" textlink="">
      <xdr:nvSpPr>
        <xdr:cNvPr id="528" name="テキスト ボックス 527"/>
        <xdr:cNvSpPr txBox="1"/>
      </xdr:nvSpPr>
      <xdr:spPr>
        <a:xfrm>
          <a:off x="1446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285" cy="257810"/>
    <xdr:sp macro="" textlink="">
      <xdr:nvSpPr>
        <xdr:cNvPr id="530" name="テキスト ボックス 529"/>
        <xdr:cNvSpPr txBox="1"/>
      </xdr:nvSpPr>
      <xdr:spPr>
        <a:xfrm>
          <a:off x="1357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118110</xdr:rowOff>
    </xdr:from>
    <xdr:to xmlns:xdr="http://schemas.openxmlformats.org/drawingml/2006/spreadsheetDrawing">
      <xdr:col>67</xdr:col>
      <xdr:colOff>101600</xdr:colOff>
      <xdr:row>39</xdr:row>
      <xdr:rowOff>48260</xdr:rowOff>
    </xdr:to>
    <xdr:sp macro="" textlink="">
      <xdr:nvSpPr>
        <xdr:cNvPr id="531" name="楕円 530"/>
        <xdr:cNvSpPr/>
      </xdr:nvSpPr>
      <xdr:spPr>
        <a:xfrm>
          <a:off x="12763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39370</xdr:rowOff>
    </xdr:from>
    <xdr:ext cx="533400" cy="259080"/>
    <xdr:sp macro="" textlink="">
      <xdr:nvSpPr>
        <xdr:cNvPr id="532" name="テキスト ボックス 531"/>
        <xdr:cNvSpPr txBox="1"/>
      </xdr:nvSpPr>
      <xdr:spPr>
        <a:xfrm>
          <a:off x="12546965" y="6725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41" name="テキスト ボックス 540"/>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3" name="直線コネクタ 54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7810"/>
    <xdr:sp macro="" textlink="">
      <xdr:nvSpPr>
        <xdr:cNvPr id="544" name="テキスト ボックス 543"/>
        <xdr:cNvSpPr txBox="1"/>
      </xdr:nvSpPr>
      <xdr:spPr>
        <a:xfrm>
          <a:off x="12197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5" name="直線コネクタ 54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090" cy="257810"/>
    <xdr:sp macro="" textlink="">
      <xdr:nvSpPr>
        <xdr:cNvPr id="546" name="テキスト ボックス 545"/>
        <xdr:cNvSpPr txBox="1"/>
      </xdr:nvSpPr>
      <xdr:spPr>
        <a:xfrm>
          <a:off x="11978640" y="9484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47" name="直線コネクタ 54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090" cy="257810"/>
    <xdr:sp macro="" textlink="">
      <xdr:nvSpPr>
        <xdr:cNvPr id="548" name="テキスト ボックス 547"/>
        <xdr:cNvSpPr txBox="1"/>
      </xdr:nvSpPr>
      <xdr:spPr>
        <a:xfrm>
          <a:off x="11978640" y="9027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49" name="直線コネクタ 54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6090" cy="257810"/>
    <xdr:sp macro="" textlink="">
      <xdr:nvSpPr>
        <xdr:cNvPr id="550" name="テキスト ボックス 549"/>
        <xdr:cNvSpPr txBox="1"/>
      </xdr:nvSpPr>
      <xdr:spPr>
        <a:xfrm>
          <a:off x="11978640" y="8569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090" cy="257810"/>
    <xdr:sp macro="" textlink="">
      <xdr:nvSpPr>
        <xdr:cNvPr id="552" name="テキスト ボックス 551"/>
        <xdr:cNvSpPr txBox="1"/>
      </xdr:nvSpPr>
      <xdr:spPr>
        <a:xfrm>
          <a:off x="11978640" y="811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15875</xdr:rowOff>
    </xdr:from>
    <xdr:to xmlns:xdr="http://schemas.openxmlformats.org/drawingml/2006/spreadsheetDrawing">
      <xdr:col>85</xdr:col>
      <xdr:colOff>126365</xdr:colOff>
      <xdr:row>58</xdr:row>
      <xdr:rowOff>139700</xdr:rowOff>
    </xdr:to>
    <xdr:cxnSp macro="">
      <xdr:nvCxnSpPr>
        <xdr:cNvPr id="554" name="直線コネクタ 553"/>
        <xdr:cNvCxnSpPr/>
      </xdr:nvCxnSpPr>
      <xdr:spPr>
        <a:xfrm flipV="1">
          <a:off x="16317595" y="893127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17780</xdr:rowOff>
    </xdr:from>
    <xdr:ext cx="249555" cy="257810"/>
    <xdr:sp macro="" textlink="">
      <xdr:nvSpPr>
        <xdr:cNvPr id="555" name="失業対策事業費最小値テキスト"/>
        <xdr:cNvSpPr txBox="1"/>
      </xdr:nvSpPr>
      <xdr:spPr>
        <a:xfrm>
          <a:off x="16370300" y="101333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56" name="直線コネクタ 555"/>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133985</xdr:rowOff>
    </xdr:from>
    <xdr:ext cx="469900" cy="257810"/>
    <xdr:sp macro="" textlink="">
      <xdr:nvSpPr>
        <xdr:cNvPr id="557" name="失業対策事業費最大値テキスト"/>
        <xdr:cNvSpPr txBox="1"/>
      </xdr:nvSpPr>
      <xdr:spPr>
        <a:xfrm>
          <a:off x="16370300" y="87064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52</xdr:row>
      <xdr:rowOff>15875</xdr:rowOff>
    </xdr:from>
    <xdr:to xmlns:xdr="http://schemas.openxmlformats.org/drawingml/2006/spreadsheetDrawing">
      <xdr:col>86</xdr:col>
      <xdr:colOff>25400</xdr:colOff>
      <xdr:row>52</xdr:row>
      <xdr:rowOff>15875</xdr:rowOff>
    </xdr:to>
    <xdr:cxnSp macro="">
      <xdr:nvCxnSpPr>
        <xdr:cNvPr id="558" name="直線コネクタ 557"/>
        <xdr:cNvCxnSpPr/>
      </xdr:nvCxnSpPr>
      <xdr:spPr>
        <a:xfrm>
          <a:off x="16230600" y="893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59" name="直線コネクタ 558"/>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106680</xdr:rowOff>
    </xdr:from>
    <xdr:ext cx="313690" cy="259080"/>
    <xdr:sp macro="" textlink="">
      <xdr:nvSpPr>
        <xdr:cNvPr id="560" name="失業対策事業費平均値テキスト"/>
        <xdr:cNvSpPr txBox="1"/>
      </xdr:nvSpPr>
      <xdr:spPr>
        <a:xfrm>
          <a:off x="16370300" y="987933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83820</xdr:rowOff>
    </xdr:from>
    <xdr:to xmlns:xdr="http://schemas.openxmlformats.org/drawingml/2006/spreadsheetDrawing">
      <xdr:col>85</xdr:col>
      <xdr:colOff>177800</xdr:colOff>
      <xdr:row>59</xdr:row>
      <xdr:rowOff>13970</xdr:rowOff>
    </xdr:to>
    <xdr:sp macro="" textlink="">
      <xdr:nvSpPr>
        <xdr:cNvPr id="561" name="フローチャート: 判断 560"/>
        <xdr:cNvSpPr/>
      </xdr:nvSpPr>
      <xdr:spPr>
        <a:xfrm>
          <a:off x="162687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2" name="直線コネクタ 561"/>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67310</xdr:rowOff>
    </xdr:from>
    <xdr:to xmlns:xdr="http://schemas.openxmlformats.org/drawingml/2006/spreadsheetDrawing">
      <xdr:col>81</xdr:col>
      <xdr:colOff>101600</xdr:colOff>
      <xdr:row>58</xdr:row>
      <xdr:rowOff>168910</xdr:rowOff>
    </xdr:to>
    <xdr:sp macro="" textlink="">
      <xdr:nvSpPr>
        <xdr:cNvPr id="563" name="フローチャート: 判断 562"/>
        <xdr:cNvSpPr/>
      </xdr:nvSpPr>
      <xdr:spPr>
        <a:xfrm>
          <a:off x="15430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57</xdr:row>
      <xdr:rowOff>13970</xdr:rowOff>
    </xdr:from>
    <xdr:ext cx="313690" cy="259080"/>
    <xdr:sp macro="" textlink="">
      <xdr:nvSpPr>
        <xdr:cNvPr id="564" name="テキスト ボックス 563"/>
        <xdr:cNvSpPr txBox="1"/>
      </xdr:nvSpPr>
      <xdr:spPr>
        <a:xfrm>
          <a:off x="15324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65" name="直線コネクタ 564"/>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67310</xdr:rowOff>
    </xdr:from>
    <xdr:to xmlns:xdr="http://schemas.openxmlformats.org/drawingml/2006/spreadsheetDrawing">
      <xdr:col>76</xdr:col>
      <xdr:colOff>165100</xdr:colOff>
      <xdr:row>58</xdr:row>
      <xdr:rowOff>168910</xdr:rowOff>
    </xdr:to>
    <xdr:sp macro="" textlink="">
      <xdr:nvSpPr>
        <xdr:cNvPr id="566" name="フローチャート: 判断 565"/>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13970</xdr:rowOff>
    </xdr:from>
    <xdr:ext cx="313690" cy="259080"/>
    <xdr:sp macro="" textlink="">
      <xdr:nvSpPr>
        <xdr:cNvPr id="567" name="テキスト ボックス 566"/>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68" name="直線コネクタ 567"/>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52070</xdr:rowOff>
    </xdr:from>
    <xdr:to xmlns:xdr="http://schemas.openxmlformats.org/drawingml/2006/spreadsheetDrawing">
      <xdr:col>72</xdr:col>
      <xdr:colOff>38100</xdr:colOff>
      <xdr:row>58</xdr:row>
      <xdr:rowOff>153670</xdr:rowOff>
    </xdr:to>
    <xdr:sp macro="" textlink="">
      <xdr:nvSpPr>
        <xdr:cNvPr id="569" name="フローチャート: 判断 568"/>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56</xdr:row>
      <xdr:rowOff>170180</xdr:rowOff>
    </xdr:from>
    <xdr:ext cx="378460" cy="259080"/>
    <xdr:sp macro="" textlink="">
      <xdr:nvSpPr>
        <xdr:cNvPr id="570" name="テキスト ボックス 569"/>
        <xdr:cNvSpPr txBox="1"/>
      </xdr:nvSpPr>
      <xdr:spPr>
        <a:xfrm>
          <a:off x="13514070" y="9771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45720</xdr:rowOff>
    </xdr:from>
    <xdr:to xmlns:xdr="http://schemas.openxmlformats.org/drawingml/2006/spreadsheetDrawing">
      <xdr:col>67</xdr:col>
      <xdr:colOff>101600</xdr:colOff>
      <xdr:row>58</xdr:row>
      <xdr:rowOff>147320</xdr:rowOff>
    </xdr:to>
    <xdr:sp macro="" textlink="">
      <xdr:nvSpPr>
        <xdr:cNvPr id="571" name="フローチャート: 判断 570"/>
        <xdr:cNvSpPr/>
      </xdr:nvSpPr>
      <xdr:spPr>
        <a:xfrm>
          <a:off x="12763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56</xdr:row>
      <xdr:rowOff>163830</xdr:rowOff>
    </xdr:from>
    <xdr:ext cx="378460" cy="259080"/>
    <xdr:sp macro="" textlink="">
      <xdr:nvSpPr>
        <xdr:cNvPr id="572" name="テキスト ボックス 571"/>
        <xdr:cNvSpPr txBox="1"/>
      </xdr:nvSpPr>
      <xdr:spPr>
        <a:xfrm>
          <a:off x="12625070" y="9765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62230</xdr:rowOff>
    </xdr:from>
    <xdr:ext cx="249555" cy="259080"/>
    <xdr:sp macro="" textlink="">
      <xdr:nvSpPr>
        <xdr:cNvPr id="579" name="失業対策事業費該当値テキスト"/>
        <xdr:cNvSpPr txBox="1"/>
      </xdr:nvSpPr>
      <xdr:spPr>
        <a:xfrm>
          <a:off x="16370300" y="100063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285" cy="259080"/>
    <xdr:sp macro="" textlink="">
      <xdr:nvSpPr>
        <xdr:cNvPr id="581" name="テキスト ボックス 580"/>
        <xdr:cNvSpPr txBox="1"/>
      </xdr:nvSpPr>
      <xdr:spPr>
        <a:xfrm>
          <a:off x="15356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285" cy="259080"/>
    <xdr:sp macro="" textlink="">
      <xdr:nvSpPr>
        <xdr:cNvPr id="583" name="テキスト ボックス 582"/>
        <xdr:cNvSpPr txBox="1"/>
      </xdr:nvSpPr>
      <xdr:spPr>
        <a:xfrm>
          <a:off x="14467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285" cy="259080"/>
    <xdr:sp macro="" textlink="">
      <xdr:nvSpPr>
        <xdr:cNvPr id="585" name="テキスト ボックス 584"/>
        <xdr:cNvSpPr txBox="1"/>
      </xdr:nvSpPr>
      <xdr:spPr>
        <a:xfrm>
          <a:off x="1357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285" cy="259080"/>
    <xdr:sp macro="" textlink="">
      <xdr:nvSpPr>
        <xdr:cNvPr id="587" name="テキスト ボックス 586"/>
        <xdr:cNvSpPr txBox="1"/>
      </xdr:nvSpPr>
      <xdr:spPr>
        <a:xfrm>
          <a:off x="12689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596" name="テキスト ボックス 59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8" name="直線コネクタ 59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599" name="テキスト ボックス 59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0" name="直線コネクタ 59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01" name="テキスト ボックス 600"/>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2" name="直線コネクタ 60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03" name="テキスト ボックス 602"/>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4" name="直線コネクタ 60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05" name="テキスト ボックス 604"/>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6" name="直線コネクタ 60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07" name="テキスト ボックス 60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4530" cy="257810"/>
    <xdr:sp macro="" textlink="">
      <xdr:nvSpPr>
        <xdr:cNvPr id="609" name="テキスト ボックス 608"/>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112395</xdr:rowOff>
    </xdr:from>
    <xdr:to xmlns:xdr="http://schemas.openxmlformats.org/drawingml/2006/spreadsheetDrawing">
      <xdr:col>85</xdr:col>
      <xdr:colOff>126365</xdr:colOff>
      <xdr:row>79</xdr:row>
      <xdr:rowOff>43180</xdr:rowOff>
    </xdr:to>
    <xdr:cxnSp macro="">
      <xdr:nvCxnSpPr>
        <xdr:cNvPr id="611" name="直線コネクタ 610"/>
        <xdr:cNvCxnSpPr/>
      </xdr:nvCxnSpPr>
      <xdr:spPr>
        <a:xfrm flipV="1">
          <a:off x="16317595" y="1211389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46990</xdr:rowOff>
    </xdr:from>
    <xdr:ext cx="378460" cy="259080"/>
    <xdr:sp macro="" textlink="">
      <xdr:nvSpPr>
        <xdr:cNvPr id="612" name="公債費最小値テキスト"/>
        <xdr:cNvSpPr txBox="1"/>
      </xdr:nvSpPr>
      <xdr:spPr>
        <a:xfrm>
          <a:off x="16370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13" name="直線コネクタ 612"/>
        <xdr:cNvCxnSpPr/>
      </xdr:nvCxnSpPr>
      <xdr:spPr>
        <a:xfrm>
          <a:off x="16230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59055</xdr:rowOff>
    </xdr:from>
    <xdr:ext cx="598805" cy="259080"/>
    <xdr:sp macro="" textlink="">
      <xdr:nvSpPr>
        <xdr:cNvPr id="614" name="公債費最大値テキスト"/>
        <xdr:cNvSpPr txBox="1"/>
      </xdr:nvSpPr>
      <xdr:spPr>
        <a:xfrm>
          <a:off x="16370300" y="11889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112395</xdr:rowOff>
    </xdr:from>
    <xdr:to xmlns:xdr="http://schemas.openxmlformats.org/drawingml/2006/spreadsheetDrawing">
      <xdr:col>86</xdr:col>
      <xdr:colOff>25400</xdr:colOff>
      <xdr:row>70</xdr:row>
      <xdr:rowOff>112395</xdr:rowOff>
    </xdr:to>
    <xdr:cxnSp macro="">
      <xdr:nvCxnSpPr>
        <xdr:cNvPr id="615" name="直線コネクタ 614"/>
        <xdr:cNvCxnSpPr/>
      </xdr:nvCxnSpPr>
      <xdr:spPr>
        <a:xfrm>
          <a:off x="16230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130810</xdr:rowOff>
    </xdr:from>
    <xdr:to xmlns:xdr="http://schemas.openxmlformats.org/drawingml/2006/spreadsheetDrawing">
      <xdr:col>85</xdr:col>
      <xdr:colOff>127000</xdr:colOff>
      <xdr:row>78</xdr:row>
      <xdr:rowOff>15240</xdr:rowOff>
    </xdr:to>
    <xdr:cxnSp macro="">
      <xdr:nvCxnSpPr>
        <xdr:cNvPr id="616" name="直線コネクタ 615"/>
        <xdr:cNvCxnSpPr/>
      </xdr:nvCxnSpPr>
      <xdr:spPr>
        <a:xfrm>
          <a:off x="15481300" y="1333246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76835</xdr:rowOff>
    </xdr:from>
    <xdr:ext cx="598805" cy="257810"/>
    <xdr:sp macro="" textlink="">
      <xdr:nvSpPr>
        <xdr:cNvPr id="617" name="公債費平均値テキスト"/>
        <xdr:cNvSpPr txBox="1"/>
      </xdr:nvSpPr>
      <xdr:spPr>
        <a:xfrm>
          <a:off x="16370300" y="1310703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53975</xdr:rowOff>
    </xdr:from>
    <xdr:to xmlns:xdr="http://schemas.openxmlformats.org/drawingml/2006/spreadsheetDrawing">
      <xdr:col>85</xdr:col>
      <xdr:colOff>177800</xdr:colOff>
      <xdr:row>77</xdr:row>
      <xdr:rowOff>155575</xdr:rowOff>
    </xdr:to>
    <xdr:sp macro="" textlink="">
      <xdr:nvSpPr>
        <xdr:cNvPr id="618" name="フローチャート: 判断 617"/>
        <xdr:cNvSpPr/>
      </xdr:nvSpPr>
      <xdr:spPr>
        <a:xfrm>
          <a:off x="162687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130810</xdr:rowOff>
    </xdr:from>
    <xdr:to xmlns:xdr="http://schemas.openxmlformats.org/drawingml/2006/spreadsheetDrawing">
      <xdr:col>81</xdr:col>
      <xdr:colOff>50800</xdr:colOff>
      <xdr:row>78</xdr:row>
      <xdr:rowOff>31115</xdr:rowOff>
    </xdr:to>
    <xdr:cxnSp macro="">
      <xdr:nvCxnSpPr>
        <xdr:cNvPr id="619" name="直線コネクタ 618"/>
        <xdr:cNvCxnSpPr/>
      </xdr:nvCxnSpPr>
      <xdr:spPr>
        <a:xfrm flipV="1">
          <a:off x="14592300" y="133324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57785</xdr:rowOff>
    </xdr:from>
    <xdr:to xmlns:xdr="http://schemas.openxmlformats.org/drawingml/2006/spreadsheetDrawing">
      <xdr:col>81</xdr:col>
      <xdr:colOff>101600</xdr:colOff>
      <xdr:row>77</xdr:row>
      <xdr:rowOff>159385</xdr:rowOff>
    </xdr:to>
    <xdr:sp macro="" textlink="">
      <xdr:nvSpPr>
        <xdr:cNvPr id="620" name="フローチャート: 判断 619"/>
        <xdr:cNvSpPr/>
      </xdr:nvSpPr>
      <xdr:spPr>
        <a:xfrm>
          <a:off x="15430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4445</xdr:rowOff>
    </xdr:from>
    <xdr:ext cx="597535" cy="259080"/>
    <xdr:sp macro="" textlink="">
      <xdr:nvSpPr>
        <xdr:cNvPr id="621" name="テキスト ボックス 620"/>
        <xdr:cNvSpPr txBox="1"/>
      </xdr:nvSpPr>
      <xdr:spPr>
        <a:xfrm>
          <a:off x="15181580" y="13034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31115</xdr:rowOff>
    </xdr:from>
    <xdr:to xmlns:xdr="http://schemas.openxmlformats.org/drawingml/2006/spreadsheetDrawing">
      <xdr:col>76</xdr:col>
      <xdr:colOff>114300</xdr:colOff>
      <xdr:row>78</xdr:row>
      <xdr:rowOff>65405</xdr:rowOff>
    </xdr:to>
    <xdr:cxnSp macro="">
      <xdr:nvCxnSpPr>
        <xdr:cNvPr id="622" name="直線コネクタ 621"/>
        <xdr:cNvCxnSpPr/>
      </xdr:nvCxnSpPr>
      <xdr:spPr>
        <a:xfrm flipV="1">
          <a:off x="13703300" y="134042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57785</xdr:rowOff>
    </xdr:from>
    <xdr:to xmlns:xdr="http://schemas.openxmlformats.org/drawingml/2006/spreadsheetDrawing">
      <xdr:col>76</xdr:col>
      <xdr:colOff>165100</xdr:colOff>
      <xdr:row>77</xdr:row>
      <xdr:rowOff>159385</xdr:rowOff>
    </xdr:to>
    <xdr:sp macro="" textlink="">
      <xdr:nvSpPr>
        <xdr:cNvPr id="623" name="フローチャート: 判断 622"/>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4445</xdr:rowOff>
    </xdr:from>
    <xdr:ext cx="597535" cy="259080"/>
    <xdr:sp macro="" textlink="">
      <xdr:nvSpPr>
        <xdr:cNvPr id="624" name="テキスト ボックス 623"/>
        <xdr:cNvSpPr txBox="1"/>
      </xdr:nvSpPr>
      <xdr:spPr>
        <a:xfrm>
          <a:off x="14292580" y="13034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62230</xdr:rowOff>
    </xdr:from>
    <xdr:to xmlns:xdr="http://schemas.openxmlformats.org/drawingml/2006/spreadsheetDrawing">
      <xdr:col>71</xdr:col>
      <xdr:colOff>177800</xdr:colOff>
      <xdr:row>78</xdr:row>
      <xdr:rowOff>65405</xdr:rowOff>
    </xdr:to>
    <xdr:cxnSp macro="">
      <xdr:nvCxnSpPr>
        <xdr:cNvPr id="625" name="直線コネクタ 624"/>
        <xdr:cNvCxnSpPr/>
      </xdr:nvCxnSpPr>
      <xdr:spPr>
        <a:xfrm>
          <a:off x="12814300" y="13092430"/>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52705</xdr:rowOff>
    </xdr:from>
    <xdr:to xmlns:xdr="http://schemas.openxmlformats.org/drawingml/2006/spreadsheetDrawing">
      <xdr:col>72</xdr:col>
      <xdr:colOff>38100</xdr:colOff>
      <xdr:row>77</xdr:row>
      <xdr:rowOff>154940</xdr:rowOff>
    </xdr:to>
    <xdr:sp macro="" textlink="">
      <xdr:nvSpPr>
        <xdr:cNvPr id="626" name="フローチャート: 判断 625"/>
        <xdr:cNvSpPr/>
      </xdr:nvSpPr>
      <xdr:spPr>
        <a:xfrm>
          <a:off x="13652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170815</xdr:rowOff>
    </xdr:from>
    <xdr:ext cx="597535" cy="258445"/>
    <xdr:sp macro="" textlink="">
      <xdr:nvSpPr>
        <xdr:cNvPr id="627" name="テキスト ボックス 626"/>
        <xdr:cNvSpPr txBox="1"/>
      </xdr:nvSpPr>
      <xdr:spPr>
        <a:xfrm>
          <a:off x="13403580" y="130295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41275</xdr:rowOff>
    </xdr:from>
    <xdr:to xmlns:xdr="http://schemas.openxmlformats.org/drawingml/2006/spreadsheetDrawing">
      <xdr:col>67</xdr:col>
      <xdr:colOff>101600</xdr:colOff>
      <xdr:row>77</xdr:row>
      <xdr:rowOff>143510</xdr:rowOff>
    </xdr:to>
    <xdr:sp macro="" textlink="">
      <xdr:nvSpPr>
        <xdr:cNvPr id="628" name="フローチャート: 判断 627"/>
        <xdr:cNvSpPr/>
      </xdr:nvSpPr>
      <xdr:spPr>
        <a:xfrm>
          <a:off x="12763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133985</xdr:rowOff>
    </xdr:from>
    <xdr:ext cx="597535" cy="257810"/>
    <xdr:sp macro="" textlink="">
      <xdr:nvSpPr>
        <xdr:cNvPr id="629" name="テキスト ボックス 628"/>
        <xdr:cNvSpPr txBox="1"/>
      </xdr:nvSpPr>
      <xdr:spPr>
        <a:xfrm>
          <a:off x="12514580" y="133356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135890</xdr:rowOff>
    </xdr:from>
    <xdr:to xmlns:xdr="http://schemas.openxmlformats.org/drawingml/2006/spreadsheetDrawing">
      <xdr:col>85</xdr:col>
      <xdr:colOff>177800</xdr:colOff>
      <xdr:row>78</xdr:row>
      <xdr:rowOff>66040</xdr:rowOff>
    </xdr:to>
    <xdr:sp macro="" textlink="">
      <xdr:nvSpPr>
        <xdr:cNvPr id="635" name="楕円 634"/>
        <xdr:cNvSpPr/>
      </xdr:nvSpPr>
      <xdr:spPr>
        <a:xfrm>
          <a:off x="162687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114300</xdr:rowOff>
    </xdr:from>
    <xdr:ext cx="598805" cy="259080"/>
    <xdr:sp macro="" textlink="">
      <xdr:nvSpPr>
        <xdr:cNvPr id="636" name="公債費該当値テキスト"/>
        <xdr:cNvSpPr txBox="1"/>
      </xdr:nvSpPr>
      <xdr:spPr>
        <a:xfrm>
          <a:off x="16370300" y="13315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80010</xdr:rowOff>
    </xdr:from>
    <xdr:to xmlns:xdr="http://schemas.openxmlformats.org/drawingml/2006/spreadsheetDrawing">
      <xdr:col>81</xdr:col>
      <xdr:colOff>101600</xdr:colOff>
      <xdr:row>78</xdr:row>
      <xdr:rowOff>10160</xdr:rowOff>
    </xdr:to>
    <xdr:sp macro="" textlink="">
      <xdr:nvSpPr>
        <xdr:cNvPr id="637" name="楕円 636"/>
        <xdr:cNvSpPr/>
      </xdr:nvSpPr>
      <xdr:spPr>
        <a:xfrm>
          <a:off x="154305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1270</xdr:rowOff>
    </xdr:from>
    <xdr:ext cx="597535" cy="259080"/>
    <xdr:sp macro="" textlink="">
      <xdr:nvSpPr>
        <xdr:cNvPr id="638" name="テキスト ボックス 637"/>
        <xdr:cNvSpPr txBox="1"/>
      </xdr:nvSpPr>
      <xdr:spPr>
        <a:xfrm>
          <a:off x="15181580" y="13374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151765</xdr:rowOff>
    </xdr:from>
    <xdr:to xmlns:xdr="http://schemas.openxmlformats.org/drawingml/2006/spreadsheetDrawing">
      <xdr:col>76</xdr:col>
      <xdr:colOff>165100</xdr:colOff>
      <xdr:row>78</xdr:row>
      <xdr:rowOff>81915</xdr:rowOff>
    </xdr:to>
    <xdr:sp macro="" textlink="">
      <xdr:nvSpPr>
        <xdr:cNvPr id="639" name="楕円 638"/>
        <xdr:cNvSpPr/>
      </xdr:nvSpPr>
      <xdr:spPr>
        <a:xfrm>
          <a:off x="14541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73025</xdr:rowOff>
    </xdr:from>
    <xdr:ext cx="533400" cy="259080"/>
    <xdr:sp macro="" textlink="">
      <xdr:nvSpPr>
        <xdr:cNvPr id="640" name="テキスト ボックス 639"/>
        <xdr:cNvSpPr txBox="1"/>
      </xdr:nvSpPr>
      <xdr:spPr>
        <a:xfrm>
          <a:off x="14324965" y="13446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14605</xdr:rowOff>
    </xdr:from>
    <xdr:to xmlns:xdr="http://schemas.openxmlformats.org/drawingml/2006/spreadsheetDrawing">
      <xdr:col>72</xdr:col>
      <xdr:colOff>38100</xdr:colOff>
      <xdr:row>78</xdr:row>
      <xdr:rowOff>116205</xdr:rowOff>
    </xdr:to>
    <xdr:sp macro="" textlink="">
      <xdr:nvSpPr>
        <xdr:cNvPr id="641" name="楕円 640"/>
        <xdr:cNvSpPr/>
      </xdr:nvSpPr>
      <xdr:spPr>
        <a:xfrm>
          <a:off x="13652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107315</xdr:rowOff>
    </xdr:from>
    <xdr:ext cx="533400" cy="259080"/>
    <xdr:sp macro="" textlink="">
      <xdr:nvSpPr>
        <xdr:cNvPr id="642" name="テキスト ボックス 641"/>
        <xdr:cNvSpPr txBox="1"/>
      </xdr:nvSpPr>
      <xdr:spPr>
        <a:xfrm>
          <a:off x="13435965" y="13480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11430</xdr:rowOff>
    </xdr:from>
    <xdr:to xmlns:xdr="http://schemas.openxmlformats.org/drawingml/2006/spreadsheetDrawing">
      <xdr:col>67</xdr:col>
      <xdr:colOff>101600</xdr:colOff>
      <xdr:row>76</xdr:row>
      <xdr:rowOff>113030</xdr:rowOff>
    </xdr:to>
    <xdr:sp macro="" textlink="">
      <xdr:nvSpPr>
        <xdr:cNvPr id="643" name="楕円 642"/>
        <xdr:cNvSpPr/>
      </xdr:nvSpPr>
      <xdr:spPr>
        <a:xfrm>
          <a:off x="127635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129540</xdr:rowOff>
    </xdr:from>
    <xdr:ext cx="597535" cy="259080"/>
    <xdr:sp macro="" textlink="">
      <xdr:nvSpPr>
        <xdr:cNvPr id="644" name="テキスト ボックス 643"/>
        <xdr:cNvSpPr txBox="1"/>
      </xdr:nvSpPr>
      <xdr:spPr>
        <a:xfrm>
          <a:off x="12514580" y="12816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53" name="テキスト ボックス 65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5" name="直線コネクタ 65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56" name="テキスト ボックス 655"/>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7" name="直線コネクタ 65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810"/>
    <xdr:sp macro="" textlink="">
      <xdr:nvSpPr>
        <xdr:cNvPr id="658" name="テキスト ボックス 657"/>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9" name="直線コネクタ 65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4530" cy="257810"/>
    <xdr:sp macro="" textlink="">
      <xdr:nvSpPr>
        <xdr:cNvPr id="660" name="テキスト ボックス 659"/>
        <xdr:cNvSpPr txBox="1"/>
      </xdr:nvSpPr>
      <xdr:spPr>
        <a:xfrm>
          <a:off x="11760200" y="15885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1" name="直線コネクタ 66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4530" cy="257810"/>
    <xdr:sp macro="" textlink="">
      <xdr:nvSpPr>
        <xdr:cNvPr id="662" name="テキスト ボックス 661"/>
        <xdr:cNvSpPr txBox="1"/>
      </xdr:nvSpPr>
      <xdr:spPr>
        <a:xfrm>
          <a:off x="11760200" y="15427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3" name="直線コネクタ 66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4530" cy="257810"/>
    <xdr:sp macro="" textlink="">
      <xdr:nvSpPr>
        <xdr:cNvPr id="664" name="テキスト ボックス 663"/>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46990</xdr:rowOff>
    </xdr:from>
    <xdr:to xmlns:xdr="http://schemas.openxmlformats.org/drawingml/2006/spreadsheetDrawing">
      <xdr:col>85</xdr:col>
      <xdr:colOff>126365</xdr:colOff>
      <xdr:row>98</xdr:row>
      <xdr:rowOff>139065</xdr:rowOff>
    </xdr:to>
    <xdr:cxnSp macro="">
      <xdr:nvCxnSpPr>
        <xdr:cNvPr id="666" name="直線コネクタ 665"/>
        <xdr:cNvCxnSpPr/>
      </xdr:nvCxnSpPr>
      <xdr:spPr>
        <a:xfrm flipV="1">
          <a:off x="16317595" y="15477490"/>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7810"/>
    <xdr:sp macro="" textlink="">
      <xdr:nvSpPr>
        <xdr:cNvPr id="667" name="積立金最小値テキスト"/>
        <xdr:cNvSpPr txBox="1"/>
      </xdr:nvSpPr>
      <xdr:spPr>
        <a:xfrm>
          <a:off x="16370300" y="169456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68" name="直線コネクタ 667"/>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165100</xdr:rowOff>
    </xdr:from>
    <xdr:ext cx="690245" cy="259080"/>
    <xdr:sp macro="" textlink="">
      <xdr:nvSpPr>
        <xdr:cNvPr id="669" name="積立金最大値テキスト"/>
        <xdr:cNvSpPr txBox="1"/>
      </xdr:nvSpPr>
      <xdr:spPr>
        <a:xfrm>
          <a:off x="16370300" y="152527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46990</xdr:rowOff>
    </xdr:from>
    <xdr:to xmlns:xdr="http://schemas.openxmlformats.org/drawingml/2006/spreadsheetDrawing">
      <xdr:col>86</xdr:col>
      <xdr:colOff>25400</xdr:colOff>
      <xdr:row>90</xdr:row>
      <xdr:rowOff>46990</xdr:rowOff>
    </xdr:to>
    <xdr:cxnSp macro="">
      <xdr:nvCxnSpPr>
        <xdr:cNvPr id="670" name="直線コネクタ 669"/>
        <xdr:cNvCxnSpPr/>
      </xdr:nvCxnSpPr>
      <xdr:spPr>
        <a:xfrm>
          <a:off x="16230600" y="1547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85090</xdr:rowOff>
    </xdr:from>
    <xdr:to xmlns:xdr="http://schemas.openxmlformats.org/drawingml/2006/spreadsheetDrawing">
      <xdr:col>85</xdr:col>
      <xdr:colOff>127000</xdr:colOff>
      <xdr:row>98</xdr:row>
      <xdr:rowOff>106045</xdr:rowOff>
    </xdr:to>
    <xdr:cxnSp macro="">
      <xdr:nvCxnSpPr>
        <xdr:cNvPr id="671" name="直線コネクタ 670"/>
        <xdr:cNvCxnSpPr/>
      </xdr:nvCxnSpPr>
      <xdr:spPr>
        <a:xfrm>
          <a:off x="15481300" y="1688719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37465</xdr:rowOff>
    </xdr:from>
    <xdr:ext cx="534670" cy="259080"/>
    <xdr:sp macro="" textlink="">
      <xdr:nvSpPr>
        <xdr:cNvPr id="672" name="積立金平均値テキスト"/>
        <xdr:cNvSpPr txBox="1"/>
      </xdr:nvSpPr>
      <xdr:spPr>
        <a:xfrm>
          <a:off x="16370300" y="16668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14605</xdr:rowOff>
    </xdr:from>
    <xdr:to xmlns:xdr="http://schemas.openxmlformats.org/drawingml/2006/spreadsheetDrawing">
      <xdr:col>85</xdr:col>
      <xdr:colOff>177800</xdr:colOff>
      <xdr:row>98</xdr:row>
      <xdr:rowOff>116205</xdr:rowOff>
    </xdr:to>
    <xdr:sp macro="" textlink="">
      <xdr:nvSpPr>
        <xdr:cNvPr id="673" name="フローチャート: 判断 672"/>
        <xdr:cNvSpPr/>
      </xdr:nvSpPr>
      <xdr:spPr>
        <a:xfrm>
          <a:off x="16268700" y="1681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85090</xdr:rowOff>
    </xdr:from>
    <xdr:to xmlns:xdr="http://schemas.openxmlformats.org/drawingml/2006/spreadsheetDrawing">
      <xdr:col>81</xdr:col>
      <xdr:colOff>50800</xdr:colOff>
      <xdr:row>98</xdr:row>
      <xdr:rowOff>86360</xdr:rowOff>
    </xdr:to>
    <xdr:cxnSp macro="">
      <xdr:nvCxnSpPr>
        <xdr:cNvPr id="674" name="直線コネクタ 673"/>
        <xdr:cNvCxnSpPr/>
      </xdr:nvCxnSpPr>
      <xdr:spPr>
        <a:xfrm flipV="1">
          <a:off x="14592300" y="16887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23495</xdr:rowOff>
    </xdr:from>
    <xdr:to xmlns:xdr="http://schemas.openxmlformats.org/drawingml/2006/spreadsheetDrawing">
      <xdr:col>81</xdr:col>
      <xdr:colOff>101600</xdr:colOff>
      <xdr:row>98</xdr:row>
      <xdr:rowOff>125095</xdr:rowOff>
    </xdr:to>
    <xdr:sp macro="" textlink="">
      <xdr:nvSpPr>
        <xdr:cNvPr id="675" name="フローチャート: 判断 674"/>
        <xdr:cNvSpPr/>
      </xdr:nvSpPr>
      <xdr:spPr>
        <a:xfrm>
          <a:off x="15430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141605</xdr:rowOff>
    </xdr:from>
    <xdr:ext cx="533400" cy="259080"/>
    <xdr:sp macro="" textlink="">
      <xdr:nvSpPr>
        <xdr:cNvPr id="676" name="テキスト ボックス 675"/>
        <xdr:cNvSpPr txBox="1"/>
      </xdr:nvSpPr>
      <xdr:spPr>
        <a:xfrm>
          <a:off x="15213965" y="16600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86360</xdr:rowOff>
    </xdr:from>
    <xdr:to xmlns:xdr="http://schemas.openxmlformats.org/drawingml/2006/spreadsheetDrawing">
      <xdr:col>76</xdr:col>
      <xdr:colOff>114300</xdr:colOff>
      <xdr:row>98</xdr:row>
      <xdr:rowOff>126365</xdr:rowOff>
    </xdr:to>
    <xdr:cxnSp macro="">
      <xdr:nvCxnSpPr>
        <xdr:cNvPr id="677" name="直線コネクタ 676"/>
        <xdr:cNvCxnSpPr/>
      </xdr:nvCxnSpPr>
      <xdr:spPr>
        <a:xfrm flipV="1">
          <a:off x="13703300" y="168884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16510</xdr:rowOff>
    </xdr:from>
    <xdr:to xmlns:xdr="http://schemas.openxmlformats.org/drawingml/2006/spreadsheetDrawing">
      <xdr:col>76</xdr:col>
      <xdr:colOff>165100</xdr:colOff>
      <xdr:row>98</xdr:row>
      <xdr:rowOff>118110</xdr:rowOff>
    </xdr:to>
    <xdr:sp macro="" textlink="">
      <xdr:nvSpPr>
        <xdr:cNvPr id="678" name="フローチャート: 判断 677"/>
        <xdr:cNvSpPr/>
      </xdr:nvSpPr>
      <xdr:spPr>
        <a:xfrm>
          <a:off x="14541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134620</xdr:rowOff>
    </xdr:from>
    <xdr:ext cx="533400" cy="257810"/>
    <xdr:sp macro="" textlink="">
      <xdr:nvSpPr>
        <xdr:cNvPr id="679" name="テキスト ボックス 678"/>
        <xdr:cNvSpPr txBox="1"/>
      </xdr:nvSpPr>
      <xdr:spPr>
        <a:xfrm>
          <a:off x="14324965" y="16593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71120</xdr:rowOff>
    </xdr:from>
    <xdr:to xmlns:xdr="http://schemas.openxmlformats.org/drawingml/2006/spreadsheetDrawing">
      <xdr:col>71</xdr:col>
      <xdr:colOff>177800</xdr:colOff>
      <xdr:row>98</xdr:row>
      <xdr:rowOff>126365</xdr:rowOff>
    </xdr:to>
    <xdr:cxnSp macro="">
      <xdr:nvCxnSpPr>
        <xdr:cNvPr id="680" name="直線コネクタ 679"/>
        <xdr:cNvCxnSpPr/>
      </xdr:nvCxnSpPr>
      <xdr:spPr>
        <a:xfrm>
          <a:off x="12814300" y="168732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29210</xdr:rowOff>
    </xdr:from>
    <xdr:to xmlns:xdr="http://schemas.openxmlformats.org/drawingml/2006/spreadsheetDrawing">
      <xdr:col>72</xdr:col>
      <xdr:colOff>38100</xdr:colOff>
      <xdr:row>98</xdr:row>
      <xdr:rowOff>130175</xdr:rowOff>
    </xdr:to>
    <xdr:sp macro="" textlink="">
      <xdr:nvSpPr>
        <xdr:cNvPr id="681" name="フローチャート: 判断 680"/>
        <xdr:cNvSpPr/>
      </xdr:nvSpPr>
      <xdr:spPr>
        <a:xfrm>
          <a:off x="13652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146685</xdr:rowOff>
    </xdr:from>
    <xdr:ext cx="533400" cy="257810"/>
    <xdr:sp macro="" textlink="">
      <xdr:nvSpPr>
        <xdr:cNvPr id="682" name="テキスト ボックス 681"/>
        <xdr:cNvSpPr txBox="1"/>
      </xdr:nvSpPr>
      <xdr:spPr>
        <a:xfrm>
          <a:off x="13435965" y="16605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11430</xdr:rowOff>
    </xdr:from>
    <xdr:to xmlns:xdr="http://schemas.openxmlformats.org/drawingml/2006/spreadsheetDrawing">
      <xdr:col>67</xdr:col>
      <xdr:colOff>101600</xdr:colOff>
      <xdr:row>98</xdr:row>
      <xdr:rowOff>113030</xdr:rowOff>
    </xdr:to>
    <xdr:sp macro="" textlink="">
      <xdr:nvSpPr>
        <xdr:cNvPr id="683" name="フローチャート: 判断 682"/>
        <xdr:cNvSpPr/>
      </xdr:nvSpPr>
      <xdr:spPr>
        <a:xfrm>
          <a:off x="12763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129540</xdr:rowOff>
    </xdr:from>
    <xdr:ext cx="533400" cy="259080"/>
    <xdr:sp macro="" textlink="">
      <xdr:nvSpPr>
        <xdr:cNvPr id="684" name="テキスト ボックス 683"/>
        <xdr:cNvSpPr txBox="1"/>
      </xdr:nvSpPr>
      <xdr:spPr>
        <a:xfrm>
          <a:off x="12546965" y="16588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8" name="テキスト ボックス 68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55245</xdr:rowOff>
    </xdr:from>
    <xdr:to xmlns:xdr="http://schemas.openxmlformats.org/drawingml/2006/spreadsheetDrawing">
      <xdr:col>85</xdr:col>
      <xdr:colOff>177800</xdr:colOff>
      <xdr:row>98</xdr:row>
      <xdr:rowOff>156845</xdr:rowOff>
    </xdr:to>
    <xdr:sp macro="" textlink="">
      <xdr:nvSpPr>
        <xdr:cNvPr id="690" name="楕円 689"/>
        <xdr:cNvSpPr/>
      </xdr:nvSpPr>
      <xdr:spPr>
        <a:xfrm>
          <a:off x="162687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164465</xdr:rowOff>
    </xdr:from>
    <xdr:ext cx="534670" cy="259080"/>
    <xdr:sp macro="" textlink="">
      <xdr:nvSpPr>
        <xdr:cNvPr id="691" name="積立金該当値テキスト"/>
        <xdr:cNvSpPr txBox="1"/>
      </xdr:nvSpPr>
      <xdr:spPr>
        <a:xfrm>
          <a:off x="16370300" y="1679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34290</xdr:rowOff>
    </xdr:from>
    <xdr:to xmlns:xdr="http://schemas.openxmlformats.org/drawingml/2006/spreadsheetDrawing">
      <xdr:col>81</xdr:col>
      <xdr:colOff>101600</xdr:colOff>
      <xdr:row>98</xdr:row>
      <xdr:rowOff>135890</xdr:rowOff>
    </xdr:to>
    <xdr:sp macro="" textlink="">
      <xdr:nvSpPr>
        <xdr:cNvPr id="692" name="楕円 691"/>
        <xdr:cNvSpPr/>
      </xdr:nvSpPr>
      <xdr:spPr>
        <a:xfrm>
          <a:off x="15430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127000</xdr:rowOff>
    </xdr:from>
    <xdr:ext cx="533400" cy="259080"/>
    <xdr:sp macro="" textlink="">
      <xdr:nvSpPr>
        <xdr:cNvPr id="693" name="テキスト ボックス 692"/>
        <xdr:cNvSpPr txBox="1"/>
      </xdr:nvSpPr>
      <xdr:spPr>
        <a:xfrm>
          <a:off x="15213965" y="16929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35560</xdr:rowOff>
    </xdr:from>
    <xdr:to xmlns:xdr="http://schemas.openxmlformats.org/drawingml/2006/spreadsheetDrawing">
      <xdr:col>76</xdr:col>
      <xdr:colOff>165100</xdr:colOff>
      <xdr:row>98</xdr:row>
      <xdr:rowOff>137160</xdr:rowOff>
    </xdr:to>
    <xdr:sp macro="" textlink="">
      <xdr:nvSpPr>
        <xdr:cNvPr id="694" name="楕円 693"/>
        <xdr:cNvSpPr/>
      </xdr:nvSpPr>
      <xdr:spPr>
        <a:xfrm>
          <a:off x="145415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128270</xdr:rowOff>
    </xdr:from>
    <xdr:ext cx="533400" cy="259080"/>
    <xdr:sp macro="" textlink="">
      <xdr:nvSpPr>
        <xdr:cNvPr id="695" name="テキスト ボックス 694"/>
        <xdr:cNvSpPr txBox="1"/>
      </xdr:nvSpPr>
      <xdr:spPr>
        <a:xfrm>
          <a:off x="14324965" y="16930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75565</xdr:rowOff>
    </xdr:from>
    <xdr:to xmlns:xdr="http://schemas.openxmlformats.org/drawingml/2006/spreadsheetDrawing">
      <xdr:col>72</xdr:col>
      <xdr:colOff>38100</xdr:colOff>
      <xdr:row>99</xdr:row>
      <xdr:rowOff>6350</xdr:rowOff>
    </xdr:to>
    <xdr:sp macro="" textlink="">
      <xdr:nvSpPr>
        <xdr:cNvPr id="696" name="楕円 695"/>
        <xdr:cNvSpPr/>
      </xdr:nvSpPr>
      <xdr:spPr>
        <a:xfrm>
          <a:off x="13652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168275</xdr:rowOff>
    </xdr:from>
    <xdr:ext cx="533400" cy="257810"/>
    <xdr:sp macro="" textlink="">
      <xdr:nvSpPr>
        <xdr:cNvPr id="697" name="テキスト ボックス 696"/>
        <xdr:cNvSpPr txBox="1"/>
      </xdr:nvSpPr>
      <xdr:spPr>
        <a:xfrm>
          <a:off x="13435965" y="16970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20320</xdr:rowOff>
    </xdr:from>
    <xdr:to xmlns:xdr="http://schemas.openxmlformats.org/drawingml/2006/spreadsheetDrawing">
      <xdr:col>67</xdr:col>
      <xdr:colOff>101600</xdr:colOff>
      <xdr:row>98</xdr:row>
      <xdr:rowOff>121920</xdr:rowOff>
    </xdr:to>
    <xdr:sp macro="" textlink="">
      <xdr:nvSpPr>
        <xdr:cNvPr id="698" name="楕円 697"/>
        <xdr:cNvSpPr/>
      </xdr:nvSpPr>
      <xdr:spPr>
        <a:xfrm>
          <a:off x="12763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113030</xdr:rowOff>
    </xdr:from>
    <xdr:ext cx="533400" cy="259080"/>
    <xdr:sp macro="" textlink="">
      <xdr:nvSpPr>
        <xdr:cNvPr id="699" name="テキスト ボックス 698"/>
        <xdr:cNvSpPr txBox="1"/>
      </xdr:nvSpPr>
      <xdr:spPr>
        <a:xfrm>
          <a:off x="12546965" y="16915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08" name="テキスト ボックス 707"/>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0" name="直線コネクタ 70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11" name="テキスト ボックス 710"/>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2" name="直線コネクタ 71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13" name="テキスト ボックス 712"/>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4" name="直線コネクタ 71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810"/>
    <xdr:sp macro="" textlink="">
      <xdr:nvSpPr>
        <xdr:cNvPr id="715" name="テキスト ボックス 714"/>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6" name="直線コネクタ 71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810"/>
    <xdr:sp macro="" textlink="">
      <xdr:nvSpPr>
        <xdr:cNvPr id="717" name="テキスト ボックス 716"/>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8" name="直線コネクタ 71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19" name="テキスト ボックス 718"/>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38100</xdr:rowOff>
    </xdr:from>
    <xdr:to xmlns:xdr="http://schemas.openxmlformats.org/drawingml/2006/spreadsheetDrawing">
      <xdr:col>116</xdr:col>
      <xdr:colOff>62865</xdr:colOff>
      <xdr:row>38</xdr:row>
      <xdr:rowOff>139700</xdr:rowOff>
    </xdr:to>
    <xdr:cxnSp macro="">
      <xdr:nvCxnSpPr>
        <xdr:cNvPr id="721" name="直線コネクタ 720"/>
        <xdr:cNvCxnSpPr/>
      </xdr:nvCxnSpPr>
      <xdr:spPr>
        <a:xfrm flipV="1">
          <a:off x="22159595" y="518160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1270</xdr:rowOff>
    </xdr:from>
    <xdr:ext cx="249555" cy="259080"/>
    <xdr:sp macro="" textlink="">
      <xdr:nvSpPr>
        <xdr:cNvPr id="722" name="投資及び出資金最小値テキスト"/>
        <xdr:cNvSpPr txBox="1"/>
      </xdr:nvSpPr>
      <xdr:spPr>
        <a:xfrm>
          <a:off x="22212300" y="6687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3" name="直線コネクタ 72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156845</xdr:rowOff>
    </xdr:from>
    <xdr:ext cx="534670" cy="257810"/>
    <xdr:sp macro="" textlink="">
      <xdr:nvSpPr>
        <xdr:cNvPr id="724" name="投資及び出資金最大値テキスト"/>
        <xdr:cNvSpPr txBox="1"/>
      </xdr:nvSpPr>
      <xdr:spPr>
        <a:xfrm>
          <a:off x="22212300" y="49574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38100</xdr:rowOff>
    </xdr:from>
    <xdr:to xmlns:xdr="http://schemas.openxmlformats.org/drawingml/2006/spreadsheetDrawing">
      <xdr:col>116</xdr:col>
      <xdr:colOff>152400</xdr:colOff>
      <xdr:row>30</xdr:row>
      <xdr:rowOff>38100</xdr:rowOff>
    </xdr:to>
    <xdr:cxnSp macro="">
      <xdr:nvCxnSpPr>
        <xdr:cNvPr id="725" name="直線コネクタ 724"/>
        <xdr:cNvCxnSpPr/>
      </xdr:nvCxnSpPr>
      <xdr:spPr>
        <a:xfrm>
          <a:off x="22072600" y="518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26" name="直線コネクタ 72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90170</xdr:rowOff>
    </xdr:from>
    <xdr:ext cx="378460" cy="259080"/>
    <xdr:sp macro="" textlink="">
      <xdr:nvSpPr>
        <xdr:cNvPr id="727" name="投資及び出資金平均値テキスト"/>
        <xdr:cNvSpPr txBox="1"/>
      </xdr:nvSpPr>
      <xdr:spPr>
        <a:xfrm>
          <a:off x="22212300" y="6433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67310</xdr:rowOff>
    </xdr:from>
    <xdr:to xmlns:xdr="http://schemas.openxmlformats.org/drawingml/2006/spreadsheetDrawing">
      <xdr:col>116</xdr:col>
      <xdr:colOff>114300</xdr:colOff>
      <xdr:row>38</xdr:row>
      <xdr:rowOff>168910</xdr:rowOff>
    </xdr:to>
    <xdr:sp macro="" textlink="">
      <xdr:nvSpPr>
        <xdr:cNvPr id="728" name="フローチャート: 判断 727"/>
        <xdr:cNvSpPr/>
      </xdr:nvSpPr>
      <xdr:spPr>
        <a:xfrm>
          <a:off x="221107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132715</xdr:rowOff>
    </xdr:from>
    <xdr:to xmlns:xdr="http://schemas.openxmlformats.org/drawingml/2006/spreadsheetDrawing">
      <xdr:col>111</xdr:col>
      <xdr:colOff>177800</xdr:colOff>
      <xdr:row>38</xdr:row>
      <xdr:rowOff>139700</xdr:rowOff>
    </xdr:to>
    <xdr:cxnSp macro="">
      <xdr:nvCxnSpPr>
        <xdr:cNvPr id="729" name="直線コネクタ 728"/>
        <xdr:cNvCxnSpPr/>
      </xdr:nvCxnSpPr>
      <xdr:spPr>
        <a:xfrm>
          <a:off x="20434300" y="66478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50165</xdr:rowOff>
    </xdr:from>
    <xdr:to xmlns:xdr="http://schemas.openxmlformats.org/drawingml/2006/spreadsheetDrawing">
      <xdr:col>112</xdr:col>
      <xdr:colOff>38100</xdr:colOff>
      <xdr:row>38</xdr:row>
      <xdr:rowOff>151765</xdr:rowOff>
    </xdr:to>
    <xdr:sp macro="" textlink="">
      <xdr:nvSpPr>
        <xdr:cNvPr id="730" name="フローチャート: 判断 729"/>
        <xdr:cNvSpPr/>
      </xdr:nvSpPr>
      <xdr:spPr>
        <a:xfrm>
          <a:off x="21272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168275</xdr:rowOff>
    </xdr:from>
    <xdr:ext cx="468630" cy="257810"/>
    <xdr:sp macro="" textlink="">
      <xdr:nvSpPr>
        <xdr:cNvPr id="731" name="テキスト ボックス 730"/>
        <xdr:cNvSpPr txBox="1"/>
      </xdr:nvSpPr>
      <xdr:spPr>
        <a:xfrm>
          <a:off x="21088350" y="6340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32385</xdr:rowOff>
    </xdr:from>
    <xdr:to xmlns:xdr="http://schemas.openxmlformats.org/drawingml/2006/spreadsheetDrawing">
      <xdr:col>107</xdr:col>
      <xdr:colOff>50800</xdr:colOff>
      <xdr:row>38</xdr:row>
      <xdr:rowOff>132715</xdr:rowOff>
    </xdr:to>
    <xdr:cxnSp macro="">
      <xdr:nvCxnSpPr>
        <xdr:cNvPr id="732" name="直線コネクタ 731"/>
        <xdr:cNvCxnSpPr/>
      </xdr:nvCxnSpPr>
      <xdr:spPr>
        <a:xfrm>
          <a:off x="19545300" y="6376035"/>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3" name="フローチャート: 判断 732"/>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15240</xdr:rowOff>
    </xdr:from>
    <xdr:ext cx="378460" cy="259080"/>
    <xdr:sp macro="" textlink="">
      <xdr:nvSpPr>
        <xdr:cNvPr id="734" name="テキスト ボックス 733"/>
        <xdr:cNvSpPr txBox="1"/>
      </xdr:nvSpPr>
      <xdr:spPr>
        <a:xfrm>
          <a:off x="20245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32385</xdr:rowOff>
    </xdr:from>
    <xdr:to xmlns:xdr="http://schemas.openxmlformats.org/drawingml/2006/spreadsheetDrawing">
      <xdr:col>102</xdr:col>
      <xdr:colOff>114300</xdr:colOff>
      <xdr:row>38</xdr:row>
      <xdr:rowOff>139700</xdr:rowOff>
    </xdr:to>
    <xdr:cxnSp macro="">
      <xdr:nvCxnSpPr>
        <xdr:cNvPr id="735" name="直線コネクタ 734"/>
        <xdr:cNvCxnSpPr/>
      </xdr:nvCxnSpPr>
      <xdr:spPr>
        <a:xfrm flipV="1">
          <a:off x="18656300" y="637603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33020</xdr:rowOff>
    </xdr:from>
    <xdr:to xmlns:xdr="http://schemas.openxmlformats.org/drawingml/2006/spreadsheetDrawing">
      <xdr:col>102</xdr:col>
      <xdr:colOff>165100</xdr:colOff>
      <xdr:row>38</xdr:row>
      <xdr:rowOff>134620</xdr:rowOff>
    </xdr:to>
    <xdr:sp macro="" textlink="">
      <xdr:nvSpPr>
        <xdr:cNvPr id="736" name="フローチャート: 判断 735"/>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125730</xdr:rowOff>
    </xdr:from>
    <xdr:ext cx="468630" cy="259080"/>
    <xdr:sp macro="" textlink="">
      <xdr:nvSpPr>
        <xdr:cNvPr id="737" name="テキスト ボックス 736"/>
        <xdr:cNvSpPr txBox="1"/>
      </xdr:nvSpPr>
      <xdr:spPr>
        <a:xfrm>
          <a:off x="19310350" y="6640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xdr:rowOff>
    </xdr:from>
    <xdr:to xmlns:xdr="http://schemas.openxmlformats.org/drawingml/2006/spreadsheetDrawing">
      <xdr:col>98</xdr:col>
      <xdr:colOff>38100</xdr:colOff>
      <xdr:row>38</xdr:row>
      <xdr:rowOff>109855</xdr:rowOff>
    </xdr:to>
    <xdr:sp macro="" textlink="">
      <xdr:nvSpPr>
        <xdr:cNvPr id="738" name="フローチャート: 判断 737"/>
        <xdr:cNvSpPr/>
      </xdr:nvSpPr>
      <xdr:spPr>
        <a:xfrm>
          <a:off x="18605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126365</xdr:rowOff>
    </xdr:from>
    <xdr:ext cx="468630" cy="259080"/>
    <xdr:sp macro="" textlink="">
      <xdr:nvSpPr>
        <xdr:cNvPr id="739" name="テキスト ボックス 738"/>
        <xdr:cNvSpPr txBox="1"/>
      </xdr:nvSpPr>
      <xdr:spPr>
        <a:xfrm>
          <a:off x="18421350" y="6298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0" name="テキスト ボックス 73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1" name="テキスト ボックス 74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2" name="テキスト ボックス 74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3" name="テキスト ボックス 74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4" name="テキスト ボックス 74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45720</xdr:rowOff>
    </xdr:from>
    <xdr:ext cx="249555" cy="259080"/>
    <xdr:sp macro="" textlink="">
      <xdr:nvSpPr>
        <xdr:cNvPr id="746" name="投資及び出資金該当値テキスト"/>
        <xdr:cNvSpPr txBox="1"/>
      </xdr:nvSpPr>
      <xdr:spPr>
        <a:xfrm>
          <a:off x="22212300" y="6560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48" name="テキスト ボックス 747"/>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81915</xdr:rowOff>
    </xdr:from>
    <xdr:to xmlns:xdr="http://schemas.openxmlformats.org/drawingml/2006/spreadsheetDrawing">
      <xdr:col>107</xdr:col>
      <xdr:colOff>101600</xdr:colOff>
      <xdr:row>39</xdr:row>
      <xdr:rowOff>12065</xdr:rowOff>
    </xdr:to>
    <xdr:sp macro="" textlink="">
      <xdr:nvSpPr>
        <xdr:cNvPr id="749" name="楕円 748"/>
        <xdr:cNvSpPr/>
      </xdr:nvSpPr>
      <xdr:spPr>
        <a:xfrm>
          <a:off x="20383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3175</xdr:rowOff>
    </xdr:from>
    <xdr:ext cx="378460" cy="259080"/>
    <xdr:sp macro="" textlink="">
      <xdr:nvSpPr>
        <xdr:cNvPr id="750" name="テキスト ボックス 749"/>
        <xdr:cNvSpPr txBox="1"/>
      </xdr:nvSpPr>
      <xdr:spPr>
        <a:xfrm>
          <a:off x="20245070" y="6689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153035</xdr:rowOff>
    </xdr:from>
    <xdr:to xmlns:xdr="http://schemas.openxmlformats.org/drawingml/2006/spreadsheetDrawing">
      <xdr:col>102</xdr:col>
      <xdr:colOff>165100</xdr:colOff>
      <xdr:row>37</xdr:row>
      <xdr:rowOff>83185</xdr:rowOff>
    </xdr:to>
    <xdr:sp macro="" textlink="">
      <xdr:nvSpPr>
        <xdr:cNvPr id="751" name="楕円 750"/>
        <xdr:cNvSpPr/>
      </xdr:nvSpPr>
      <xdr:spPr>
        <a:xfrm>
          <a:off x="19494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35</xdr:row>
      <xdr:rowOff>99695</xdr:rowOff>
    </xdr:from>
    <xdr:ext cx="533400" cy="257810"/>
    <xdr:sp macro="" textlink="">
      <xdr:nvSpPr>
        <xdr:cNvPr id="752" name="テキスト ボックス 751"/>
        <xdr:cNvSpPr txBox="1"/>
      </xdr:nvSpPr>
      <xdr:spPr>
        <a:xfrm>
          <a:off x="19277965" y="6100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54" name="テキスト ボックス 753"/>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63" name="テキスト ボックス 762"/>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4" name="直線コネクタ 76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5" name="直線コネクタ 76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66" name="テキスト ボックス 765"/>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7" name="直線コネクタ 76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68" name="テキスト ボックス 76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69" name="直線コネクタ 76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70" name="テキスト ボックス 769"/>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1" name="直線コネクタ 77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2" name="テキスト ボックス 77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3" name="直線コネクタ 77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360" cy="259080"/>
    <xdr:sp macro="" textlink="">
      <xdr:nvSpPr>
        <xdr:cNvPr id="774" name="テキスト ボックス 773"/>
        <xdr:cNvSpPr txBox="1"/>
      </xdr:nvSpPr>
      <xdr:spPr>
        <a:xfrm>
          <a:off x="17692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810"/>
    <xdr:sp macro="" textlink="">
      <xdr:nvSpPr>
        <xdr:cNvPr id="776" name="テキスト ボックス 775"/>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148590</xdr:rowOff>
    </xdr:from>
    <xdr:to xmlns:xdr="http://schemas.openxmlformats.org/drawingml/2006/spreadsheetDrawing">
      <xdr:col>116</xdr:col>
      <xdr:colOff>62865</xdr:colOff>
      <xdr:row>59</xdr:row>
      <xdr:rowOff>44450</xdr:rowOff>
    </xdr:to>
    <xdr:cxnSp macro="">
      <xdr:nvCxnSpPr>
        <xdr:cNvPr id="778" name="直線コネクタ 777"/>
        <xdr:cNvCxnSpPr/>
      </xdr:nvCxnSpPr>
      <xdr:spPr>
        <a:xfrm flipV="1">
          <a:off x="22159595" y="872109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7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0" name="直線コネクタ 77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95250</xdr:rowOff>
    </xdr:from>
    <xdr:ext cx="598805" cy="259080"/>
    <xdr:sp macro="" textlink="">
      <xdr:nvSpPr>
        <xdr:cNvPr id="781" name="貸付金最大値テキスト"/>
        <xdr:cNvSpPr txBox="1"/>
      </xdr:nvSpPr>
      <xdr:spPr>
        <a:xfrm>
          <a:off x="22212300" y="8496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148590</xdr:rowOff>
    </xdr:from>
    <xdr:to xmlns:xdr="http://schemas.openxmlformats.org/drawingml/2006/spreadsheetDrawing">
      <xdr:col>116</xdr:col>
      <xdr:colOff>152400</xdr:colOff>
      <xdr:row>50</xdr:row>
      <xdr:rowOff>148590</xdr:rowOff>
    </xdr:to>
    <xdr:cxnSp macro="">
      <xdr:nvCxnSpPr>
        <xdr:cNvPr id="782" name="直線コネクタ 781"/>
        <xdr:cNvCxnSpPr/>
      </xdr:nvCxnSpPr>
      <xdr:spPr>
        <a:xfrm>
          <a:off x="22072600" y="872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5080</xdr:rowOff>
    </xdr:from>
    <xdr:to xmlns:xdr="http://schemas.openxmlformats.org/drawingml/2006/spreadsheetDrawing">
      <xdr:col>116</xdr:col>
      <xdr:colOff>63500</xdr:colOff>
      <xdr:row>59</xdr:row>
      <xdr:rowOff>5080</xdr:rowOff>
    </xdr:to>
    <xdr:cxnSp macro="">
      <xdr:nvCxnSpPr>
        <xdr:cNvPr id="783" name="直線コネクタ 782"/>
        <xdr:cNvCxnSpPr/>
      </xdr:nvCxnSpPr>
      <xdr:spPr>
        <a:xfrm flipV="1">
          <a:off x="21323300" y="101206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80645</xdr:rowOff>
    </xdr:from>
    <xdr:ext cx="469900" cy="259080"/>
    <xdr:sp macro="" textlink="">
      <xdr:nvSpPr>
        <xdr:cNvPr id="784" name="貸付金平均値テキスト"/>
        <xdr:cNvSpPr txBox="1"/>
      </xdr:nvSpPr>
      <xdr:spPr>
        <a:xfrm>
          <a:off x="22212300" y="9853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57150</xdr:rowOff>
    </xdr:from>
    <xdr:to xmlns:xdr="http://schemas.openxmlformats.org/drawingml/2006/spreadsheetDrawing">
      <xdr:col>116</xdr:col>
      <xdr:colOff>114300</xdr:colOff>
      <xdr:row>58</xdr:row>
      <xdr:rowOff>158750</xdr:rowOff>
    </xdr:to>
    <xdr:sp macro="" textlink="">
      <xdr:nvSpPr>
        <xdr:cNvPr id="785" name="フローチャート: 判断 784"/>
        <xdr:cNvSpPr/>
      </xdr:nvSpPr>
      <xdr:spPr>
        <a:xfrm>
          <a:off x="22110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5080</xdr:rowOff>
    </xdr:from>
    <xdr:to xmlns:xdr="http://schemas.openxmlformats.org/drawingml/2006/spreadsheetDrawing">
      <xdr:col>111</xdr:col>
      <xdr:colOff>177800</xdr:colOff>
      <xdr:row>59</xdr:row>
      <xdr:rowOff>5080</xdr:rowOff>
    </xdr:to>
    <xdr:cxnSp macro="">
      <xdr:nvCxnSpPr>
        <xdr:cNvPr id="786" name="直線コネクタ 785"/>
        <xdr:cNvCxnSpPr/>
      </xdr:nvCxnSpPr>
      <xdr:spPr>
        <a:xfrm flipV="1">
          <a:off x="20434300" y="10120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57150</xdr:rowOff>
    </xdr:from>
    <xdr:to xmlns:xdr="http://schemas.openxmlformats.org/drawingml/2006/spreadsheetDrawing">
      <xdr:col>112</xdr:col>
      <xdr:colOff>38100</xdr:colOff>
      <xdr:row>58</xdr:row>
      <xdr:rowOff>158750</xdr:rowOff>
    </xdr:to>
    <xdr:sp macro="" textlink="">
      <xdr:nvSpPr>
        <xdr:cNvPr id="787" name="フローチャート: 判断 786"/>
        <xdr:cNvSpPr/>
      </xdr:nvSpPr>
      <xdr:spPr>
        <a:xfrm>
          <a:off x="21272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3810</xdr:rowOff>
    </xdr:from>
    <xdr:ext cx="468630" cy="259080"/>
    <xdr:sp macro="" textlink="">
      <xdr:nvSpPr>
        <xdr:cNvPr id="788" name="テキスト ボックス 787"/>
        <xdr:cNvSpPr txBox="1"/>
      </xdr:nvSpPr>
      <xdr:spPr>
        <a:xfrm>
          <a:off x="21088350" y="9776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5080</xdr:rowOff>
    </xdr:from>
    <xdr:to xmlns:xdr="http://schemas.openxmlformats.org/drawingml/2006/spreadsheetDrawing">
      <xdr:col>107</xdr:col>
      <xdr:colOff>50800</xdr:colOff>
      <xdr:row>59</xdr:row>
      <xdr:rowOff>24765</xdr:rowOff>
    </xdr:to>
    <xdr:cxnSp macro="">
      <xdr:nvCxnSpPr>
        <xdr:cNvPr id="789" name="直線コネクタ 788"/>
        <xdr:cNvCxnSpPr/>
      </xdr:nvCxnSpPr>
      <xdr:spPr>
        <a:xfrm flipV="1">
          <a:off x="19545300" y="101206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49530</xdr:rowOff>
    </xdr:from>
    <xdr:to xmlns:xdr="http://schemas.openxmlformats.org/drawingml/2006/spreadsheetDrawing">
      <xdr:col>107</xdr:col>
      <xdr:colOff>101600</xdr:colOff>
      <xdr:row>58</xdr:row>
      <xdr:rowOff>151130</xdr:rowOff>
    </xdr:to>
    <xdr:sp macro="" textlink="">
      <xdr:nvSpPr>
        <xdr:cNvPr id="790" name="フローチャート: 判断 789"/>
        <xdr:cNvSpPr/>
      </xdr:nvSpPr>
      <xdr:spPr>
        <a:xfrm>
          <a:off x="20383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167640</xdr:rowOff>
    </xdr:from>
    <xdr:ext cx="468630" cy="257810"/>
    <xdr:sp macro="" textlink="">
      <xdr:nvSpPr>
        <xdr:cNvPr id="791" name="テキスト ボックス 790"/>
        <xdr:cNvSpPr txBox="1"/>
      </xdr:nvSpPr>
      <xdr:spPr>
        <a:xfrm>
          <a:off x="20199350" y="9768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24765</xdr:rowOff>
    </xdr:from>
    <xdr:to xmlns:xdr="http://schemas.openxmlformats.org/drawingml/2006/spreadsheetDrawing">
      <xdr:col>102</xdr:col>
      <xdr:colOff>114300</xdr:colOff>
      <xdr:row>59</xdr:row>
      <xdr:rowOff>25400</xdr:rowOff>
    </xdr:to>
    <xdr:cxnSp macro="">
      <xdr:nvCxnSpPr>
        <xdr:cNvPr id="792" name="直線コネクタ 791"/>
        <xdr:cNvCxnSpPr/>
      </xdr:nvCxnSpPr>
      <xdr:spPr>
        <a:xfrm flipV="1">
          <a:off x="18656300" y="101403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46355</xdr:rowOff>
    </xdr:from>
    <xdr:to xmlns:xdr="http://schemas.openxmlformats.org/drawingml/2006/spreadsheetDrawing">
      <xdr:col>102</xdr:col>
      <xdr:colOff>165100</xdr:colOff>
      <xdr:row>58</xdr:row>
      <xdr:rowOff>147955</xdr:rowOff>
    </xdr:to>
    <xdr:sp macro="" textlink="">
      <xdr:nvSpPr>
        <xdr:cNvPr id="793" name="フローチャート: 判断 792"/>
        <xdr:cNvSpPr/>
      </xdr:nvSpPr>
      <xdr:spPr>
        <a:xfrm>
          <a:off x="19494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164465</xdr:rowOff>
    </xdr:from>
    <xdr:ext cx="468630" cy="259080"/>
    <xdr:sp macro="" textlink="">
      <xdr:nvSpPr>
        <xdr:cNvPr id="794" name="テキスト ボックス 793"/>
        <xdr:cNvSpPr txBox="1"/>
      </xdr:nvSpPr>
      <xdr:spPr>
        <a:xfrm>
          <a:off x="19310350" y="9765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69850</xdr:rowOff>
    </xdr:from>
    <xdr:to xmlns:xdr="http://schemas.openxmlformats.org/drawingml/2006/spreadsheetDrawing">
      <xdr:col>98</xdr:col>
      <xdr:colOff>38100</xdr:colOff>
      <xdr:row>58</xdr:row>
      <xdr:rowOff>171450</xdr:rowOff>
    </xdr:to>
    <xdr:sp macro="" textlink="">
      <xdr:nvSpPr>
        <xdr:cNvPr id="795" name="フローチャート: 判断 794"/>
        <xdr:cNvSpPr/>
      </xdr:nvSpPr>
      <xdr:spPr>
        <a:xfrm>
          <a:off x="18605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16510</xdr:rowOff>
    </xdr:from>
    <xdr:ext cx="468630" cy="259080"/>
    <xdr:sp macro="" textlink="">
      <xdr:nvSpPr>
        <xdr:cNvPr id="796" name="テキスト ボックス 795"/>
        <xdr:cNvSpPr txBox="1"/>
      </xdr:nvSpPr>
      <xdr:spPr>
        <a:xfrm>
          <a:off x="18421350" y="9789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125730</xdr:rowOff>
    </xdr:from>
    <xdr:to xmlns:xdr="http://schemas.openxmlformats.org/drawingml/2006/spreadsheetDrawing">
      <xdr:col>116</xdr:col>
      <xdr:colOff>114300</xdr:colOff>
      <xdr:row>59</xdr:row>
      <xdr:rowOff>55880</xdr:rowOff>
    </xdr:to>
    <xdr:sp macro="" textlink="">
      <xdr:nvSpPr>
        <xdr:cNvPr id="802" name="楕円 801"/>
        <xdr:cNvSpPr/>
      </xdr:nvSpPr>
      <xdr:spPr>
        <a:xfrm>
          <a:off x="221107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40640</xdr:rowOff>
    </xdr:from>
    <xdr:ext cx="469900" cy="257810"/>
    <xdr:sp macro="" textlink="">
      <xdr:nvSpPr>
        <xdr:cNvPr id="803" name="貸付金該当値テキスト"/>
        <xdr:cNvSpPr txBox="1"/>
      </xdr:nvSpPr>
      <xdr:spPr>
        <a:xfrm>
          <a:off x="22212300" y="9984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125730</xdr:rowOff>
    </xdr:from>
    <xdr:to xmlns:xdr="http://schemas.openxmlformats.org/drawingml/2006/spreadsheetDrawing">
      <xdr:col>112</xdr:col>
      <xdr:colOff>38100</xdr:colOff>
      <xdr:row>59</xdr:row>
      <xdr:rowOff>55880</xdr:rowOff>
    </xdr:to>
    <xdr:sp macro="" textlink="">
      <xdr:nvSpPr>
        <xdr:cNvPr id="804" name="楕円 803"/>
        <xdr:cNvSpPr/>
      </xdr:nvSpPr>
      <xdr:spPr>
        <a:xfrm>
          <a:off x="21272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46990</xdr:rowOff>
    </xdr:from>
    <xdr:ext cx="468630" cy="259080"/>
    <xdr:sp macro="" textlink="">
      <xdr:nvSpPr>
        <xdr:cNvPr id="805" name="テキスト ボックス 804"/>
        <xdr:cNvSpPr txBox="1"/>
      </xdr:nvSpPr>
      <xdr:spPr>
        <a:xfrm>
          <a:off x="21088350" y="10162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125730</xdr:rowOff>
    </xdr:from>
    <xdr:to xmlns:xdr="http://schemas.openxmlformats.org/drawingml/2006/spreadsheetDrawing">
      <xdr:col>107</xdr:col>
      <xdr:colOff>101600</xdr:colOff>
      <xdr:row>59</xdr:row>
      <xdr:rowOff>55880</xdr:rowOff>
    </xdr:to>
    <xdr:sp macro="" textlink="">
      <xdr:nvSpPr>
        <xdr:cNvPr id="806" name="楕円 805"/>
        <xdr:cNvSpPr/>
      </xdr:nvSpPr>
      <xdr:spPr>
        <a:xfrm>
          <a:off x="20383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46990</xdr:rowOff>
    </xdr:from>
    <xdr:ext cx="468630" cy="259080"/>
    <xdr:sp macro="" textlink="">
      <xdr:nvSpPr>
        <xdr:cNvPr id="807" name="テキスト ボックス 806"/>
        <xdr:cNvSpPr txBox="1"/>
      </xdr:nvSpPr>
      <xdr:spPr>
        <a:xfrm>
          <a:off x="20199350" y="10162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145415</xdr:rowOff>
    </xdr:from>
    <xdr:to xmlns:xdr="http://schemas.openxmlformats.org/drawingml/2006/spreadsheetDrawing">
      <xdr:col>102</xdr:col>
      <xdr:colOff>165100</xdr:colOff>
      <xdr:row>59</xdr:row>
      <xdr:rowOff>75565</xdr:rowOff>
    </xdr:to>
    <xdr:sp macro="" textlink="">
      <xdr:nvSpPr>
        <xdr:cNvPr id="808" name="楕円 807"/>
        <xdr:cNvSpPr/>
      </xdr:nvSpPr>
      <xdr:spPr>
        <a:xfrm>
          <a:off x="19494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67310</xdr:rowOff>
    </xdr:from>
    <xdr:ext cx="468630" cy="259080"/>
    <xdr:sp macro="" textlink="">
      <xdr:nvSpPr>
        <xdr:cNvPr id="809" name="テキスト ボックス 808"/>
        <xdr:cNvSpPr txBox="1"/>
      </xdr:nvSpPr>
      <xdr:spPr>
        <a:xfrm>
          <a:off x="19310350" y="10182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146050</xdr:rowOff>
    </xdr:from>
    <xdr:to xmlns:xdr="http://schemas.openxmlformats.org/drawingml/2006/spreadsheetDrawing">
      <xdr:col>98</xdr:col>
      <xdr:colOff>38100</xdr:colOff>
      <xdr:row>59</xdr:row>
      <xdr:rowOff>76200</xdr:rowOff>
    </xdr:to>
    <xdr:sp macro="" textlink="">
      <xdr:nvSpPr>
        <xdr:cNvPr id="810" name="楕円 809"/>
        <xdr:cNvSpPr/>
      </xdr:nvSpPr>
      <xdr:spPr>
        <a:xfrm>
          <a:off x="18605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67310</xdr:rowOff>
    </xdr:from>
    <xdr:ext cx="468630" cy="259080"/>
    <xdr:sp macro="" textlink="">
      <xdr:nvSpPr>
        <xdr:cNvPr id="811" name="テキスト ボックス 810"/>
        <xdr:cNvSpPr txBox="1"/>
      </xdr:nvSpPr>
      <xdr:spPr>
        <a:xfrm>
          <a:off x="18421350" y="10182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20" name="テキスト ボックス 819"/>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1" name="直線コネクタ 82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2" name="直線コネクタ 82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650" cy="259080"/>
    <xdr:sp macro="" textlink="">
      <xdr:nvSpPr>
        <xdr:cNvPr id="823" name="テキスト ボックス 822"/>
        <xdr:cNvSpPr txBox="1"/>
      </xdr:nvSpPr>
      <xdr:spPr>
        <a:xfrm>
          <a:off x="18039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4" name="直線コネクタ 82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360" cy="259080"/>
    <xdr:sp macro="" textlink="">
      <xdr:nvSpPr>
        <xdr:cNvPr id="825" name="テキスト ボックス 824"/>
        <xdr:cNvSpPr txBox="1"/>
      </xdr:nvSpPr>
      <xdr:spPr>
        <a:xfrm>
          <a:off x="17692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6" name="直線コネクタ 82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360" cy="257810"/>
    <xdr:sp macro="" textlink="">
      <xdr:nvSpPr>
        <xdr:cNvPr id="827" name="テキスト ボックス 826"/>
        <xdr:cNvSpPr txBox="1"/>
      </xdr:nvSpPr>
      <xdr:spPr>
        <a:xfrm>
          <a:off x="17692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8" name="直線コネクタ 82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29" name="テキスト ボックス 828"/>
        <xdr:cNvSpPr txBox="1"/>
      </xdr:nvSpPr>
      <xdr:spPr>
        <a:xfrm>
          <a:off x="17692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0" name="直線コネクタ 82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31" name="テキスト ボックス 830"/>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2" name="直線コネクタ 83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33" name="テキスト ボックス 832"/>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26670</xdr:rowOff>
    </xdr:from>
    <xdr:to xmlns:xdr="http://schemas.openxmlformats.org/drawingml/2006/spreadsheetDrawing">
      <xdr:col>116</xdr:col>
      <xdr:colOff>62865</xdr:colOff>
      <xdr:row>78</xdr:row>
      <xdr:rowOff>58420</xdr:rowOff>
    </xdr:to>
    <xdr:cxnSp macro="">
      <xdr:nvCxnSpPr>
        <xdr:cNvPr id="835" name="直線コネクタ 834"/>
        <xdr:cNvCxnSpPr/>
      </xdr:nvCxnSpPr>
      <xdr:spPr>
        <a:xfrm flipV="1">
          <a:off x="22159595" y="121996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36"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58420</xdr:rowOff>
    </xdr:from>
    <xdr:to xmlns:xdr="http://schemas.openxmlformats.org/drawingml/2006/spreadsheetDrawing">
      <xdr:col>116</xdr:col>
      <xdr:colOff>152400</xdr:colOff>
      <xdr:row>78</xdr:row>
      <xdr:rowOff>58420</xdr:rowOff>
    </xdr:to>
    <xdr:cxnSp macro="">
      <xdr:nvCxnSpPr>
        <xdr:cNvPr id="837" name="直線コネクタ 836"/>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144780</xdr:rowOff>
    </xdr:from>
    <xdr:ext cx="598805" cy="257810"/>
    <xdr:sp macro="" textlink="">
      <xdr:nvSpPr>
        <xdr:cNvPr id="838" name="繰出金最大値テキスト"/>
        <xdr:cNvSpPr txBox="1"/>
      </xdr:nvSpPr>
      <xdr:spPr>
        <a:xfrm>
          <a:off x="22212300" y="11974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26670</xdr:rowOff>
    </xdr:from>
    <xdr:to xmlns:xdr="http://schemas.openxmlformats.org/drawingml/2006/spreadsheetDrawing">
      <xdr:col>116</xdr:col>
      <xdr:colOff>152400</xdr:colOff>
      <xdr:row>71</xdr:row>
      <xdr:rowOff>26670</xdr:rowOff>
    </xdr:to>
    <xdr:cxnSp macro="">
      <xdr:nvCxnSpPr>
        <xdr:cNvPr id="839" name="直線コネクタ 838"/>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1905</xdr:rowOff>
    </xdr:from>
    <xdr:to xmlns:xdr="http://schemas.openxmlformats.org/drawingml/2006/spreadsheetDrawing">
      <xdr:col>116</xdr:col>
      <xdr:colOff>63500</xdr:colOff>
      <xdr:row>78</xdr:row>
      <xdr:rowOff>20320</xdr:rowOff>
    </xdr:to>
    <xdr:cxnSp macro="">
      <xdr:nvCxnSpPr>
        <xdr:cNvPr id="840" name="直線コネクタ 839"/>
        <xdr:cNvCxnSpPr/>
      </xdr:nvCxnSpPr>
      <xdr:spPr>
        <a:xfrm>
          <a:off x="21323300" y="1337500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111760</xdr:rowOff>
    </xdr:from>
    <xdr:ext cx="598805" cy="257810"/>
    <xdr:sp macro="" textlink="">
      <xdr:nvSpPr>
        <xdr:cNvPr id="841" name="繰出金平均値テキスト"/>
        <xdr:cNvSpPr txBox="1"/>
      </xdr:nvSpPr>
      <xdr:spPr>
        <a:xfrm>
          <a:off x="22212300" y="1297051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88900</xdr:rowOff>
    </xdr:from>
    <xdr:to xmlns:xdr="http://schemas.openxmlformats.org/drawingml/2006/spreadsheetDrawing">
      <xdr:col>116</xdr:col>
      <xdr:colOff>114300</xdr:colOff>
      <xdr:row>77</xdr:row>
      <xdr:rowOff>19050</xdr:rowOff>
    </xdr:to>
    <xdr:sp macro="" textlink="">
      <xdr:nvSpPr>
        <xdr:cNvPr id="842" name="フローチャート: 判断 841"/>
        <xdr:cNvSpPr/>
      </xdr:nvSpPr>
      <xdr:spPr>
        <a:xfrm>
          <a:off x="22110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1270</xdr:rowOff>
    </xdr:from>
    <xdr:to xmlns:xdr="http://schemas.openxmlformats.org/drawingml/2006/spreadsheetDrawing">
      <xdr:col>111</xdr:col>
      <xdr:colOff>177800</xdr:colOff>
      <xdr:row>78</xdr:row>
      <xdr:rowOff>1905</xdr:rowOff>
    </xdr:to>
    <xdr:cxnSp macro="">
      <xdr:nvCxnSpPr>
        <xdr:cNvPr id="843" name="直線コネクタ 842"/>
        <xdr:cNvCxnSpPr/>
      </xdr:nvCxnSpPr>
      <xdr:spPr>
        <a:xfrm>
          <a:off x="20434300" y="13374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98425</xdr:rowOff>
    </xdr:from>
    <xdr:to xmlns:xdr="http://schemas.openxmlformats.org/drawingml/2006/spreadsheetDrawing">
      <xdr:col>112</xdr:col>
      <xdr:colOff>38100</xdr:colOff>
      <xdr:row>77</xdr:row>
      <xdr:rowOff>29210</xdr:rowOff>
    </xdr:to>
    <xdr:sp macro="" textlink="">
      <xdr:nvSpPr>
        <xdr:cNvPr id="844" name="フローチャート: 判断 843"/>
        <xdr:cNvSpPr/>
      </xdr:nvSpPr>
      <xdr:spPr>
        <a:xfrm>
          <a:off x="21272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45085</xdr:rowOff>
    </xdr:from>
    <xdr:ext cx="597535" cy="258445"/>
    <xdr:sp macro="" textlink="">
      <xdr:nvSpPr>
        <xdr:cNvPr id="845" name="テキスト ボックス 844"/>
        <xdr:cNvSpPr txBox="1"/>
      </xdr:nvSpPr>
      <xdr:spPr>
        <a:xfrm>
          <a:off x="21023580" y="129038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163195</xdr:rowOff>
    </xdr:from>
    <xdr:to xmlns:xdr="http://schemas.openxmlformats.org/drawingml/2006/spreadsheetDrawing">
      <xdr:col>107</xdr:col>
      <xdr:colOff>50800</xdr:colOff>
      <xdr:row>78</xdr:row>
      <xdr:rowOff>1270</xdr:rowOff>
    </xdr:to>
    <xdr:cxnSp macro="">
      <xdr:nvCxnSpPr>
        <xdr:cNvPr id="846" name="直線コネクタ 845"/>
        <xdr:cNvCxnSpPr/>
      </xdr:nvCxnSpPr>
      <xdr:spPr>
        <a:xfrm>
          <a:off x="19545300" y="133648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97790</xdr:rowOff>
    </xdr:from>
    <xdr:to xmlns:xdr="http://schemas.openxmlformats.org/drawingml/2006/spreadsheetDrawing">
      <xdr:col>107</xdr:col>
      <xdr:colOff>101600</xdr:colOff>
      <xdr:row>77</xdr:row>
      <xdr:rowOff>27940</xdr:rowOff>
    </xdr:to>
    <xdr:sp macro="" textlink="">
      <xdr:nvSpPr>
        <xdr:cNvPr id="847" name="フローチャート: 判断 846"/>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44450</xdr:rowOff>
    </xdr:from>
    <xdr:ext cx="597535" cy="259080"/>
    <xdr:sp macro="" textlink="">
      <xdr:nvSpPr>
        <xdr:cNvPr id="848" name="テキスト ボックス 847"/>
        <xdr:cNvSpPr txBox="1"/>
      </xdr:nvSpPr>
      <xdr:spPr>
        <a:xfrm>
          <a:off x="20134580" y="12903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146685</xdr:rowOff>
    </xdr:from>
    <xdr:to xmlns:xdr="http://schemas.openxmlformats.org/drawingml/2006/spreadsheetDrawing">
      <xdr:col>102</xdr:col>
      <xdr:colOff>114300</xdr:colOff>
      <xdr:row>77</xdr:row>
      <xdr:rowOff>163195</xdr:rowOff>
    </xdr:to>
    <xdr:cxnSp macro="">
      <xdr:nvCxnSpPr>
        <xdr:cNvPr id="849" name="直線コネクタ 848"/>
        <xdr:cNvCxnSpPr/>
      </xdr:nvCxnSpPr>
      <xdr:spPr>
        <a:xfrm>
          <a:off x="18656300" y="133483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109220</xdr:rowOff>
    </xdr:from>
    <xdr:to xmlns:xdr="http://schemas.openxmlformats.org/drawingml/2006/spreadsheetDrawing">
      <xdr:col>102</xdr:col>
      <xdr:colOff>165100</xdr:colOff>
      <xdr:row>77</xdr:row>
      <xdr:rowOff>39370</xdr:rowOff>
    </xdr:to>
    <xdr:sp macro="" textlink="">
      <xdr:nvSpPr>
        <xdr:cNvPr id="850" name="フローチャート: 判断 849"/>
        <xdr:cNvSpPr/>
      </xdr:nvSpPr>
      <xdr:spPr>
        <a:xfrm>
          <a:off x="19494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55880</xdr:rowOff>
    </xdr:from>
    <xdr:ext cx="597535" cy="259080"/>
    <xdr:sp macro="" textlink="">
      <xdr:nvSpPr>
        <xdr:cNvPr id="851" name="テキスト ボックス 850"/>
        <xdr:cNvSpPr txBox="1"/>
      </xdr:nvSpPr>
      <xdr:spPr>
        <a:xfrm>
          <a:off x="19245580" y="12914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118110</xdr:rowOff>
    </xdr:from>
    <xdr:to xmlns:xdr="http://schemas.openxmlformats.org/drawingml/2006/spreadsheetDrawing">
      <xdr:col>98</xdr:col>
      <xdr:colOff>38100</xdr:colOff>
      <xdr:row>77</xdr:row>
      <xdr:rowOff>48260</xdr:rowOff>
    </xdr:to>
    <xdr:sp macro="" textlink="">
      <xdr:nvSpPr>
        <xdr:cNvPr id="852" name="フローチャート: 判断 851"/>
        <xdr:cNvSpPr/>
      </xdr:nvSpPr>
      <xdr:spPr>
        <a:xfrm>
          <a:off x="18605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65405</xdr:rowOff>
    </xdr:from>
    <xdr:ext cx="597535" cy="257810"/>
    <xdr:sp macro="" textlink="">
      <xdr:nvSpPr>
        <xdr:cNvPr id="853" name="テキスト ボックス 852"/>
        <xdr:cNvSpPr txBox="1"/>
      </xdr:nvSpPr>
      <xdr:spPr>
        <a:xfrm>
          <a:off x="18356580" y="12924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4" name="テキスト ボックス 85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5" name="テキスト ボックス 85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6" name="テキスト ボックス 85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7" name="テキスト ボックス 85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8" name="テキスト ボックス 85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140970</xdr:rowOff>
    </xdr:from>
    <xdr:to xmlns:xdr="http://schemas.openxmlformats.org/drawingml/2006/spreadsheetDrawing">
      <xdr:col>116</xdr:col>
      <xdr:colOff>114300</xdr:colOff>
      <xdr:row>78</xdr:row>
      <xdr:rowOff>71120</xdr:rowOff>
    </xdr:to>
    <xdr:sp macro="" textlink="">
      <xdr:nvSpPr>
        <xdr:cNvPr id="859" name="楕円 858"/>
        <xdr:cNvSpPr/>
      </xdr:nvSpPr>
      <xdr:spPr>
        <a:xfrm>
          <a:off x="221107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55880</xdr:rowOff>
    </xdr:from>
    <xdr:ext cx="534670" cy="259080"/>
    <xdr:sp macro="" textlink="">
      <xdr:nvSpPr>
        <xdr:cNvPr id="860" name="繰出金該当値テキスト"/>
        <xdr:cNvSpPr txBox="1"/>
      </xdr:nvSpPr>
      <xdr:spPr>
        <a:xfrm>
          <a:off x="22212300" y="13257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122555</xdr:rowOff>
    </xdr:from>
    <xdr:to xmlns:xdr="http://schemas.openxmlformats.org/drawingml/2006/spreadsheetDrawing">
      <xdr:col>112</xdr:col>
      <xdr:colOff>38100</xdr:colOff>
      <xdr:row>78</xdr:row>
      <xdr:rowOff>52705</xdr:rowOff>
    </xdr:to>
    <xdr:sp macro="" textlink="">
      <xdr:nvSpPr>
        <xdr:cNvPr id="861" name="楕円 860"/>
        <xdr:cNvSpPr/>
      </xdr:nvSpPr>
      <xdr:spPr>
        <a:xfrm>
          <a:off x="2127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43815</xdr:rowOff>
    </xdr:from>
    <xdr:ext cx="533400" cy="257810"/>
    <xdr:sp macro="" textlink="">
      <xdr:nvSpPr>
        <xdr:cNvPr id="862" name="テキスト ボックス 861"/>
        <xdr:cNvSpPr txBox="1"/>
      </xdr:nvSpPr>
      <xdr:spPr>
        <a:xfrm>
          <a:off x="21055965" y="13416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121920</xdr:rowOff>
    </xdr:from>
    <xdr:to xmlns:xdr="http://schemas.openxmlformats.org/drawingml/2006/spreadsheetDrawing">
      <xdr:col>107</xdr:col>
      <xdr:colOff>101600</xdr:colOff>
      <xdr:row>78</xdr:row>
      <xdr:rowOff>52070</xdr:rowOff>
    </xdr:to>
    <xdr:sp macro="" textlink="">
      <xdr:nvSpPr>
        <xdr:cNvPr id="863" name="楕円 862"/>
        <xdr:cNvSpPr/>
      </xdr:nvSpPr>
      <xdr:spPr>
        <a:xfrm>
          <a:off x="20383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43180</xdr:rowOff>
    </xdr:from>
    <xdr:ext cx="533400" cy="257810"/>
    <xdr:sp macro="" textlink="">
      <xdr:nvSpPr>
        <xdr:cNvPr id="864" name="テキスト ボックス 863"/>
        <xdr:cNvSpPr txBox="1"/>
      </xdr:nvSpPr>
      <xdr:spPr>
        <a:xfrm>
          <a:off x="20166965" y="13416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112395</xdr:rowOff>
    </xdr:from>
    <xdr:to xmlns:xdr="http://schemas.openxmlformats.org/drawingml/2006/spreadsheetDrawing">
      <xdr:col>102</xdr:col>
      <xdr:colOff>165100</xdr:colOff>
      <xdr:row>78</xdr:row>
      <xdr:rowOff>42545</xdr:rowOff>
    </xdr:to>
    <xdr:sp macro="" textlink="">
      <xdr:nvSpPr>
        <xdr:cNvPr id="865" name="楕円 864"/>
        <xdr:cNvSpPr/>
      </xdr:nvSpPr>
      <xdr:spPr>
        <a:xfrm>
          <a:off x="19494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33655</xdr:rowOff>
    </xdr:from>
    <xdr:ext cx="533400" cy="258445"/>
    <xdr:sp macro="" textlink="">
      <xdr:nvSpPr>
        <xdr:cNvPr id="866" name="テキスト ボックス 865"/>
        <xdr:cNvSpPr txBox="1"/>
      </xdr:nvSpPr>
      <xdr:spPr>
        <a:xfrm>
          <a:off x="19277965" y="134067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95885</xdr:rowOff>
    </xdr:from>
    <xdr:to xmlns:xdr="http://schemas.openxmlformats.org/drawingml/2006/spreadsheetDrawing">
      <xdr:col>98</xdr:col>
      <xdr:colOff>38100</xdr:colOff>
      <xdr:row>78</xdr:row>
      <xdr:rowOff>26035</xdr:rowOff>
    </xdr:to>
    <xdr:sp macro="" textlink="">
      <xdr:nvSpPr>
        <xdr:cNvPr id="867" name="楕円 866"/>
        <xdr:cNvSpPr/>
      </xdr:nvSpPr>
      <xdr:spPr>
        <a:xfrm>
          <a:off x="18605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17780</xdr:rowOff>
    </xdr:from>
    <xdr:ext cx="533400" cy="257810"/>
    <xdr:sp macro="" textlink="">
      <xdr:nvSpPr>
        <xdr:cNvPr id="868" name="テキスト ボックス 867"/>
        <xdr:cNvSpPr txBox="1"/>
      </xdr:nvSpPr>
      <xdr:spPr>
        <a:xfrm>
          <a:off x="18388965" y="13390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77" name="テキスト ボックス 876"/>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8" name="直線コネクタ 87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9" name="直線コネクタ 87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80" name="テキスト ボックス 879"/>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1" name="直線コネクタ 88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82" name="テキスト ボックス 881"/>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4" name="直線コネクタ 88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6" name="直線コネクタ 88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9" name="直線コネクタ 88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2" name="直線コネクタ 89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894" name="テキスト ボックス 893"/>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5" name="直線コネクタ 89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897" name="テキスト ボックス 896"/>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8" name="直線コネクタ 89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00" name="テキスト ボックス 899"/>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02" name="テキスト ボックス 901"/>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3" name="テキスト ボックス 90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4" name="テキスト ボックス 90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5" name="テキスト ボックス 90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6" name="テキスト ボックス 90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7" name="テキスト ボックス 90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11" name="テキスト ボックス 910"/>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13" name="テキスト ボックス 912"/>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15" name="テキスト ボックス 914"/>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17" name="テキスト ボックス 916"/>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800">
              <a:solidFill>
                <a:schemeClr val="dk1"/>
              </a:solidFill>
              <a:effectLst/>
              <a:latin typeface="+mn-lt"/>
              <a:ea typeface="+mn-ea"/>
              <a:cs typeface="+mn-cs"/>
            </a:rPr>
            <a:t>歳出決算総額における住民１人当たりのコストは１，</a:t>
          </a:r>
          <a:r>
            <a:rPr kumimoji="1" lang="ja-JP" altLang="en-US" sz="800">
              <a:solidFill>
                <a:schemeClr val="dk1"/>
              </a:solidFill>
              <a:effectLst/>
              <a:latin typeface="+mn-lt"/>
              <a:ea typeface="+mn-ea"/>
              <a:cs typeface="+mn-cs"/>
            </a:rPr>
            <a:t>１９４</a:t>
          </a:r>
          <a:r>
            <a:rPr kumimoji="1" lang="ja-JP" altLang="ja-JP" sz="800">
              <a:solidFill>
                <a:schemeClr val="dk1"/>
              </a:solidFill>
              <a:effectLst/>
              <a:latin typeface="+mn-lt"/>
              <a:ea typeface="+mn-ea"/>
              <a:cs typeface="+mn-cs"/>
            </a:rPr>
            <a:t>，４</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０円である。</a:t>
          </a:r>
          <a:endParaRPr lang="ja-JP" altLang="ja-JP" sz="1000">
            <a:effectLst/>
          </a:endParaRPr>
        </a:p>
        <a:p>
          <a:r>
            <a:rPr kumimoji="1" lang="ja-JP" altLang="ja-JP" sz="800">
              <a:solidFill>
                <a:schemeClr val="dk1"/>
              </a:solidFill>
              <a:effectLst/>
              <a:latin typeface="+mn-lt"/>
              <a:ea typeface="+mn-ea"/>
              <a:cs typeface="+mn-cs"/>
            </a:rPr>
            <a:t>他の団体と比較して特徴的なものとしては、扶助費、普通建設事業費、公債費、繰出金等が挙げられる。</a:t>
          </a:r>
          <a:endParaRPr lang="ja-JP" altLang="ja-JP" sz="1000">
            <a:effectLst/>
          </a:endParaRPr>
        </a:p>
        <a:p>
          <a:r>
            <a:rPr kumimoji="1" lang="ja-JP" altLang="ja-JP" sz="800">
              <a:solidFill>
                <a:schemeClr val="dk1"/>
              </a:solidFill>
              <a:effectLst/>
              <a:latin typeface="+mn-lt"/>
              <a:ea typeface="+mn-ea"/>
              <a:cs typeface="+mn-cs"/>
            </a:rPr>
            <a:t>扶助費：住民１人当たりのコストは４</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１２９</a:t>
          </a:r>
          <a:r>
            <a:rPr kumimoji="1" lang="ja-JP" altLang="ja-JP" sz="800">
              <a:solidFill>
                <a:schemeClr val="dk1"/>
              </a:solidFill>
              <a:effectLst/>
              <a:latin typeface="+mn-lt"/>
              <a:ea typeface="+mn-ea"/>
              <a:cs typeface="+mn-cs"/>
            </a:rPr>
            <a:t>円であり、少子高齢化</a:t>
          </a:r>
          <a:r>
            <a:rPr kumimoji="1" lang="ja-JP" altLang="en-US" sz="800">
              <a:solidFill>
                <a:schemeClr val="dk1"/>
              </a:solidFill>
              <a:effectLst/>
              <a:latin typeface="+mn-lt"/>
              <a:ea typeface="+mn-ea"/>
              <a:cs typeface="+mn-cs"/>
            </a:rPr>
            <a:t>対策としての</a:t>
          </a:r>
          <a:r>
            <a:rPr kumimoji="1" lang="ja-JP" altLang="ja-JP" sz="800">
              <a:solidFill>
                <a:schemeClr val="dk1"/>
              </a:solidFill>
              <a:effectLst/>
              <a:latin typeface="+mn-lt"/>
              <a:ea typeface="+mn-ea"/>
              <a:cs typeface="+mn-cs"/>
            </a:rPr>
            <a:t>福祉医療扶助費の増等により平成２６年度まで</a:t>
          </a:r>
          <a:r>
            <a:rPr kumimoji="1" lang="ja-JP" altLang="en-US" sz="800">
              <a:solidFill>
                <a:schemeClr val="dk1"/>
              </a:solidFill>
              <a:effectLst/>
              <a:latin typeface="+mn-lt"/>
              <a:ea typeface="+mn-ea"/>
              <a:cs typeface="+mn-cs"/>
            </a:rPr>
            <a:t>は</a:t>
          </a:r>
          <a:r>
            <a:rPr kumimoji="1" lang="ja-JP" altLang="ja-JP" sz="800">
              <a:solidFill>
                <a:schemeClr val="dk1"/>
              </a:solidFill>
              <a:effectLst/>
              <a:latin typeface="+mn-lt"/>
              <a:ea typeface="+mn-ea"/>
              <a:cs typeface="+mn-cs"/>
            </a:rPr>
            <a:t>増加傾向となってい</a:t>
          </a:r>
          <a:r>
            <a:rPr kumimoji="1" lang="ja-JP" altLang="en-US" sz="800">
              <a:solidFill>
                <a:schemeClr val="dk1"/>
              </a:solidFill>
              <a:effectLst/>
              <a:latin typeface="+mn-lt"/>
              <a:ea typeface="+mn-ea"/>
              <a:cs typeface="+mn-cs"/>
            </a:rPr>
            <a:t>た</a:t>
          </a:r>
          <a:r>
            <a:rPr kumimoji="1" lang="ja-JP" altLang="ja-JP" sz="800">
              <a:solidFill>
                <a:schemeClr val="dk1"/>
              </a:solidFill>
              <a:effectLst/>
              <a:latin typeface="+mn-lt"/>
              <a:ea typeface="+mn-ea"/>
              <a:cs typeface="+mn-cs"/>
            </a:rPr>
            <a:t>が、</a:t>
          </a:r>
          <a:r>
            <a:rPr kumimoji="1" lang="ja-JP" altLang="en-US" sz="800">
              <a:solidFill>
                <a:schemeClr val="dk1"/>
              </a:solidFill>
              <a:effectLst/>
              <a:latin typeface="+mn-lt"/>
              <a:ea typeface="+mn-ea"/>
              <a:cs typeface="+mn-cs"/>
            </a:rPr>
            <a:t>以降は</a:t>
          </a:r>
          <a:r>
            <a:rPr kumimoji="1" lang="ja-JP" altLang="ja-JP" sz="800">
              <a:solidFill>
                <a:schemeClr val="dk1"/>
              </a:solidFill>
              <a:effectLst/>
              <a:latin typeface="+mn-lt"/>
              <a:ea typeface="+mn-ea"/>
              <a:cs typeface="+mn-cs"/>
            </a:rPr>
            <a:t>は児童手当の対象児童数の影響で減となっ</a:t>
          </a:r>
          <a:r>
            <a:rPr kumimoji="1" lang="ja-JP" altLang="en-US" sz="800">
              <a:solidFill>
                <a:schemeClr val="dk1"/>
              </a:solidFill>
              <a:effectLst/>
              <a:latin typeface="+mn-lt"/>
              <a:ea typeface="+mn-ea"/>
              <a:cs typeface="+mn-cs"/>
            </a:rPr>
            <a:t>ている。</a:t>
          </a:r>
          <a:endParaRPr lang="ja-JP" altLang="ja-JP" sz="1000">
            <a:effectLst/>
          </a:endParaRPr>
        </a:p>
        <a:p>
          <a:r>
            <a:rPr kumimoji="1" lang="ja-JP" altLang="ja-JP" sz="800">
              <a:solidFill>
                <a:schemeClr val="dk1"/>
              </a:solidFill>
              <a:effectLst/>
              <a:latin typeface="+mn-lt"/>
              <a:ea typeface="+mn-ea"/>
              <a:cs typeface="+mn-cs"/>
            </a:rPr>
            <a:t>普通建設事業費：住民１人当たりのコストは</a:t>
          </a:r>
          <a:r>
            <a:rPr kumimoji="1" lang="ja-JP" altLang="en-US" sz="800">
              <a:solidFill>
                <a:schemeClr val="dk1"/>
              </a:solidFill>
              <a:effectLst/>
              <a:latin typeface="+mn-lt"/>
              <a:ea typeface="+mn-ea"/>
              <a:cs typeface="+mn-cs"/>
            </a:rPr>
            <a:t>３１６</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６５６</a:t>
          </a:r>
          <a:r>
            <a:rPr kumimoji="1" lang="ja-JP" altLang="ja-JP" sz="800">
              <a:solidFill>
                <a:schemeClr val="dk1"/>
              </a:solidFill>
              <a:effectLst/>
              <a:latin typeface="+mn-lt"/>
              <a:ea typeface="+mn-ea"/>
              <a:cs typeface="+mn-cs"/>
            </a:rPr>
            <a:t>円であり、予算規模が小さいため大規模事業の実施年度により増減割合が大きい。橋りょう改修事業等の大規模な普通建設事業が２</a:t>
          </a:r>
          <a:r>
            <a:rPr kumimoji="1" lang="ja-JP" altLang="en-US" sz="800">
              <a:solidFill>
                <a:schemeClr val="dk1"/>
              </a:solidFill>
              <a:effectLst/>
              <a:latin typeface="+mn-lt"/>
              <a:ea typeface="+mn-ea"/>
              <a:cs typeface="+mn-cs"/>
            </a:rPr>
            <a:t>６</a:t>
          </a:r>
          <a:r>
            <a:rPr kumimoji="1" lang="ja-JP" altLang="ja-JP" sz="800">
              <a:solidFill>
                <a:schemeClr val="dk1"/>
              </a:solidFill>
              <a:effectLst/>
              <a:latin typeface="+mn-lt"/>
              <a:ea typeface="+mn-ea"/>
              <a:cs typeface="+mn-cs"/>
            </a:rPr>
            <a:t>年度で終了したことにより前年比で大幅に減となっている。２９年度からは認定こども園建設事業の本体工事が開始</a:t>
          </a:r>
          <a:r>
            <a:rPr kumimoji="1" lang="ja-JP" altLang="en-US" sz="800">
              <a:solidFill>
                <a:schemeClr val="dk1"/>
              </a:solidFill>
              <a:effectLst/>
              <a:latin typeface="+mn-lt"/>
              <a:ea typeface="+mn-ea"/>
              <a:cs typeface="+mn-cs"/>
            </a:rPr>
            <a:t>されたため、</a:t>
          </a:r>
          <a:r>
            <a:rPr kumimoji="1" lang="ja-JP" altLang="ja-JP" sz="800">
              <a:solidFill>
                <a:schemeClr val="dk1"/>
              </a:solidFill>
              <a:effectLst/>
              <a:latin typeface="+mn-lt"/>
              <a:ea typeface="+mn-ea"/>
              <a:cs typeface="+mn-cs"/>
            </a:rPr>
            <a:t>事業費の</a:t>
          </a:r>
          <a:r>
            <a:rPr kumimoji="1" lang="ja-JP" altLang="en-US" sz="800">
              <a:solidFill>
                <a:schemeClr val="dk1"/>
              </a:solidFill>
              <a:effectLst/>
              <a:latin typeface="+mn-lt"/>
              <a:ea typeface="+mn-ea"/>
              <a:cs typeface="+mn-cs"/>
            </a:rPr>
            <a:t>が大幅に増となっている。</a:t>
          </a:r>
          <a:endParaRPr lang="ja-JP" altLang="ja-JP" sz="1000">
            <a:effectLst/>
          </a:endParaRPr>
        </a:p>
        <a:p>
          <a:r>
            <a:rPr kumimoji="1" lang="ja-JP" altLang="ja-JP" sz="800">
              <a:solidFill>
                <a:schemeClr val="dk1"/>
              </a:solidFill>
              <a:effectLst/>
              <a:latin typeface="+mn-lt"/>
              <a:ea typeface="+mn-ea"/>
              <a:cs typeface="+mn-cs"/>
            </a:rPr>
            <a:t>公債費：住民１人当たりのコストは１</a:t>
          </a:r>
          <a:r>
            <a:rPr kumimoji="1" lang="ja-JP" altLang="en-US" sz="800">
              <a:solidFill>
                <a:schemeClr val="dk1"/>
              </a:solidFill>
              <a:effectLst/>
              <a:latin typeface="+mn-lt"/>
              <a:ea typeface="+mn-ea"/>
              <a:cs typeface="+mn-cs"/>
            </a:rPr>
            <a:t>０５</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３３９</a:t>
          </a:r>
          <a:r>
            <a:rPr kumimoji="1" lang="ja-JP" altLang="ja-JP" sz="800">
              <a:solidFill>
                <a:schemeClr val="dk1"/>
              </a:solidFill>
              <a:effectLst/>
              <a:latin typeface="+mn-lt"/>
              <a:ea typeface="+mn-ea"/>
              <a:cs typeface="+mn-cs"/>
            </a:rPr>
            <a:t>円であり、繰上償還の実施等に伴い年度により増減がある。今後も計画的な繰上償還などにより公債費負担の軽減を図ることとする。</a:t>
          </a:r>
          <a:endParaRPr lang="ja-JP" altLang="ja-JP" sz="1000">
            <a:effectLst/>
          </a:endParaRPr>
        </a:p>
        <a:p>
          <a:r>
            <a:rPr kumimoji="1" lang="ja-JP" altLang="ja-JP" sz="800">
              <a:solidFill>
                <a:schemeClr val="dk1"/>
              </a:solidFill>
              <a:effectLst/>
              <a:latin typeface="+mn-lt"/>
              <a:ea typeface="+mn-ea"/>
              <a:cs typeface="+mn-cs"/>
            </a:rPr>
            <a:t>繰出金：住民１人当たりのコストは５</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３８４</a:t>
          </a:r>
          <a:r>
            <a:rPr kumimoji="1" lang="ja-JP" altLang="ja-JP" sz="800">
              <a:solidFill>
                <a:schemeClr val="dk1"/>
              </a:solidFill>
              <a:effectLst/>
              <a:latin typeface="+mn-lt"/>
              <a:ea typeface="+mn-ea"/>
              <a:cs typeface="+mn-cs"/>
            </a:rPr>
            <a:t>円であり、水道事業特別会計などの特別会計への繰出金であるが、類似団体内では最も低いレベルで推移している。いずれの特別会計も赤字はなく健全な運営が維持できている。</a:t>
          </a:r>
          <a:endParaRPr lang="ja-JP" altLang="ja-JP" sz="1000">
            <a:effectLst/>
          </a:endParaRPr>
        </a:p>
        <a:p>
          <a:r>
            <a:rPr kumimoji="1" lang="ja-JP" altLang="ja-JP" sz="800">
              <a:solidFill>
                <a:schemeClr val="dk1"/>
              </a:solidFill>
              <a:effectLst/>
              <a:latin typeface="+mn-lt"/>
              <a:ea typeface="+mn-ea"/>
              <a:cs typeface="+mn-cs"/>
            </a:rPr>
            <a:t>補助費等：住民１人当たりのコストは２</a:t>
          </a:r>
          <a:r>
            <a:rPr kumimoji="1" lang="ja-JP" altLang="en-US" sz="800">
              <a:solidFill>
                <a:schemeClr val="dk1"/>
              </a:solidFill>
              <a:effectLst/>
              <a:latin typeface="+mn-lt"/>
              <a:ea typeface="+mn-ea"/>
              <a:cs typeface="+mn-cs"/>
            </a:rPr>
            <a:t>１３</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５２２</a:t>
          </a:r>
          <a:r>
            <a:rPr kumimoji="1" lang="ja-JP" altLang="ja-JP" sz="800">
              <a:solidFill>
                <a:schemeClr val="dk1"/>
              </a:solidFill>
              <a:effectLst/>
              <a:latin typeface="+mn-lt"/>
              <a:ea typeface="+mn-ea"/>
              <a:cs typeface="+mn-cs"/>
            </a:rPr>
            <a:t>円であり、</a:t>
          </a:r>
          <a:r>
            <a:rPr kumimoji="1" lang="ja-JP" altLang="en-US" sz="800">
              <a:solidFill>
                <a:schemeClr val="dk1"/>
              </a:solidFill>
              <a:effectLst/>
              <a:latin typeface="+mn-lt"/>
              <a:ea typeface="+mn-ea"/>
              <a:cs typeface="+mn-cs"/>
            </a:rPr>
            <a:t>農地耕作条件改善事業の終了に伴い減となっているが、</a:t>
          </a:r>
          <a:r>
            <a:rPr kumimoji="1" lang="ja-JP" altLang="ja-JP" sz="800">
              <a:solidFill>
                <a:schemeClr val="dk1"/>
              </a:solidFill>
              <a:effectLst/>
              <a:latin typeface="+mn-lt"/>
              <a:ea typeface="+mn-ea"/>
              <a:cs typeface="+mn-cs"/>
            </a:rPr>
            <a:t>類似団体内や全国平均、県平均と比較しても高い水準である。</a:t>
          </a:r>
          <a:r>
            <a:rPr kumimoji="1" lang="ja-JP" altLang="en-US" sz="800">
              <a:solidFill>
                <a:schemeClr val="dk1"/>
              </a:solidFill>
              <a:effectLst/>
              <a:latin typeface="+mn-lt"/>
              <a:ea typeface="+mn-ea"/>
              <a:cs typeface="+mn-cs"/>
            </a:rPr>
            <a:t>環境保全型農業直接支援対策事業</a:t>
          </a:r>
          <a:r>
            <a:rPr kumimoji="1" lang="ja-JP" altLang="ja-JP" sz="800">
              <a:solidFill>
                <a:schemeClr val="dk1"/>
              </a:solidFill>
              <a:effectLst/>
              <a:latin typeface="+mn-lt"/>
              <a:ea typeface="+mn-ea"/>
              <a:cs typeface="+mn-cs"/>
            </a:rPr>
            <a:t>等の農林水産業費関連の補助金が多額であることが要因となっている。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今後は、各事業の意義、成果、継続性、生産性を考慮し、経営感覚を強く意識して事務事業の見直しを行い、行政の効率化とコスト削減に取り組む。</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3,205
3,196
170.11
3,959,364
3,828,341
127,864
2,167,390
4,174,877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8.0
60.8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513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47" name="テキスト ボックス 46"/>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3" name="テキスト ボックス 52"/>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7620</xdr:rowOff>
    </xdr:from>
    <xdr:to xmlns:xdr="http://schemas.openxmlformats.org/drawingml/2006/spreadsheetDrawing">
      <xdr:col>24</xdr:col>
      <xdr:colOff>62865</xdr:colOff>
      <xdr:row>38</xdr:row>
      <xdr:rowOff>95885</xdr:rowOff>
    </xdr:to>
    <xdr:cxnSp macro="">
      <xdr:nvCxnSpPr>
        <xdr:cNvPr id="55" name="直線コネクタ 54"/>
        <xdr:cNvCxnSpPr/>
      </xdr:nvCxnSpPr>
      <xdr:spPr>
        <a:xfrm flipV="1">
          <a:off x="4633595" y="532257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99695</xdr:rowOff>
    </xdr:from>
    <xdr:ext cx="469900" cy="257810"/>
    <xdr:sp macro="" textlink="">
      <xdr:nvSpPr>
        <xdr:cNvPr id="56" name="議会費最小値テキスト"/>
        <xdr:cNvSpPr txBox="1"/>
      </xdr:nvSpPr>
      <xdr:spPr>
        <a:xfrm>
          <a:off x="4686300" y="6614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95885</xdr:rowOff>
    </xdr:from>
    <xdr:to xmlns:xdr="http://schemas.openxmlformats.org/drawingml/2006/spreadsheetDrawing">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125730</xdr:rowOff>
    </xdr:from>
    <xdr:ext cx="534670" cy="259080"/>
    <xdr:sp macro="" textlink="">
      <xdr:nvSpPr>
        <xdr:cNvPr id="58" name="議会費最大値テキスト"/>
        <xdr:cNvSpPr txBox="1"/>
      </xdr:nvSpPr>
      <xdr:spPr>
        <a:xfrm>
          <a:off x="4686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7620</xdr:rowOff>
    </xdr:from>
    <xdr:to xmlns:xdr="http://schemas.openxmlformats.org/drawingml/2006/spreadsheetDrawing">
      <xdr:col>24</xdr:col>
      <xdr:colOff>152400</xdr:colOff>
      <xdr:row>31</xdr:row>
      <xdr:rowOff>7620</xdr:rowOff>
    </xdr:to>
    <xdr:cxnSp macro="">
      <xdr:nvCxnSpPr>
        <xdr:cNvPr id="59" name="直線コネクタ 58"/>
        <xdr:cNvCxnSpPr/>
      </xdr:nvCxnSpPr>
      <xdr:spPr>
        <a:xfrm>
          <a:off x="4546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167005</xdr:rowOff>
    </xdr:from>
    <xdr:to xmlns:xdr="http://schemas.openxmlformats.org/drawingml/2006/spreadsheetDrawing">
      <xdr:col>24</xdr:col>
      <xdr:colOff>63500</xdr:colOff>
      <xdr:row>37</xdr:row>
      <xdr:rowOff>11430</xdr:rowOff>
    </xdr:to>
    <xdr:cxnSp macro="">
      <xdr:nvCxnSpPr>
        <xdr:cNvPr id="60" name="直線コネクタ 59"/>
        <xdr:cNvCxnSpPr/>
      </xdr:nvCxnSpPr>
      <xdr:spPr>
        <a:xfrm flipV="1">
          <a:off x="3797300" y="633920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153035</xdr:rowOff>
    </xdr:from>
    <xdr:ext cx="534670" cy="259080"/>
    <xdr:sp macro="" textlink="">
      <xdr:nvSpPr>
        <xdr:cNvPr id="61" name="議会費平均値テキスト"/>
        <xdr:cNvSpPr txBox="1"/>
      </xdr:nvSpPr>
      <xdr:spPr>
        <a:xfrm>
          <a:off x="4686300" y="632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3175</xdr:rowOff>
    </xdr:from>
    <xdr:to xmlns:xdr="http://schemas.openxmlformats.org/drawingml/2006/spreadsheetDrawing">
      <xdr:col>24</xdr:col>
      <xdr:colOff>114300</xdr:colOff>
      <xdr:row>37</xdr:row>
      <xdr:rowOff>104775</xdr:rowOff>
    </xdr:to>
    <xdr:sp macro="" textlink="">
      <xdr:nvSpPr>
        <xdr:cNvPr id="62" name="フローチャート: 判断 61"/>
        <xdr:cNvSpPr/>
      </xdr:nvSpPr>
      <xdr:spPr>
        <a:xfrm>
          <a:off x="45847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151765</xdr:rowOff>
    </xdr:from>
    <xdr:to xmlns:xdr="http://schemas.openxmlformats.org/drawingml/2006/spreadsheetDrawing">
      <xdr:col>19</xdr:col>
      <xdr:colOff>177800</xdr:colOff>
      <xdr:row>37</xdr:row>
      <xdr:rowOff>11430</xdr:rowOff>
    </xdr:to>
    <xdr:cxnSp macro="">
      <xdr:nvCxnSpPr>
        <xdr:cNvPr id="63" name="直線コネクタ 62"/>
        <xdr:cNvCxnSpPr/>
      </xdr:nvCxnSpPr>
      <xdr:spPr>
        <a:xfrm>
          <a:off x="2908300" y="63239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3175</xdr:rowOff>
    </xdr:from>
    <xdr:to xmlns:xdr="http://schemas.openxmlformats.org/drawingml/2006/spreadsheetDrawing">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95885</xdr:rowOff>
    </xdr:from>
    <xdr:ext cx="533400" cy="259080"/>
    <xdr:sp macro="" textlink="">
      <xdr:nvSpPr>
        <xdr:cNvPr id="65" name="テキスト ボックス 64"/>
        <xdr:cNvSpPr txBox="1"/>
      </xdr:nvSpPr>
      <xdr:spPr>
        <a:xfrm>
          <a:off x="3529965" y="6439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151765</xdr:rowOff>
    </xdr:from>
    <xdr:to xmlns:xdr="http://schemas.openxmlformats.org/drawingml/2006/spreadsheetDrawing">
      <xdr:col>15</xdr:col>
      <xdr:colOff>50800</xdr:colOff>
      <xdr:row>36</xdr:row>
      <xdr:rowOff>168275</xdr:rowOff>
    </xdr:to>
    <xdr:cxnSp macro="">
      <xdr:nvCxnSpPr>
        <xdr:cNvPr id="66" name="直線コネクタ 65"/>
        <xdr:cNvCxnSpPr/>
      </xdr:nvCxnSpPr>
      <xdr:spPr>
        <a:xfrm flipV="1">
          <a:off x="2019300" y="63239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158750</xdr:rowOff>
    </xdr:from>
    <xdr:to xmlns:xdr="http://schemas.openxmlformats.org/drawingml/2006/spreadsheetDrawing">
      <xdr:col>15</xdr:col>
      <xdr:colOff>101600</xdr:colOff>
      <xdr:row>37</xdr:row>
      <xdr:rowOff>88900</xdr:rowOff>
    </xdr:to>
    <xdr:sp macro="" textlink="">
      <xdr:nvSpPr>
        <xdr:cNvPr id="67" name="フローチャート: 判断 66"/>
        <xdr:cNvSpPr/>
      </xdr:nvSpPr>
      <xdr:spPr>
        <a:xfrm>
          <a:off x="2857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80010</xdr:rowOff>
    </xdr:from>
    <xdr:ext cx="533400" cy="259080"/>
    <xdr:sp macro="" textlink="">
      <xdr:nvSpPr>
        <xdr:cNvPr id="68" name="テキスト ボックス 67"/>
        <xdr:cNvSpPr txBox="1"/>
      </xdr:nvSpPr>
      <xdr:spPr>
        <a:xfrm>
          <a:off x="2640965" y="642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168275</xdr:rowOff>
    </xdr:from>
    <xdr:to xmlns:xdr="http://schemas.openxmlformats.org/drawingml/2006/spreadsheetDrawing">
      <xdr:col>10</xdr:col>
      <xdr:colOff>114300</xdr:colOff>
      <xdr:row>37</xdr:row>
      <xdr:rowOff>1905</xdr:rowOff>
    </xdr:to>
    <xdr:cxnSp macro="">
      <xdr:nvCxnSpPr>
        <xdr:cNvPr id="69" name="直線コネクタ 68"/>
        <xdr:cNvCxnSpPr/>
      </xdr:nvCxnSpPr>
      <xdr:spPr>
        <a:xfrm flipV="1">
          <a:off x="1130300" y="63404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160020</xdr:rowOff>
    </xdr:from>
    <xdr:to xmlns:xdr="http://schemas.openxmlformats.org/drawingml/2006/spreadsheetDrawing">
      <xdr:col>10</xdr:col>
      <xdr:colOff>165100</xdr:colOff>
      <xdr:row>37</xdr:row>
      <xdr:rowOff>90170</xdr:rowOff>
    </xdr:to>
    <xdr:sp macro="" textlink="">
      <xdr:nvSpPr>
        <xdr:cNvPr id="70" name="フローチャート: 判断 69"/>
        <xdr:cNvSpPr/>
      </xdr:nvSpPr>
      <xdr:spPr>
        <a:xfrm>
          <a:off x="1968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81280</xdr:rowOff>
    </xdr:from>
    <xdr:ext cx="533400" cy="259080"/>
    <xdr:sp macro="" textlink="">
      <xdr:nvSpPr>
        <xdr:cNvPr id="71" name="テキスト ボックス 70"/>
        <xdr:cNvSpPr txBox="1"/>
      </xdr:nvSpPr>
      <xdr:spPr>
        <a:xfrm>
          <a:off x="1751965" y="6424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161925</xdr:rowOff>
    </xdr:from>
    <xdr:to xmlns:xdr="http://schemas.openxmlformats.org/drawingml/2006/spreadsheetDrawing">
      <xdr:col>6</xdr:col>
      <xdr:colOff>38100</xdr:colOff>
      <xdr:row>37</xdr:row>
      <xdr:rowOff>92075</xdr:rowOff>
    </xdr:to>
    <xdr:sp macro="" textlink="">
      <xdr:nvSpPr>
        <xdr:cNvPr id="72" name="フローチャート: 判断 71"/>
        <xdr:cNvSpPr/>
      </xdr:nvSpPr>
      <xdr:spPr>
        <a:xfrm>
          <a:off x="1079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83185</xdr:rowOff>
    </xdr:from>
    <xdr:ext cx="533400" cy="259080"/>
    <xdr:sp macro="" textlink="">
      <xdr:nvSpPr>
        <xdr:cNvPr id="73" name="テキスト ボックス 72"/>
        <xdr:cNvSpPr txBox="1"/>
      </xdr:nvSpPr>
      <xdr:spPr>
        <a:xfrm>
          <a:off x="862965" y="6426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116205</xdr:rowOff>
    </xdr:from>
    <xdr:to xmlns:xdr="http://schemas.openxmlformats.org/drawingml/2006/spreadsheetDrawing">
      <xdr:col>24</xdr:col>
      <xdr:colOff>114300</xdr:colOff>
      <xdr:row>37</xdr:row>
      <xdr:rowOff>46355</xdr:rowOff>
    </xdr:to>
    <xdr:sp macro="" textlink="">
      <xdr:nvSpPr>
        <xdr:cNvPr id="79" name="楕円 78"/>
        <xdr:cNvSpPr/>
      </xdr:nvSpPr>
      <xdr:spPr>
        <a:xfrm>
          <a:off x="45847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139065</xdr:rowOff>
    </xdr:from>
    <xdr:ext cx="534670" cy="259080"/>
    <xdr:sp macro="" textlink="">
      <xdr:nvSpPr>
        <xdr:cNvPr id="80" name="議会費該当値テキスト"/>
        <xdr:cNvSpPr txBox="1"/>
      </xdr:nvSpPr>
      <xdr:spPr>
        <a:xfrm>
          <a:off x="4686300" y="6139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132080</xdr:rowOff>
    </xdr:from>
    <xdr:to xmlns:xdr="http://schemas.openxmlformats.org/drawingml/2006/spreadsheetDrawing">
      <xdr:col>20</xdr:col>
      <xdr:colOff>38100</xdr:colOff>
      <xdr:row>37</xdr:row>
      <xdr:rowOff>62230</xdr:rowOff>
    </xdr:to>
    <xdr:sp macro="" textlink="">
      <xdr:nvSpPr>
        <xdr:cNvPr id="81" name="楕円 80"/>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78740</xdr:rowOff>
    </xdr:from>
    <xdr:ext cx="533400" cy="259080"/>
    <xdr:sp macro="" textlink="">
      <xdr:nvSpPr>
        <xdr:cNvPr id="82" name="テキスト ボックス 81"/>
        <xdr:cNvSpPr txBox="1"/>
      </xdr:nvSpPr>
      <xdr:spPr>
        <a:xfrm>
          <a:off x="3529965" y="6079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100965</xdr:rowOff>
    </xdr:from>
    <xdr:to xmlns:xdr="http://schemas.openxmlformats.org/drawingml/2006/spreadsheetDrawing">
      <xdr:col>15</xdr:col>
      <xdr:colOff>101600</xdr:colOff>
      <xdr:row>37</xdr:row>
      <xdr:rowOff>31115</xdr:rowOff>
    </xdr:to>
    <xdr:sp macro="" textlink="">
      <xdr:nvSpPr>
        <xdr:cNvPr id="83" name="楕円 82"/>
        <xdr:cNvSpPr/>
      </xdr:nvSpPr>
      <xdr:spPr>
        <a:xfrm>
          <a:off x="2857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47625</xdr:rowOff>
    </xdr:from>
    <xdr:ext cx="533400" cy="259080"/>
    <xdr:sp macro="" textlink="">
      <xdr:nvSpPr>
        <xdr:cNvPr id="84" name="テキスト ボックス 83"/>
        <xdr:cNvSpPr txBox="1"/>
      </xdr:nvSpPr>
      <xdr:spPr>
        <a:xfrm>
          <a:off x="2640965" y="6048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117475</xdr:rowOff>
    </xdr:from>
    <xdr:to xmlns:xdr="http://schemas.openxmlformats.org/drawingml/2006/spreadsheetDrawing">
      <xdr:col>10</xdr:col>
      <xdr:colOff>165100</xdr:colOff>
      <xdr:row>37</xdr:row>
      <xdr:rowOff>47625</xdr:rowOff>
    </xdr:to>
    <xdr:sp macro="" textlink="">
      <xdr:nvSpPr>
        <xdr:cNvPr id="85" name="楕円 84"/>
        <xdr:cNvSpPr/>
      </xdr:nvSpPr>
      <xdr:spPr>
        <a:xfrm>
          <a:off x="196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64135</xdr:rowOff>
    </xdr:from>
    <xdr:ext cx="533400" cy="257810"/>
    <xdr:sp macro="" textlink="">
      <xdr:nvSpPr>
        <xdr:cNvPr id="86" name="テキスト ボックス 85"/>
        <xdr:cNvSpPr txBox="1"/>
      </xdr:nvSpPr>
      <xdr:spPr>
        <a:xfrm>
          <a:off x="1751965" y="6064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122555</xdr:rowOff>
    </xdr:from>
    <xdr:to xmlns:xdr="http://schemas.openxmlformats.org/drawingml/2006/spreadsheetDrawing">
      <xdr:col>6</xdr:col>
      <xdr:colOff>38100</xdr:colOff>
      <xdr:row>37</xdr:row>
      <xdr:rowOff>52705</xdr:rowOff>
    </xdr:to>
    <xdr:sp macro="" textlink="">
      <xdr:nvSpPr>
        <xdr:cNvPr id="87" name="楕円 86"/>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69215</xdr:rowOff>
    </xdr:from>
    <xdr:ext cx="533400" cy="259080"/>
    <xdr:sp macro="" textlink="">
      <xdr:nvSpPr>
        <xdr:cNvPr id="88" name="テキスト ボックス 87"/>
        <xdr:cNvSpPr txBox="1"/>
      </xdr:nvSpPr>
      <xdr:spPr>
        <a:xfrm>
          <a:off x="862965" y="6069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7" name="テキスト ボックス 96"/>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810"/>
    <xdr:sp macro="" textlink="">
      <xdr:nvSpPr>
        <xdr:cNvPr id="100" name="テキスト ボックス 99"/>
        <xdr:cNvSpPr txBox="1"/>
      </xdr:nvSpPr>
      <xdr:spPr>
        <a:xfrm>
          <a:off x="513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4530" cy="257810"/>
    <xdr:sp macro="" textlink="">
      <xdr:nvSpPr>
        <xdr:cNvPr id="102" name="テキスト ボックス 101"/>
        <xdr:cNvSpPr txBox="1"/>
      </xdr:nvSpPr>
      <xdr:spPr>
        <a:xfrm>
          <a:off x="76200" y="9484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4530" cy="257810"/>
    <xdr:sp macro="" textlink="">
      <xdr:nvSpPr>
        <xdr:cNvPr id="104" name="テキスト ボックス 103"/>
        <xdr:cNvSpPr txBox="1"/>
      </xdr:nvSpPr>
      <xdr:spPr>
        <a:xfrm>
          <a:off x="76200" y="9027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4530" cy="257810"/>
    <xdr:sp macro="" textlink="">
      <xdr:nvSpPr>
        <xdr:cNvPr id="106" name="テキスト ボックス 105"/>
        <xdr:cNvSpPr txBox="1"/>
      </xdr:nvSpPr>
      <xdr:spPr>
        <a:xfrm>
          <a:off x="76200" y="8569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4530" cy="257810"/>
    <xdr:sp macro="" textlink="">
      <xdr:nvSpPr>
        <xdr:cNvPr id="108" name="テキスト ボックス 107"/>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43180</xdr:rowOff>
    </xdr:from>
    <xdr:to xmlns:xdr="http://schemas.openxmlformats.org/drawingml/2006/spreadsheetDrawing">
      <xdr:col>24</xdr:col>
      <xdr:colOff>62865</xdr:colOff>
      <xdr:row>58</xdr:row>
      <xdr:rowOff>102870</xdr:rowOff>
    </xdr:to>
    <xdr:cxnSp macro="">
      <xdr:nvCxnSpPr>
        <xdr:cNvPr id="110" name="直線コネクタ 109"/>
        <xdr:cNvCxnSpPr/>
      </xdr:nvCxnSpPr>
      <xdr:spPr>
        <a:xfrm flipV="1">
          <a:off x="4633595" y="895858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106680</xdr:rowOff>
    </xdr:from>
    <xdr:ext cx="534670" cy="259080"/>
    <xdr:sp macro="" textlink="">
      <xdr:nvSpPr>
        <xdr:cNvPr id="111" name="総務費最小値テキスト"/>
        <xdr:cNvSpPr txBox="1"/>
      </xdr:nvSpPr>
      <xdr:spPr>
        <a:xfrm>
          <a:off x="4686300" y="10050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102870</xdr:rowOff>
    </xdr:from>
    <xdr:to xmlns:xdr="http://schemas.openxmlformats.org/drawingml/2006/spreadsheetDrawing">
      <xdr:col>24</xdr:col>
      <xdr:colOff>152400</xdr:colOff>
      <xdr:row>58</xdr:row>
      <xdr:rowOff>102870</xdr:rowOff>
    </xdr:to>
    <xdr:cxnSp macro="">
      <xdr:nvCxnSpPr>
        <xdr:cNvPr id="112" name="直線コネクタ 111"/>
        <xdr:cNvCxnSpPr/>
      </xdr:nvCxnSpPr>
      <xdr:spPr>
        <a:xfrm>
          <a:off x="4546600" y="1004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161290</xdr:rowOff>
    </xdr:from>
    <xdr:ext cx="690245" cy="259080"/>
    <xdr:sp macro="" textlink="">
      <xdr:nvSpPr>
        <xdr:cNvPr id="113" name="総務費最大値テキスト"/>
        <xdr:cNvSpPr txBox="1"/>
      </xdr:nvSpPr>
      <xdr:spPr>
        <a:xfrm>
          <a:off x="4686300" y="87337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2,461,344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43180</xdr:rowOff>
    </xdr:from>
    <xdr:to xmlns:xdr="http://schemas.openxmlformats.org/drawingml/2006/spreadsheetDrawing">
      <xdr:col>24</xdr:col>
      <xdr:colOff>152400</xdr:colOff>
      <xdr:row>52</xdr:row>
      <xdr:rowOff>43180</xdr:rowOff>
    </xdr:to>
    <xdr:cxnSp macro="">
      <xdr:nvCxnSpPr>
        <xdr:cNvPr id="114" name="直線コネクタ 113"/>
        <xdr:cNvCxnSpPr/>
      </xdr:nvCxnSpPr>
      <xdr:spPr>
        <a:xfrm>
          <a:off x="4546600" y="895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45085</xdr:rowOff>
    </xdr:from>
    <xdr:to xmlns:xdr="http://schemas.openxmlformats.org/drawingml/2006/spreadsheetDrawing">
      <xdr:col>24</xdr:col>
      <xdr:colOff>63500</xdr:colOff>
      <xdr:row>58</xdr:row>
      <xdr:rowOff>55245</xdr:rowOff>
    </xdr:to>
    <xdr:cxnSp macro="">
      <xdr:nvCxnSpPr>
        <xdr:cNvPr id="115" name="直線コネクタ 114"/>
        <xdr:cNvCxnSpPr/>
      </xdr:nvCxnSpPr>
      <xdr:spPr>
        <a:xfrm>
          <a:off x="3797300" y="99891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153670</xdr:rowOff>
    </xdr:from>
    <xdr:ext cx="598805" cy="259080"/>
    <xdr:sp macro="" textlink="">
      <xdr:nvSpPr>
        <xdr:cNvPr id="116" name="総務費平均値テキスト"/>
        <xdr:cNvSpPr txBox="1"/>
      </xdr:nvSpPr>
      <xdr:spPr>
        <a:xfrm>
          <a:off x="4686300" y="9754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130810</xdr:rowOff>
    </xdr:from>
    <xdr:to xmlns:xdr="http://schemas.openxmlformats.org/drawingml/2006/spreadsheetDrawing">
      <xdr:col>24</xdr:col>
      <xdr:colOff>114300</xdr:colOff>
      <xdr:row>58</xdr:row>
      <xdr:rowOff>60960</xdr:rowOff>
    </xdr:to>
    <xdr:sp macro="" textlink="">
      <xdr:nvSpPr>
        <xdr:cNvPr id="117" name="フローチャート: 判断 116"/>
        <xdr:cNvSpPr/>
      </xdr:nvSpPr>
      <xdr:spPr>
        <a:xfrm>
          <a:off x="45847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38100</xdr:rowOff>
    </xdr:from>
    <xdr:to xmlns:xdr="http://schemas.openxmlformats.org/drawingml/2006/spreadsheetDrawing">
      <xdr:col>19</xdr:col>
      <xdr:colOff>177800</xdr:colOff>
      <xdr:row>58</xdr:row>
      <xdr:rowOff>45085</xdr:rowOff>
    </xdr:to>
    <xdr:cxnSp macro="">
      <xdr:nvCxnSpPr>
        <xdr:cNvPr id="118" name="直線コネクタ 117"/>
        <xdr:cNvCxnSpPr/>
      </xdr:nvCxnSpPr>
      <xdr:spPr>
        <a:xfrm>
          <a:off x="2908300" y="99822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138430</xdr:rowOff>
    </xdr:from>
    <xdr:to xmlns:xdr="http://schemas.openxmlformats.org/drawingml/2006/spreadsheetDrawing">
      <xdr:col>20</xdr:col>
      <xdr:colOff>38100</xdr:colOff>
      <xdr:row>58</xdr:row>
      <xdr:rowOff>68580</xdr:rowOff>
    </xdr:to>
    <xdr:sp macro="" textlink="">
      <xdr:nvSpPr>
        <xdr:cNvPr id="119" name="フローチャート: 判断 118"/>
        <xdr:cNvSpPr/>
      </xdr:nvSpPr>
      <xdr:spPr>
        <a:xfrm>
          <a:off x="3746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85090</xdr:rowOff>
    </xdr:from>
    <xdr:ext cx="597535" cy="259080"/>
    <xdr:sp macro="" textlink="">
      <xdr:nvSpPr>
        <xdr:cNvPr id="120" name="テキスト ボックス 119"/>
        <xdr:cNvSpPr txBox="1"/>
      </xdr:nvSpPr>
      <xdr:spPr>
        <a:xfrm>
          <a:off x="3497580" y="9686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38100</xdr:rowOff>
    </xdr:from>
    <xdr:to xmlns:xdr="http://schemas.openxmlformats.org/drawingml/2006/spreadsheetDrawing">
      <xdr:col>15</xdr:col>
      <xdr:colOff>50800</xdr:colOff>
      <xdr:row>58</xdr:row>
      <xdr:rowOff>60960</xdr:rowOff>
    </xdr:to>
    <xdr:cxnSp macro="">
      <xdr:nvCxnSpPr>
        <xdr:cNvPr id="121" name="直線コネクタ 120"/>
        <xdr:cNvCxnSpPr/>
      </xdr:nvCxnSpPr>
      <xdr:spPr>
        <a:xfrm flipV="1">
          <a:off x="2019300" y="9982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139065</xdr:rowOff>
    </xdr:from>
    <xdr:to xmlns:xdr="http://schemas.openxmlformats.org/drawingml/2006/spreadsheetDrawing">
      <xdr:col>15</xdr:col>
      <xdr:colOff>101600</xdr:colOff>
      <xdr:row>58</xdr:row>
      <xdr:rowOff>69215</xdr:rowOff>
    </xdr:to>
    <xdr:sp macro="" textlink="">
      <xdr:nvSpPr>
        <xdr:cNvPr id="122" name="フローチャート: 判断 121"/>
        <xdr:cNvSpPr/>
      </xdr:nvSpPr>
      <xdr:spPr>
        <a:xfrm>
          <a:off x="2857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86360</xdr:rowOff>
    </xdr:from>
    <xdr:ext cx="597535" cy="257810"/>
    <xdr:sp macro="" textlink="">
      <xdr:nvSpPr>
        <xdr:cNvPr id="123" name="テキスト ボックス 122"/>
        <xdr:cNvSpPr txBox="1"/>
      </xdr:nvSpPr>
      <xdr:spPr>
        <a:xfrm>
          <a:off x="2608580" y="96875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45720</xdr:rowOff>
    </xdr:from>
    <xdr:to xmlns:xdr="http://schemas.openxmlformats.org/drawingml/2006/spreadsheetDrawing">
      <xdr:col>10</xdr:col>
      <xdr:colOff>114300</xdr:colOff>
      <xdr:row>58</xdr:row>
      <xdr:rowOff>60960</xdr:rowOff>
    </xdr:to>
    <xdr:cxnSp macro="">
      <xdr:nvCxnSpPr>
        <xdr:cNvPr id="124" name="直線コネクタ 123"/>
        <xdr:cNvCxnSpPr/>
      </xdr:nvCxnSpPr>
      <xdr:spPr>
        <a:xfrm>
          <a:off x="1130300" y="99898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149860</xdr:rowOff>
    </xdr:from>
    <xdr:to xmlns:xdr="http://schemas.openxmlformats.org/drawingml/2006/spreadsheetDrawing">
      <xdr:col>10</xdr:col>
      <xdr:colOff>165100</xdr:colOff>
      <xdr:row>58</xdr:row>
      <xdr:rowOff>80010</xdr:rowOff>
    </xdr:to>
    <xdr:sp macro="" textlink="">
      <xdr:nvSpPr>
        <xdr:cNvPr id="125" name="フローチャート: 判断 124"/>
        <xdr:cNvSpPr/>
      </xdr:nvSpPr>
      <xdr:spPr>
        <a:xfrm>
          <a:off x="1968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96520</xdr:rowOff>
    </xdr:from>
    <xdr:ext cx="597535" cy="259080"/>
    <xdr:sp macro="" textlink="">
      <xdr:nvSpPr>
        <xdr:cNvPr id="126" name="テキスト ボックス 125"/>
        <xdr:cNvSpPr txBox="1"/>
      </xdr:nvSpPr>
      <xdr:spPr>
        <a:xfrm>
          <a:off x="1719580" y="9697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146050</xdr:rowOff>
    </xdr:from>
    <xdr:to xmlns:xdr="http://schemas.openxmlformats.org/drawingml/2006/spreadsheetDrawing">
      <xdr:col>6</xdr:col>
      <xdr:colOff>38100</xdr:colOff>
      <xdr:row>58</xdr:row>
      <xdr:rowOff>76200</xdr:rowOff>
    </xdr:to>
    <xdr:sp macro="" textlink="">
      <xdr:nvSpPr>
        <xdr:cNvPr id="127" name="フローチャート: 判断 126"/>
        <xdr:cNvSpPr/>
      </xdr:nvSpPr>
      <xdr:spPr>
        <a:xfrm>
          <a:off x="1079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92710</xdr:rowOff>
    </xdr:from>
    <xdr:ext cx="597535" cy="259080"/>
    <xdr:sp macro="" textlink="">
      <xdr:nvSpPr>
        <xdr:cNvPr id="128" name="テキスト ボックス 127"/>
        <xdr:cNvSpPr txBox="1"/>
      </xdr:nvSpPr>
      <xdr:spPr>
        <a:xfrm>
          <a:off x="830580" y="9693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34" name="楕円 133"/>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109220</xdr:rowOff>
    </xdr:from>
    <xdr:ext cx="598805" cy="257810"/>
    <xdr:sp macro="" textlink="">
      <xdr:nvSpPr>
        <xdr:cNvPr id="135" name="総務費該当値テキスト"/>
        <xdr:cNvSpPr txBox="1"/>
      </xdr:nvSpPr>
      <xdr:spPr>
        <a:xfrm>
          <a:off x="4686300" y="98818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166370</xdr:rowOff>
    </xdr:from>
    <xdr:to xmlns:xdr="http://schemas.openxmlformats.org/drawingml/2006/spreadsheetDrawing">
      <xdr:col>20</xdr:col>
      <xdr:colOff>38100</xdr:colOff>
      <xdr:row>58</xdr:row>
      <xdr:rowOff>95885</xdr:rowOff>
    </xdr:to>
    <xdr:sp macro="" textlink="">
      <xdr:nvSpPr>
        <xdr:cNvPr id="136" name="楕円 135"/>
        <xdr:cNvSpPr/>
      </xdr:nvSpPr>
      <xdr:spPr>
        <a:xfrm>
          <a:off x="3746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86995</xdr:rowOff>
    </xdr:from>
    <xdr:ext cx="597535" cy="257810"/>
    <xdr:sp macro="" textlink="">
      <xdr:nvSpPr>
        <xdr:cNvPr id="137" name="テキスト ボックス 136"/>
        <xdr:cNvSpPr txBox="1"/>
      </xdr:nvSpPr>
      <xdr:spPr>
        <a:xfrm>
          <a:off x="3497580" y="100310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158750</xdr:rowOff>
    </xdr:from>
    <xdr:to xmlns:xdr="http://schemas.openxmlformats.org/drawingml/2006/spreadsheetDrawing">
      <xdr:col>15</xdr:col>
      <xdr:colOff>101600</xdr:colOff>
      <xdr:row>58</xdr:row>
      <xdr:rowOff>88900</xdr:rowOff>
    </xdr:to>
    <xdr:sp macro="" textlink="">
      <xdr:nvSpPr>
        <xdr:cNvPr id="138" name="楕円 137"/>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80010</xdr:rowOff>
    </xdr:from>
    <xdr:ext cx="597535" cy="259080"/>
    <xdr:sp macro="" textlink="">
      <xdr:nvSpPr>
        <xdr:cNvPr id="139" name="テキスト ボックス 138"/>
        <xdr:cNvSpPr txBox="1"/>
      </xdr:nvSpPr>
      <xdr:spPr>
        <a:xfrm>
          <a:off x="2608580" y="10024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10160</xdr:rowOff>
    </xdr:from>
    <xdr:to xmlns:xdr="http://schemas.openxmlformats.org/drawingml/2006/spreadsheetDrawing">
      <xdr:col>10</xdr:col>
      <xdr:colOff>165100</xdr:colOff>
      <xdr:row>58</xdr:row>
      <xdr:rowOff>111760</xdr:rowOff>
    </xdr:to>
    <xdr:sp macro="" textlink="">
      <xdr:nvSpPr>
        <xdr:cNvPr id="140" name="楕円 139"/>
        <xdr:cNvSpPr/>
      </xdr:nvSpPr>
      <xdr:spPr>
        <a:xfrm>
          <a:off x="1968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102870</xdr:rowOff>
    </xdr:from>
    <xdr:ext cx="597535" cy="259080"/>
    <xdr:sp macro="" textlink="">
      <xdr:nvSpPr>
        <xdr:cNvPr id="141" name="テキスト ボックス 140"/>
        <xdr:cNvSpPr txBox="1"/>
      </xdr:nvSpPr>
      <xdr:spPr>
        <a:xfrm>
          <a:off x="1719580" y="100469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166370</xdr:rowOff>
    </xdr:from>
    <xdr:to xmlns:xdr="http://schemas.openxmlformats.org/drawingml/2006/spreadsheetDrawing">
      <xdr:col>6</xdr:col>
      <xdr:colOff>38100</xdr:colOff>
      <xdr:row>58</xdr:row>
      <xdr:rowOff>96520</xdr:rowOff>
    </xdr:to>
    <xdr:sp macro="" textlink="">
      <xdr:nvSpPr>
        <xdr:cNvPr id="142" name="楕円 141"/>
        <xdr:cNvSpPr/>
      </xdr:nvSpPr>
      <xdr:spPr>
        <a:xfrm>
          <a:off x="107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87630</xdr:rowOff>
    </xdr:from>
    <xdr:ext cx="597535" cy="257810"/>
    <xdr:sp macro="" textlink="">
      <xdr:nvSpPr>
        <xdr:cNvPr id="143" name="テキスト ボックス 142"/>
        <xdr:cNvSpPr txBox="1"/>
      </xdr:nvSpPr>
      <xdr:spPr>
        <a:xfrm>
          <a:off x="830580" y="100317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2" name="テキスト ボックス 151"/>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55" name="テキスト ボックス 154"/>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810"/>
    <xdr:sp macro="" textlink="">
      <xdr:nvSpPr>
        <xdr:cNvPr id="157" name="テキスト ボックス 156"/>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810"/>
    <xdr:sp macro="" textlink="">
      <xdr:nvSpPr>
        <xdr:cNvPr id="159" name="テキスト ボックス 158"/>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810"/>
    <xdr:sp macro="" textlink="">
      <xdr:nvSpPr>
        <xdr:cNvPr id="161" name="テキスト ボックス 160"/>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3" name="テキスト ボックス 162"/>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65405</xdr:rowOff>
    </xdr:from>
    <xdr:to xmlns:xdr="http://schemas.openxmlformats.org/drawingml/2006/spreadsheetDrawing">
      <xdr:col>24</xdr:col>
      <xdr:colOff>62865</xdr:colOff>
      <xdr:row>77</xdr:row>
      <xdr:rowOff>37465</xdr:rowOff>
    </xdr:to>
    <xdr:cxnSp macro="">
      <xdr:nvCxnSpPr>
        <xdr:cNvPr id="165" name="直線コネクタ 164"/>
        <xdr:cNvCxnSpPr/>
      </xdr:nvCxnSpPr>
      <xdr:spPr>
        <a:xfrm flipV="1">
          <a:off x="4633595" y="12066905"/>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41275</xdr:rowOff>
    </xdr:from>
    <xdr:ext cx="598805" cy="257810"/>
    <xdr:sp macro="" textlink="">
      <xdr:nvSpPr>
        <xdr:cNvPr id="166" name="民生費最小値テキスト"/>
        <xdr:cNvSpPr txBox="1"/>
      </xdr:nvSpPr>
      <xdr:spPr>
        <a:xfrm>
          <a:off x="4686300" y="132429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37465</xdr:rowOff>
    </xdr:from>
    <xdr:to xmlns:xdr="http://schemas.openxmlformats.org/drawingml/2006/spreadsheetDrawing">
      <xdr:col>24</xdr:col>
      <xdr:colOff>152400</xdr:colOff>
      <xdr:row>77</xdr:row>
      <xdr:rowOff>37465</xdr:rowOff>
    </xdr:to>
    <xdr:cxnSp macro="">
      <xdr:nvCxnSpPr>
        <xdr:cNvPr id="167" name="直線コネクタ 166"/>
        <xdr:cNvCxnSpPr/>
      </xdr:nvCxnSpPr>
      <xdr:spPr>
        <a:xfrm>
          <a:off x="4546600" y="1323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12065</xdr:rowOff>
    </xdr:from>
    <xdr:ext cx="598805" cy="259080"/>
    <xdr:sp macro="" textlink="">
      <xdr:nvSpPr>
        <xdr:cNvPr id="168" name="民生費最大値テキスト"/>
        <xdr:cNvSpPr txBox="1"/>
      </xdr:nvSpPr>
      <xdr:spPr>
        <a:xfrm>
          <a:off x="4686300" y="11842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632,604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65405</xdr:rowOff>
    </xdr:from>
    <xdr:to xmlns:xdr="http://schemas.openxmlformats.org/drawingml/2006/spreadsheetDrawing">
      <xdr:col>24</xdr:col>
      <xdr:colOff>152400</xdr:colOff>
      <xdr:row>70</xdr:row>
      <xdr:rowOff>65405</xdr:rowOff>
    </xdr:to>
    <xdr:cxnSp macro="">
      <xdr:nvCxnSpPr>
        <xdr:cNvPr id="169" name="直線コネクタ 168"/>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136525</xdr:rowOff>
    </xdr:from>
    <xdr:to xmlns:xdr="http://schemas.openxmlformats.org/drawingml/2006/spreadsheetDrawing">
      <xdr:col>24</xdr:col>
      <xdr:colOff>63500</xdr:colOff>
      <xdr:row>76</xdr:row>
      <xdr:rowOff>126365</xdr:rowOff>
    </xdr:to>
    <xdr:cxnSp macro="">
      <xdr:nvCxnSpPr>
        <xdr:cNvPr id="170" name="直線コネクタ 169"/>
        <xdr:cNvCxnSpPr/>
      </xdr:nvCxnSpPr>
      <xdr:spPr>
        <a:xfrm flipV="1">
          <a:off x="3797300" y="12823825"/>
          <a:ext cx="8382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80010</xdr:rowOff>
    </xdr:from>
    <xdr:ext cx="598805" cy="259080"/>
    <xdr:sp macro="" textlink="">
      <xdr:nvSpPr>
        <xdr:cNvPr id="171" name="民生費平均値テキスト"/>
        <xdr:cNvSpPr txBox="1"/>
      </xdr:nvSpPr>
      <xdr:spPr>
        <a:xfrm>
          <a:off x="4686300" y="129387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101600</xdr:rowOff>
    </xdr:from>
    <xdr:to xmlns:xdr="http://schemas.openxmlformats.org/drawingml/2006/spreadsheetDrawing">
      <xdr:col>24</xdr:col>
      <xdr:colOff>114300</xdr:colOff>
      <xdr:row>76</xdr:row>
      <xdr:rowOff>31750</xdr:rowOff>
    </xdr:to>
    <xdr:sp macro="" textlink="">
      <xdr:nvSpPr>
        <xdr:cNvPr id="172" name="フローチャート: 判断 171"/>
        <xdr:cNvSpPr/>
      </xdr:nvSpPr>
      <xdr:spPr>
        <a:xfrm>
          <a:off x="45847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126365</xdr:rowOff>
    </xdr:from>
    <xdr:to xmlns:xdr="http://schemas.openxmlformats.org/drawingml/2006/spreadsheetDrawing">
      <xdr:col>19</xdr:col>
      <xdr:colOff>177800</xdr:colOff>
      <xdr:row>76</xdr:row>
      <xdr:rowOff>132715</xdr:rowOff>
    </xdr:to>
    <xdr:cxnSp macro="">
      <xdr:nvCxnSpPr>
        <xdr:cNvPr id="173" name="直線コネクタ 172"/>
        <xdr:cNvCxnSpPr/>
      </xdr:nvCxnSpPr>
      <xdr:spPr>
        <a:xfrm flipV="1">
          <a:off x="2908300" y="131565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109220</xdr:rowOff>
    </xdr:from>
    <xdr:to xmlns:xdr="http://schemas.openxmlformats.org/drawingml/2006/spreadsheetDrawing">
      <xdr:col>20</xdr:col>
      <xdr:colOff>38100</xdr:colOff>
      <xdr:row>76</xdr:row>
      <xdr:rowOff>39370</xdr:rowOff>
    </xdr:to>
    <xdr:sp macro="" textlink="">
      <xdr:nvSpPr>
        <xdr:cNvPr id="174" name="フローチャート: 判断 173"/>
        <xdr:cNvSpPr/>
      </xdr:nvSpPr>
      <xdr:spPr>
        <a:xfrm>
          <a:off x="37465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55880</xdr:rowOff>
    </xdr:from>
    <xdr:ext cx="597535" cy="259080"/>
    <xdr:sp macro="" textlink="">
      <xdr:nvSpPr>
        <xdr:cNvPr id="175" name="テキスト ボックス 174"/>
        <xdr:cNvSpPr txBox="1"/>
      </xdr:nvSpPr>
      <xdr:spPr>
        <a:xfrm>
          <a:off x="3497580" y="12743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97790</xdr:rowOff>
    </xdr:from>
    <xdr:to xmlns:xdr="http://schemas.openxmlformats.org/drawingml/2006/spreadsheetDrawing">
      <xdr:col>15</xdr:col>
      <xdr:colOff>50800</xdr:colOff>
      <xdr:row>76</xdr:row>
      <xdr:rowOff>132715</xdr:rowOff>
    </xdr:to>
    <xdr:cxnSp macro="">
      <xdr:nvCxnSpPr>
        <xdr:cNvPr id="176" name="直線コネクタ 175"/>
        <xdr:cNvCxnSpPr/>
      </xdr:nvCxnSpPr>
      <xdr:spPr>
        <a:xfrm>
          <a:off x="2019300" y="131279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128905</xdr:rowOff>
    </xdr:from>
    <xdr:to xmlns:xdr="http://schemas.openxmlformats.org/drawingml/2006/spreadsheetDrawing">
      <xdr:col>15</xdr:col>
      <xdr:colOff>101600</xdr:colOff>
      <xdr:row>76</xdr:row>
      <xdr:rowOff>59055</xdr:rowOff>
    </xdr:to>
    <xdr:sp macro="" textlink="">
      <xdr:nvSpPr>
        <xdr:cNvPr id="177" name="フローチャート: 判断 176"/>
        <xdr:cNvSpPr/>
      </xdr:nvSpPr>
      <xdr:spPr>
        <a:xfrm>
          <a:off x="2857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75565</xdr:rowOff>
    </xdr:from>
    <xdr:ext cx="597535" cy="257810"/>
    <xdr:sp macro="" textlink="">
      <xdr:nvSpPr>
        <xdr:cNvPr id="178" name="テキスト ボックス 177"/>
        <xdr:cNvSpPr txBox="1"/>
      </xdr:nvSpPr>
      <xdr:spPr>
        <a:xfrm>
          <a:off x="2608580" y="127628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97790</xdr:rowOff>
    </xdr:from>
    <xdr:to xmlns:xdr="http://schemas.openxmlformats.org/drawingml/2006/spreadsheetDrawing">
      <xdr:col>10</xdr:col>
      <xdr:colOff>114300</xdr:colOff>
      <xdr:row>76</xdr:row>
      <xdr:rowOff>124460</xdr:rowOff>
    </xdr:to>
    <xdr:cxnSp macro="">
      <xdr:nvCxnSpPr>
        <xdr:cNvPr id="179" name="直線コネクタ 178"/>
        <xdr:cNvCxnSpPr/>
      </xdr:nvCxnSpPr>
      <xdr:spPr>
        <a:xfrm flipV="1">
          <a:off x="1130300" y="13127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132715</xdr:rowOff>
    </xdr:from>
    <xdr:to xmlns:xdr="http://schemas.openxmlformats.org/drawingml/2006/spreadsheetDrawing">
      <xdr:col>10</xdr:col>
      <xdr:colOff>165100</xdr:colOff>
      <xdr:row>76</xdr:row>
      <xdr:rowOff>63500</xdr:rowOff>
    </xdr:to>
    <xdr:sp macro="" textlink="">
      <xdr:nvSpPr>
        <xdr:cNvPr id="180" name="フローチャート: 判断 179"/>
        <xdr:cNvSpPr/>
      </xdr:nvSpPr>
      <xdr:spPr>
        <a:xfrm>
          <a:off x="19685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79375</xdr:rowOff>
    </xdr:from>
    <xdr:ext cx="597535" cy="258445"/>
    <xdr:sp macro="" textlink="">
      <xdr:nvSpPr>
        <xdr:cNvPr id="181" name="テキスト ボックス 180"/>
        <xdr:cNvSpPr txBox="1"/>
      </xdr:nvSpPr>
      <xdr:spPr>
        <a:xfrm>
          <a:off x="1719580" y="127666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165100</xdr:rowOff>
    </xdr:from>
    <xdr:to xmlns:xdr="http://schemas.openxmlformats.org/drawingml/2006/spreadsheetDrawing">
      <xdr:col>6</xdr:col>
      <xdr:colOff>38100</xdr:colOff>
      <xdr:row>76</xdr:row>
      <xdr:rowOff>95250</xdr:rowOff>
    </xdr:to>
    <xdr:sp macro="" textlink="">
      <xdr:nvSpPr>
        <xdr:cNvPr id="182" name="フローチャート: 判断 181"/>
        <xdr:cNvSpPr/>
      </xdr:nvSpPr>
      <xdr:spPr>
        <a:xfrm>
          <a:off x="1079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112395</xdr:rowOff>
    </xdr:from>
    <xdr:ext cx="597535" cy="257810"/>
    <xdr:sp macro="" textlink="">
      <xdr:nvSpPr>
        <xdr:cNvPr id="183" name="テキスト ボックス 182"/>
        <xdr:cNvSpPr txBox="1"/>
      </xdr:nvSpPr>
      <xdr:spPr>
        <a:xfrm>
          <a:off x="830580" y="127996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86360</xdr:rowOff>
    </xdr:from>
    <xdr:to xmlns:xdr="http://schemas.openxmlformats.org/drawingml/2006/spreadsheetDrawing">
      <xdr:col>24</xdr:col>
      <xdr:colOff>114300</xdr:colOff>
      <xdr:row>75</xdr:row>
      <xdr:rowOff>15875</xdr:rowOff>
    </xdr:to>
    <xdr:sp macro="" textlink="">
      <xdr:nvSpPr>
        <xdr:cNvPr id="189" name="楕円 188"/>
        <xdr:cNvSpPr/>
      </xdr:nvSpPr>
      <xdr:spPr>
        <a:xfrm>
          <a:off x="458470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109220</xdr:rowOff>
    </xdr:from>
    <xdr:ext cx="598805" cy="257810"/>
    <xdr:sp macro="" textlink="">
      <xdr:nvSpPr>
        <xdr:cNvPr id="190" name="民生費該当値テキスト"/>
        <xdr:cNvSpPr txBox="1"/>
      </xdr:nvSpPr>
      <xdr:spPr>
        <a:xfrm>
          <a:off x="4686300" y="126250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75565</xdr:rowOff>
    </xdr:from>
    <xdr:to xmlns:xdr="http://schemas.openxmlformats.org/drawingml/2006/spreadsheetDrawing">
      <xdr:col>20</xdr:col>
      <xdr:colOff>38100</xdr:colOff>
      <xdr:row>77</xdr:row>
      <xdr:rowOff>6350</xdr:rowOff>
    </xdr:to>
    <xdr:sp macro="" textlink="">
      <xdr:nvSpPr>
        <xdr:cNvPr id="191" name="楕円 190"/>
        <xdr:cNvSpPr/>
      </xdr:nvSpPr>
      <xdr:spPr>
        <a:xfrm>
          <a:off x="3746500" y="13105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168275</xdr:rowOff>
    </xdr:from>
    <xdr:ext cx="597535" cy="257810"/>
    <xdr:sp macro="" textlink="">
      <xdr:nvSpPr>
        <xdr:cNvPr id="192" name="テキスト ボックス 191"/>
        <xdr:cNvSpPr txBox="1"/>
      </xdr:nvSpPr>
      <xdr:spPr>
        <a:xfrm>
          <a:off x="3497580" y="131984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81915</xdr:rowOff>
    </xdr:from>
    <xdr:to xmlns:xdr="http://schemas.openxmlformats.org/drawingml/2006/spreadsheetDrawing">
      <xdr:col>15</xdr:col>
      <xdr:colOff>101600</xdr:colOff>
      <xdr:row>77</xdr:row>
      <xdr:rowOff>12065</xdr:rowOff>
    </xdr:to>
    <xdr:sp macro="" textlink="">
      <xdr:nvSpPr>
        <xdr:cNvPr id="193" name="楕円 192"/>
        <xdr:cNvSpPr/>
      </xdr:nvSpPr>
      <xdr:spPr>
        <a:xfrm>
          <a:off x="2857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3175</xdr:rowOff>
    </xdr:from>
    <xdr:ext cx="597535" cy="259080"/>
    <xdr:sp macro="" textlink="">
      <xdr:nvSpPr>
        <xdr:cNvPr id="194" name="テキスト ボックス 193"/>
        <xdr:cNvSpPr txBox="1"/>
      </xdr:nvSpPr>
      <xdr:spPr>
        <a:xfrm>
          <a:off x="2608580" y="13204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46990</xdr:rowOff>
    </xdr:from>
    <xdr:to xmlns:xdr="http://schemas.openxmlformats.org/drawingml/2006/spreadsheetDrawing">
      <xdr:col>10</xdr:col>
      <xdr:colOff>165100</xdr:colOff>
      <xdr:row>76</xdr:row>
      <xdr:rowOff>148590</xdr:rowOff>
    </xdr:to>
    <xdr:sp macro="" textlink="">
      <xdr:nvSpPr>
        <xdr:cNvPr id="195" name="楕円 194"/>
        <xdr:cNvSpPr/>
      </xdr:nvSpPr>
      <xdr:spPr>
        <a:xfrm>
          <a:off x="1968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139700</xdr:rowOff>
    </xdr:from>
    <xdr:ext cx="597535" cy="259080"/>
    <xdr:sp macro="" textlink="">
      <xdr:nvSpPr>
        <xdr:cNvPr id="196" name="テキスト ボックス 195"/>
        <xdr:cNvSpPr txBox="1"/>
      </xdr:nvSpPr>
      <xdr:spPr>
        <a:xfrm>
          <a:off x="1719580" y="13169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97" name="楕円 196"/>
        <xdr:cNvSpPr/>
      </xdr:nvSpPr>
      <xdr:spPr>
        <a:xfrm>
          <a:off x="1079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7535" cy="257810"/>
    <xdr:sp macro="" textlink="">
      <xdr:nvSpPr>
        <xdr:cNvPr id="198" name="テキスト ボックス 197"/>
        <xdr:cNvSpPr txBox="1"/>
      </xdr:nvSpPr>
      <xdr:spPr>
        <a:xfrm>
          <a:off x="830580" y="13196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07" name="テキスト ボックス 20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0" name="テキスト ボックス 209"/>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360" cy="259080"/>
    <xdr:sp macro="" textlink="">
      <xdr:nvSpPr>
        <xdr:cNvPr id="212" name="テキスト ボックス 211"/>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14" name="テキスト ボックス 213"/>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16" name="テキスト ボックス 215"/>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18" name="テキスト ボックス 217"/>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0" name="テキスト ボックス 219"/>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116840</xdr:rowOff>
    </xdr:from>
    <xdr:to xmlns:xdr="http://schemas.openxmlformats.org/drawingml/2006/spreadsheetDrawing">
      <xdr:col>24</xdr:col>
      <xdr:colOff>62865</xdr:colOff>
      <xdr:row>98</xdr:row>
      <xdr:rowOff>107315</xdr:rowOff>
    </xdr:to>
    <xdr:cxnSp macro="">
      <xdr:nvCxnSpPr>
        <xdr:cNvPr id="222" name="直線コネクタ 221"/>
        <xdr:cNvCxnSpPr/>
      </xdr:nvCxnSpPr>
      <xdr:spPr>
        <a:xfrm flipV="1">
          <a:off x="4633595" y="1554734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111125</xdr:rowOff>
    </xdr:from>
    <xdr:ext cx="534670" cy="257810"/>
    <xdr:sp macro="" textlink="">
      <xdr:nvSpPr>
        <xdr:cNvPr id="223" name="衛生費最小値テキスト"/>
        <xdr:cNvSpPr txBox="1"/>
      </xdr:nvSpPr>
      <xdr:spPr>
        <a:xfrm>
          <a:off x="4686300" y="169132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107315</xdr:rowOff>
    </xdr:from>
    <xdr:to xmlns:xdr="http://schemas.openxmlformats.org/drawingml/2006/spreadsheetDrawing">
      <xdr:col>24</xdr:col>
      <xdr:colOff>152400</xdr:colOff>
      <xdr:row>98</xdr:row>
      <xdr:rowOff>107315</xdr:rowOff>
    </xdr:to>
    <xdr:cxnSp macro="">
      <xdr:nvCxnSpPr>
        <xdr:cNvPr id="224" name="直線コネクタ 223"/>
        <xdr:cNvCxnSpPr/>
      </xdr:nvCxnSpPr>
      <xdr:spPr>
        <a:xfrm>
          <a:off x="4546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63500</xdr:rowOff>
    </xdr:from>
    <xdr:ext cx="598805" cy="257810"/>
    <xdr:sp macro="" textlink="">
      <xdr:nvSpPr>
        <xdr:cNvPr id="225" name="衛生費最大値テキスト"/>
        <xdr:cNvSpPr txBox="1"/>
      </xdr:nvSpPr>
      <xdr:spPr>
        <a:xfrm>
          <a:off x="4686300" y="153225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116840</xdr:rowOff>
    </xdr:from>
    <xdr:to xmlns:xdr="http://schemas.openxmlformats.org/drawingml/2006/spreadsheetDrawing">
      <xdr:col>24</xdr:col>
      <xdr:colOff>152400</xdr:colOff>
      <xdr:row>90</xdr:row>
      <xdr:rowOff>116840</xdr:rowOff>
    </xdr:to>
    <xdr:cxnSp macro="">
      <xdr:nvCxnSpPr>
        <xdr:cNvPr id="226" name="直線コネクタ 225"/>
        <xdr:cNvCxnSpPr/>
      </xdr:nvCxnSpPr>
      <xdr:spPr>
        <a:xfrm>
          <a:off x="4546600" y="1554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94615</xdr:rowOff>
    </xdr:from>
    <xdr:to xmlns:xdr="http://schemas.openxmlformats.org/drawingml/2006/spreadsheetDrawing">
      <xdr:col>24</xdr:col>
      <xdr:colOff>63500</xdr:colOff>
      <xdr:row>97</xdr:row>
      <xdr:rowOff>105410</xdr:rowOff>
    </xdr:to>
    <xdr:cxnSp macro="">
      <xdr:nvCxnSpPr>
        <xdr:cNvPr id="227" name="直線コネクタ 226"/>
        <xdr:cNvCxnSpPr/>
      </xdr:nvCxnSpPr>
      <xdr:spPr>
        <a:xfrm>
          <a:off x="3797300" y="167252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106680</xdr:rowOff>
    </xdr:from>
    <xdr:ext cx="598805" cy="259080"/>
    <xdr:sp macro="" textlink="">
      <xdr:nvSpPr>
        <xdr:cNvPr id="228" name="衛生費平均値テキスト"/>
        <xdr:cNvSpPr txBox="1"/>
      </xdr:nvSpPr>
      <xdr:spPr>
        <a:xfrm>
          <a:off x="4686300" y="163944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83820</xdr:rowOff>
    </xdr:from>
    <xdr:to xmlns:xdr="http://schemas.openxmlformats.org/drawingml/2006/spreadsheetDrawing">
      <xdr:col>24</xdr:col>
      <xdr:colOff>114300</xdr:colOff>
      <xdr:row>97</xdr:row>
      <xdr:rowOff>13970</xdr:rowOff>
    </xdr:to>
    <xdr:sp macro="" textlink="">
      <xdr:nvSpPr>
        <xdr:cNvPr id="229" name="フローチャート: 判断 228"/>
        <xdr:cNvSpPr/>
      </xdr:nvSpPr>
      <xdr:spPr>
        <a:xfrm>
          <a:off x="45847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90170</xdr:rowOff>
    </xdr:from>
    <xdr:to xmlns:xdr="http://schemas.openxmlformats.org/drawingml/2006/spreadsheetDrawing">
      <xdr:col>19</xdr:col>
      <xdr:colOff>177800</xdr:colOff>
      <xdr:row>97</xdr:row>
      <xdr:rowOff>94615</xdr:rowOff>
    </xdr:to>
    <xdr:cxnSp macro="">
      <xdr:nvCxnSpPr>
        <xdr:cNvPr id="230" name="直線コネクタ 229"/>
        <xdr:cNvCxnSpPr/>
      </xdr:nvCxnSpPr>
      <xdr:spPr>
        <a:xfrm>
          <a:off x="2908300" y="167208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90805</xdr:rowOff>
    </xdr:from>
    <xdr:to xmlns:xdr="http://schemas.openxmlformats.org/drawingml/2006/spreadsheetDrawing">
      <xdr:col>20</xdr:col>
      <xdr:colOff>38100</xdr:colOff>
      <xdr:row>97</xdr:row>
      <xdr:rowOff>20955</xdr:rowOff>
    </xdr:to>
    <xdr:sp macro="" textlink="">
      <xdr:nvSpPr>
        <xdr:cNvPr id="231" name="フローチャート: 判断 230"/>
        <xdr:cNvSpPr/>
      </xdr:nvSpPr>
      <xdr:spPr>
        <a:xfrm>
          <a:off x="3746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37465</xdr:rowOff>
    </xdr:from>
    <xdr:ext cx="597535" cy="259080"/>
    <xdr:sp macro="" textlink="">
      <xdr:nvSpPr>
        <xdr:cNvPr id="232" name="テキスト ボックス 231"/>
        <xdr:cNvSpPr txBox="1"/>
      </xdr:nvSpPr>
      <xdr:spPr>
        <a:xfrm>
          <a:off x="3497580" y="16325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7620</xdr:rowOff>
    </xdr:from>
    <xdr:to xmlns:xdr="http://schemas.openxmlformats.org/drawingml/2006/spreadsheetDrawing">
      <xdr:col>15</xdr:col>
      <xdr:colOff>50800</xdr:colOff>
      <xdr:row>97</xdr:row>
      <xdr:rowOff>90170</xdr:rowOff>
    </xdr:to>
    <xdr:cxnSp macro="">
      <xdr:nvCxnSpPr>
        <xdr:cNvPr id="233" name="直線コネクタ 232"/>
        <xdr:cNvCxnSpPr/>
      </xdr:nvCxnSpPr>
      <xdr:spPr>
        <a:xfrm>
          <a:off x="2019300" y="166382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118110</xdr:rowOff>
    </xdr:from>
    <xdr:to xmlns:xdr="http://schemas.openxmlformats.org/drawingml/2006/spreadsheetDrawing">
      <xdr:col>15</xdr:col>
      <xdr:colOff>101600</xdr:colOff>
      <xdr:row>97</xdr:row>
      <xdr:rowOff>48260</xdr:rowOff>
    </xdr:to>
    <xdr:sp macro="" textlink="">
      <xdr:nvSpPr>
        <xdr:cNvPr id="234" name="フローチャート: 判断 233"/>
        <xdr:cNvSpPr/>
      </xdr:nvSpPr>
      <xdr:spPr>
        <a:xfrm>
          <a:off x="2857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64770</xdr:rowOff>
    </xdr:from>
    <xdr:ext cx="597535" cy="257810"/>
    <xdr:sp macro="" textlink="">
      <xdr:nvSpPr>
        <xdr:cNvPr id="235" name="テキスト ボックス 234"/>
        <xdr:cNvSpPr txBox="1"/>
      </xdr:nvSpPr>
      <xdr:spPr>
        <a:xfrm>
          <a:off x="2608580" y="163525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166370</xdr:rowOff>
    </xdr:from>
    <xdr:to xmlns:xdr="http://schemas.openxmlformats.org/drawingml/2006/spreadsheetDrawing">
      <xdr:col>10</xdr:col>
      <xdr:colOff>114300</xdr:colOff>
      <xdr:row>97</xdr:row>
      <xdr:rowOff>7620</xdr:rowOff>
    </xdr:to>
    <xdr:cxnSp macro="">
      <xdr:nvCxnSpPr>
        <xdr:cNvPr id="236" name="直線コネクタ 235"/>
        <xdr:cNvCxnSpPr/>
      </xdr:nvCxnSpPr>
      <xdr:spPr>
        <a:xfrm>
          <a:off x="1130300" y="16625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102870</xdr:rowOff>
    </xdr:from>
    <xdr:to xmlns:xdr="http://schemas.openxmlformats.org/drawingml/2006/spreadsheetDrawing">
      <xdr:col>10</xdr:col>
      <xdr:colOff>165100</xdr:colOff>
      <xdr:row>97</xdr:row>
      <xdr:rowOff>33020</xdr:rowOff>
    </xdr:to>
    <xdr:sp macro="" textlink="">
      <xdr:nvSpPr>
        <xdr:cNvPr id="237" name="フローチャート: 判断 236"/>
        <xdr:cNvSpPr/>
      </xdr:nvSpPr>
      <xdr:spPr>
        <a:xfrm>
          <a:off x="1968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49530</xdr:rowOff>
    </xdr:from>
    <xdr:ext cx="597535" cy="259080"/>
    <xdr:sp macro="" textlink="">
      <xdr:nvSpPr>
        <xdr:cNvPr id="238" name="テキスト ボックス 237"/>
        <xdr:cNvSpPr txBox="1"/>
      </xdr:nvSpPr>
      <xdr:spPr>
        <a:xfrm>
          <a:off x="1719580" y="16337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121285</xdr:rowOff>
    </xdr:from>
    <xdr:to xmlns:xdr="http://schemas.openxmlformats.org/drawingml/2006/spreadsheetDrawing">
      <xdr:col>6</xdr:col>
      <xdr:colOff>38100</xdr:colOff>
      <xdr:row>97</xdr:row>
      <xdr:rowOff>52070</xdr:rowOff>
    </xdr:to>
    <xdr:sp macro="" textlink="">
      <xdr:nvSpPr>
        <xdr:cNvPr id="239" name="フローチャート: 判断 238"/>
        <xdr:cNvSpPr/>
      </xdr:nvSpPr>
      <xdr:spPr>
        <a:xfrm>
          <a:off x="1079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42545</xdr:rowOff>
    </xdr:from>
    <xdr:ext cx="597535" cy="257810"/>
    <xdr:sp macro="" textlink="">
      <xdr:nvSpPr>
        <xdr:cNvPr id="240" name="テキスト ボックス 239"/>
        <xdr:cNvSpPr txBox="1"/>
      </xdr:nvSpPr>
      <xdr:spPr>
        <a:xfrm>
          <a:off x="830580" y="166731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54610</xdr:rowOff>
    </xdr:from>
    <xdr:to xmlns:xdr="http://schemas.openxmlformats.org/drawingml/2006/spreadsheetDrawing">
      <xdr:col>24</xdr:col>
      <xdr:colOff>114300</xdr:colOff>
      <xdr:row>97</xdr:row>
      <xdr:rowOff>156210</xdr:rowOff>
    </xdr:to>
    <xdr:sp macro="" textlink="">
      <xdr:nvSpPr>
        <xdr:cNvPr id="246" name="楕円 245"/>
        <xdr:cNvSpPr/>
      </xdr:nvSpPr>
      <xdr:spPr>
        <a:xfrm>
          <a:off x="45847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33020</xdr:rowOff>
    </xdr:from>
    <xdr:ext cx="534670" cy="259080"/>
    <xdr:sp macro="" textlink="">
      <xdr:nvSpPr>
        <xdr:cNvPr id="247" name="衛生費該当値テキスト"/>
        <xdr:cNvSpPr txBox="1"/>
      </xdr:nvSpPr>
      <xdr:spPr>
        <a:xfrm>
          <a:off x="4686300" y="1666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43815</xdr:rowOff>
    </xdr:from>
    <xdr:to xmlns:xdr="http://schemas.openxmlformats.org/drawingml/2006/spreadsheetDrawing">
      <xdr:col>20</xdr:col>
      <xdr:colOff>38100</xdr:colOff>
      <xdr:row>97</xdr:row>
      <xdr:rowOff>145415</xdr:rowOff>
    </xdr:to>
    <xdr:sp macro="" textlink="">
      <xdr:nvSpPr>
        <xdr:cNvPr id="248" name="楕円 247"/>
        <xdr:cNvSpPr/>
      </xdr:nvSpPr>
      <xdr:spPr>
        <a:xfrm>
          <a:off x="3746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136525</xdr:rowOff>
    </xdr:from>
    <xdr:ext cx="533400" cy="258445"/>
    <xdr:sp macro="" textlink="">
      <xdr:nvSpPr>
        <xdr:cNvPr id="249" name="テキスト ボックス 248"/>
        <xdr:cNvSpPr txBox="1"/>
      </xdr:nvSpPr>
      <xdr:spPr>
        <a:xfrm>
          <a:off x="3529965" y="167671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39370</xdr:rowOff>
    </xdr:from>
    <xdr:to xmlns:xdr="http://schemas.openxmlformats.org/drawingml/2006/spreadsheetDrawing">
      <xdr:col>15</xdr:col>
      <xdr:colOff>101600</xdr:colOff>
      <xdr:row>97</xdr:row>
      <xdr:rowOff>140970</xdr:rowOff>
    </xdr:to>
    <xdr:sp macro="" textlink="">
      <xdr:nvSpPr>
        <xdr:cNvPr id="250" name="楕円 249"/>
        <xdr:cNvSpPr/>
      </xdr:nvSpPr>
      <xdr:spPr>
        <a:xfrm>
          <a:off x="2857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132080</xdr:rowOff>
    </xdr:from>
    <xdr:ext cx="533400" cy="257810"/>
    <xdr:sp macro="" textlink="">
      <xdr:nvSpPr>
        <xdr:cNvPr id="251" name="テキスト ボックス 250"/>
        <xdr:cNvSpPr txBox="1"/>
      </xdr:nvSpPr>
      <xdr:spPr>
        <a:xfrm>
          <a:off x="2640965" y="16762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128270</xdr:rowOff>
    </xdr:from>
    <xdr:to xmlns:xdr="http://schemas.openxmlformats.org/drawingml/2006/spreadsheetDrawing">
      <xdr:col>10</xdr:col>
      <xdr:colOff>165100</xdr:colOff>
      <xdr:row>97</xdr:row>
      <xdr:rowOff>58420</xdr:rowOff>
    </xdr:to>
    <xdr:sp macro="" textlink="">
      <xdr:nvSpPr>
        <xdr:cNvPr id="252" name="楕円 251"/>
        <xdr:cNvSpPr/>
      </xdr:nvSpPr>
      <xdr:spPr>
        <a:xfrm>
          <a:off x="196850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49530</xdr:rowOff>
    </xdr:from>
    <xdr:ext cx="533400" cy="259080"/>
    <xdr:sp macro="" textlink="">
      <xdr:nvSpPr>
        <xdr:cNvPr id="253" name="テキスト ボックス 252"/>
        <xdr:cNvSpPr txBox="1"/>
      </xdr:nvSpPr>
      <xdr:spPr>
        <a:xfrm>
          <a:off x="1751965" y="16680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115570</xdr:rowOff>
    </xdr:from>
    <xdr:to xmlns:xdr="http://schemas.openxmlformats.org/drawingml/2006/spreadsheetDrawing">
      <xdr:col>6</xdr:col>
      <xdr:colOff>38100</xdr:colOff>
      <xdr:row>97</xdr:row>
      <xdr:rowOff>45720</xdr:rowOff>
    </xdr:to>
    <xdr:sp macro="" textlink="">
      <xdr:nvSpPr>
        <xdr:cNvPr id="254" name="楕円 253"/>
        <xdr:cNvSpPr/>
      </xdr:nvSpPr>
      <xdr:spPr>
        <a:xfrm>
          <a:off x="1079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62230</xdr:rowOff>
    </xdr:from>
    <xdr:ext cx="597535" cy="259080"/>
    <xdr:sp macro="" textlink="">
      <xdr:nvSpPr>
        <xdr:cNvPr id="255" name="テキスト ボックス 254"/>
        <xdr:cNvSpPr txBox="1"/>
      </xdr:nvSpPr>
      <xdr:spPr>
        <a:xfrm>
          <a:off x="830580" y="163499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4" name="テキスト ボックス 263"/>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67" name="テキスト ボックス 266"/>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7810"/>
    <xdr:sp macro="" textlink="">
      <xdr:nvSpPr>
        <xdr:cNvPr id="271" name="テキスト ボックス 270"/>
        <xdr:cNvSpPr txBox="1"/>
      </xdr:nvSpPr>
      <xdr:spPr>
        <a:xfrm>
          <a:off x="6072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810"/>
    <xdr:sp macro="" textlink="">
      <xdr:nvSpPr>
        <xdr:cNvPr id="277" name="テキスト ボックス 276"/>
        <xdr:cNvSpPr txBox="1"/>
      </xdr:nvSpPr>
      <xdr:spPr>
        <a:xfrm>
          <a:off x="6072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78105</xdr:rowOff>
    </xdr:from>
    <xdr:to xmlns:xdr="http://schemas.openxmlformats.org/drawingml/2006/spreadsheetDrawing">
      <xdr:col>54</xdr:col>
      <xdr:colOff>189865</xdr:colOff>
      <xdr:row>39</xdr:row>
      <xdr:rowOff>44450</xdr:rowOff>
    </xdr:to>
    <xdr:cxnSp macro="">
      <xdr:nvCxnSpPr>
        <xdr:cNvPr id="279" name="直線コネクタ 278"/>
        <xdr:cNvCxnSpPr/>
      </xdr:nvCxnSpPr>
      <xdr:spPr>
        <a:xfrm flipV="1">
          <a:off x="10475595" y="522160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78740</xdr:rowOff>
    </xdr:from>
    <xdr:ext cx="249555" cy="259080"/>
    <xdr:sp macro="" textlink="">
      <xdr:nvSpPr>
        <xdr:cNvPr id="280" name="労働費最小値テキスト"/>
        <xdr:cNvSpPr txBox="1"/>
      </xdr:nvSpPr>
      <xdr:spPr>
        <a:xfrm>
          <a:off x="10528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24765</xdr:rowOff>
    </xdr:from>
    <xdr:ext cx="534670" cy="259080"/>
    <xdr:sp macro="" textlink="">
      <xdr:nvSpPr>
        <xdr:cNvPr id="282" name="労働費最大値テキスト"/>
        <xdr:cNvSpPr txBox="1"/>
      </xdr:nvSpPr>
      <xdr:spPr>
        <a:xfrm>
          <a:off x="10528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78105</xdr:rowOff>
    </xdr:from>
    <xdr:to xmlns:xdr="http://schemas.openxmlformats.org/drawingml/2006/spreadsheetDrawing">
      <xdr:col>55</xdr:col>
      <xdr:colOff>88900</xdr:colOff>
      <xdr:row>30</xdr:row>
      <xdr:rowOff>78105</xdr:rowOff>
    </xdr:to>
    <xdr:cxnSp macro="">
      <xdr:nvCxnSpPr>
        <xdr:cNvPr id="283" name="直線コネクタ 282"/>
        <xdr:cNvCxnSpPr/>
      </xdr:nvCxnSpPr>
      <xdr:spPr>
        <a:xfrm>
          <a:off x="10388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4" name="直線コネクタ 28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167640</xdr:rowOff>
    </xdr:from>
    <xdr:ext cx="378460" cy="257810"/>
    <xdr:sp macro="" textlink="">
      <xdr:nvSpPr>
        <xdr:cNvPr id="285" name="労働費平均値テキスト"/>
        <xdr:cNvSpPr txBox="1"/>
      </xdr:nvSpPr>
      <xdr:spPr>
        <a:xfrm>
          <a:off x="10528300" y="651129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144780</xdr:rowOff>
    </xdr:from>
    <xdr:to xmlns:xdr="http://schemas.openxmlformats.org/drawingml/2006/spreadsheetDrawing">
      <xdr:col>55</xdr:col>
      <xdr:colOff>50800</xdr:colOff>
      <xdr:row>39</xdr:row>
      <xdr:rowOff>74930</xdr:rowOff>
    </xdr:to>
    <xdr:sp macro="" textlink="">
      <xdr:nvSpPr>
        <xdr:cNvPr id="286" name="フローチャート: 判断 285"/>
        <xdr:cNvSpPr/>
      </xdr:nvSpPr>
      <xdr:spPr>
        <a:xfrm>
          <a:off x="10426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87" name="直線コネクタ 286"/>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113030</xdr:rowOff>
    </xdr:from>
    <xdr:to xmlns:xdr="http://schemas.openxmlformats.org/drawingml/2006/spreadsheetDrawing">
      <xdr:col>50</xdr:col>
      <xdr:colOff>165100</xdr:colOff>
      <xdr:row>39</xdr:row>
      <xdr:rowOff>43180</xdr:rowOff>
    </xdr:to>
    <xdr:sp macro="" textlink="">
      <xdr:nvSpPr>
        <xdr:cNvPr id="288" name="フローチャート: 判断 287"/>
        <xdr:cNvSpPr/>
      </xdr:nvSpPr>
      <xdr:spPr>
        <a:xfrm>
          <a:off x="9588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59690</xdr:rowOff>
    </xdr:from>
    <xdr:ext cx="468630" cy="259080"/>
    <xdr:sp macro="" textlink="">
      <xdr:nvSpPr>
        <xdr:cNvPr id="289" name="テキスト ボックス 288"/>
        <xdr:cNvSpPr txBox="1"/>
      </xdr:nvSpPr>
      <xdr:spPr>
        <a:xfrm>
          <a:off x="9404350" y="6403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0" name="直線コネクタ 289"/>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127635</xdr:rowOff>
    </xdr:from>
    <xdr:to xmlns:xdr="http://schemas.openxmlformats.org/drawingml/2006/spreadsheetDrawing">
      <xdr:col>46</xdr:col>
      <xdr:colOff>38100</xdr:colOff>
      <xdr:row>39</xdr:row>
      <xdr:rowOff>57785</xdr:rowOff>
    </xdr:to>
    <xdr:sp macro="" textlink="">
      <xdr:nvSpPr>
        <xdr:cNvPr id="291" name="フローチャート: 判断 290"/>
        <xdr:cNvSpPr/>
      </xdr:nvSpPr>
      <xdr:spPr>
        <a:xfrm>
          <a:off x="8699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74930</xdr:rowOff>
    </xdr:from>
    <xdr:ext cx="378460" cy="257810"/>
    <xdr:sp macro="" textlink="">
      <xdr:nvSpPr>
        <xdr:cNvPr id="292" name="テキスト ボックス 291"/>
        <xdr:cNvSpPr txBox="1"/>
      </xdr:nvSpPr>
      <xdr:spPr>
        <a:xfrm>
          <a:off x="8561070" y="64185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3" name="直線コネクタ 292"/>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58420</xdr:rowOff>
    </xdr:from>
    <xdr:to xmlns:xdr="http://schemas.openxmlformats.org/drawingml/2006/spreadsheetDrawing">
      <xdr:col>41</xdr:col>
      <xdr:colOff>101600</xdr:colOff>
      <xdr:row>38</xdr:row>
      <xdr:rowOff>160020</xdr:rowOff>
    </xdr:to>
    <xdr:sp macro="" textlink="">
      <xdr:nvSpPr>
        <xdr:cNvPr id="294" name="フローチャート: 判断 293"/>
        <xdr:cNvSpPr/>
      </xdr:nvSpPr>
      <xdr:spPr>
        <a:xfrm>
          <a:off x="781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5080</xdr:rowOff>
    </xdr:from>
    <xdr:ext cx="468630" cy="259080"/>
    <xdr:sp macro="" textlink="">
      <xdr:nvSpPr>
        <xdr:cNvPr id="295" name="テキスト ボックス 294"/>
        <xdr:cNvSpPr txBox="1"/>
      </xdr:nvSpPr>
      <xdr:spPr>
        <a:xfrm>
          <a:off x="7626350" y="6348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171450</xdr:rowOff>
    </xdr:from>
    <xdr:to xmlns:xdr="http://schemas.openxmlformats.org/drawingml/2006/spreadsheetDrawing">
      <xdr:col>36</xdr:col>
      <xdr:colOff>165100</xdr:colOff>
      <xdr:row>38</xdr:row>
      <xdr:rowOff>101600</xdr:rowOff>
    </xdr:to>
    <xdr:sp macro="" textlink="">
      <xdr:nvSpPr>
        <xdr:cNvPr id="296" name="フローチャート: 判断 295"/>
        <xdr:cNvSpPr/>
      </xdr:nvSpPr>
      <xdr:spPr>
        <a:xfrm>
          <a:off x="6921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118110</xdr:rowOff>
    </xdr:from>
    <xdr:ext cx="468630" cy="259080"/>
    <xdr:sp macro="" textlink="">
      <xdr:nvSpPr>
        <xdr:cNvPr id="297" name="テキスト ボックス 296"/>
        <xdr:cNvSpPr txBox="1"/>
      </xdr:nvSpPr>
      <xdr:spPr>
        <a:xfrm>
          <a:off x="6737350" y="629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123190</xdr:rowOff>
    </xdr:from>
    <xdr:ext cx="249555" cy="257810"/>
    <xdr:sp macro="" textlink="">
      <xdr:nvSpPr>
        <xdr:cNvPr id="304" name="労働費該当値テキスト"/>
        <xdr:cNvSpPr txBox="1"/>
      </xdr:nvSpPr>
      <xdr:spPr>
        <a:xfrm>
          <a:off x="10528300" y="66382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285" cy="257810"/>
    <xdr:sp macro="" textlink="">
      <xdr:nvSpPr>
        <xdr:cNvPr id="306" name="テキスト ボックス 305"/>
        <xdr:cNvSpPr txBox="1"/>
      </xdr:nvSpPr>
      <xdr:spPr>
        <a:xfrm>
          <a:off x="9514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285" cy="257810"/>
    <xdr:sp macro="" textlink="">
      <xdr:nvSpPr>
        <xdr:cNvPr id="308" name="テキスト ボックス 307"/>
        <xdr:cNvSpPr txBox="1"/>
      </xdr:nvSpPr>
      <xdr:spPr>
        <a:xfrm>
          <a:off x="8625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285" cy="257810"/>
    <xdr:sp macro="" textlink="">
      <xdr:nvSpPr>
        <xdr:cNvPr id="310" name="テキスト ボックス 309"/>
        <xdr:cNvSpPr txBox="1"/>
      </xdr:nvSpPr>
      <xdr:spPr>
        <a:xfrm>
          <a:off x="7736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285" cy="257810"/>
    <xdr:sp macro="" textlink="">
      <xdr:nvSpPr>
        <xdr:cNvPr id="312" name="テキスト ボックス 311"/>
        <xdr:cNvSpPr txBox="1"/>
      </xdr:nvSpPr>
      <xdr:spPr>
        <a:xfrm>
          <a:off x="684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1" name="テキスト ボックス 32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24" name="テキスト ボックス 323"/>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4530" cy="257810"/>
    <xdr:sp macro="" textlink="">
      <xdr:nvSpPr>
        <xdr:cNvPr id="326" name="テキスト ボックス 325"/>
        <xdr:cNvSpPr txBox="1"/>
      </xdr:nvSpPr>
      <xdr:spPr>
        <a:xfrm>
          <a:off x="5918200" y="9484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4530" cy="257810"/>
    <xdr:sp macro="" textlink="">
      <xdr:nvSpPr>
        <xdr:cNvPr id="328" name="テキスト ボックス 327"/>
        <xdr:cNvSpPr txBox="1"/>
      </xdr:nvSpPr>
      <xdr:spPr>
        <a:xfrm>
          <a:off x="5918200" y="9027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4530" cy="257810"/>
    <xdr:sp macro="" textlink="">
      <xdr:nvSpPr>
        <xdr:cNvPr id="330" name="テキスト ボックス 329"/>
        <xdr:cNvSpPr txBox="1"/>
      </xdr:nvSpPr>
      <xdr:spPr>
        <a:xfrm>
          <a:off x="5918200" y="8569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32" name="テキスト ボックス 331"/>
        <xdr:cNvSpPr txBox="1"/>
      </xdr:nvSpPr>
      <xdr:spPr>
        <a:xfrm>
          <a:off x="5918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63500</xdr:rowOff>
    </xdr:from>
    <xdr:to xmlns:xdr="http://schemas.openxmlformats.org/drawingml/2006/spreadsheetDrawing">
      <xdr:col>54</xdr:col>
      <xdr:colOff>189865</xdr:colOff>
      <xdr:row>58</xdr:row>
      <xdr:rowOff>134620</xdr:rowOff>
    </xdr:to>
    <xdr:cxnSp macro="">
      <xdr:nvCxnSpPr>
        <xdr:cNvPr id="334" name="直線コネクタ 333"/>
        <xdr:cNvCxnSpPr/>
      </xdr:nvCxnSpPr>
      <xdr:spPr>
        <a:xfrm flipV="1">
          <a:off x="10475595" y="8978900"/>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138430</xdr:rowOff>
    </xdr:from>
    <xdr:ext cx="534670" cy="259080"/>
    <xdr:sp macro="" textlink="">
      <xdr:nvSpPr>
        <xdr:cNvPr id="335" name="農林水産業費最小値テキスト"/>
        <xdr:cNvSpPr txBox="1"/>
      </xdr:nvSpPr>
      <xdr:spPr>
        <a:xfrm>
          <a:off x="10528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134620</xdr:rowOff>
    </xdr:from>
    <xdr:to xmlns:xdr="http://schemas.openxmlformats.org/drawingml/2006/spreadsheetDrawing">
      <xdr:col>55</xdr:col>
      <xdr:colOff>88900</xdr:colOff>
      <xdr:row>58</xdr:row>
      <xdr:rowOff>134620</xdr:rowOff>
    </xdr:to>
    <xdr:cxnSp macro="">
      <xdr:nvCxnSpPr>
        <xdr:cNvPr id="336" name="直線コネクタ 335"/>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9525</xdr:rowOff>
    </xdr:from>
    <xdr:ext cx="690245" cy="257810"/>
    <xdr:sp macro="" textlink="">
      <xdr:nvSpPr>
        <xdr:cNvPr id="337" name="農林水産業費最大値テキスト"/>
        <xdr:cNvSpPr txBox="1"/>
      </xdr:nvSpPr>
      <xdr:spPr>
        <a:xfrm>
          <a:off x="10528300" y="875347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2,418,228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63500</xdr:rowOff>
    </xdr:from>
    <xdr:to xmlns:xdr="http://schemas.openxmlformats.org/drawingml/2006/spreadsheetDrawing">
      <xdr:col>55</xdr:col>
      <xdr:colOff>88900</xdr:colOff>
      <xdr:row>52</xdr:row>
      <xdr:rowOff>63500</xdr:rowOff>
    </xdr:to>
    <xdr:cxnSp macro="">
      <xdr:nvCxnSpPr>
        <xdr:cNvPr id="338" name="直線コネクタ 337"/>
        <xdr:cNvCxnSpPr/>
      </xdr:nvCxnSpPr>
      <xdr:spPr>
        <a:xfrm>
          <a:off x="10388600" y="897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48260</xdr:rowOff>
    </xdr:from>
    <xdr:to xmlns:xdr="http://schemas.openxmlformats.org/drawingml/2006/spreadsheetDrawing">
      <xdr:col>55</xdr:col>
      <xdr:colOff>0</xdr:colOff>
      <xdr:row>58</xdr:row>
      <xdr:rowOff>73660</xdr:rowOff>
    </xdr:to>
    <xdr:cxnSp macro="">
      <xdr:nvCxnSpPr>
        <xdr:cNvPr id="339" name="直線コネクタ 338"/>
        <xdr:cNvCxnSpPr/>
      </xdr:nvCxnSpPr>
      <xdr:spPr>
        <a:xfrm>
          <a:off x="9639300" y="99923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33655</xdr:rowOff>
    </xdr:from>
    <xdr:ext cx="598805" cy="258445"/>
    <xdr:sp macro="" textlink="">
      <xdr:nvSpPr>
        <xdr:cNvPr id="340" name="農林水産業費平均値テキスト"/>
        <xdr:cNvSpPr txBox="1"/>
      </xdr:nvSpPr>
      <xdr:spPr>
        <a:xfrm>
          <a:off x="10528300" y="98063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10795</xdr:rowOff>
    </xdr:from>
    <xdr:to xmlns:xdr="http://schemas.openxmlformats.org/drawingml/2006/spreadsheetDrawing">
      <xdr:col>55</xdr:col>
      <xdr:colOff>50800</xdr:colOff>
      <xdr:row>58</xdr:row>
      <xdr:rowOff>112395</xdr:rowOff>
    </xdr:to>
    <xdr:sp macro="" textlink="">
      <xdr:nvSpPr>
        <xdr:cNvPr id="341" name="フローチャート: 判断 340"/>
        <xdr:cNvSpPr/>
      </xdr:nvSpPr>
      <xdr:spPr>
        <a:xfrm>
          <a:off x="104267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48260</xdr:rowOff>
    </xdr:from>
    <xdr:to xmlns:xdr="http://schemas.openxmlformats.org/drawingml/2006/spreadsheetDrawing">
      <xdr:col>50</xdr:col>
      <xdr:colOff>114300</xdr:colOff>
      <xdr:row>58</xdr:row>
      <xdr:rowOff>63500</xdr:rowOff>
    </xdr:to>
    <xdr:cxnSp macro="">
      <xdr:nvCxnSpPr>
        <xdr:cNvPr id="342" name="直線コネクタ 341"/>
        <xdr:cNvCxnSpPr/>
      </xdr:nvCxnSpPr>
      <xdr:spPr>
        <a:xfrm flipV="1">
          <a:off x="8750300" y="99923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10795</xdr:rowOff>
    </xdr:from>
    <xdr:to xmlns:xdr="http://schemas.openxmlformats.org/drawingml/2006/spreadsheetDrawing">
      <xdr:col>50</xdr:col>
      <xdr:colOff>165100</xdr:colOff>
      <xdr:row>58</xdr:row>
      <xdr:rowOff>112395</xdr:rowOff>
    </xdr:to>
    <xdr:sp macro="" textlink="">
      <xdr:nvSpPr>
        <xdr:cNvPr id="343" name="フローチャート: 判断 342"/>
        <xdr:cNvSpPr/>
      </xdr:nvSpPr>
      <xdr:spPr>
        <a:xfrm>
          <a:off x="9588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103505</xdr:rowOff>
    </xdr:from>
    <xdr:ext cx="597535" cy="259080"/>
    <xdr:sp macro="" textlink="">
      <xdr:nvSpPr>
        <xdr:cNvPr id="344" name="テキスト ボックス 343"/>
        <xdr:cNvSpPr txBox="1"/>
      </xdr:nvSpPr>
      <xdr:spPr>
        <a:xfrm>
          <a:off x="9339580" y="10047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54610</xdr:rowOff>
    </xdr:from>
    <xdr:to xmlns:xdr="http://schemas.openxmlformats.org/drawingml/2006/spreadsheetDrawing">
      <xdr:col>45</xdr:col>
      <xdr:colOff>177800</xdr:colOff>
      <xdr:row>58</xdr:row>
      <xdr:rowOff>63500</xdr:rowOff>
    </xdr:to>
    <xdr:cxnSp macro="">
      <xdr:nvCxnSpPr>
        <xdr:cNvPr id="345" name="直線コネクタ 344"/>
        <xdr:cNvCxnSpPr/>
      </xdr:nvCxnSpPr>
      <xdr:spPr>
        <a:xfrm>
          <a:off x="7861300" y="982726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119380</xdr:rowOff>
    </xdr:to>
    <xdr:sp macro="" textlink="">
      <xdr:nvSpPr>
        <xdr:cNvPr id="346" name="フローチャート: 判断 345"/>
        <xdr:cNvSpPr/>
      </xdr:nvSpPr>
      <xdr:spPr>
        <a:xfrm>
          <a:off x="869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110490</xdr:rowOff>
    </xdr:from>
    <xdr:ext cx="597535" cy="257810"/>
    <xdr:sp macro="" textlink="">
      <xdr:nvSpPr>
        <xdr:cNvPr id="347" name="テキスト ボックス 346"/>
        <xdr:cNvSpPr txBox="1"/>
      </xdr:nvSpPr>
      <xdr:spPr>
        <a:xfrm>
          <a:off x="8450580" y="100545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138430</xdr:rowOff>
    </xdr:from>
    <xdr:to xmlns:xdr="http://schemas.openxmlformats.org/drawingml/2006/spreadsheetDrawing">
      <xdr:col>41</xdr:col>
      <xdr:colOff>50800</xdr:colOff>
      <xdr:row>57</xdr:row>
      <xdr:rowOff>54610</xdr:rowOff>
    </xdr:to>
    <xdr:cxnSp macro="">
      <xdr:nvCxnSpPr>
        <xdr:cNvPr id="348" name="直線コネクタ 347"/>
        <xdr:cNvCxnSpPr/>
      </xdr:nvCxnSpPr>
      <xdr:spPr>
        <a:xfrm>
          <a:off x="6972300" y="97396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103505</xdr:rowOff>
    </xdr:from>
    <xdr:ext cx="597535" cy="259080"/>
    <xdr:sp macro="" textlink="">
      <xdr:nvSpPr>
        <xdr:cNvPr id="350" name="テキスト ボックス 349"/>
        <xdr:cNvSpPr txBox="1"/>
      </xdr:nvSpPr>
      <xdr:spPr>
        <a:xfrm>
          <a:off x="7561580" y="100476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8255</xdr:rowOff>
    </xdr:from>
    <xdr:to xmlns:xdr="http://schemas.openxmlformats.org/drawingml/2006/spreadsheetDrawing">
      <xdr:col>36</xdr:col>
      <xdr:colOff>165100</xdr:colOff>
      <xdr:row>58</xdr:row>
      <xdr:rowOff>109855</xdr:rowOff>
    </xdr:to>
    <xdr:sp macro="" textlink="">
      <xdr:nvSpPr>
        <xdr:cNvPr id="351" name="フローチャート: 判断 350"/>
        <xdr:cNvSpPr/>
      </xdr:nvSpPr>
      <xdr:spPr>
        <a:xfrm>
          <a:off x="6921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100965</xdr:rowOff>
    </xdr:from>
    <xdr:ext cx="597535" cy="257810"/>
    <xdr:sp macro="" textlink="">
      <xdr:nvSpPr>
        <xdr:cNvPr id="352" name="テキスト ボックス 351"/>
        <xdr:cNvSpPr txBox="1"/>
      </xdr:nvSpPr>
      <xdr:spPr>
        <a:xfrm>
          <a:off x="6672580" y="100450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22860</xdr:rowOff>
    </xdr:from>
    <xdr:to xmlns:xdr="http://schemas.openxmlformats.org/drawingml/2006/spreadsheetDrawing">
      <xdr:col>55</xdr:col>
      <xdr:colOff>50800</xdr:colOff>
      <xdr:row>58</xdr:row>
      <xdr:rowOff>124460</xdr:rowOff>
    </xdr:to>
    <xdr:sp macro="" textlink="">
      <xdr:nvSpPr>
        <xdr:cNvPr id="358" name="楕円 357"/>
        <xdr:cNvSpPr/>
      </xdr:nvSpPr>
      <xdr:spPr>
        <a:xfrm>
          <a:off x="104267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160655</xdr:rowOff>
    </xdr:from>
    <xdr:ext cx="598805" cy="259080"/>
    <xdr:sp macro="" textlink="">
      <xdr:nvSpPr>
        <xdr:cNvPr id="359" name="農林水産業費該当値テキスト"/>
        <xdr:cNvSpPr txBox="1"/>
      </xdr:nvSpPr>
      <xdr:spPr>
        <a:xfrm>
          <a:off x="10528300" y="9933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168910</xdr:rowOff>
    </xdr:from>
    <xdr:to xmlns:xdr="http://schemas.openxmlformats.org/drawingml/2006/spreadsheetDrawing">
      <xdr:col>50</xdr:col>
      <xdr:colOff>165100</xdr:colOff>
      <xdr:row>58</xdr:row>
      <xdr:rowOff>99060</xdr:rowOff>
    </xdr:to>
    <xdr:sp macro="" textlink="">
      <xdr:nvSpPr>
        <xdr:cNvPr id="360" name="楕円 359"/>
        <xdr:cNvSpPr/>
      </xdr:nvSpPr>
      <xdr:spPr>
        <a:xfrm>
          <a:off x="9588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115570</xdr:rowOff>
    </xdr:from>
    <xdr:ext cx="597535" cy="259080"/>
    <xdr:sp macro="" textlink="">
      <xdr:nvSpPr>
        <xdr:cNvPr id="361" name="テキスト ボックス 360"/>
        <xdr:cNvSpPr txBox="1"/>
      </xdr:nvSpPr>
      <xdr:spPr>
        <a:xfrm>
          <a:off x="9339580" y="9716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12065</xdr:rowOff>
    </xdr:from>
    <xdr:to xmlns:xdr="http://schemas.openxmlformats.org/drawingml/2006/spreadsheetDrawing">
      <xdr:col>46</xdr:col>
      <xdr:colOff>38100</xdr:colOff>
      <xdr:row>58</xdr:row>
      <xdr:rowOff>113665</xdr:rowOff>
    </xdr:to>
    <xdr:sp macro="" textlink="">
      <xdr:nvSpPr>
        <xdr:cNvPr id="362" name="楕円 361"/>
        <xdr:cNvSpPr/>
      </xdr:nvSpPr>
      <xdr:spPr>
        <a:xfrm>
          <a:off x="869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130175</xdr:rowOff>
    </xdr:from>
    <xdr:ext cx="597535" cy="259080"/>
    <xdr:sp macro="" textlink="">
      <xdr:nvSpPr>
        <xdr:cNvPr id="363" name="テキスト ボックス 362"/>
        <xdr:cNvSpPr txBox="1"/>
      </xdr:nvSpPr>
      <xdr:spPr>
        <a:xfrm>
          <a:off x="8450580" y="9731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3810</xdr:rowOff>
    </xdr:from>
    <xdr:to xmlns:xdr="http://schemas.openxmlformats.org/drawingml/2006/spreadsheetDrawing">
      <xdr:col>41</xdr:col>
      <xdr:colOff>101600</xdr:colOff>
      <xdr:row>57</xdr:row>
      <xdr:rowOff>105410</xdr:rowOff>
    </xdr:to>
    <xdr:sp macro="" textlink="">
      <xdr:nvSpPr>
        <xdr:cNvPr id="364" name="楕円 363"/>
        <xdr:cNvSpPr/>
      </xdr:nvSpPr>
      <xdr:spPr>
        <a:xfrm>
          <a:off x="7810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121920</xdr:rowOff>
    </xdr:from>
    <xdr:ext cx="597535" cy="257810"/>
    <xdr:sp macro="" textlink="">
      <xdr:nvSpPr>
        <xdr:cNvPr id="365" name="テキスト ボックス 364"/>
        <xdr:cNvSpPr txBox="1"/>
      </xdr:nvSpPr>
      <xdr:spPr>
        <a:xfrm>
          <a:off x="7561580" y="95516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87630</xdr:rowOff>
    </xdr:from>
    <xdr:to xmlns:xdr="http://schemas.openxmlformats.org/drawingml/2006/spreadsheetDrawing">
      <xdr:col>36</xdr:col>
      <xdr:colOff>165100</xdr:colOff>
      <xdr:row>57</xdr:row>
      <xdr:rowOff>17780</xdr:rowOff>
    </xdr:to>
    <xdr:sp macro="" textlink="">
      <xdr:nvSpPr>
        <xdr:cNvPr id="366" name="楕円 365"/>
        <xdr:cNvSpPr/>
      </xdr:nvSpPr>
      <xdr:spPr>
        <a:xfrm>
          <a:off x="69215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34290</xdr:rowOff>
    </xdr:from>
    <xdr:ext cx="597535" cy="259080"/>
    <xdr:sp macro="" textlink="">
      <xdr:nvSpPr>
        <xdr:cNvPr id="367" name="テキスト ボックス 366"/>
        <xdr:cNvSpPr txBox="1"/>
      </xdr:nvSpPr>
      <xdr:spPr>
        <a:xfrm>
          <a:off x="6672580" y="9464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76" name="テキスト ボックス 37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79" name="テキスト ボックス 378"/>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81" name="テキスト ボックス 380"/>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810"/>
    <xdr:sp macro="" textlink="">
      <xdr:nvSpPr>
        <xdr:cNvPr id="383" name="テキスト ボックス 382"/>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85" name="テキスト ボックス 384"/>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87" name="テキスト ボックス 386"/>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4530" cy="257810"/>
    <xdr:sp macro="" textlink="">
      <xdr:nvSpPr>
        <xdr:cNvPr id="389" name="テキスト ボックス 388"/>
        <xdr:cNvSpPr txBox="1"/>
      </xdr:nvSpPr>
      <xdr:spPr>
        <a:xfrm>
          <a:off x="5918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127635</xdr:rowOff>
    </xdr:from>
    <xdr:to xmlns:xdr="http://schemas.openxmlformats.org/drawingml/2006/spreadsheetDrawing">
      <xdr:col>54</xdr:col>
      <xdr:colOff>189865</xdr:colOff>
      <xdr:row>79</xdr:row>
      <xdr:rowOff>43180</xdr:rowOff>
    </xdr:to>
    <xdr:cxnSp macro="">
      <xdr:nvCxnSpPr>
        <xdr:cNvPr id="391" name="直線コネクタ 390"/>
        <xdr:cNvCxnSpPr/>
      </xdr:nvCxnSpPr>
      <xdr:spPr>
        <a:xfrm flipV="1">
          <a:off x="10475595" y="11957685"/>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46990</xdr:rowOff>
    </xdr:from>
    <xdr:ext cx="378460" cy="259080"/>
    <xdr:sp macro="" textlink="">
      <xdr:nvSpPr>
        <xdr:cNvPr id="392" name="商工費最小値テキスト"/>
        <xdr:cNvSpPr txBox="1"/>
      </xdr:nvSpPr>
      <xdr:spPr>
        <a:xfrm>
          <a:off x="10528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393" name="直線コネクタ 392"/>
        <xdr:cNvCxnSpPr/>
      </xdr:nvCxnSpPr>
      <xdr:spPr>
        <a:xfrm>
          <a:off x="10388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74930</xdr:rowOff>
    </xdr:from>
    <xdr:ext cx="598805" cy="257810"/>
    <xdr:sp macro="" textlink="">
      <xdr:nvSpPr>
        <xdr:cNvPr id="394" name="商工費最大値テキスト"/>
        <xdr:cNvSpPr txBox="1"/>
      </xdr:nvSpPr>
      <xdr:spPr>
        <a:xfrm>
          <a:off x="10528300" y="11733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856,300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127635</xdr:rowOff>
    </xdr:from>
    <xdr:to xmlns:xdr="http://schemas.openxmlformats.org/drawingml/2006/spreadsheetDrawing">
      <xdr:col>55</xdr:col>
      <xdr:colOff>88900</xdr:colOff>
      <xdr:row>69</xdr:row>
      <xdr:rowOff>127635</xdr:rowOff>
    </xdr:to>
    <xdr:cxnSp macro="">
      <xdr:nvCxnSpPr>
        <xdr:cNvPr id="395" name="直線コネクタ 394"/>
        <xdr:cNvCxnSpPr/>
      </xdr:nvCxnSpPr>
      <xdr:spPr>
        <a:xfrm>
          <a:off x="10388600" y="1195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147955</xdr:rowOff>
    </xdr:from>
    <xdr:to xmlns:xdr="http://schemas.openxmlformats.org/drawingml/2006/spreadsheetDrawing">
      <xdr:col>55</xdr:col>
      <xdr:colOff>0</xdr:colOff>
      <xdr:row>78</xdr:row>
      <xdr:rowOff>150495</xdr:rowOff>
    </xdr:to>
    <xdr:cxnSp macro="">
      <xdr:nvCxnSpPr>
        <xdr:cNvPr id="396" name="直線コネクタ 395"/>
        <xdr:cNvCxnSpPr/>
      </xdr:nvCxnSpPr>
      <xdr:spPr>
        <a:xfrm flipV="1">
          <a:off x="9639300" y="135210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98425</xdr:rowOff>
    </xdr:from>
    <xdr:ext cx="534670" cy="257810"/>
    <xdr:sp macro="" textlink="">
      <xdr:nvSpPr>
        <xdr:cNvPr id="397" name="商工費平均値テキスト"/>
        <xdr:cNvSpPr txBox="1"/>
      </xdr:nvSpPr>
      <xdr:spPr>
        <a:xfrm>
          <a:off x="10528300" y="133000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75565</xdr:rowOff>
    </xdr:from>
    <xdr:to xmlns:xdr="http://schemas.openxmlformats.org/drawingml/2006/spreadsheetDrawing">
      <xdr:col>55</xdr:col>
      <xdr:colOff>50800</xdr:colOff>
      <xdr:row>79</xdr:row>
      <xdr:rowOff>6350</xdr:rowOff>
    </xdr:to>
    <xdr:sp macro="" textlink="">
      <xdr:nvSpPr>
        <xdr:cNvPr id="398" name="フローチャート: 判断 397"/>
        <xdr:cNvSpPr/>
      </xdr:nvSpPr>
      <xdr:spPr>
        <a:xfrm>
          <a:off x="10426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126365</xdr:rowOff>
    </xdr:from>
    <xdr:to xmlns:xdr="http://schemas.openxmlformats.org/drawingml/2006/spreadsheetDrawing">
      <xdr:col>50</xdr:col>
      <xdr:colOff>114300</xdr:colOff>
      <xdr:row>78</xdr:row>
      <xdr:rowOff>150495</xdr:rowOff>
    </xdr:to>
    <xdr:cxnSp macro="">
      <xdr:nvCxnSpPr>
        <xdr:cNvPr id="399" name="直線コネクタ 398"/>
        <xdr:cNvCxnSpPr/>
      </xdr:nvCxnSpPr>
      <xdr:spPr>
        <a:xfrm>
          <a:off x="8750300" y="134994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78105</xdr:rowOff>
    </xdr:from>
    <xdr:to xmlns:xdr="http://schemas.openxmlformats.org/drawingml/2006/spreadsheetDrawing">
      <xdr:col>50</xdr:col>
      <xdr:colOff>165100</xdr:colOff>
      <xdr:row>79</xdr:row>
      <xdr:rowOff>8255</xdr:rowOff>
    </xdr:to>
    <xdr:sp macro="" textlink="">
      <xdr:nvSpPr>
        <xdr:cNvPr id="400" name="フローチャート: 判断 399"/>
        <xdr:cNvSpPr/>
      </xdr:nvSpPr>
      <xdr:spPr>
        <a:xfrm>
          <a:off x="9588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24765</xdr:rowOff>
    </xdr:from>
    <xdr:ext cx="533400" cy="259080"/>
    <xdr:sp macro="" textlink="">
      <xdr:nvSpPr>
        <xdr:cNvPr id="401" name="テキスト ボックス 400"/>
        <xdr:cNvSpPr txBox="1"/>
      </xdr:nvSpPr>
      <xdr:spPr>
        <a:xfrm>
          <a:off x="9371965" y="13226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126365</xdr:rowOff>
    </xdr:from>
    <xdr:to xmlns:xdr="http://schemas.openxmlformats.org/drawingml/2006/spreadsheetDrawing">
      <xdr:col>45</xdr:col>
      <xdr:colOff>177800</xdr:colOff>
      <xdr:row>78</xdr:row>
      <xdr:rowOff>130175</xdr:rowOff>
    </xdr:to>
    <xdr:cxnSp macro="">
      <xdr:nvCxnSpPr>
        <xdr:cNvPr id="402" name="直線コネクタ 401"/>
        <xdr:cNvCxnSpPr/>
      </xdr:nvCxnSpPr>
      <xdr:spPr>
        <a:xfrm flipV="1">
          <a:off x="7861300" y="134994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73025</xdr:rowOff>
    </xdr:from>
    <xdr:to xmlns:xdr="http://schemas.openxmlformats.org/drawingml/2006/spreadsheetDrawing">
      <xdr:col>46</xdr:col>
      <xdr:colOff>38100</xdr:colOff>
      <xdr:row>79</xdr:row>
      <xdr:rowOff>3175</xdr:rowOff>
    </xdr:to>
    <xdr:sp macro="" textlink="">
      <xdr:nvSpPr>
        <xdr:cNvPr id="403" name="フローチャート: 判断 402"/>
        <xdr:cNvSpPr/>
      </xdr:nvSpPr>
      <xdr:spPr>
        <a:xfrm>
          <a:off x="8699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19685</xdr:rowOff>
    </xdr:from>
    <xdr:ext cx="533400" cy="257810"/>
    <xdr:sp macro="" textlink="">
      <xdr:nvSpPr>
        <xdr:cNvPr id="404" name="テキスト ボックス 403"/>
        <xdr:cNvSpPr txBox="1"/>
      </xdr:nvSpPr>
      <xdr:spPr>
        <a:xfrm>
          <a:off x="8482965" y="13221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123825</xdr:rowOff>
    </xdr:from>
    <xdr:to xmlns:xdr="http://schemas.openxmlformats.org/drawingml/2006/spreadsheetDrawing">
      <xdr:col>41</xdr:col>
      <xdr:colOff>50800</xdr:colOff>
      <xdr:row>78</xdr:row>
      <xdr:rowOff>130175</xdr:rowOff>
    </xdr:to>
    <xdr:cxnSp macro="">
      <xdr:nvCxnSpPr>
        <xdr:cNvPr id="405" name="直線コネクタ 404"/>
        <xdr:cNvCxnSpPr/>
      </xdr:nvCxnSpPr>
      <xdr:spPr>
        <a:xfrm>
          <a:off x="6972300" y="134969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74930</xdr:rowOff>
    </xdr:from>
    <xdr:to xmlns:xdr="http://schemas.openxmlformats.org/drawingml/2006/spreadsheetDrawing">
      <xdr:col>41</xdr:col>
      <xdr:colOff>101600</xdr:colOff>
      <xdr:row>79</xdr:row>
      <xdr:rowOff>4445</xdr:rowOff>
    </xdr:to>
    <xdr:sp macro="" textlink="">
      <xdr:nvSpPr>
        <xdr:cNvPr id="406" name="フローチャート: 判断 405"/>
        <xdr:cNvSpPr/>
      </xdr:nvSpPr>
      <xdr:spPr>
        <a:xfrm>
          <a:off x="7810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20955</xdr:rowOff>
    </xdr:from>
    <xdr:ext cx="533400" cy="257810"/>
    <xdr:sp macro="" textlink="">
      <xdr:nvSpPr>
        <xdr:cNvPr id="407" name="テキスト ボックス 406"/>
        <xdr:cNvSpPr txBox="1"/>
      </xdr:nvSpPr>
      <xdr:spPr>
        <a:xfrm>
          <a:off x="7593965" y="13222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74930</xdr:rowOff>
    </xdr:from>
    <xdr:to xmlns:xdr="http://schemas.openxmlformats.org/drawingml/2006/spreadsheetDrawing">
      <xdr:col>36</xdr:col>
      <xdr:colOff>165100</xdr:colOff>
      <xdr:row>79</xdr:row>
      <xdr:rowOff>5080</xdr:rowOff>
    </xdr:to>
    <xdr:sp macro="" textlink="">
      <xdr:nvSpPr>
        <xdr:cNvPr id="408" name="フローチャート: 判断 407"/>
        <xdr:cNvSpPr/>
      </xdr:nvSpPr>
      <xdr:spPr>
        <a:xfrm>
          <a:off x="6921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167640</xdr:rowOff>
    </xdr:from>
    <xdr:ext cx="533400" cy="257810"/>
    <xdr:sp macro="" textlink="">
      <xdr:nvSpPr>
        <xdr:cNvPr id="409" name="テキスト ボックス 408"/>
        <xdr:cNvSpPr txBox="1"/>
      </xdr:nvSpPr>
      <xdr:spPr>
        <a:xfrm>
          <a:off x="6704965" y="13540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97790</xdr:rowOff>
    </xdr:from>
    <xdr:to xmlns:xdr="http://schemas.openxmlformats.org/drawingml/2006/spreadsheetDrawing">
      <xdr:col>55</xdr:col>
      <xdr:colOff>50800</xdr:colOff>
      <xdr:row>79</xdr:row>
      <xdr:rowOff>27305</xdr:rowOff>
    </xdr:to>
    <xdr:sp macro="" textlink="">
      <xdr:nvSpPr>
        <xdr:cNvPr id="415" name="楕円 414"/>
        <xdr:cNvSpPr/>
      </xdr:nvSpPr>
      <xdr:spPr>
        <a:xfrm>
          <a:off x="104267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53975</xdr:rowOff>
    </xdr:from>
    <xdr:ext cx="534670" cy="257810"/>
    <xdr:sp macro="" textlink="">
      <xdr:nvSpPr>
        <xdr:cNvPr id="416" name="商工費該当値テキスト"/>
        <xdr:cNvSpPr txBox="1"/>
      </xdr:nvSpPr>
      <xdr:spPr>
        <a:xfrm>
          <a:off x="10528300" y="134270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99695</xdr:rowOff>
    </xdr:from>
    <xdr:to xmlns:xdr="http://schemas.openxmlformats.org/drawingml/2006/spreadsheetDrawing">
      <xdr:col>50</xdr:col>
      <xdr:colOff>165100</xdr:colOff>
      <xdr:row>79</xdr:row>
      <xdr:rowOff>29845</xdr:rowOff>
    </xdr:to>
    <xdr:sp macro="" textlink="">
      <xdr:nvSpPr>
        <xdr:cNvPr id="417" name="楕円 416"/>
        <xdr:cNvSpPr/>
      </xdr:nvSpPr>
      <xdr:spPr>
        <a:xfrm>
          <a:off x="9588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20955</xdr:rowOff>
    </xdr:from>
    <xdr:ext cx="533400" cy="257810"/>
    <xdr:sp macro="" textlink="">
      <xdr:nvSpPr>
        <xdr:cNvPr id="418" name="テキスト ボックス 417"/>
        <xdr:cNvSpPr txBox="1"/>
      </xdr:nvSpPr>
      <xdr:spPr>
        <a:xfrm>
          <a:off x="9371965" y="13565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75565</xdr:rowOff>
    </xdr:from>
    <xdr:to xmlns:xdr="http://schemas.openxmlformats.org/drawingml/2006/spreadsheetDrawing">
      <xdr:col>46</xdr:col>
      <xdr:colOff>38100</xdr:colOff>
      <xdr:row>79</xdr:row>
      <xdr:rowOff>6350</xdr:rowOff>
    </xdr:to>
    <xdr:sp macro="" textlink="">
      <xdr:nvSpPr>
        <xdr:cNvPr id="419" name="楕円 418"/>
        <xdr:cNvSpPr/>
      </xdr:nvSpPr>
      <xdr:spPr>
        <a:xfrm>
          <a:off x="8699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168275</xdr:rowOff>
    </xdr:from>
    <xdr:ext cx="533400" cy="257810"/>
    <xdr:sp macro="" textlink="">
      <xdr:nvSpPr>
        <xdr:cNvPr id="420" name="テキスト ボックス 419"/>
        <xdr:cNvSpPr txBox="1"/>
      </xdr:nvSpPr>
      <xdr:spPr>
        <a:xfrm>
          <a:off x="8482965" y="135413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79375</xdr:rowOff>
    </xdr:from>
    <xdr:to xmlns:xdr="http://schemas.openxmlformats.org/drawingml/2006/spreadsheetDrawing">
      <xdr:col>41</xdr:col>
      <xdr:colOff>101600</xdr:colOff>
      <xdr:row>79</xdr:row>
      <xdr:rowOff>9525</xdr:rowOff>
    </xdr:to>
    <xdr:sp macro="" textlink="">
      <xdr:nvSpPr>
        <xdr:cNvPr id="421" name="楕円 420"/>
        <xdr:cNvSpPr/>
      </xdr:nvSpPr>
      <xdr:spPr>
        <a:xfrm>
          <a:off x="7810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635</xdr:rowOff>
    </xdr:from>
    <xdr:ext cx="533400" cy="259080"/>
    <xdr:sp macro="" textlink="">
      <xdr:nvSpPr>
        <xdr:cNvPr id="422" name="テキスト ボックス 421"/>
        <xdr:cNvSpPr txBox="1"/>
      </xdr:nvSpPr>
      <xdr:spPr>
        <a:xfrm>
          <a:off x="7593965" y="13545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73025</xdr:rowOff>
    </xdr:from>
    <xdr:to xmlns:xdr="http://schemas.openxmlformats.org/drawingml/2006/spreadsheetDrawing">
      <xdr:col>36</xdr:col>
      <xdr:colOff>165100</xdr:colOff>
      <xdr:row>79</xdr:row>
      <xdr:rowOff>3175</xdr:rowOff>
    </xdr:to>
    <xdr:sp macro="" textlink="">
      <xdr:nvSpPr>
        <xdr:cNvPr id="423" name="楕円 422"/>
        <xdr:cNvSpPr/>
      </xdr:nvSpPr>
      <xdr:spPr>
        <a:xfrm>
          <a:off x="6921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19685</xdr:rowOff>
    </xdr:from>
    <xdr:ext cx="533400" cy="257810"/>
    <xdr:sp macro="" textlink="">
      <xdr:nvSpPr>
        <xdr:cNvPr id="424" name="テキスト ボックス 423"/>
        <xdr:cNvSpPr txBox="1"/>
      </xdr:nvSpPr>
      <xdr:spPr>
        <a:xfrm>
          <a:off x="6704965" y="13221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3" name="テキスト ボックス 43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5" name="直線コネクタ 43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810"/>
    <xdr:sp macro="" textlink="">
      <xdr:nvSpPr>
        <xdr:cNvPr id="436" name="テキスト ボックス 435"/>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7" name="直線コネクタ 43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810"/>
    <xdr:sp macro="" textlink="">
      <xdr:nvSpPr>
        <xdr:cNvPr id="438" name="テキスト ボックス 437"/>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9" name="直線コネクタ 43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4530" cy="257810"/>
    <xdr:sp macro="" textlink="">
      <xdr:nvSpPr>
        <xdr:cNvPr id="440" name="テキスト ボックス 439"/>
        <xdr:cNvSpPr txBox="1"/>
      </xdr:nvSpPr>
      <xdr:spPr>
        <a:xfrm>
          <a:off x="5918200" y="15885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1" name="直線コネクタ 44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4530" cy="257810"/>
    <xdr:sp macro="" textlink="">
      <xdr:nvSpPr>
        <xdr:cNvPr id="442" name="テキスト ボックス 441"/>
        <xdr:cNvSpPr txBox="1"/>
      </xdr:nvSpPr>
      <xdr:spPr>
        <a:xfrm>
          <a:off x="5918200" y="15427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4530" cy="257810"/>
    <xdr:sp macro="" textlink="">
      <xdr:nvSpPr>
        <xdr:cNvPr id="444" name="テキスト ボックス 443"/>
        <xdr:cNvSpPr txBox="1"/>
      </xdr:nvSpPr>
      <xdr:spPr>
        <a:xfrm>
          <a:off x="5918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84455</xdr:rowOff>
    </xdr:from>
    <xdr:to xmlns:xdr="http://schemas.openxmlformats.org/drawingml/2006/spreadsheetDrawing">
      <xdr:col>54</xdr:col>
      <xdr:colOff>189865</xdr:colOff>
      <xdr:row>98</xdr:row>
      <xdr:rowOff>111760</xdr:rowOff>
    </xdr:to>
    <xdr:cxnSp macro="">
      <xdr:nvCxnSpPr>
        <xdr:cNvPr id="446" name="直線コネクタ 445"/>
        <xdr:cNvCxnSpPr/>
      </xdr:nvCxnSpPr>
      <xdr:spPr>
        <a:xfrm flipV="1">
          <a:off x="10475595" y="1551495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115570</xdr:rowOff>
    </xdr:from>
    <xdr:ext cx="534670" cy="259080"/>
    <xdr:sp macro="" textlink="">
      <xdr:nvSpPr>
        <xdr:cNvPr id="447" name="土木費最小値テキスト"/>
        <xdr:cNvSpPr txBox="1"/>
      </xdr:nvSpPr>
      <xdr:spPr>
        <a:xfrm>
          <a:off x="10528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111760</xdr:rowOff>
    </xdr:from>
    <xdr:to xmlns:xdr="http://schemas.openxmlformats.org/drawingml/2006/spreadsheetDrawing">
      <xdr:col>55</xdr:col>
      <xdr:colOff>88900</xdr:colOff>
      <xdr:row>98</xdr:row>
      <xdr:rowOff>111760</xdr:rowOff>
    </xdr:to>
    <xdr:cxnSp macro="">
      <xdr:nvCxnSpPr>
        <xdr:cNvPr id="448" name="直線コネクタ 447"/>
        <xdr:cNvCxnSpPr/>
      </xdr:nvCxnSpPr>
      <xdr:spPr>
        <a:xfrm>
          <a:off x="10388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31115</xdr:rowOff>
    </xdr:from>
    <xdr:ext cx="690245" cy="257810"/>
    <xdr:sp macro="" textlink="">
      <xdr:nvSpPr>
        <xdr:cNvPr id="449" name="土木費最大値テキスト"/>
        <xdr:cNvSpPr txBox="1"/>
      </xdr:nvSpPr>
      <xdr:spPr>
        <a:xfrm>
          <a:off x="10528300" y="1529016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1,560,117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84455</xdr:rowOff>
    </xdr:from>
    <xdr:to xmlns:xdr="http://schemas.openxmlformats.org/drawingml/2006/spreadsheetDrawing">
      <xdr:col>55</xdr:col>
      <xdr:colOff>88900</xdr:colOff>
      <xdr:row>90</xdr:row>
      <xdr:rowOff>84455</xdr:rowOff>
    </xdr:to>
    <xdr:cxnSp macro="">
      <xdr:nvCxnSpPr>
        <xdr:cNvPr id="450" name="直線コネクタ 449"/>
        <xdr:cNvCxnSpPr/>
      </xdr:nvCxnSpPr>
      <xdr:spPr>
        <a:xfrm>
          <a:off x="10388600" y="1551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99060</xdr:rowOff>
    </xdr:from>
    <xdr:to xmlns:xdr="http://schemas.openxmlformats.org/drawingml/2006/spreadsheetDrawing">
      <xdr:col>55</xdr:col>
      <xdr:colOff>0</xdr:colOff>
      <xdr:row>98</xdr:row>
      <xdr:rowOff>102235</xdr:rowOff>
    </xdr:to>
    <xdr:cxnSp macro="">
      <xdr:nvCxnSpPr>
        <xdr:cNvPr id="451" name="直線コネクタ 450"/>
        <xdr:cNvCxnSpPr/>
      </xdr:nvCxnSpPr>
      <xdr:spPr>
        <a:xfrm>
          <a:off x="9639300" y="169011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144780</xdr:rowOff>
    </xdr:from>
    <xdr:ext cx="598805" cy="257810"/>
    <xdr:sp macro="" textlink="">
      <xdr:nvSpPr>
        <xdr:cNvPr id="452" name="土木費平均値テキスト"/>
        <xdr:cNvSpPr txBox="1"/>
      </xdr:nvSpPr>
      <xdr:spPr>
        <a:xfrm>
          <a:off x="10528300" y="1660398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121920</xdr:rowOff>
    </xdr:from>
    <xdr:to xmlns:xdr="http://schemas.openxmlformats.org/drawingml/2006/spreadsheetDrawing">
      <xdr:col>55</xdr:col>
      <xdr:colOff>50800</xdr:colOff>
      <xdr:row>98</xdr:row>
      <xdr:rowOff>52070</xdr:rowOff>
    </xdr:to>
    <xdr:sp macro="" textlink="">
      <xdr:nvSpPr>
        <xdr:cNvPr id="453" name="フローチャート: 判断 452"/>
        <xdr:cNvSpPr/>
      </xdr:nvSpPr>
      <xdr:spPr>
        <a:xfrm>
          <a:off x="104267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57785</xdr:rowOff>
    </xdr:from>
    <xdr:to xmlns:xdr="http://schemas.openxmlformats.org/drawingml/2006/spreadsheetDrawing">
      <xdr:col>50</xdr:col>
      <xdr:colOff>114300</xdr:colOff>
      <xdr:row>98</xdr:row>
      <xdr:rowOff>99060</xdr:rowOff>
    </xdr:to>
    <xdr:cxnSp macro="">
      <xdr:nvCxnSpPr>
        <xdr:cNvPr id="454" name="直線コネクタ 453"/>
        <xdr:cNvCxnSpPr/>
      </xdr:nvCxnSpPr>
      <xdr:spPr>
        <a:xfrm>
          <a:off x="8750300" y="168598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123825</xdr:rowOff>
    </xdr:from>
    <xdr:to xmlns:xdr="http://schemas.openxmlformats.org/drawingml/2006/spreadsheetDrawing">
      <xdr:col>50</xdr:col>
      <xdr:colOff>165100</xdr:colOff>
      <xdr:row>98</xdr:row>
      <xdr:rowOff>53975</xdr:rowOff>
    </xdr:to>
    <xdr:sp macro="" textlink="">
      <xdr:nvSpPr>
        <xdr:cNvPr id="455" name="フローチャート: 判断 454"/>
        <xdr:cNvSpPr/>
      </xdr:nvSpPr>
      <xdr:spPr>
        <a:xfrm>
          <a:off x="9588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70485</xdr:rowOff>
    </xdr:from>
    <xdr:ext cx="597535" cy="259080"/>
    <xdr:sp macro="" textlink="">
      <xdr:nvSpPr>
        <xdr:cNvPr id="456" name="テキスト ボックス 455"/>
        <xdr:cNvSpPr txBox="1"/>
      </xdr:nvSpPr>
      <xdr:spPr>
        <a:xfrm>
          <a:off x="9339580" y="16529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170815</xdr:rowOff>
    </xdr:from>
    <xdr:to xmlns:xdr="http://schemas.openxmlformats.org/drawingml/2006/spreadsheetDrawing">
      <xdr:col>45</xdr:col>
      <xdr:colOff>177800</xdr:colOff>
      <xdr:row>98</xdr:row>
      <xdr:rowOff>57785</xdr:rowOff>
    </xdr:to>
    <xdr:cxnSp macro="">
      <xdr:nvCxnSpPr>
        <xdr:cNvPr id="457" name="直線コネクタ 456"/>
        <xdr:cNvCxnSpPr/>
      </xdr:nvCxnSpPr>
      <xdr:spPr>
        <a:xfrm>
          <a:off x="7861300" y="1680146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137160</xdr:rowOff>
    </xdr:from>
    <xdr:to xmlns:xdr="http://schemas.openxmlformats.org/drawingml/2006/spreadsheetDrawing">
      <xdr:col>46</xdr:col>
      <xdr:colOff>38100</xdr:colOff>
      <xdr:row>98</xdr:row>
      <xdr:rowOff>67310</xdr:rowOff>
    </xdr:to>
    <xdr:sp macro="" textlink="">
      <xdr:nvSpPr>
        <xdr:cNvPr id="458" name="フローチャート: 判断 457"/>
        <xdr:cNvSpPr/>
      </xdr:nvSpPr>
      <xdr:spPr>
        <a:xfrm>
          <a:off x="86995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83820</xdr:rowOff>
    </xdr:from>
    <xdr:ext cx="597535" cy="259080"/>
    <xdr:sp macro="" textlink="">
      <xdr:nvSpPr>
        <xdr:cNvPr id="459" name="テキスト ボックス 458"/>
        <xdr:cNvSpPr txBox="1"/>
      </xdr:nvSpPr>
      <xdr:spPr>
        <a:xfrm>
          <a:off x="8450580" y="16543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170815</xdr:rowOff>
    </xdr:from>
    <xdr:to xmlns:xdr="http://schemas.openxmlformats.org/drawingml/2006/spreadsheetDrawing">
      <xdr:col>41</xdr:col>
      <xdr:colOff>50800</xdr:colOff>
      <xdr:row>98</xdr:row>
      <xdr:rowOff>5080</xdr:rowOff>
    </xdr:to>
    <xdr:cxnSp macro="">
      <xdr:nvCxnSpPr>
        <xdr:cNvPr id="460" name="直線コネクタ 459"/>
        <xdr:cNvCxnSpPr/>
      </xdr:nvCxnSpPr>
      <xdr:spPr>
        <a:xfrm flipV="1">
          <a:off x="6972300" y="168014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113030</xdr:rowOff>
    </xdr:from>
    <xdr:to xmlns:xdr="http://schemas.openxmlformats.org/drawingml/2006/spreadsheetDrawing">
      <xdr:col>41</xdr:col>
      <xdr:colOff>101600</xdr:colOff>
      <xdr:row>98</xdr:row>
      <xdr:rowOff>43180</xdr:rowOff>
    </xdr:to>
    <xdr:sp macro="" textlink="">
      <xdr:nvSpPr>
        <xdr:cNvPr id="461" name="フローチャート: 判断 460"/>
        <xdr:cNvSpPr/>
      </xdr:nvSpPr>
      <xdr:spPr>
        <a:xfrm>
          <a:off x="7810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59690</xdr:rowOff>
    </xdr:from>
    <xdr:ext cx="597535" cy="259080"/>
    <xdr:sp macro="" textlink="">
      <xdr:nvSpPr>
        <xdr:cNvPr id="462" name="テキスト ボックス 461"/>
        <xdr:cNvSpPr txBox="1"/>
      </xdr:nvSpPr>
      <xdr:spPr>
        <a:xfrm>
          <a:off x="7561580" y="16518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132715</xdr:rowOff>
    </xdr:from>
    <xdr:to xmlns:xdr="http://schemas.openxmlformats.org/drawingml/2006/spreadsheetDrawing">
      <xdr:col>36</xdr:col>
      <xdr:colOff>165100</xdr:colOff>
      <xdr:row>98</xdr:row>
      <xdr:rowOff>63500</xdr:rowOff>
    </xdr:to>
    <xdr:sp macro="" textlink="">
      <xdr:nvSpPr>
        <xdr:cNvPr id="463" name="フローチャート: 判断 462"/>
        <xdr:cNvSpPr/>
      </xdr:nvSpPr>
      <xdr:spPr>
        <a:xfrm>
          <a:off x="6921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53975</xdr:rowOff>
    </xdr:from>
    <xdr:ext cx="597535" cy="257810"/>
    <xdr:sp macro="" textlink="">
      <xdr:nvSpPr>
        <xdr:cNvPr id="464" name="テキスト ボックス 463"/>
        <xdr:cNvSpPr txBox="1"/>
      </xdr:nvSpPr>
      <xdr:spPr>
        <a:xfrm>
          <a:off x="6672580" y="168560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52070</xdr:rowOff>
    </xdr:from>
    <xdr:to xmlns:xdr="http://schemas.openxmlformats.org/drawingml/2006/spreadsheetDrawing">
      <xdr:col>55</xdr:col>
      <xdr:colOff>50800</xdr:colOff>
      <xdr:row>98</xdr:row>
      <xdr:rowOff>153035</xdr:rowOff>
    </xdr:to>
    <xdr:sp macro="" textlink="">
      <xdr:nvSpPr>
        <xdr:cNvPr id="470" name="楕円 469"/>
        <xdr:cNvSpPr/>
      </xdr:nvSpPr>
      <xdr:spPr>
        <a:xfrm>
          <a:off x="104267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137795</xdr:rowOff>
    </xdr:from>
    <xdr:ext cx="534670" cy="259080"/>
    <xdr:sp macro="" textlink="">
      <xdr:nvSpPr>
        <xdr:cNvPr id="471" name="土木費該当値テキスト"/>
        <xdr:cNvSpPr txBox="1"/>
      </xdr:nvSpPr>
      <xdr:spPr>
        <a:xfrm>
          <a:off x="10528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48260</xdr:rowOff>
    </xdr:from>
    <xdr:to xmlns:xdr="http://schemas.openxmlformats.org/drawingml/2006/spreadsheetDrawing">
      <xdr:col>50</xdr:col>
      <xdr:colOff>165100</xdr:colOff>
      <xdr:row>98</xdr:row>
      <xdr:rowOff>149860</xdr:rowOff>
    </xdr:to>
    <xdr:sp macro="" textlink="">
      <xdr:nvSpPr>
        <xdr:cNvPr id="472" name="楕円 471"/>
        <xdr:cNvSpPr/>
      </xdr:nvSpPr>
      <xdr:spPr>
        <a:xfrm>
          <a:off x="9588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140970</xdr:rowOff>
    </xdr:from>
    <xdr:ext cx="533400" cy="259080"/>
    <xdr:sp macro="" textlink="">
      <xdr:nvSpPr>
        <xdr:cNvPr id="473" name="テキスト ボックス 472"/>
        <xdr:cNvSpPr txBox="1"/>
      </xdr:nvSpPr>
      <xdr:spPr>
        <a:xfrm>
          <a:off x="9371965" y="16943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6985</xdr:rowOff>
    </xdr:from>
    <xdr:to xmlns:xdr="http://schemas.openxmlformats.org/drawingml/2006/spreadsheetDrawing">
      <xdr:col>46</xdr:col>
      <xdr:colOff>38100</xdr:colOff>
      <xdr:row>98</xdr:row>
      <xdr:rowOff>109220</xdr:rowOff>
    </xdr:to>
    <xdr:sp macro="" textlink="">
      <xdr:nvSpPr>
        <xdr:cNvPr id="474" name="楕円 473"/>
        <xdr:cNvSpPr/>
      </xdr:nvSpPr>
      <xdr:spPr>
        <a:xfrm>
          <a:off x="8699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99695</xdr:rowOff>
    </xdr:from>
    <xdr:ext cx="533400" cy="257810"/>
    <xdr:sp macro="" textlink="">
      <xdr:nvSpPr>
        <xdr:cNvPr id="475" name="テキスト ボックス 474"/>
        <xdr:cNvSpPr txBox="1"/>
      </xdr:nvSpPr>
      <xdr:spPr>
        <a:xfrm>
          <a:off x="8482965" y="16901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120650</xdr:rowOff>
    </xdr:from>
    <xdr:to xmlns:xdr="http://schemas.openxmlformats.org/drawingml/2006/spreadsheetDrawing">
      <xdr:col>41</xdr:col>
      <xdr:colOff>101600</xdr:colOff>
      <xdr:row>98</xdr:row>
      <xdr:rowOff>50165</xdr:rowOff>
    </xdr:to>
    <xdr:sp macro="" textlink="">
      <xdr:nvSpPr>
        <xdr:cNvPr id="476" name="楕円 475"/>
        <xdr:cNvSpPr/>
      </xdr:nvSpPr>
      <xdr:spPr>
        <a:xfrm>
          <a:off x="7810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41275</xdr:rowOff>
    </xdr:from>
    <xdr:ext cx="597535" cy="257810"/>
    <xdr:sp macro="" textlink="">
      <xdr:nvSpPr>
        <xdr:cNvPr id="477" name="テキスト ボックス 476"/>
        <xdr:cNvSpPr txBox="1"/>
      </xdr:nvSpPr>
      <xdr:spPr>
        <a:xfrm>
          <a:off x="7561580" y="168433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125730</xdr:rowOff>
    </xdr:from>
    <xdr:to xmlns:xdr="http://schemas.openxmlformats.org/drawingml/2006/spreadsheetDrawing">
      <xdr:col>36</xdr:col>
      <xdr:colOff>165100</xdr:colOff>
      <xdr:row>98</xdr:row>
      <xdr:rowOff>55880</xdr:rowOff>
    </xdr:to>
    <xdr:sp macro="" textlink="">
      <xdr:nvSpPr>
        <xdr:cNvPr id="478" name="楕円 477"/>
        <xdr:cNvSpPr/>
      </xdr:nvSpPr>
      <xdr:spPr>
        <a:xfrm>
          <a:off x="6921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72390</xdr:rowOff>
    </xdr:from>
    <xdr:ext cx="597535" cy="259080"/>
    <xdr:sp macro="" textlink="">
      <xdr:nvSpPr>
        <xdr:cNvPr id="479" name="テキスト ボックス 478"/>
        <xdr:cNvSpPr txBox="1"/>
      </xdr:nvSpPr>
      <xdr:spPr>
        <a:xfrm>
          <a:off x="6672580" y="16531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88" name="テキスト ボックス 48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0" name="直線コネクタ 48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91" name="テキスト ボックス 490"/>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2" name="直線コネクタ 49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3" name="テキスト ボックス 49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810"/>
    <xdr:sp macro="" textlink="">
      <xdr:nvSpPr>
        <xdr:cNvPr id="495" name="テキスト ボックス 494"/>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6" name="直線コネクタ 49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497" name="テキスト ボックス 496"/>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8" name="直線コネクタ 49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499" name="テキスト ボックス 498"/>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810"/>
    <xdr:sp macro="" textlink="">
      <xdr:nvSpPr>
        <xdr:cNvPr id="501" name="テキスト ボックス 500"/>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114935</xdr:rowOff>
    </xdr:from>
    <xdr:to xmlns:xdr="http://schemas.openxmlformats.org/drawingml/2006/spreadsheetDrawing">
      <xdr:col>85</xdr:col>
      <xdr:colOff>126365</xdr:colOff>
      <xdr:row>39</xdr:row>
      <xdr:rowOff>4445</xdr:rowOff>
    </xdr:to>
    <xdr:cxnSp macro="">
      <xdr:nvCxnSpPr>
        <xdr:cNvPr id="503" name="直線コネクタ 502"/>
        <xdr:cNvCxnSpPr/>
      </xdr:nvCxnSpPr>
      <xdr:spPr>
        <a:xfrm flipV="1">
          <a:off x="16317595" y="5258435"/>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xdr:rowOff>
    </xdr:from>
    <xdr:ext cx="469900" cy="257810"/>
    <xdr:sp macro="" textlink="">
      <xdr:nvSpPr>
        <xdr:cNvPr id="504" name="消防費最小値テキスト"/>
        <xdr:cNvSpPr txBox="1"/>
      </xdr:nvSpPr>
      <xdr:spPr>
        <a:xfrm>
          <a:off x="16370300" y="66948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xdr:rowOff>
    </xdr:from>
    <xdr:to xmlns:xdr="http://schemas.openxmlformats.org/drawingml/2006/spreadsheetDrawing">
      <xdr:col>86</xdr:col>
      <xdr:colOff>25400</xdr:colOff>
      <xdr:row>39</xdr:row>
      <xdr:rowOff>4445</xdr:rowOff>
    </xdr:to>
    <xdr:cxnSp macro="">
      <xdr:nvCxnSpPr>
        <xdr:cNvPr id="505" name="直線コネクタ 504"/>
        <xdr:cNvCxnSpPr/>
      </xdr:nvCxnSpPr>
      <xdr:spPr>
        <a:xfrm>
          <a:off x="16230600" y="669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61595</xdr:rowOff>
    </xdr:from>
    <xdr:ext cx="598805" cy="259080"/>
    <xdr:sp macro="" textlink="">
      <xdr:nvSpPr>
        <xdr:cNvPr id="506" name="消防費最大値テキスト"/>
        <xdr:cNvSpPr txBox="1"/>
      </xdr:nvSpPr>
      <xdr:spPr>
        <a:xfrm>
          <a:off x="16370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193,288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114935</xdr:rowOff>
    </xdr:from>
    <xdr:to xmlns:xdr="http://schemas.openxmlformats.org/drawingml/2006/spreadsheetDrawing">
      <xdr:col>86</xdr:col>
      <xdr:colOff>25400</xdr:colOff>
      <xdr:row>30</xdr:row>
      <xdr:rowOff>114935</xdr:rowOff>
    </xdr:to>
    <xdr:cxnSp macro="">
      <xdr:nvCxnSpPr>
        <xdr:cNvPr id="507" name="直線コネクタ 506"/>
        <xdr:cNvCxnSpPr/>
      </xdr:nvCxnSpPr>
      <xdr:spPr>
        <a:xfrm>
          <a:off x="16230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22860</xdr:rowOff>
    </xdr:from>
    <xdr:to xmlns:xdr="http://schemas.openxmlformats.org/drawingml/2006/spreadsheetDrawing">
      <xdr:col>85</xdr:col>
      <xdr:colOff>127000</xdr:colOff>
      <xdr:row>37</xdr:row>
      <xdr:rowOff>27305</xdr:rowOff>
    </xdr:to>
    <xdr:cxnSp macro="">
      <xdr:nvCxnSpPr>
        <xdr:cNvPr id="508" name="直線コネクタ 507"/>
        <xdr:cNvCxnSpPr/>
      </xdr:nvCxnSpPr>
      <xdr:spPr>
        <a:xfrm>
          <a:off x="15481300" y="63665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154940</xdr:rowOff>
    </xdr:from>
    <xdr:ext cx="534670" cy="257810"/>
    <xdr:sp macro="" textlink="">
      <xdr:nvSpPr>
        <xdr:cNvPr id="509" name="消防費平均値テキスト"/>
        <xdr:cNvSpPr txBox="1"/>
      </xdr:nvSpPr>
      <xdr:spPr>
        <a:xfrm>
          <a:off x="16370300" y="61556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132080</xdr:rowOff>
    </xdr:from>
    <xdr:to xmlns:xdr="http://schemas.openxmlformats.org/drawingml/2006/spreadsheetDrawing">
      <xdr:col>85</xdr:col>
      <xdr:colOff>177800</xdr:colOff>
      <xdr:row>37</xdr:row>
      <xdr:rowOff>61595</xdr:rowOff>
    </xdr:to>
    <xdr:sp macro="" textlink="">
      <xdr:nvSpPr>
        <xdr:cNvPr id="510" name="フローチャート: 判断 509"/>
        <xdr:cNvSpPr/>
      </xdr:nvSpPr>
      <xdr:spPr>
        <a:xfrm>
          <a:off x="162687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99695</xdr:rowOff>
    </xdr:from>
    <xdr:to xmlns:xdr="http://schemas.openxmlformats.org/drawingml/2006/spreadsheetDrawing">
      <xdr:col>81</xdr:col>
      <xdr:colOff>50800</xdr:colOff>
      <xdr:row>37</xdr:row>
      <xdr:rowOff>22860</xdr:rowOff>
    </xdr:to>
    <xdr:cxnSp macro="">
      <xdr:nvCxnSpPr>
        <xdr:cNvPr id="511" name="直線コネクタ 510"/>
        <xdr:cNvCxnSpPr/>
      </xdr:nvCxnSpPr>
      <xdr:spPr>
        <a:xfrm>
          <a:off x="14592300" y="5928995"/>
          <a:ext cx="889000"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120650</xdr:rowOff>
    </xdr:from>
    <xdr:to xmlns:xdr="http://schemas.openxmlformats.org/drawingml/2006/spreadsheetDrawing">
      <xdr:col>81</xdr:col>
      <xdr:colOff>101600</xdr:colOff>
      <xdr:row>37</xdr:row>
      <xdr:rowOff>50165</xdr:rowOff>
    </xdr:to>
    <xdr:sp macro="" textlink="">
      <xdr:nvSpPr>
        <xdr:cNvPr id="512" name="フローチャート: 判断 511"/>
        <xdr:cNvSpPr/>
      </xdr:nvSpPr>
      <xdr:spPr>
        <a:xfrm>
          <a:off x="15430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66675</xdr:rowOff>
    </xdr:from>
    <xdr:ext cx="533400" cy="257810"/>
    <xdr:sp macro="" textlink="">
      <xdr:nvSpPr>
        <xdr:cNvPr id="513" name="テキスト ボックス 512"/>
        <xdr:cNvSpPr txBox="1"/>
      </xdr:nvSpPr>
      <xdr:spPr>
        <a:xfrm>
          <a:off x="15213965" y="6067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25400</xdr:rowOff>
    </xdr:from>
    <xdr:to xmlns:xdr="http://schemas.openxmlformats.org/drawingml/2006/spreadsheetDrawing">
      <xdr:col>76</xdr:col>
      <xdr:colOff>114300</xdr:colOff>
      <xdr:row>34</xdr:row>
      <xdr:rowOff>99695</xdr:rowOff>
    </xdr:to>
    <xdr:cxnSp macro="">
      <xdr:nvCxnSpPr>
        <xdr:cNvPr id="514" name="直線コネクタ 513"/>
        <xdr:cNvCxnSpPr/>
      </xdr:nvCxnSpPr>
      <xdr:spPr>
        <a:xfrm>
          <a:off x="13703300" y="585470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117475</xdr:rowOff>
    </xdr:from>
    <xdr:to xmlns:xdr="http://schemas.openxmlformats.org/drawingml/2006/spreadsheetDrawing">
      <xdr:col>76</xdr:col>
      <xdr:colOff>165100</xdr:colOff>
      <xdr:row>37</xdr:row>
      <xdr:rowOff>47625</xdr:rowOff>
    </xdr:to>
    <xdr:sp macro="" textlink="">
      <xdr:nvSpPr>
        <xdr:cNvPr id="515" name="フローチャート: 判断 514"/>
        <xdr:cNvSpPr/>
      </xdr:nvSpPr>
      <xdr:spPr>
        <a:xfrm>
          <a:off x="1454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38735</xdr:rowOff>
    </xdr:from>
    <xdr:ext cx="533400" cy="259080"/>
    <xdr:sp macro="" textlink="">
      <xdr:nvSpPr>
        <xdr:cNvPr id="516" name="テキスト ボックス 515"/>
        <xdr:cNvSpPr txBox="1"/>
      </xdr:nvSpPr>
      <xdr:spPr>
        <a:xfrm>
          <a:off x="14324965" y="6382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25400</xdr:rowOff>
    </xdr:from>
    <xdr:to xmlns:xdr="http://schemas.openxmlformats.org/drawingml/2006/spreadsheetDrawing">
      <xdr:col>71</xdr:col>
      <xdr:colOff>177800</xdr:colOff>
      <xdr:row>37</xdr:row>
      <xdr:rowOff>55880</xdr:rowOff>
    </xdr:to>
    <xdr:cxnSp macro="">
      <xdr:nvCxnSpPr>
        <xdr:cNvPr id="517" name="直線コネクタ 516"/>
        <xdr:cNvCxnSpPr/>
      </xdr:nvCxnSpPr>
      <xdr:spPr>
        <a:xfrm flipV="1">
          <a:off x="12814300" y="5854700"/>
          <a:ext cx="88900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56515</xdr:rowOff>
    </xdr:from>
    <xdr:to xmlns:xdr="http://schemas.openxmlformats.org/drawingml/2006/spreadsheetDrawing">
      <xdr:col>72</xdr:col>
      <xdr:colOff>38100</xdr:colOff>
      <xdr:row>36</xdr:row>
      <xdr:rowOff>158115</xdr:rowOff>
    </xdr:to>
    <xdr:sp macro="" textlink="">
      <xdr:nvSpPr>
        <xdr:cNvPr id="518" name="フローチャート: 判断 517"/>
        <xdr:cNvSpPr/>
      </xdr:nvSpPr>
      <xdr:spPr>
        <a:xfrm>
          <a:off x="13652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149225</xdr:rowOff>
    </xdr:from>
    <xdr:ext cx="533400" cy="259080"/>
    <xdr:sp macro="" textlink="">
      <xdr:nvSpPr>
        <xdr:cNvPr id="519" name="テキスト ボックス 518"/>
        <xdr:cNvSpPr txBox="1"/>
      </xdr:nvSpPr>
      <xdr:spPr>
        <a:xfrm>
          <a:off x="13435965" y="6321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142240</xdr:rowOff>
    </xdr:from>
    <xdr:to xmlns:xdr="http://schemas.openxmlformats.org/drawingml/2006/spreadsheetDrawing">
      <xdr:col>67</xdr:col>
      <xdr:colOff>101600</xdr:colOff>
      <xdr:row>37</xdr:row>
      <xdr:rowOff>72390</xdr:rowOff>
    </xdr:to>
    <xdr:sp macro="" textlink="">
      <xdr:nvSpPr>
        <xdr:cNvPr id="520" name="フローチャート: 判断 519"/>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88900</xdr:rowOff>
    </xdr:from>
    <xdr:ext cx="533400" cy="257810"/>
    <xdr:sp macro="" textlink="">
      <xdr:nvSpPr>
        <xdr:cNvPr id="521" name="テキスト ボックス 520"/>
        <xdr:cNvSpPr txBox="1"/>
      </xdr:nvSpPr>
      <xdr:spPr>
        <a:xfrm>
          <a:off x="12546965" y="6089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527" name="楕円 526"/>
        <xdr:cNvSpPr/>
      </xdr:nvSpPr>
      <xdr:spPr>
        <a:xfrm>
          <a:off x="16268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126365</xdr:rowOff>
    </xdr:from>
    <xdr:ext cx="534670" cy="259080"/>
    <xdr:sp macro="" textlink="">
      <xdr:nvSpPr>
        <xdr:cNvPr id="528" name="消防費該当値テキスト"/>
        <xdr:cNvSpPr txBox="1"/>
      </xdr:nvSpPr>
      <xdr:spPr>
        <a:xfrm>
          <a:off x="16370300" y="6298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143510</xdr:rowOff>
    </xdr:from>
    <xdr:to xmlns:xdr="http://schemas.openxmlformats.org/drawingml/2006/spreadsheetDrawing">
      <xdr:col>81</xdr:col>
      <xdr:colOff>101600</xdr:colOff>
      <xdr:row>37</xdr:row>
      <xdr:rowOff>73660</xdr:rowOff>
    </xdr:to>
    <xdr:sp macro="" textlink="">
      <xdr:nvSpPr>
        <xdr:cNvPr id="529" name="楕円 528"/>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64770</xdr:rowOff>
    </xdr:from>
    <xdr:ext cx="533400" cy="257810"/>
    <xdr:sp macro="" textlink="">
      <xdr:nvSpPr>
        <xdr:cNvPr id="530" name="テキスト ボックス 529"/>
        <xdr:cNvSpPr txBox="1"/>
      </xdr:nvSpPr>
      <xdr:spPr>
        <a:xfrm>
          <a:off x="15213965" y="6408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48895</xdr:rowOff>
    </xdr:from>
    <xdr:to xmlns:xdr="http://schemas.openxmlformats.org/drawingml/2006/spreadsheetDrawing">
      <xdr:col>76</xdr:col>
      <xdr:colOff>165100</xdr:colOff>
      <xdr:row>34</xdr:row>
      <xdr:rowOff>150495</xdr:rowOff>
    </xdr:to>
    <xdr:sp macro="" textlink="">
      <xdr:nvSpPr>
        <xdr:cNvPr id="531" name="楕円 530"/>
        <xdr:cNvSpPr/>
      </xdr:nvSpPr>
      <xdr:spPr>
        <a:xfrm>
          <a:off x="145415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32</xdr:row>
      <xdr:rowOff>167005</xdr:rowOff>
    </xdr:from>
    <xdr:ext cx="597535" cy="257810"/>
    <xdr:sp macro="" textlink="">
      <xdr:nvSpPr>
        <xdr:cNvPr id="532" name="テキスト ボックス 531"/>
        <xdr:cNvSpPr txBox="1"/>
      </xdr:nvSpPr>
      <xdr:spPr>
        <a:xfrm>
          <a:off x="14292580" y="56534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146050</xdr:rowOff>
    </xdr:from>
    <xdr:to xmlns:xdr="http://schemas.openxmlformats.org/drawingml/2006/spreadsheetDrawing">
      <xdr:col>72</xdr:col>
      <xdr:colOff>38100</xdr:colOff>
      <xdr:row>34</xdr:row>
      <xdr:rowOff>76200</xdr:rowOff>
    </xdr:to>
    <xdr:sp macro="" textlink="">
      <xdr:nvSpPr>
        <xdr:cNvPr id="533" name="楕円 532"/>
        <xdr:cNvSpPr/>
      </xdr:nvSpPr>
      <xdr:spPr>
        <a:xfrm>
          <a:off x="13652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32</xdr:row>
      <xdr:rowOff>92710</xdr:rowOff>
    </xdr:from>
    <xdr:ext cx="597535" cy="259080"/>
    <xdr:sp macro="" textlink="">
      <xdr:nvSpPr>
        <xdr:cNvPr id="534" name="テキスト ボックス 533"/>
        <xdr:cNvSpPr txBox="1"/>
      </xdr:nvSpPr>
      <xdr:spPr>
        <a:xfrm>
          <a:off x="13403580" y="5579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5080</xdr:rowOff>
    </xdr:from>
    <xdr:to xmlns:xdr="http://schemas.openxmlformats.org/drawingml/2006/spreadsheetDrawing">
      <xdr:col>67</xdr:col>
      <xdr:colOff>101600</xdr:colOff>
      <xdr:row>37</xdr:row>
      <xdr:rowOff>106680</xdr:rowOff>
    </xdr:to>
    <xdr:sp macro="" textlink="">
      <xdr:nvSpPr>
        <xdr:cNvPr id="535" name="楕円 534"/>
        <xdr:cNvSpPr/>
      </xdr:nvSpPr>
      <xdr:spPr>
        <a:xfrm>
          <a:off x="12763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97790</xdr:rowOff>
    </xdr:from>
    <xdr:ext cx="533400" cy="257810"/>
    <xdr:sp macro="" textlink="">
      <xdr:nvSpPr>
        <xdr:cNvPr id="536" name="テキスト ボックス 535"/>
        <xdr:cNvSpPr txBox="1"/>
      </xdr:nvSpPr>
      <xdr:spPr>
        <a:xfrm>
          <a:off x="12546965" y="6441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45" name="テキスト ボックス 54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7" name="直線コネクタ 54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48" name="テキスト ボックス 547"/>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9" name="直線コネクタ 54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360" cy="259080"/>
    <xdr:sp macro="" textlink="">
      <xdr:nvSpPr>
        <xdr:cNvPr id="550" name="テキスト ボックス 549"/>
        <xdr:cNvSpPr txBox="1"/>
      </xdr:nvSpPr>
      <xdr:spPr>
        <a:xfrm>
          <a:off x="11850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1" name="直線コネクタ 55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810"/>
    <xdr:sp macro="" textlink="">
      <xdr:nvSpPr>
        <xdr:cNvPr id="552" name="テキスト ボックス 551"/>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54" name="テキスト ボックス 553"/>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5" name="直線コネクタ 55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56" name="テキスト ボックス 555"/>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4530" cy="257810"/>
    <xdr:sp macro="" textlink="">
      <xdr:nvSpPr>
        <xdr:cNvPr id="558" name="テキスト ボックス 557"/>
        <xdr:cNvSpPr txBox="1"/>
      </xdr:nvSpPr>
      <xdr:spPr>
        <a:xfrm>
          <a:off x="11760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10795</xdr:rowOff>
    </xdr:from>
    <xdr:to xmlns:xdr="http://schemas.openxmlformats.org/drawingml/2006/spreadsheetDrawing">
      <xdr:col>85</xdr:col>
      <xdr:colOff>126365</xdr:colOff>
      <xdr:row>58</xdr:row>
      <xdr:rowOff>128905</xdr:rowOff>
    </xdr:to>
    <xdr:cxnSp macro="">
      <xdr:nvCxnSpPr>
        <xdr:cNvPr id="560" name="直線コネクタ 559"/>
        <xdr:cNvCxnSpPr/>
      </xdr:nvCxnSpPr>
      <xdr:spPr>
        <a:xfrm flipV="1">
          <a:off x="16317595" y="875474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132715</xdr:rowOff>
    </xdr:from>
    <xdr:ext cx="534670" cy="257810"/>
    <xdr:sp macro="" textlink="">
      <xdr:nvSpPr>
        <xdr:cNvPr id="561" name="教育費最小値テキスト"/>
        <xdr:cNvSpPr txBox="1"/>
      </xdr:nvSpPr>
      <xdr:spPr>
        <a:xfrm>
          <a:off x="16370300" y="100768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128905</xdr:rowOff>
    </xdr:from>
    <xdr:to xmlns:xdr="http://schemas.openxmlformats.org/drawingml/2006/spreadsheetDrawing">
      <xdr:col>86</xdr:col>
      <xdr:colOff>25400</xdr:colOff>
      <xdr:row>58</xdr:row>
      <xdr:rowOff>128905</xdr:rowOff>
    </xdr:to>
    <xdr:cxnSp macro="">
      <xdr:nvCxnSpPr>
        <xdr:cNvPr id="562" name="直線コネクタ 561"/>
        <xdr:cNvCxnSpPr/>
      </xdr:nvCxnSpPr>
      <xdr:spPr>
        <a:xfrm>
          <a:off x="16230600" y="1007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128905</xdr:rowOff>
    </xdr:from>
    <xdr:ext cx="598805" cy="259080"/>
    <xdr:sp macro="" textlink="">
      <xdr:nvSpPr>
        <xdr:cNvPr id="563" name="教育費最大値テキスト"/>
        <xdr:cNvSpPr txBox="1"/>
      </xdr:nvSpPr>
      <xdr:spPr>
        <a:xfrm>
          <a:off x="16370300" y="8529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737,611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10795</xdr:rowOff>
    </xdr:from>
    <xdr:to xmlns:xdr="http://schemas.openxmlformats.org/drawingml/2006/spreadsheetDrawing">
      <xdr:col>86</xdr:col>
      <xdr:colOff>25400</xdr:colOff>
      <xdr:row>51</xdr:row>
      <xdr:rowOff>10795</xdr:rowOff>
    </xdr:to>
    <xdr:cxnSp macro="">
      <xdr:nvCxnSpPr>
        <xdr:cNvPr id="564" name="直線コネクタ 563"/>
        <xdr:cNvCxnSpPr/>
      </xdr:nvCxnSpPr>
      <xdr:spPr>
        <a:xfrm>
          <a:off x="16230600" y="875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102870</xdr:rowOff>
    </xdr:from>
    <xdr:to xmlns:xdr="http://schemas.openxmlformats.org/drawingml/2006/spreadsheetDrawing">
      <xdr:col>85</xdr:col>
      <xdr:colOff>127000</xdr:colOff>
      <xdr:row>58</xdr:row>
      <xdr:rowOff>5080</xdr:rowOff>
    </xdr:to>
    <xdr:cxnSp macro="">
      <xdr:nvCxnSpPr>
        <xdr:cNvPr id="565" name="直線コネクタ 564"/>
        <xdr:cNvCxnSpPr/>
      </xdr:nvCxnSpPr>
      <xdr:spPr>
        <a:xfrm flipV="1">
          <a:off x="15481300" y="970407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67310</xdr:rowOff>
    </xdr:from>
    <xdr:ext cx="598805" cy="259080"/>
    <xdr:sp macro="" textlink="">
      <xdr:nvSpPr>
        <xdr:cNvPr id="566" name="教育費平均値テキスト"/>
        <xdr:cNvSpPr txBox="1"/>
      </xdr:nvSpPr>
      <xdr:spPr>
        <a:xfrm>
          <a:off x="16370300" y="98399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88900</xdr:rowOff>
    </xdr:from>
    <xdr:to xmlns:xdr="http://schemas.openxmlformats.org/drawingml/2006/spreadsheetDrawing">
      <xdr:col>85</xdr:col>
      <xdr:colOff>177800</xdr:colOff>
      <xdr:row>58</xdr:row>
      <xdr:rowOff>19050</xdr:rowOff>
    </xdr:to>
    <xdr:sp macro="" textlink="">
      <xdr:nvSpPr>
        <xdr:cNvPr id="567" name="フローチャート: 判断 566"/>
        <xdr:cNvSpPr/>
      </xdr:nvSpPr>
      <xdr:spPr>
        <a:xfrm>
          <a:off x="16268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5080</xdr:rowOff>
    </xdr:from>
    <xdr:to xmlns:xdr="http://schemas.openxmlformats.org/drawingml/2006/spreadsheetDrawing">
      <xdr:col>81</xdr:col>
      <xdr:colOff>50800</xdr:colOff>
      <xdr:row>58</xdr:row>
      <xdr:rowOff>36830</xdr:rowOff>
    </xdr:to>
    <xdr:cxnSp macro="">
      <xdr:nvCxnSpPr>
        <xdr:cNvPr id="568" name="直線コネクタ 567"/>
        <xdr:cNvCxnSpPr/>
      </xdr:nvCxnSpPr>
      <xdr:spPr>
        <a:xfrm flipV="1">
          <a:off x="14592300" y="99491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99060</xdr:rowOff>
    </xdr:from>
    <xdr:to xmlns:xdr="http://schemas.openxmlformats.org/drawingml/2006/spreadsheetDrawing">
      <xdr:col>81</xdr:col>
      <xdr:colOff>101600</xdr:colOff>
      <xdr:row>58</xdr:row>
      <xdr:rowOff>29210</xdr:rowOff>
    </xdr:to>
    <xdr:sp macro="" textlink="">
      <xdr:nvSpPr>
        <xdr:cNvPr id="569" name="フローチャート: 判断 568"/>
        <xdr:cNvSpPr/>
      </xdr:nvSpPr>
      <xdr:spPr>
        <a:xfrm>
          <a:off x="1543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45720</xdr:rowOff>
    </xdr:from>
    <xdr:ext cx="597535" cy="259080"/>
    <xdr:sp macro="" textlink="">
      <xdr:nvSpPr>
        <xdr:cNvPr id="570" name="テキスト ボックス 569"/>
        <xdr:cNvSpPr txBox="1"/>
      </xdr:nvSpPr>
      <xdr:spPr>
        <a:xfrm>
          <a:off x="15181580" y="9646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24765</xdr:rowOff>
    </xdr:from>
    <xdr:to xmlns:xdr="http://schemas.openxmlformats.org/drawingml/2006/spreadsheetDrawing">
      <xdr:col>76</xdr:col>
      <xdr:colOff>114300</xdr:colOff>
      <xdr:row>58</xdr:row>
      <xdr:rowOff>36830</xdr:rowOff>
    </xdr:to>
    <xdr:cxnSp macro="">
      <xdr:nvCxnSpPr>
        <xdr:cNvPr id="571" name="直線コネクタ 570"/>
        <xdr:cNvCxnSpPr/>
      </xdr:nvCxnSpPr>
      <xdr:spPr>
        <a:xfrm>
          <a:off x="13703300" y="99688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84455</xdr:rowOff>
    </xdr:from>
    <xdr:to xmlns:xdr="http://schemas.openxmlformats.org/drawingml/2006/spreadsheetDrawing">
      <xdr:col>76</xdr:col>
      <xdr:colOff>165100</xdr:colOff>
      <xdr:row>58</xdr:row>
      <xdr:rowOff>14605</xdr:rowOff>
    </xdr:to>
    <xdr:sp macro="" textlink="">
      <xdr:nvSpPr>
        <xdr:cNvPr id="572" name="フローチャート: 判断 57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31115</xdr:rowOff>
    </xdr:from>
    <xdr:ext cx="597535" cy="257810"/>
    <xdr:sp macro="" textlink="">
      <xdr:nvSpPr>
        <xdr:cNvPr id="573" name="テキスト ボックス 572"/>
        <xdr:cNvSpPr txBox="1"/>
      </xdr:nvSpPr>
      <xdr:spPr>
        <a:xfrm>
          <a:off x="14292580" y="9632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24765</xdr:rowOff>
    </xdr:from>
    <xdr:to xmlns:xdr="http://schemas.openxmlformats.org/drawingml/2006/spreadsheetDrawing">
      <xdr:col>71</xdr:col>
      <xdr:colOff>177800</xdr:colOff>
      <xdr:row>58</xdr:row>
      <xdr:rowOff>33655</xdr:rowOff>
    </xdr:to>
    <xdr:cxnSp macro="">
      <xdr:nvCxnSpPr>
        <xdr:cNvPr id="574" name="直線コネクタ 573"/>
        <xdr:cNvCxnSpPr/>
      </xdr:nvCxnSpPr>
      <xdr:spPr>
        <a:xfrm flipV="1">
          <a:off x="12814300" y="99688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93345</xdr:rowOff>
    </xdr:from>
    <xdr:to xmlns:xdr="http://schemas.openxmlformats.org/drawingml/2006/spreadsheetDrawing">
      <xdr:col>72</xdr:col>
      <xdr:colOff>38100</xdr:colOff>
      <xdr:row>58</xdr:row>
      <xdr:rowOff>23495</xdr:rowOff>
    </xdr:to>
    <xdr:sp macro="" textlink="">
      <xdr:nvSpPr>
        <xdr:cNvPr id="575" name="フローチャート: 判断 574"/>
        <xdr:cNvSpPr/>
      </xdr:nvSpPr>
      <xdr:spPr>
        <a:xfrm>
          <a:off x="13652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40640</xdr:rowOff>
    </xdr:from>
    <xdr:ext cx="597535" cy="257810"/>
    <xdr:sp macro="" textlink="">
      <xdr:nvSpPr>
        <xdr:cNvPr id="576" name="テキスト ボックス 575"/>
        <xdr:cNvSpPr txBox="1"/>
      </xdr:nvSpPr>
      <xdr:spPr>
        <a:xfrm>
          <a:off x="13403580" y="96418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100330</xdr:rowOff>
    </xdr:from>
    <xdr:to xmlns:xdr="http://schemas.openxmlformats.org/drawingml/2006/spreadsheetDrawing">
      <xdr:col>67</xdr:col>
      <xdr:colOff>101600</xdr:colOff>
      <xdr:row>58</xdr:row>
      <xdr:rowOff>30480</xdr:rowOff>
    </xdr:to>
    <xdr:sp macro="" textlink="">
      <xdr:nvSpPr>
        <xdr:cNvPr id="577" name="フローチャート: 判断 576"/>
        <xdr:cNvSpPr/>
      </xdr:nvSpPr>
      <xdr:spPr>
        <a:xfrm>
          <a:off x="1276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46990</xdr:rowOff>
    </xdr:from>
    <xdr:ext cx="597535" cy="259080"/>
    <xdr:sp macro="" textlink="">
      <xdr:nvSpPr>
        <xdr:cNvPr id="578" name="テキスト ボックス 577"/>
        <xdr:cNvSpPr txBox="1"/>
      </xdr:nvSpPr>
      <xdr:spPr>
        <a:xfrm>
          <a:off x="12514580" y="9648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52070</xdr:rowOff>
    </xdr:from>
    <xdr:to xmlns:xdr="http://schemas.openxmlformats.org/drawingml/2006/spreadsheetDrawing">
      <xdr:col>85</xdr:col>
      <xdr:colOff>177800</xdr:colOff>
      <xdr:row>56</xdr:row>
      <xdr:rowOff>153670</xdr:rowOff>
    </xdr:to>
    <xdr:sp macro="" textlink="">
      <xdr:nvSpPr>
        <xdr:cNvPr id="584" name="楕円 583"/>
        <xdr:cNvSpPr/>
      </xdr:nvSpPr>
      <xdr:spPr>
        <a:xfrm>
          <a:off x="16268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74930</xdr:rowOff>
    </xdr:from>
    <xdr:ext cx="598805" cy="257810"/>
    <xdr:sp macro="" textlink="">
      <xdr:nvSpPr>
        <xdr:cNvPr id="585" name="教育費該当値テキスト"/>
        <xdr:cNvSpPr txBox="1"/>
      </xdr:nvSpPr>
      <xdr:spPr>
        <a:xfrm>
          <a:off x="16370300" y="9504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125730</xdr:rowOff>
    </xdr:from>
    <xdr:to xmlns:xdr="http://schemas.openxmlformats.org/drawingml/2006/spreadsheetDrawing">
      <xdr:col>81</xdr:col>
      <xdr:colOff>101600</xdr:colOff>
      <xdr:row>58</xdr:row>
      <xdr:rowOff>55880</xdr:rowOff>
    </xdr:to>
    <xdr:sp macro="" textlink="">
      <xdr:nvSpPr>
        <xdr:cNvPr id="586" name="楕円 585"/>
        <xdr:cNvSpPr/>
      </xdr:nvSpPr>
      <xdr:spPr>
        <a:xfrm>
          <a:off x="15430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46990</xdr:rowOff>
    </xdr:from>
    <xdr:ext cx="597535" cy="259080"/>
    <xdr:sp macro="" textlink="">
      <xdr:nvSpPr>
        <xdr:cNvPr id="587" name="テキスト ボックス 586"/>
        <xdr:cNvSpPr txBox="1"/>
      </xdr:nvSpPr>
      <xdr:spPr>
        <a:xfrm>
          <a:off x="15181580" y="99910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157480</xdr:rowOff>
    </xdr:from>
    <xdr:to xmlns:xdr="http://schemas.openxmlformats.org/drawingml/2006/spreadsheetDrawing">
      <xdr:col>76</xdr:col>
      <xdr:colOff>165100</xdr:colOff>
      <xdr:row>58</xdr:row>
      <xdr:rowOff>87630</xdr:rowOff>
    </xdr:to>
    <xdr:sp macro="" textlink="">
      <xdr:nvSpPr>
        <xdr:cNvPr id="588" name="楕円 587"/>
        <xdr:cNvSpPr/>
      </xdr:nvSpPr>
      <xdr:spPr>
        <a:xfrm>
          <a:off x="14541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78740</xdr:rowOff>
    </xdr:from>
    <xdr:ext cx="533400" cy="259080"/>
    <xdr:sp macro="" textlink="">
      <xdr:nvSpPr>
        <xdr:cNvPr id="589" name="テキスト ボックス 588"/>
        <xdr:cNvSpPr txBox="1"/>
      </xdr:nvSpPr>
      <xdr:spPr>
        <a:xfrm>
          <a:off x="14324965" y="10022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145415</xdr:rowOff>
    </xdr:from>
    <xdr:to xmlns:xdr="http://schemas.openxmlformats.org/drawingml/2006/spreadsheetDrawing">
      <xdr:col>72</xdr:col>
      <xdr:colOff>38100</xdr:colOff>
      <xdr:row>58</xdr:row>
      <xdr:rowOff>75565</xdr:rowOff>
    </xdr:to>
    <xdr:sp macro="" textlink="">
      <xdr:nvSpPr>
        <xdr:cNvPr id="590" name="楕円 589"/>
        <xdr:cNvSpPr/>
      </xdr:nvSpPr>
      <xdr:spPr>
        <a:xfrm>
          <a:off x="13652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67310</xdr:rowOff>
    </xdr:from>
    <xdr:ext cx="597535" cy="259080"/>
    <xdr:sp macro="" textlink="">
      <xdr:nvSpPr>
        <xdr:cNvPr id="591" name="テキスト ボックス 590"/>
        <xdr:cNvSpPr txBox="1"/>
      </xdr:nvSpPr>
      <xdr:spPr>
        <a:xfrm>
          <a:off x="13403580" y="10011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154940</xdr:rowOff>
    </xdr:from>
    <xdr:to xmlns:xdr="http://schemas.openxmlformats.org/drawingml/2006/spreadsheetDrawing">
      <xdr:col>67</xdr:col>
      <xdr:colOff>101600</xdr:colOff>
      <xdr:row>58</xdr:row>
      <xdr:rowOff>84455</xdr:rowOff>
    </xdr:to>
    <xdr:sp macro="" textlink="">
      <xdr:nvSpPr>
        <xdr:cNvPr id="592" name="楕円 591"/>
        <xdr:cNvSpPr/>
      </xdr:nvSpPr>
      <xdr:spPr>
        <a:xfrm>
          <a:off x="12763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75565</xdr:rowOff>
    </xdr:from>
    <xdr:ext cx="533400" cy="257810"/>
    <xdr:sp macro="" textlink="">
      <xdr:nvSpPr>
        <xdr:cNvPr id="593" name="テキスト ボックス 592"/>
        <xdr:cNvSpPr txBox="1"/>
      </xdr:nvSpPr>
      <xdr:spPr>
        <a:xfrm>
          <a:off x="12546965" y="100196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2" name="テキスト ボックス 601"/>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5" name="テキスト ボックス 604"/>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07" name="テキスト ボックス 606"/>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810"/>
    <xdr:sp macro="" textlink="">
      <xdr:nvSpPr>
        <xdr:cNvPr id="609" name="テキスト ボックス 608"/>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1" name="テキスト ボックス 610"/>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3" name="テキスト ボックス 612"/>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15" name="テキスト ボックス 614"/>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153670</xdr:rowOff>
    </xdr:from>
    <xdr:to xmlns:xdr="http://schemas.openxmlformats.org/drawingml/2006/spreadsheetDrawing">
      <xdr:col>85</xdr:col>
      <xdr:colOff>126365</xdr:colOff>
      <xdr:row>79</xdr:row>
      <xdr:rowOff>44450</xdr:rowOff>
    </xdr:to>
    <xdr:cxnSp macro="">
      <xdr:nvCxnSpPr>
        <xdr:cNvPr id="617" name="直線コネクタ 616"/>
        <xdr:cNvCxnSpPr/>
      </xdr:nvCxnSpPr>
      <xdr:spPr>
        <a:xfrm flipV="1">
          <a:off x="16317595" y="12326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1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19" name="直線コネクタ 61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100330</xdr:rowOff>
    </xdr:from>
    <xdr:ext cx="598805" cy="257810"/>
    <xdr:sp macro="" textlink="">
      <xdr:nvSpPr>
        <xdr:cNvPr id="620" name="災害復旧費最大値テキスト"/>
        <xdr:cNvSpPr txBox="1"/>
      </xdr:nvSpPr>
      <xdr:spPr>
        <a:xfrm>
          <a:off x="16370300" y="12101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331,328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153670</xdr:rowOff>
    </xdr:from>
    <xdr:to xmlns:xdr="http://schemas.openxmlformats.org/drawingml/2006/spreadsheetDrawing">
      <xdr:col>86</xdr:col>
      <xdr:colOff>25400</xdr:colOff>
      <xdr:row>71</xdr:row>
      <xdr:rowOff>153670</xdr:rowOff>
    </xdr:to>
    <xdr:cxnSp macro="">
      <xdr:nvCxnSpPr>
        <xdr:cNvPr id="621" name="直線コネクタ 620"/>
        <xdr:cNvCxnSpPr/>
      </xdr:nvCxnSpPr>
      <xdr:spPr>
        <a:xfrm>
          <a:off x="16230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2" name="直線コネクタ 621"/>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123190</xdr:rowOff>
    </xdr:from>
    <xdr:ext cx="534670" cy="257810"/>
    <xdr:sp macro="" textlink="">
      <xdr:nvSpPr>
        <xdr:cNvPr id="623" name="災害復旧費平均値テキスト"/>
        <xdr:cNvSpPr txBox="1"/>
      </xdr:nvSpPr>
      <xdr:spPr>
        <a:xfrm>
          <a:off x="16370300" y="133248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100330</xdr:rowOff>
    </xdr:from>
    <xdr:to xmlns:xdr="http://schemas.openxmlformats.org/drawingml/2006/spreadsheetDrawing">
      <xdr:col>85</xdr:col>
      <xdr:colOff>177800</xdr:colOff>
      <xdr:row>79</xdr:row>
      <xdr:rowOff>30480</xdr:rowOff>
    </xdr:to>
    <xdr:sp macro="" textlink="">
      <xdr:nvSpPr>
        <xdr:cNvPr id="624" name="フローチャート: 判断 623"/>
        <xdr:cNvSpPr/>
      </xdr:nvSpPr>
      <xdr:spPr>
        <a:xfrm>
          <a:off x="162687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25" name="直線コネクタ 624"/>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93980</xdr:rowOff>
    </xdr:from>
    <xdr:to xmlns:xdr="http://schemas.openxmlformats.org/drawingml/2006/spreadsheetDrawing">
      <xdr:col>81</xdr:col>
      <xdr:colOff>101600</xdr:colOff>
      <xdr:row>79</xdr:row>
      <xdr:rowOff>24130</xdr:rowOff>
    </xdr:to>
    <xdr:sp macro="" textlink="">
      <xdr:nvSpPr>
        <xdr:cNvPr id="626" name="フローチャート: 判断 625"/>
        <xdr:cNvSpPr/>
      </xdr:nvSpPr>
      <xdr:spPr>
        <a:xfrm>
          <a:off x="15430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40640</xdr:rowOff>
    </xdr:from>
    <xdr:ext cx="533400" cy="257810"/>
    <xdr:sp macro="" textlink="">
      <xdr:nvSpPr>
        <xdr:cNvPr id="627" name="テキスト ボックス 626"/>
        <xdr:cNvSpPr txBox="1"/>
      </xdr:nvSpPr>
      <xdr:spPr>
        <a:xfrm>
          <a:off x="15213965" y="13242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28" name="直線コネクタ 627"/>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109855</xdr:rowOff>
    </xdr:from>
    <xdr:to xmlns:xdr="http://schemas.openxmlformats.org/drawingml/2006/spreadsheetDrawing">
      <xdr:col>76</xdr:col>
      <xdr:colOff>165100</xdr:colOff>
      <xdr:row>79</xdr:row>
      <xdr:rowOff>40640</xdr:rowOff>
    </xdr:to>
    <xdr:sp macro="" textlink="">
      <xdr:nvSpPr>
        <xdr:cNvPr id="629" name="フローチャート: 判断 628"/>
        <xdr:cNvSpPr/>
      </xdr:nvSpPr>
      <xdr:spPr>
        <a:xfrm>
          <a:off x="14541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56515</xdr:rowOff>
    </xdr:from>
    <xdr:ext cx="533400" cy="258445"/>
    <xdr:sp macro="" textlink="">
      <xdr:nvSpPr>
        <xdr:cNvPr id="630" name="テキスト ボックス 629"/>
        <xdr:cNvSpPr txBox="1"/>
      </xdr:nvSpPr>
      <xdr:spPr>
        <a:xfrm>
          <a:off x="14324965" y="132581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168910</xdr:rowOff>
    </xdr:from>
    <xdr:to xmlns:xdr="http://schemas.openxmlformats.org/drawingml/2006/spreadsheetDrawing">
      <xdr:col>71</xdr:col>
      <xdr:colOff>177800</xdr:colOff>
      <xdr:row>79</xdr:row>
      <xdr:rowOff>44450</xdr:rowOff>
    </xdr:to>
    <xdr:cxnSp macro="">
      <xdr:nvCxnSpPr>
        <xdr:cNvPr id="631" name="直線コネクタ 630"/>
        <xdr:cNvCxnSpPr/>
      </xdr:nvCxnSpPr>
      <xdr:spPr>
        <a:xfrm>
          <a:off x="12814300" y="135420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95885</xdr:rowOff>
    </xdr:from>
    <xdr:to xmlns:xdr="http://schemas.openxmlformats.org/drawingml/2006/spreadsheetDrawing">
      <xdr:col>72</xdr:col>
      <xdr:colOff>38100</xdr:colOff>
      <xdr:row>79</xdr:row>
      <xdr:rowOff>26035</xdr:rowOff>
    </xdr:to>
    <xdr:sp macro="" textlink="">
      <xdr:nvSpPr>
        <xdr:cNvPr id="632" name="フローチャート: 判断 631"/>
        <xdr:cNvSpPr/>
      </xdr:nvSpPr>
      <xdr:spPr>
        <a:xfrm>
          <a:off x="13652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42545</xdr:rowOff>
    </xdr:from>
    <xdr:ext cx="533400" cy="257810"/>
    <xdr:sp macro="" textlink="">
      <xdr:nvSpPr>
        <xdr:cNvPr id="633" name="テキスト ボックス 632"/>
        <xdr:cNvSpPr txBox="1"/>
      </xdr:nvSpPr>
      <xdr:spPr>
        <a:xfrm>
          <a:off x="13435965" y="13244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74930</xdr:rowOff>
    </xdr:from>
    <xdr:to xmlns:xdr="http://schemas.openxmlformats.org/drawingml/2006/spreadsheetDrawing">
      <xdr:col>67</xdr:col>
      <xdr:colOff>101600</xdr:colOff>
      <xdr:row>79</xdr:row>
      <xdr:rowOff>5080</xdr:rowOff>
    </xdr:to>
    <xdr:sp macro="" textlink="">
      <xdr:nvSpPr>
        <xdr:cNvPr id="634" name="フローチャート: 判断 633"/>
        <xdr:cNvSpPr/>
      </xdr:nvSpPr>
      <xdr:spPr>
        <a:xfrm>
          <a:off x="12763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21590</xdr:rowOff>
    </xdr:from>
    <xdr:ext cx="533400" cy="259080"/>
    <xdr:sp macro="" textlink="">
      <xdr:nvSpPr>
        <xdr:cNvPr id="635" name="テキスト ボックス 634"/>
        <xdr:cNvSpPr txBox="1"/>
      </xdr:nvSpPr>
      <xdr:spPr>
        <a:xfrm>
          <a:off x="12546965" y="13223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42"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285" cy="257810"/>
    <xdr:sp macro="" textlink="">
      <xdr:nvSpPr>
        <xdr:cNvPr id="644" name="テキスト ボックス 643"/>
        <xdr:cNvSpPr txBox="1"/>
      </xdr:nvSpPr>
      <xdr:spPr>
        <a:xfrm>
          <a:off x="15356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285" cy="257810"/>
    <xdr:sp macro="" textlink="">
      <xdr:nvSpPr>
        <xdr:cNvPr id="646" name="テキスト ボックス 645"/>
        <xdr:cNvSpPr txBox="1"/>
      </xdr:nvSpPr>
      <xdr:spPr>
        <a:xfrm>
          <a:off x="14467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285" cy="257810"/>
    <xdr:sp macro="" textlink="">
      <xdr:nvSpPr>
        <xdr:cNvPr id="648" name="テキスト ボックス 647"/>
        <xdr:cNvSpPr txBox="1"/>
      </xdr:nvSpPr>
      <xdr:spPr>
        <a:xfrm>
          <a:off x="13578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118110</xdr:rowOff>
    </xdr:from>
    <xdr:to xmlns:xdr="http://schemas.openxmlformats.org/drawingml/2006/spreadsheetDrawing">
      <xdr:col>67</xdr:col>
      <xdr:colOff>101600</xdr:colOff>
      <xdr:row>79</xdr:row>
      <xdr:rowOff>48260</xdr:rowOff>
    </xdr:to>
    <xdr:sp macro="" textlink="">
      <xdr:nvSpPr>
        <xdr:cNvPr id="649" name="楕円 648"/>
        <xdr:cNvSpPr/>
      </xdr:nvSpPr>
      <xdr:spPr>
        <a:xfrm>
          <a:off x="127635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39370</xdr:rowOff>
    </xdr:from>
    <xdr:ext cx="533400" cy="259080"/>
    <xdr:sp macro="" textlink="">
      <xdr:nvSpPr>
        <xdr:cNvPr id="650" name="テキスト ボックス 649"/>
        <xdr:cNvSpPr txBox="1"/>
      </xdr:nvSpPr>
      <xdr:spPr>
        <a:xfrm>
          <a:off x="12546965" y="13583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59" name="テキスト ボックス 658"/>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2" name="テキスト ボックス 661"/>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64" name="テキスト ボックス 663"/>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66" name="テキスト ボックス 665"/>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68" name="テキスト ボックス 667"/>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0" name="テキスト ボックス 669"/>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4530" cy="257810"/>
    <xdr:sp macro="" textlink="">
      <xdr:nvSpPr>
        <xdr:cNvPr id="672" name="テキスト ボックス 671"/>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112395</xdr:rowOff>
    </xdr:from>
    <xdr:to xmlns:xdr="http://schemas.openxmlformats.org/drawingml/2006/spreadsheetDrawing">
      <xdr:col>85</xdr:col>
      <xdr:colOff>126365</xdr:colOff>
      <xdr:row>99</xdr:row>
      <xdr:rowOff>43180</xdr:rowOff>
    </xdr:to>
    <xdr:cxnSp macro="">
      <xdr:nvCxnSpPr>
        <xdr:cNvPr id="674" name="直線コネクタ 673"/>
        <xdr:cNvCxnSpPr/>
      </xdr:nvCxnSpPr>
      <xdr:spPr>
        <a:xfrm flipV="1">
          <a:off x="16317595" y="15542895"/>
          <a:ext cx="127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46990</xdr:rowOff>
    </xdr:from>
    <xdr:ext cx="378460" cy="259080"/>
    <xdr:sp macro="" textlink="">
      <xdr:nvSpPr>
        <xdr:cNvPr id="675" name="公債費最小値テキスト"/>
        <xdr:cNvSpPr txBox="1"/>
      </xdr:nvSpPr>
      <xdr:spPr>
        <a:xfrm>
          <a:off x="1637030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43180</xdr:rowOff>
    </xdr:from>
    <xdr:to xmlns:xdr="http://schemas.openxmlformats.org/drawingml/2006/spreadsheetDrawing">
      <xdr:col>86</xdr:col>
      <xdr:colOff>25400</xdr:colOff>
      <xdr:row>99</xdr:row>
      <xdr:rowOff>43180</xdr:rowOff>
    </xdr:to>
    <xdr:cxnSp macro="">
      <xdr:nvCxnSpPr>
        <xdr:cNvPr id="676" name="直線コネクタ 675"/>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59055</xdr:rowOff>
    </xdr:from>
    <xdr:ext cx="598805" cy="259080"/>
    <xdr:sp macro="" textlink="">
      <xdr:nvSpPr>
        <xdr:cNvPr id="677" name="公債費最大値テキスト"/>
        <xdr:cNvSpPr txBox="1"/>
      </xdr:nvSpPr>
      <xdr:spPr>
        <a:xfrm>
          <a:off x="16370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774,354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112395</xdr:rowOff>
    </xdr:from>
    <xdr:to xmlns:xdr="http://schemas.openxmlformats.org/drawingml/2006/spreadsheetDrawing">
      <xdr:col>86</xdr:col>
      <xdr:colOff>25400</xdr:colOff>
      <xdr:row>90</xdr:row>
      <xdr:rowOff>112395</xdr:rowOff>
    </xdr:to>
    <xdr:cxnSp macro="">
      <xdr:nvCxnSpPr>
        <xdr:cNvPr id="678" name="直線コネクタ 677"/>
        <xdr:cNvCxnSpPr/>
      </xdr:nvCxnSpPr>
      <xdr:spPr>
        <a:xfrm>
          <a:off x="16230600" y="1554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130810</xdr:rowOff>
    </xdr:from>
    <xdr:to xmlns:xdr="http://schemas.openxmlformats.org/drawingml/2006/spreadsheetDrawing">
      <xdr:col>85</xdr:col>
      <xdr:colOff>127000</xdr:colOff>
      <xdr:row>98</xdr:row>
      <xdr:rowOff>15240</xdr:rowOff>
    </xdr:to>
    <xdr:cxnSp macro="">
      <xdr:nvCxnSpPr>
        <xdr:cNvPr id="679" name="直線コネクタ 678"/>
        <xdr:cNvCxnSpPr/>
      </xdr:nvCxnSpPr>
      <xdr:spPr>
        <a:xfrm>
          <a:off x="15481300" y="1676146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76835</xdr:rowOff>
    </xdr:from>
    <xdr:ext cx="598805" cy="257810"/>
    <xdr:sp macro="" textlink="">
      <xdr:nvSpPr>
        <xdr:cNvPr id="680" name="公債費平均値テキスト"/>
        <xdr:cNvSpPr txBox="1"/>
      </xdr:nvSpPr>
      <xdr:spPr>
        <a:xfrm>
          <a:off x="16370300" y="1653603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53975</xdr:rowOff>
    </xdr:from>
    <xdr:to xmlns:xdr="http://schemas.openxmlformats.org/drawingml/2006/spreadsheetDrawing">
      <xdr:col>85</xdr:col>
      <xdr:colOff>177800</xdr:colOff>
      <xdr:row>97</xdr:row>
      <xdr:rowOff>155575</xdr:rowOff>
    </xdr:to>
    <xdr:sp macro="" textlink="">
      <xdr:nvSpPr>
        <xdr:cNvPr id="681" name="フローチャート: 判断 680"/>
        <xdr:cNvSpPr/>
      </xdr:nvSpPr>
      <xdr:spPr>
        <a:xfrm>
          <a:off x="162687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130810</xdr:rowOff>
    </xdr:from>
    <xdr:to xmlns:xdr="http://schemas.openxmlformats.org/drawingml/2006/spreadsheetDrawing">
      <xdr:col>81</xdr:col>
      <xdr:colOff>50800</xdr:colOff>
      <xdr:row>98</xdr:row>
      <xdr:rowOff>31115</xdr:rowOff>
    </xdr:to>
    <xdr:cxnSp macro="">
      <xdr:nvCxnSpPr>
        <xdr:cNvPr id="682" name="直線コネクタ 681"/>
        <xdr:cNvCxnSpPr/>
      </xdr:nvCxnSpPr>
      <xdr:spPr>
        <a:xfrm flipV="1">
          <a:off x="14592300" y="167614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57785</xdr:rowOff>
    </xdr:from>
    <xdr:to xmlns:xdr="http://schemas.openxmlformats.org/drawingml/2006/spreadsheetDrawing">
      <xdr:col>81</xdr:col>
      <xdr:colOff>101600</xdr:colOff>
      <xdr:row>97</xdr:row>
      <xdr:rowOff>159385</xdr:rowOff>
    </xdr:to>
    <xdr:sp macro="" textlink="">
      <xdr:nvSpPr>
        <xdr:cNvPr id="683" name="フローチャート: 判断 682"/>
        <xdr:cNvSpPr/>
      </xdr:nvSpPr>
      <xdr:spPr>
        <a:xfrm>
          <a:off x="15430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4445</xdr:rowOff>
    </xdr:from>
    <xdr:ext cx="597535" cy="259080"/>
    <xdr:sp macro="" textlink="">
      <xdr:nvSpPr>
        <xdr:cNvPr id="684" name="テキスト ボックス 683"/>
        <xdr:cNvSpPr txBox="1"/>
      </xdr:nvSpPr>
      <xdr:spPr>
        <a:xfrm>
          <a:off x="15181580" y="16463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31115</xdr:rowOff>
    </xdr:from>
    <xdr:to xmlns:xdr="http://schemas.openxmlformats.org/drawingml/2006/spreadsheetDrawing">
      <xdr:col>76</xdr:col>
      <xdr:colOff>114300</xdr:colOff>
      <xdr:row>98</xdr:row>
      <xdr:rowOff>65405</xdr:rowOff>
    </xdr:to>
    <xdr:cxnSp macro="">
      <xdr:nvCxnSpPr>
        <xdr:cNvPr id="685" name="直線コネクタ 684"/>
        <xdr:cNvCxnSpPr/>
      </xdr:nvCxnSpPr>
      <xdr:spPr>
        <a:xfrm flipV="1">
          <a:off x="13703300" y="168332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57785</xdr:rowOff>
    </xdr:from>
    <xdr:to xmlns:xdr="http://schemas.openxmlformats.org/drawingml/2006/spreadsheetDrawing">
      <xdr:col>76</xdr:col>
      <xdr:colOff>165100</xdr:colOff>
      <xdr:row>97</xdr:row>
      <xdr:rowOff>159385</xdr:rowOff>
    </xdr:to>
    <xdr:sp macro="" textlink="">
      <xdr:nvSpPr>
        <xdr:cNvPr id="686" name="フローチャート: 判断 685"/>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4445</xdr:rowOff>
    </xdr:from>
    <xdr:ext cx="597535" cy="259080"/>
    <xdr:sp macro="" textlink="">
      <xdr:nvSpPr>
        <xdr:cNvPr id="687" name="テキスト ボックス 686"/>
        <xdr:cNvSpPr txBox="1"/>
      </xdr:nvSpPr>
      <xdr:spPr>
        <a:xfrm>
          <a:off x="14292580" y="16463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62230</xdr:rowOff>
    </xdr:from>
    <xdr:to xmlns:xdr="http://schemas.openxmlformats.org/drawingml/2006/spreadsheetDrawing">
      <xdr:col>71</xdr:col>
      <xdr:colOff>177800</xdr:colOff>
      <xdr:row>98</xdr:row>
      <xdr:rowOff>65405</xdr:rowOff>
    </xdr:to>
    <xdr:cxnSp macro="">
      <xdr:nvCxnSpPr>
        <xdr:cNvPr id="688" name="直線コネクタ 687"/>
        <xdr:cNvCxnSpPr/>
      </xdr:nvCxnSpPr>
      <xdr:spPr>
        <a:xfrm>
          <a:off x="12814300" y="16521430"/>
          <a:ext cx="8890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52705</xdr:rowOff>
    </xdr:from>
    <xdr:to xmlns:xdr="http://schemas.openxmlformats.org/drawingml/2006/spreadsheetDrawing">
      <xdr:col>72</xdr:col>
      <xdr:colOff>38100</xdr:colOff>
      <xdr:row>97</xdr:row>
      <xdr:rowOff>154940</xdr:rowOff>
    </xdr:to>
    <xdr:sp macro="" textlink="">
      <xdr:nvSpPr>
        <xdr:cNvPr id="689" name="フローチャート: 判断 688"/>
        <xdr:cNvSpPr/>
      </xdr:nvSpPr>
      <xdr:spPr>
        <a:xfrm>
          <a:off x="13652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170815</xdr:rowOff>
    </xdr:from>
    <xdr:ext cx="597535" cy="258445"/>
    <xdr:sp macro="" textlink="">
      <xdr:nvSpPr>
        <xdr:cNvPr id="690" name="テキスト ボックス 689"/>
        <xdr:cNvSpPr txBox="1"/>
      </xdr:nvSpPr>
      <xdr:spPr>
        <a:xfrm>
          <a:off x="13403580" y="164585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41275</xdr:rowOff>
    </xdr:from>
    <xdr:to xmlns:xdr="http://schemas.openxmlformats.org/drawingml/2006/spreadsheetDrawing">
      <xdr:col>67</xdr:col>
      <xdr:colOff>101600</xdr:colOff>
      <xdr:row>97</xdr:row>
      <xdr:rowOff>143510</xdr:rowOff>
    </xdr:to>
    <xdr:sp macro="" textlink="">
      <xdr:nvSpPr>
        <xdr:cNvPr id="691" name="フローチャート: 判断 690"/>
        <xdr:cNvSpPr/>
      </xdr:nvSpPr>
      <xdr:spPr>
        <a:xfrm>
          <a:off x="12763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133985</xdr:rowOff>
    </xdr:from>
    <xdr:ext cx="597535" cy="257810"/>
    <xdr:sp macro="" textlink="">
      <xdr:nvSpPr>
        <xdr:cNvPr id="692" name="テキスト ボックス 691"/>
        <xdr:cNvSpPr txBox="1"/>
      </xdr:nvSpPr>
      <xdr:spPr>
        <a:xfrm>
          <a:off x="12514580" y="167646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135890</xdr:rowOff>
    </xdr:from>
    <xdr:to xmlns:xdr="http://schemas.openxmlformats.org/drawingml/2006/spreadsheetDrawing">
      <xdr:col>85</xdr:col>
      <xdr:colOff>177800</xdr:colOff>
      <xdr:row>98</xdr:row>
      <xdr:rowOff>66040</xdr:rowOff>
    </xdr:to>
    <xdr:sp macro="" textlink="">
      <xdr:nvSpPr>
        <xdr:cNvPr id="698" name="楕円 697"/>
        <xdr:cNvSpPr/>
      </xdr:nvSpPr>
      <xdr:spPr>
        <a:xfrm>
          <a:off x="16268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114300</xdr:rowOff>
    </xdr:from>
    <xdr:ext cx="598805" cy="259080"/>
    <xdr:sp macro="" textlink="">
      <xdr:nvSpPr>
        <xdr:cNvPr id="699" name="公債費該当値テキスト"/>
        <xdr:cNvSpPr txBox="1"/>
      </xdr:nvSpPr>
      <xdr:spPr>
        <a:xfrm>
          <a:off x="16370300" y="16744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80010</xdr:rowOff>
    </xdr:from>
    <xdr:to xmlns:xdr="http://schemas.openxmlformats.org/drawingml/2006/spreadsheetDrawing">
      <xdr:col>81</xdr:col>
      <xdr:colOff>101600</xdr:colOff>
      <xdr:row>98</xdr:row>
      <xdr:rowOff>10160</xdr:rowOff>
    </xdr:to>
    <xdr:sp macro="" textlink="">
      <xdr:nvSpPr>
        <xdr:cNvPr id="700" name="楕円 699"/>
        <xdr:cNvSpPr/>
      </xdr:nvSpPr>
      <xdr:spPr>
        <a:xfrm>
          <a:off x="15430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1270</xdr:rowOff>
    </xdr:from>
    <xdr:ext cx="597535" cy="259080"/>
    <xdr:sp macro="" textlink="">
      <xdr:nvSpPr>
        <xdr:cNvPr id="701" name="テキスト ボックス 700"/>
        <xdr:cNvSpPr txBox="1"/>
      </xdr:nvSpPr>
      <xdr:spPr>
        <a:xfrm>
          <a:off x="15181580" y="16803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151765</xdr:rowOff>
    </xdr:from>
    <xdr:to xmlns:xdr="http://schemas.openxmlformats.org/drawingml/2006/spreadsheetDrawing">
      <xdr:col>76</xdr:col>
      <xdr:colOff>165100</xdr:colOff>
      <xdr:row>98</xdr:row>
      <xdr:rowOff>81915</xdr:rowOff>
    </xdr:to>
    <xdr:sp macro="" textlink="">
      <xdr:nvSpPr>
        <xdr:cNvPr id="702" name="楕円 701"/>
        <xdr:cNvSpPr/>
      </xdr:nvSpPr>
      <xdr:spPr>
        <a:xfrm>
          <a:off x="14541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73025</xdr:rowOff>
    </xdr:from>
    <xdr:ext cx="533400" cy="259080"/>
    <xdr:sp macro="" textlink="">
      <xdr:nvSpPr>
        <xdr:cNvPr id="703" name="テキスト ボックス 702"/>
        <xdr:cNvSpPr txBox="1"/>
      </xdr:nvSpPr>
      <xdr:spPr>
        <a:xfrm>
          <a:off x="14324965" y="16875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14605</xdr:rowOff>
    </xdr:from>
    <xdr:to xmlns:xdr="http://schemas.openxmlformats.org/drawingml/2006/spreadsheetDrawing">
      <xdr:col>72</xdr:col>
      <xdr:colOff>38100</xdr:colOff>
      <xdr:row>98</xdr:row>
      <xdr:rowOff>116205</xdr:rowOff>
    </xdr:to>
    <xdr:sp macro="" textlink="">
      <xdr:nvSpPr>
        <xdr:cNvPr id="704" name="楕円 703"/>
        <xdr:cNvSpPr/>
      </xdr:nvSpPr>
      <xdr:spPr>
        <a:xfrm>
          <a:off x="13652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107315</xdr:rowOff>
    </xdr:from>
    <xdr:ext cx="533400" cy="259080"/>
    <xdr:sp macro="" textlink="">
      <xdr:nvSpPr>
        <xdr:cNvPr id="705" name="テキスト ボックス 704"/>
        <xdr:cNvSpPr txBox="1"/>
      </xdr:nvSpPr>
      <xdr:spPr>
        <a:xfrm>
          <a:off x="13435965" y="16909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11430</xdr:rowOff>
    </xdr:from>
    <xdr:to xmlns:xdr="http://schemas.openxmlformats.org/drawingml/2006/spreadsheetDrawing">
      <xdr:col>67</xdr:col>
      <xdr:colOff>101600</xdr:colOff>
      <xdr:row>96</xdr:row>
      <xdr:rowOff>113030</xdr:rowOff>
    </xdr:to>
    <xdr:sp macro="" textlink="">
      <xdr:nvSpPr>
        <xdr:cNvPr id="706" name="楕円 705"/>
        <xdr:cNvSpPr/>
      </xdr:nvSpPr>
      <xdr:spPr>
        <a:xfrm>
          <a:off x="12763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129540</xdr:rowOff>
    </xdr:from>
    <xdr:ext cx="597535" cy="259080"/>
    <xdr:sp macro="" textlink="">
      <xdr:nvSpPr>
        <xdr:cNvPr id="707" name="テキスト ボックス 706"/>
        <xdr:cNvSpPr txBox="1"/>
      </xdr:nvSpPr>
      <xdr:spPr>
        <a:xfrm>
          <a:off x="12514580" y="16245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16" name="テキスト ボックス 715"/>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9" name="テキスト ボックス 718"/>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1" name="テキスト ボックス 720"/>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810"/>
    <xdr:sp macro="" textlink="">
      <xdr:nvSpPr>
        <xdr:cNvPr id="723" name="テキスト ボックス 722"/>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5" name="テキスト ボックス 72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7" name="テキスト ボックス 72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29" name="テキスト ボックス 728"/>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151130</xdr:rowOff>
    </xdr:from>
    <xdr:to xmlns:xdr="http://schemas.openxmlformats.org/drawingml/2006/spreadsheetDrawing">
      <xdr:col>116</xdr:col>
      <xdr:colOff>62865</xdr:colOff>
      <xdr:row>39</xdr:row>
      <xdr:rowOff>44450</xdr:rowOff>
    </xdr:to>
    <xdr:cxnSp macro="">
      <xdr:nvCxnSpPr>
        <xdr:cNvPr id="731" name="直線コネクタ 730"/>
        <xdr:cNvCxnSpPr/>
      </xdr:nvCxnSpPr>
      <xdr:spPr>
        <a:xfrm flipV="1">
          <a:off x="22159595" y="546608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82550</xdr:rowOff>
    </xdr:from>
    <xdr:ext cx="249555" cy="259080"/>
    <xdr:sp macro="" textlink="">
      <xdr:nvSpPr>
        <xdr:cNvPr id="732" name="諸支出金最小値テキスト"/>
        <xdr:cNvSpPr txBox="1"/>
      </xdr:nvSpPr>
      <xdr:spPr>
        <a:xfrm>
          <a:off x="22212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97790</xdr:rowOff>
    </xdr:from>
    <xdr:ext cx="534670" cy="257810"/>
    <xdr:sp macro="" textlink="">
      <xdr:nvSpPr>
        <xdr:cNvPr id="734" name="諸支出金最大値テキスト"/>
        <xdr:cNvSpPr txBox="1"/>
      </xdr:nvSpPr>
      <xdr:spPr>
        <a:xfrm>
          <a:off x="22212300" y="5241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151130</xdr:rowOff>
    </xdr:from>
    <xdr:to xmlns:xdr="http://schemas.openxmlformats.org/drawingml/2006/spreadsheetDrawing">
      <xdr:col>116</xdr:col>
      <xdr:colOff>152400</xdr:colOff>
      <xdr:row>31</xdr:row>
      <xdr:rowOff>151130</xdr:rowOff>
    </xdr:to>
    <xdr:cxnSp macro="">
      <xdr:nvCxnSpPr>
        <xdr:cNvPr id="735" name="直線コネクタ 734"/>
        <xdr:cNvCxnSpPr/>
      </xdr:nvCxnSpPr>
      <xdr:spPr>
        <a:xfrm>
          <a:off x="22072600" y="546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6" name="直線コネクタ 73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0</xdr:rowOff>
    </xdr:from>
    <xdr:ext cx="378460" cy="259080"/>
    <xdr:sp macro="" textlink="">
      <xdr:nvSpPr>
        <xdr:cNvPr id="737" name="諸支出金平均値テキスト"/>
        <xdr:cNvSpPr txBox="1"/>
      </xdr:nvSpPr>
      <xdr:spPr>
        <a:xfrm>
          <a:off x="22212300" y="65151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148590</xdr:rowOff>
    </xdr:from>
    <xdr:to xmlns:xdr="http://schemas.openxmlformats.org/drawingml/2006/spreadsheetDrawing">
      <xdr:col>116</xdr:col>
      <xdr:colOff>114300</xdr:colOff>
      <xdr:row>39</xdr:row>
      <xdr:rowOff>78740</xdr:rowOff>
    </xdr:to>
    <xdr:sp macro="" textlink="">
      <xdr:nvSpPr>
        <xdr:cNvPr id="738" name="フローチャート: 判断 737"/>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9" name="直線コネクタ 73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141605</xdr:rowOff>
    </xdr:from>
    <xdr:to xmlns:xdr="http://schemas.openxmlformats.org/drawingml/2006/spreadsheetDrawing">
      <xdr:col>112</xdr:col>
      <xdr:colOff>38100</xdr:colOff>
      <xdr:row>39</xdr:row>
      <xdr:rowOff>71755</xdr:rowOff>
    </xdr:to>
    <xdr:sp macro="" textlink="">
      <xdr:nvSpPr>
        <xdr:cNvPr id="740" name="フローチャート: 判断 739"/>
        <xdr:cNvSpPr/>
      </xdr:nvSpPr>
      <xdr:spPr>
        <a:xfrm>
          <a:off x="21272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88265</xdr:rowOff>
    </xdr:from>
    <xdr:ext cx="378460" cy="257810"/>
    <xdr:sp macro="" textlink="">
      <xdr:nvSpPr>
        <xdr:cNvPr id="741" name="テキスト ボックス 740"/>
        <xdr:cNvSpPr txBox="1"/>
      </xdr:nvSpPr>
      <xdr:spPr>
        <a:xfrm>
          <a:off x="21134070" y="643191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2" name="直線コネクタ 74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144145</xdr:rowOff>
    </xdr:from>
    <xdr:to xmlns:xdr="http://schemas.openxmlformats.org/drawingml/2006/spreadsheetDrawing">
      <xdr:col>107</xdr:col>
      <xdr:colOff>101600</xdr:colOff>
      <xdr:row>39</xdr:row>
      <xdr:rowOff>74930</xdr:rowOff>
    </xdr:to>
    <xdr:sp macro="" textlink="">
      <xdr:nvSpPr>
        <xdr:cNvPr id="743" name="フローチャート: 判断 742"/>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90805</xdr:rowOff>
    </xdr:from>
    <xdr:ext cx="378460" cy="258445"/>
    <xdr:sp macro="" textlink="">
      <xdr:nvSpPr>
        <xdr:cNvPr id="744" name="テキスト ボックス 743"/>
        <xdr:cNvSpPr txBox="1"/>
      </xdr:nvSpPr>
      <xdr:spPr>
        <a:xfrm>
          <a:off x="20245070" y="64344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5" name="直線コネクタ 74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4445</xdr:rowOff>
    </xdr:to>
    <xdr:sp macro="" textlink="">
      <xdr:nvSpPr>
        <xdr:cNvPr id="746" name="フローチャート: 判断 745"/>
        <xdr:cNvSpPr/>
      </xdr:nvSpPr>
      <xdr:spPr>
        <a:xfrm>
          <a:off x="19494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20955</xdr:rowOff>
    </xdr:from>
    <xdr:ext cx="468630" cy="257810"/>
    <xdr:sp macro="" textlink="">
      <xdr:nvSpPr>
        <xdr:cNvPr id="747" name="テキスト ボックス 746"/>
        <xdr:cNvSpPr txBox="1"/>
      </xdr:nvSpPr>
      <xdr:spPr>
        <a:xfrm>
          <a:off x="19310350" y="63646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137160</xdr:rowOff>
    </xdr:from>
    <xdr:to xmlns:xdr="http://schemas.openxmlformats.org/drawingml/2006/spreadsheetDrawing">
      <xdr:col>98</xdr:col>
      <xdr:colOff>38100</xdr:colOff>
      <xdr:row>39</xdr:row>
      <xdr:rowOff>67310</xdr:rowOff>
    </xdr:to>
    <xdr:sp macro="" textlink="">
      <xdr:nvSpPr>
        <xdr:cNvPr id="748" name="フローチャート: 判断 747"/>
        <xdr:cNvSpPr/>
      </xdr:nvSpPr>
      <xdr:spPr>
        <a:xfrm>
          <a:off x="18605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83820</xdr:rowOff>
    </xdr:from>
    <xdr:ext cx="378460" cy="259080"/>
    <xdr:sp macro="" textlink="">
      <xdr:nvSpPr>
        <xdr:cNvPr id="749" name="テキスト ボックス 748"/>
        <xdr:cNvSpPr txBox="1"/>
      </xdr:nvSpPr>
      <xdr:spPr>
        <a:xfrm>
          <a:off x="18467070"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127000</xdr:rowOff>
    </xdr:from>
    <xdr:ext cx="249555" cy="259080"/>
    <xdr:sp macro="" textlink="">
      <xdr:nvSpPr>
        <xdr:cNvPr id="756" name="諸支出金該当値テキスト"/>
        <xdr:cNvSpPr txBox="1"/>
      </xdr:nvSpPr>
      <xdr:spPr>
        <a:xfrm>
          <a:off x="222123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58" name="テキスト ボックス 757"/>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60" name="テキスト ボックス 759"/>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62" name="テキスト ボックス 761"/>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64" name="テキスト ボックス 763"/>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73" name="テキスト ボックス 772"/>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76" name="テキスト ボックス 775"/>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78" name="テキスト ボックス 777"/>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790" name="テキスト ボックス 789"/>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793" name="テキスト ボックス 792"/>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796" name="テキスト ボックス 795"/>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798" name="テキスト ボックス 797"/>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07" name="テキスト ボックス 806"/>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09" name="テキスト ボックス 808"/>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11" name="テキスト ボックス 810"/>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13" name="テキスト ボックス 812"/>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solidFill>
                <a:schemeClr val="dk1"/>
              </a:solidFill>
              <a:effectLst/>
              <a:latin typeface="+mn-lt"/>
              <a:ea typeface="+mn-ea"/>
              <a:cs typeface="+mn-cs"/>
            </a:rPr>
            <a:t>類似団体と比べてコストに占める割合や前年度からの増減に特徴があるものとしては</a:t>
          </a:r>
          <a:r>
            <a:rPr kumimoji="1" lang="ja-JP" altLang="ja-JP" sz="800">
              <a:solidFill>
                <a:schemeClr val="dk1"/>
              </a:solidFill>
              <a:effectLst/>
              <a:latin typeface="+mn-lt"/>
              <a:ea typeface="+mn-ea"/>
              <a:cs typeface="+mn-cs"/>
            </a:rPr>
            <a:t>、民生費、衛生費、農林水産業費、消防費、教育費、公債費等が挙げられる。</a:t>
          </a:r>
          <a:endParaRPr lang="ja-JP" altLang="ja-JP" sz="1000">
            <a:effectLst/>
          </a:endParaRPr>
        </a:p>
        <a:p>
          <a:r>
            <a:rPr kumimoji="1" lang="ja-JP" altLang="ja-JP" sz="800">
              <a:solidFill>
                <a:schemeClr val="dk1"/>
              </a:solidFill>
              <a:effectLst/>
              <a:latin typeface="+mn-lt"/>
              <a:ea typeface="+mn-ea"/>
              <a:cs typeface="+mn-cs"/>
            </a:rPr>
            <a:t>民生費・衛生費：民生費の住民１人当たりのコストは</a:t>
          </a:r>
          <a:r>
            <a:rPr kumimoji="1" lang="ja-JP" altLang="en-US" sz="800">
              <a:solidFill>
                <a:schemeClr val="dk1"/>
              </a:solidFill>
              <a:effectLst/>
              <a:latin typeface="+mn-lt"/>
              <a:ea typeface="+mn-ea"/>
              <a:cs typeface="+mn-cs"/>
            </a:rPr>
            <a:t>３０１，４６８</a:t>
          </a:r>
          <a:r>
            <a:rPr kumimoji="1" lang="ja-JP" altLang="ja-JP" sz="800">
              <a:solidFill>
                <a:schemeClr val="dk1"/>
              </a:solidFill>
              <a:effectLst/>
              <a:latin typeface="+mn-lt"/>
              <a:ea typeface="+mn-ea"/>
              <a:cs typeface="+mn-cs"/>
            </a:rPr>
            <a:t>円であり、</a:t>
          </a:r>
          <a:r>
            <a:rPr kumimoji="1" lang="ja-JP" altLang="en-US" sz="800">
              <a:solidFill>
                <a:schemeClr val="dk1"/>
              </a:solidFill>
              <a:effectLst/>
              <a:latin typeface="+mn-lt"/>
              <a:ea typeface="+mn-ea"/>
              <a:cs typeface="+mn-cs"/>
            </a:rPr>
            <a:t>認定こども園等建設事業により前年比で大幅に増となっている。</a:t>
          </a:r>
          <a:r>
            <a:rPr kumimoji="1" lang="ja-JP" altLang="ja-JP" sz="800">
              <a:solidFill>
                <a:schemeClr val="dk1"/>
              </a:solidFill>
              <a:effectLst/>
              <a:latin typeface="+mn-lt"/>
              <a:ea typeface="+mn-ea"/>
              <a:cs typeface="+mn-cs"/>
            </a:rPr>
            <a:t>衛生費の１人当たりのコストは７</a:t>
          </a:r>
          <a:r>
            <a:rPr kumimoji="1" lang="ja-JP" altLang="en-US" sz="800">
              <a:solidFill>
                <a:schemeClr val="dk1"/>
              </a:solidFill>
              <a:effectLst/>
              <a:latin typeface="+mn-lt"/>
              <a:ea typeface="+mn-ea"/>
              <a:cs typeface="+mn-cs"/>
            </a:rPr>
            <a:t>４</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０８３</a:t>
          </a:r>
          <a:r>
            <a:rPr kumimoji="1" lang="ja-JP" altLang="ja-JP" sz="800">
              <a:solidFill>
                <a:schemeClr val="dk1"/>
              </a:solidFill>
              <a:effectLst/>
              <a:latin typeface="+mn-lt"/>
              <a:ea typeface="+mn-ea"/>
              <a:cs typeface="+mn-cs"/>
            </a:rPr>
            <a:t>円である。高齢化率が低いこともあり、他の団体と比べ福祉関係の扶助費や保健関係の給付費等が低い水準で推移している。</a:t>
          </a:r>
          <a:endParaRPr lang="ja-JP" altLang="ja-JP" sz="1000">
            <a:effectLst/>
          </a:endParaRPr>
        </a:p>
        <a:p>
          <a:r>
            <a:rPr kumimoji="1" lang="ja-JP" altLang="ja-JP" sz="800">
              <a:solidFill>
                <a:schemeClr val="dk1"/>
              </a:solidFill>
              <a:effectLst/>
              <a:latin typeface="+mn-lt"/>
              <a:ea typeface="+mn-ea"/>
              <a:cs typeface="+mn-cs"/>
            </a:rPr>
            <a:t>農林水産業費：住民１人当たりのコストは</a:t>
          </a:r>
          <a:r>
            <a:rPr kumimoji="1" lang="ja-JP" altLang="en-US" sz="800">
              <a:solidFill>
                <a:schemeClr val="dk1"/>
              </a:solidFill>
              <a:effectLst/>
              <a:latin typeface="+mn-lt"/>
              <a:ea typeface="+mn-ea"/>
              <a:cs typeface="+mn-cs"/>
            </a:rPr>
            <a:t>１４５</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０２１</a:t>
          </a:r>
          <a:r>
            <a:rPr kumimoji="1" lang="ja-JP" altLang="ja-JP" sz="800">
              <a:solidFill>
                <a:schemeClr val="dk1"/>
              </a:solidFill>
              <a:effectLst/>
              <a:latin typeface="+mn-lt"/>
              <a:ea typeface="+mn-ea"/>
              <a:cs typeface="+mn-cs"/>
            </a:rPr>
            <a:t>円であり、農地耕作条件改善事業</a:t>
          </a:r>
          <a:r>
            <a:rPr kumimoji="1" lang="ja-JP" altLang="en-US" sz="800">
              <a:solidFill>
                <a:schemeClr val="dk1"/>
              </a:solidFill>
              <a:effectLst/>
              <a:latin typeface="+mn-lt"/>
              <a:ea typeface="+mn-ea"/>
              <a:cs typeface="+mn-cs"/>
            </a:rPr>
            <a:t>の終了に伴い前年度より減となっている。農業分野は基幹産業であることから補助費が多額となっていることに加え、国庫補助による暗渠改修事業等を活用している年度は高い水準となっている。</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土木費：住民１人当たりのコストは４</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１５９</a:t>
          </a:r>
          <a:r>
            <a:rPr kumimoji="1" lang="ja-JP" altLang="ja-JP" sz="800">
              <a:solidFill>
                <a:schemeClr val="dk1"/>
              </a:solidFill>
              <a:effectLst/>
              <a:latin typeface="+mn-lt"/>
              <a:ea typeface="+mn-ea"/>
              <a:cs typeface="+mn-cs"/>
            </a:rPr>
            <a:t>円であり、平成２９年度はほぼ前年並みとなっている。社会資本整備事業等を活用した大規模な普通建設事業を行った年度は高い水準となっている。</a:t>
          </a:r>
          <a:endParaRPr lang="ja-JP" altLang="ja-JP" sz="1000">
            <a:effectLst/>
          </a:endParaRPr>
        </a:p>
        <a:p>
          <a:r>
            <a:rPr kumimoji="1" lang="ja-JP" altLang="ja-JP" sz="800">
              <a:solidFill>
                <a:schemeClr val="dk1"/>
              </a:solidFill>
              <a:effectLst/>
              <a:latin typeface="+mn-lt"/>
              <a:ea typeface="+mn-ea"/>
              <a:cs typeface="+mn-cs"/>
            </a:rPr>
            <a:t>消防費：</a:t>
          </a:r>
          <a:r>
            <a:rPr kumimoji="1" lang="ja-JP" altLang="en-US" sz="800">
              <a:solidFill>
                <a:schemeClr val="dk1"/>
              </a:solidFill>
              <a:effectLst/>
              <a:latin typeface="+mn-lt"/>
              <a:ea typeface="+mn-ea"/>
              <a:cs typeface="+mn-cs"/>
            </a:rPr>
            <a:t>平成２９年度は１人当たりのコストが４７，２７８円となっており、事業終了に伴い平年並みの水準で推移している。</a:t>
          </a:r>
          <a:r>
            <a:rPr kumimoji="1" lang="ja-JP" altLang="ja-JP" sz="800">
              <a:solidFill>
                <a:schemeClr val="dk1"/>
              </a:solidFill>
              <a:effectLst/>
              <a:latin typeface="+mn-lt"/>
              <a:ea typeface="+mn-ea"/>
              <a:cs typeface="+mn-cs"/>
            </a:rPr>
            <a:t>平成２６、２７年度で類似団体値の２倍ほどとなっているが、防災行政無線の更新事業を実施したためである。主なものは一部事務組合への負担金である。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教育費：平成２</a:t>
          </a:r>
          <a:r>
            <a:rPr kumimoji="1" lang="ja-JP" altLang="en-US" sz="800">
              <a:solidFill>
                <a:schemeClr val="dk1"/>
              </a:solidFill>
              <a:effectLst/>
              <a:latin typeface="+mn-lt"/>
              <a:ea typeface="+mn-ea"/>
              <a:cs typeface="+mn-cs"/>
            </a:rPr>
            <a:t>９</a:t>
          </a:r>
          <a:r>
            <a:rPr kumimoji="1" lang="ja-JP" altLang="ja-JP" sz="800">
              <a:solidFill>
                <a:schemeClr val="dk1"/>
              </a:solidFill>
              <a:effectLst/>
              <a:latin typeface="+mn-lt"/>
              <a:ea typeface="+mn-ea"/>
              <a:cs typeface="+mn-cs"/>
            </a:rPr>
            <a:t>年度は１人当たりのコストは</a:t>
          </a:r>
          <a:r>
            <a:rPr kumimoji="1" lang="ja-JP" altLang="en-US" sz="800">
              <a:solidFill>
                <a:schemeClr val="dk1"/>
              </a:solidFill>
              <a:effectLst/>
              <a:latin typeface="+mn-lt"/>
              <a:ea typeface="+mn-ea"/>
              <a:cs typeface="+mn-cs"/>
            </a:rPr>
            <a:t>２３９</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２４０</a:t>
          </a:r>
          <a:r>
            <a:rPr kumimoji="1" lang="ja-JP" altLang="ja-JP" sz="800">
              <a:solidFill>
                <a:schemeClr val="dk1"/>
              </a:solidFill>
              <a:effectLst/>
              <a:latin typeface="+mn-lt"/>
              <a:ea typeface="+mn-ea"/>
              <a:cs typeface="+mn-cs"/>
            </a:rPr>
            <a:t>円となっており、認定こども園等建設事業の実施に伴い例年</a:t>
          </a:r>
          <a:r>
            <a:rPr kumimoji="1" lang="ja-JP" altLang="en-US" sz="800">
              <a:solidFill>
                <a:schemeClr val="dk1"/>
              </a:solidFill>
              <a:effectLst/>
              <a:latin typeface="+mn-lt"/>
              <a:ea typeface="+mn-ea"/>
              <a:cs typeface="+mn-cs"/>
            </a:rPr>
            <a:t>の倍の水準となっている。平成３０年度以降は例年並みの水準となる見込みである。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公債費：</a:t>
          </a:r>
          <a:r>
            <a:rPr kumimoji="1" lang="ja-JP" altLang="en-US" sz="800">
              <a:solidFill>
                <a:schemeClr val="dk1"/>
              </a:solidFill>
              <a:effectLst/>
              <a:latin typeface="+mn-lt"/>
              <a:ea typeface="+mn-ea"/>
              <a:cs typeface="+mn-cs"/>
            </a:rPr>
            <a:t>平成２９年度の住民１人当たりのコストは１０５，３４０円で繰上償還未実施により前年度より減となっている。</a:t>
          </a:r>
          <a:r>
            <a:rPr kumimoji="1" lang="ja-JP" altLang="ja-JP" sz="800">
              <a:solidFill>
                <a:schemeClr val="dk1"/>
              </a:solidFill>
              <a:effectLst/>
              <a:latin typeface="+mn-lt"/>
              <a:ea typeface="+mn-ea"/>
              <a:cs typeface="+mn-cs"/>
            </a:rPr>
            <a:t>繰上償還の実施に伴い年度により増減がある。今後も計画的な繰上償還などにより公債費負担の軽減を図ることとする。</a:t>
          </a:r>
          <a:endParaRPr lang="ja-JP" altLang="ja-JP" sz="1000">
            <a:effectLst/>
          </a:endParaRPr>
        </a:p>
        <a:p>
          <a:pPr eaLnBrk="1" fontAlgn="auto" latinLnBrk="0" hangingPunct="1"/>
          <a:r>
            <a:rPr kumimoji="1" lang="ja-JP" altLang="ja-JP" sz="800">
              <a:solidFill>
                <a:schemeClr val="dk1"/>
              </a:solidFill>
              <a:effectLst/>
              <a:latin typeface="+mn-lt"/>
              <a:ea typeface="+mn-ea"/>
              <a:cs typeface="+mn-cs"/>
            </a:rPr>
            <a:t>今後は、各事業の意義、成果、継続性、生産性を考慮し、経営感覚を強く意識して事務事業の見直しを行い、行政の効率化とコスト削減に取り組む。</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実質収支額は</a:t>
          </a:r>
          <a:r>
            <a:rPr kumimoji="1" lang="ja-JP" altLang="en-US" sz="1000">
              <a:solidFill>
                <a:schemeClr val="dk1"/>
              </a:solidFill>
              <a:effectLst/>
              <a:latin typeface="+mn-lt"/>
              <a:ea typeface="+mn-ea"/>
              <a:cs typeface="+mn-cs"/>
            </a:rPr>
            <a:t>前年度比で１．０７ポイントの減となっている。年度ごとに数値の増減はあるが、黒字で推移している。</a:t>
          </a:r>
          <a:r>
            <a:rPr kumimoji="1" lang="ja-JP" altLang="ja-JP" sz="1000">
              <a:solidFill>
                <a:schemeClr val="dk1"/>
              </a:solidFill>
              <a:effectLst/>
              <a:latin typeface="+mn-lt"/>
              <a:ea typeface="+mn-ea"/>
              <a:cs typeface="+mn-cs"/>
            </a:rPr>
            <a:t>実質単年度収支は平成２</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は繰上償還を行わなかった</a:t>
          </a:r>
          <a:r>
            <a:rPr kumimoji="1" lang="ja-JP" altLang="ja-JP" sz="1000">
              <a:solidFill>
                <a:schemeClr val="dk1"/>
              </a:solidFill>
              <a:effectLst/>
              <a:latin typeface="+mn-lt"/>
              <a:ea typeface="+mn-ea"/>
              <a:cs typeface="+mn-cs"/>
            </a:rPr>
            <a:t>ため、前年度比で</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５３</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となっている。財政調整基金残高は前年度比で微増であるが、これは</a:t>
          </a:r>
          <a:r>
            <a:rPr kumimoji="1" lang="ja-JP" altLang="en-US" sz="1000">
              <a:solidFill>
                <a:schemeClr val="dk1"/>
              </a:solidFill>
              <a:effectLst/>
              <a:latin typeface="+mn-lt"/>
              <a:ea typeface="+mn-ea"/>
              <a:cs typeface="+mn-cs"/>
            </a:rPr>
            <a:t>積立が財源確保のための取崩を上回ったことが</a:t>
          </a:r>
          <a:r>
            <a:rPr kumimoji="1" lang="ja-JP" altLang="ja-JP" sz="1000">
              <a:solidFill>
                <a:schemeClr val="dk1"/>
              </a:solidFill>
              <a:effectLst/>
              <a:latin typeface="+mn-lt"/>
              <a:ea typeface="+mn-ea"/>
              <a:cs typeface="+mn-cs"/>
            </a:rPr>
            <a:t>要因である。</a:t>
          </a:r>
          <a:endParaRPr lang="ja-JP" altLang="ja-JP" sz="1100">
            <a:effectLst/>
          </a:endParaRPr>
        </a:p>
        <a:p>
          <a:r>
            <a:rPr kumimoji="1" lang="ja-JP" altLang="ja-JP" sz="1000">
              <a:solidFill>
                <a:schemeClr val="dk1"/>
              </a:solidFill>
              <a:effectLst/>
              <a:latin typeface="+mn-lt"/>
              <a:ea typeface="+mn-ea"/>
              <a:cs typeface="+mn-cs"/>
            </a:rPr>
            <a:t>　今後は計画的に積立てを行い、</a:t>
          </a:r>
          <a:r>
            <a:rPr kumimoji="1" lang="ja-JP" altLang="en-US" sz="1000">
              <a:solidFill>
                <a:schemeClr val="dk1"/>
              </a:solidFill>
              <a:effectLst/>
              <a:latin typeface="+mn-lt"/>
              <a:ea typeface="+mn-ea"/>
              <a:cs typeface="+mn-cs"/>
            </a:rPr>
            <a:t>将来的な歳入減少、歳出増加に備えて</a:t>
          </a:r>
          <a:r>
            <a:rPr kumimoji="1" lang="ja-JP" altLang="ja-JP" sz="1000">
              <a:solidFill>
                <a:schemeClr val="dk1"/>
              </a:solidFill>
              <a:effectLst/>
              <a:latin typeface="+mn-lt"/>
              <a:ea typeface="+mn-ea"/>
              <a:cs typeface="+mn-cs"/>
            </a:rPr>
            <a:t>財政調整基金残高の確保を図る。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一般会計で前年度と比較して黒字額の標準財政規模比が</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の減となっている。普通交付税が前年度と比べて減となっていることが主な理由である。</a:t>
          </a:r>
          <a:endParaRPr lang="ja-JP" altLang="ja-JP" sz="1400">
            <a:effectLst/>
          </a:endParaRPr>
        </a:p>
        <a:p>
          <a:r>
            <a:rPr kumimoji="1" lang="ja-JP" altLang="ja-JP" sz="1100">
              <a:solidFill>
                <a:schemeClr val="dk1"/>
              </a:solidFill>
              <a:effectLst/>
              <a:latin typeface="+mn-lt"/>
              <a:ea typeface="+mn-ea"/>
              <a:cs typeface="+mn-cs"/>
            </a:rPr>
            <a:t>　前年度と比較して標準財政規模比</a:t>
          </a:r>
          <a:r>
            <a:rPr kumimoji="1" lang="ja-JP" altLang="en-US" sz="1100">
              <a:solidFill>
                <a:schemeClr val="dk1"/>
              </a:solidFill>
              <a:effectLst/>
              <a:latin typeface="+mn-lt"/>
              <a:ea typeface="+mn-ea"/>
              <a:cs typeface="+mn-cs"/>
            </a:rPr>
            <a:t>の黒字額</a:t>
          </a:r>
          <a:r>
            <a:rPr kumimoji="1" lang="ja-JP" altLang="ja-JP" sz="1100">
              <a:solidFill>
                <a:schemeClr val="dk1"/>
              </a:solidFill>
              <a:effectLst/>
              <a:latin typeface="+mn-lt"/>
              <a:ea typeface="+mn-ea"/>
              <a:cs typeface="+mn-cs"/>
            </a:rPr>
            <a:t>が増となった会計は、国民健康保険事業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後期高齢者医療、介護サービス事業、介護保険事業の各会計である。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当初見込みと比較して高額療養費等の対象となる被保険者数が少なかったことによる保険給付費の減、</a:t>
          </a:r>
          <a:r>
            <a:rPr kumimoji="1" lang="ja-JP" altLang="en-US" sz="1100">
              <a:solidFill>
                <a:schemeClr val="dk1"/>
              </a:solidFill>
              <a:effectLst/>
              <a:latin typeface="+mn-lt"/>
              <a:ea typeface="+mn-ea"/>
              <a:cs typeface="+mn-cs"/>
            </a:rPr>
            <a:t>特養施設整備費の減や介護サービス費の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主な理由である。</a:t>
          </a:r>
          <a:endParaRPr lang="ja-JP" altLang="ja-JP" sz="1400">
            <a:effectLst/>
          </a:endParaRPr>
        </a:p>
        <a:p>
          <a:r>
            <a:rPr kumimoji="1" lang="ja-JP" altLang="ja-JP" sz="1100">
              <a:solidFill>
                <a:schemeClr val="dk1"/>
              </a:solidFill>
              <a:effectLst/>
              <a:latin typeface="+mn-lt"/>
              <a:ea typeface="+mn-ea"/>
              <a:cs typeface="+mn-cs"/>
            </a:rPr>
            <a:t>　前年度と比較して標準財政規模比</a:t>
          </a:r>
          <a:r>
            <a:rPr kumimoji="1" lang="ja-JP" altLang="en-US" sz="1100">
              <a:solidFill>
                <a:schemeClr val="dk1"/>
              </a:solidFill>
              <a:effectLst/>
              <a:latin typeface="+mn-lt"/>
              <a:ea typeface="+mn-ea"/>
              <a:cs typeface="+mn-cs"/>
            </a:rPr>
            <a:t>の黒字額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となった会計は、公共下水道事業、診療所事業、水道事業の各会計である。</a:t>
          </a:r>
          <a:r>
            <a:rPr kumimoji="1" lang="ja-JP" altLang="en-US" sz="1100">
              <a:solidFill>
                <a:schemeClr val="dk1"/>
              </a:solidFill>
              <a:effectLst/>
              <a:latin typeface="+mn-lt"/>
              <a:ea typeface="+mn-ea"/>
              <a:cs typeface="+mn-cs"/>
            </a:rPr>
            <a:t>公共下水道事業特別会計では建設改良費の実績増、診療所特別会計では診療収入の減等により</a:t>
          </a:r>
          <a:r>
            <a:rPr kumimoji="1" lang="ja-JP" altLang="ja-JP" sz="1100">
              <a:solidFill>
                <a:schemeClr val="dk1"/>
              </a:solidFill>
              <a:effectLst/>
              <a:latin typeface="+mn-lt"/>
              <a:ea typeface="+mn-ea"/>
              <a:cs typeface="+mn-cs"/>
            </a:rPr>
            <a:t>黒字額の標準財政規模比は減となったものの、いずれの会計でも赤字はなく、おおむね良好な運営である。</a:t>
          </a:r>
          <a:endParaRPr lang="ja-JP" altLang="ja-JP" sz="1400">
            <a:effectLst/>
          </a:endParaRPr>
        </a:p>
        <a:p>
          <a:r>
            <a:rPr kumimoji="1" lang="ja-JP" altLang="ja-JP" sz="1100">
              <a:solidFill>
                <a:schemeClr val="dk1"/>
              </a:solidFill>
              <a:effectLst/>
              <a:latin typeface="+mn-lt"/>
              <a:ea typeface="+mn-ea"/>
              <a:cs typeface="+mn-cs"/>
            </a:rPr>
            <a:t>　今後も各会計ともに収入の確保、経費の縮減を図り、健全な運営に努める。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42</v>
      </c>
      <c r="C2" s="4"/>
      <c r="D2" s="41"/>
    </row>
    <row r="3" spans="1:119" ht="18.75" customHeight="1">
      <c r="A3" s="2"/>
      <c r="B3" s="5" t="s">
        <v>125</v>
      </c>
      <c r="C3" s="22"/>
      <c r="D3" s="22"/>
      <c r="E3" s="45"/>
      <c r="F3" s="45"/>
      <c r="G3" s="45"/>
      <c r="H3" s="45"/>
      <c r="I3" s="45"/>
      <c r="J3" s="45"/>
      <c r="K3" s="45"/>
      <c r="L3" s="45" t="s">
        <v>101</v>
      </c>
      <c r="M3" s="45"/>
      <c r="N3" s="45"/>
      <c r="O3" s="45"/>
      <c r="P3" s="45"/>
      <c r="Q3" s="45"/>
      <c r="R3" s="95"/>
      <c r="S3" s="95"/>
      <c r="T3" s="95"/>
      <c r="U3" s="95"/>
      <c r="V3" s="112"/>
      <c r="W3" s="127" t="s">
        <v>127</v>
      </c>
      <c r="X3" s="137"/>
      <c r="Y3" s="137"/>
      <c r="Z3" s="137"/>
      <c r="AA3" s="137"/>
      <c r="AB3" s="22"/>
      <c r="AC3" s="95" t="s">
        <v>129</v>
      </c>
      <c r="AD3" s="137"/>
      <c r="AE3" s="137"/>
      <c r="AF3" s="137"/>
      <c r="AG3" s="137"/>
      <c r="AH3" s="137"/>
      <c r="AI3" s="137"/>
      <c r="AJ3" s="137"/>
      <c r="AK3" s="137"/>
      <c r="AL3" s="162"/>
      <c r="AM3" s="127" t="s">
        <v>130</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134</v>
      </c>
      <c r="BO3" s="137"/>
      <c r="BP3" s="137"/>
      <c r="BQ3" s="137"/>
      <c r="BR3" s="137"/>
      <c r="BS3" s="137"/>
      <c r="BT3" s="137"/>
      <c r="BU3" s="162"/>
      <c r="BV3" s="127" t="s">
        <v>93</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136</v>
      </c>
      <c r="CU3" s="137"/>
      <c r="CV3" s="137"/>
      <c r="CW3" s="137"/>
      <c r="CX3" s="137"/>
      <c r="CY3" s="137"/>
      <c r="CZ3" s="137"/>
      <c r="DA3" s="162"/>
      <c r="DB3" s="127" t="s">
        <v>137</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138</v>
      </c>
      <c r="AZ4" s="195"/>
      <c r="BA4" s="195"/>
      <c r="BB4" s="195"/>
      <c r="BC4" s="195"/>
      <c r="BD4" s="195"/>
      <c r="BE4" s="195"/>
      <c r="BF4" s="195"/>
      <c r="BG4" s="195"/>
      <c r="BH4" s="195"/>
      <c r="BI4" s="195"/>
      <c r="BJ4" s="195"/>
      <c r="BK4" s="195"/>
      <c r="BL4" s="195"/>
      <c r="BM4" s="207"/>
      <c r="BN4" s="212">
        <v>3959364</v>
      </c>
      <c r="BO4" s="215"/>
      <c r="BP4" s="215"/>
      <c r="BQ4" s="215"/>
      <c r="BR4" s="215"/>
      <c r="BS4" s="215"/>
      <c r="BT4" s="215"/>
      <c r="BU4" s="218"/>
      <c r="BV4" s="212">
        <v>3462685</v>
      </c>
      <c r="BW4" s="215"/>
      <c r="BX4" s="215"/>
      <c r="BY4" s="215"/>
      <c r="BZ4" s="215"/>
      <c r="CA4" s="215"/>
      <c r="CB4" s="215"/>
      <c r="CC4" s="218"/>
      <c r="CD4" s="221" t="s">
        <v>139</v>
      </c>
      <c r="CE4" s="222"/>
      <c r="CF4" s="222"/>
      <c r="CG4" s="222"/>
      <c r="CH4" s="222"/>
      <c r="CI4" s="222"/>
      <c r="CJ4" s="222"/>
      <c r="CK4" s="222"/>
      <c r="CL4" s="222"/>
      <c r="CM4" s="222"/>
      <c r="CN4" s="222"/>
      <c r="CO4" s="222"/>
      <c r="CP4" s="222"/>
      <c r="CQ4" s="222"/>
      <c r="CR4" s="222"/>
      <c r="CS4" s="225"/>
      <c r="CT4" s="228">
        <v>5.9</v>
      </c>
      <c r="CU4" s="236"/>
      <c r="CV4" s="236"/>
      <c r="CW4" s="236"/>
      <c r="CX4" s="236"/>
      <c r="CY4" s="236"/>
      <c r="CZ4" s="236"/>
      <c r="DA4" s="244"/>
      <c r="DB4" s="228">
        <v>7</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141</v>
      </c>
      <c r="AN5" s="59"/>
      <c r="AO5" s="59"/>
      <c r="AP5" s="59"/>
      <c r="AQ5" s="59"/>
      <c r="AR5" s="59"/>
      <c r="AS5" s="59"/>
      <c r="AT5" s="64"/>
      <c r="AU5" s="148" t="s">
        <v>61</v>
      </c>
      <c r="AV5" s="139"/>
      <c r="AW5" s="139"/>
      <c r="AX5" s="139"/>
      <c r="AY5" s="188" t="s">
        <v>131</v>
      </c>
      <c r="AZ5" s="196"/>
      <c r="BA5" s="196"/>
      <c r="BB5" s="196"/>
      <c r="BC5" s="196"/>
      <c r="BD5" s="196"/>
      <c r="BE5" s="196"/>
      <c r="BF5" s="196"/>
      <c r="BG5" s="196"/>
      <c r="BH5" s="196"/>
      <c r="BI5" s="196"/>
      <c r="BJ5" s="196"/>
      <c r="BK5" s="196"/>
      <c r="BL5" s="196"/>
      <c r="BM5" s="208"/>
      <c r="BN5" s="213">
        <v>3828341</v>
      </c>
      <c r="BO5" s="216"/>
      <c r="BP5" s="216"/>
      <c r="BQ5" s="216"/>
      <c r="BR5" s="216"/>
      <c r="BS5" s="216"/>
      <c r="BT5" s="216"/>
      <c r="BU5" s="219"/>
      <c r="BV5" s="213">
        <v>3310972</v>
      </c>
      <c r="BW5" s="216"/>
      <c r="BX5" s="216"/>
      <c r="BY5" s="216"/>
      <c r="BZ5" s="216"/>
      <c r="CA5" s="216"/>
      <c r="CB5" s="216"/>
      <c r="CC5" s="219"/>
      <c r="CD5" s="190" t="s">
        <v>143</v>
      </c>
      <c r="CE5" s="198"/>
      <c r="CF5" s="198"/>
      <c r="CG5" s="198"/>
      <c r="CH5" s="198"/>
      <c r="CI5" s="198"/>
      <c r="CJ5" s="198"/>
      <c r="CK5" s="198"/>
      <c r="CL5" s="198"/>
      <c r="CM5" s="198"/>
      <c r="CN5" s="198"/>
      <c r="CO5" s="198"/>
      <c r="CP5" s="198"/>
      <c r="CQ5" s="198"/>
      <c r="CR5" s="198"/>
      <c r="CS5" s="210"/>
      <c r="CT5" s="229">
        <v>93.3</v>
      </c>
      <c r="CU5" s="237"/>
      <c r="CV5" s="237"/>
      <c r="CW5" s="237"/>
      <c r="CX5" s="237"/>
      <c r="CY5" s="237"/>
      <c r="CZ5" s="237"/>
      <c r="DA5" s="245"/>
      <c r="DB5" s="229">
        <v>87.3</v>
      </c>
      <c r="DC5" s="237"/>
      <c r="DD5" s="237"/>
      <c r="DE5" s="237"/>
      <c r="DF5" s="237"/>
      <c r="DG5" s="237"/>
      <c r="DH5" s="237"/>
      <c r="DI5" s="245"/>
    </row>
    <row r="6" spans="1:119" ht="18.75" customHeight="1">
      <c r="A6" s="2"/>
      <c r="B6" s="8" t="s">
        <v>145</v>
      </c>
      <c r="C6" s="25"/>
      <c r="D6" s="25"/>
      <c r="E6" s="48"/>
      <c r="F6" s="48"/>
      <c r="G6" s="48"/>
      <c r="H6" s="48"/>
      <c r="I6" s="48"/>
      <c r="J6" s="48"/>
      <c r="K6" s="48"/>
      <c r="L6" s="48" t="s">
        <v>147</v>
      </c>
      <c r="M6" s="48"/>
      <c r="N6" s="48"/>
      <c r="O6" s="48"/>
      <c r="P6" s="48"/>
      <c r="Q6" s="48"/>
      <c r="R6" s="51"/>
      <c r="S6" s="51"/>
      <c r="T6" s="51"/>
      <c r="U6" s="51"/>
      <c r="V6" s="115"/>
      <c r="W6" s="130" t="s">
        <v>150</v>
      </c>
      <c r="X6" s="57"/>
      <c r="Y6" s="57"/>
      <c r="Z6" s="57"/>
      <c r="AA6" s="57"/>
      <c r="AB6" s="25"/>
      <c r="AC6" s="145" t="s">
        <v>152</v>
      </c>
      <c r="AD6" s="153"/>
      <c r="AE6" s="153"/>
      <c r="AF6" s="153"/>
      <c r="AG6" s="153"/>
      <c r="AH6" s="153"/>
      <c r="AI6" s="153"/>
      <c r="AJ6" s="153"/>
      <c r="AK6" s="153"/>
      <c r="AL6" s="165"/>
      <c r="AM6" s="173" t="s">
        <v>66</v>
      </c>
      <c r="AN6" s="59"/>
      <c r="AO6" s="59"/>
      <c r="AP6" s="59"/>
      <c r="AQ6" s="59"/>
      <c r="AR6" s="59"/>
      <c r="AS6" s="59"/>
      <c r="AT6" s="64"/>
      <c r="AU6" s="148" t="s">
        <v>61</v>
      </c>
      <c r="AV6" s="139"/>
      <c r="AW6" s="139"/>
      <c r="AX6" s="139"/>
      <c r="AY6" s="188" t="s">
        <v>153</v>
      </c>
      <c r="AZ6" s="196"/>
      <c r="BA6" s="196"/>
      <c r="BB6" s="196"/>
      <c r="BC6" s="196"/>
      <c r="BD6" s="196"/>
      <c r="BE6" s="196"/>
      <c r="BF6" s="196"/>
      <c r="BG6" s="196"/>
      <c r="BH6" s="196"/>
      <c r="BI6" s="196"/>
      <c r="BJ6" s="196"/>
      <c r="BK6" s="196"/>
      <c r="BL6" s="196"/>
      <c r="BM6" s="208"/>
      <c r="BN6" s="213">
        <v>131023</v>
      </c>
      <c r="BO6" s="216"/>
      <c r="BP6" s="216"/>
      <c r="BQ6" s="216"/>
      <c r="BR6" s="216"/>
      <c r="BS6" s="216"/>
      <c r="BT6" s="216"/>
      <c r="BU6" s="219"/>
      <c r="BV6" s="213">
        <v>151713</v>
      </c>
      <c r="BW6" s="216"/>
      <c r="BX6" s="216"/>
      <c r="BY6" s="216"/>
      <c r="BZ6" s="216"/>
      <c r="CA6" s="216"/>
      <c r="CB6" s="216"/>
      <c r="CC6" s="219"/>
      <c r="CD6" s="190" t="s">
        <v>157</v>
      </c>
      <c r="CE6" s="198"/>
      <c r="CF6" s="198"/>
      <c r="CG6" s="198"/>
      <c r="CH6" s="198"/>
      <c r="CI6" s="198"/>
      <c r="CJ6" s="198"/>
      <c r="CK6" s="198"/>
      <c r="CL6" s="198"/>
      <c r="CM6" s="198"/>
      <c r="CN6" s="198"/>
      <c r="CO6" s="198"/>
      <c r="CP6" s="198"/>
      <c r="CQ6" s="198"/>
      <c r="CR6" s="198"/>
      <c r="CS6" s="210"/>
      <c r="CT6" s="230">
        <v>97.7</v>
      </c>
      <c r="CU6" s="238"/>
      <c r="CV6" s="238"/>
      <c r="CW6" s="238"/>
      <c r="CX6" s="238"/>
      <c r="CY6" s="238"/>
      <c r="CZ6" s="238"/>
      <c r="DA6" s="246"/>
      <c r="DB6" s="230">
        <v>91.5</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158</v>
      </c>
      <c r="AN7" s="59"/>
      <c r="AO7" s="59"/>
      <c r="AP7" s="59"/>
      <c r="AQ7" s="59"/>
      <c r="AR7" s="59"/>
      <c r="AS7" s="59"/>
      <c r="AT7" s="64"/>
      <c r="AU7" s="148" t="s">
        <v>61</v>
      </c>
      <c r="AV7" s="139"/>
      <c r="AW7" s="139"/>
      <c r="AX7" s="139"/>
      <c r="AY7" s="188" t="s">
        <v>159</v>
      </c>
      <c r="AZ7" s="196"/>
      <c r="BA7" s="196"/>
      <c r="BB7" s="196"/>
      <c r="BC7" s="196"/>
      <c r="BD7" s="196"/>
      <c r="BE7" s="196"/>
      <c r="BF7" s="196"/>
      <c r="BG7" s="196"/>
      <c r="BH7" s="196"/>
      <c r="BI7" s="196"/>
      <c r="BJ7" s="196"/>
      <c r="BK7" s="196"/>
      <c r="BL7" s="196"/>
      <c r="BM7" s="208"/>
      <c r="BN7" s="213">
        <v>3159</v>
      </c>
      <c r="BO7" s="216"/>
      <c r="BP7" s="216"/>
      <c r="BQ7" s="216"/>
      <c r="BR7" s="216"/>
      <c r="BS7" s="216"/>
      <c r="BT7" s="216"/>
      <c r="BU7" s="219"/>
      <c r="BV7" s="213">
        <v>0</v>
      </c>
      <c r="BW7" s="216"/>
      <c r="BX7" s="216"/>
      <c r="BY7" s="216"/>
      <c r="BZ7" s="216"/>
      <c r="CA7" s="216"/>
      <c r="CB7" s="216"/>
      <c r="CC7" s="219"/>
      <c r="CD7" s="190" t="s">
        <v>160</v>
      </c>
      <c r="CE7" s="198"/>
      <c r="CF7" s="198"/>
      <c r="CG7" s="198"/>
      <c r="CH7" s="198"/>
      <c r="CI7" s="198"/>
      <c r="CJ7" s="198"/>
      <c r="CK7" s="198"/>
      <c r="CL7" s="198"/>
      <c r="CM7" s="198"/>
      <c r="CN7" s="198"/>
      <c r="CO7" s="198"/>
      <c r="CP7" s="198"/>
      <c r="CQ7" s="198"/>
      <c r="CR7" s="198"/>
      <c r="CS7" s="210"/>
      <c r="CT7" s="213">
        <v>2167390</v>
      </c>
      <c r="CU7" s="216"/>
      <c r="CV7" s="216"/>
      <c r="CW7" s="216"/>
      <c r="CX7" s="216"/>
      <c r="CY7" s="216"/>
      <c r="CZ7" s="216"/>
      <c r="DA7" s="219"/>
      <c r="DB7" s="213">
        <v>2178202</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162</v>
      </c>
      <c r="AN8" s="59"/>
      <c r="AO8" s="59"/>
      <c r="AP8" s="59"/>
      <c r="AQ8" s="59"/>
      <c r="AR8" s="59"/>
      <c r="AS8" s="59"/>
      <c r="AT8" s="64"/>
      <c r="AU8" s="148" t="s">
        <v>61</v>
      </c>
      <c r="AV8" s="139"/>
      <c r="AW8" s="139"/>
      <c r="AX8" s="139"/>
      <c r="AY8" s="188" t="s">
        <v>164</v>
      </c>
      <c r="AZ8" s="196"/>
      <c r="BA8" s="196"/>
      <c r="BB8" s="196"/>
      <c r="BC8" s="196"/>
      <c r="BD8" s="196"/>
      <c r="BE8" s="196"/>
      <c r="BF8" s="196"/>
      <c r="BG8" s="196"/>
      <c r="BH8" s="196"/>
      <c r="BI8" s="196"/>
      <c r="BJ8" s="196"/>
      <c r="BK8" s="196"/>
      <c r="BL8" s="196"/>
      <c r="BM8" s="208"/>
      <c r="BN8" s="213">
        <v>127864</v>
      </c>
      <c r="BO8" s="216"/>
      <c r="BP8" s="216"/>
      <c r="BQ8" s="216"/>
      <c r="BR8" s="216"/>
      <c r="BS8" s="216"/>
      <c r="BT8" s="216"/>
      <c r="BU8" s="219"/>
      <c r="BV8" s="213">
        <v>151713</v>
      </c>
      <c r="BW8" s="216"/>
      <c r="BX8" s="216"/>
      <c r="BY8" s="216"/>
      <c r="BZ8" s="216"/>
      <c r="CA8" s="216"/>
      <c r="CB8" s="216"/>
      <c r="CC8" s="219"/>
      <c r="CD8" s="190" t="s">
        <v>165</v>
      </c>
      <c r="CE8" s="198"/>
      <c r="CF8" s="198"/>
      <c r="CG8" s="198"/>
      <c r="CH8" s="198"/>
      <c r="CI8" s="198"/>
      <c r="CJ8" s="198"/>
      <c r="CK8" s="198"/>
      <c r="CL8" s="198"/>
      <c r="CM8" s="198"/>
      <c r="CN8" s="198"/>
      <c r="CO8" s="198"/>
      <c r="CP8" s="198"/>
      <c r="CQ8" s="198"/>
      <c r="CR8" s="198"/>
      <c r="CS8" s="210"/>
      <c r="CT8" s="231">
        <v>0.35</v>
      </c>
      <c r="CU8" s="239"/>
      <c r="CV8" s="239"/>
      <c r="CW8" s="239"/>
      <c r="CX8" s="239"/>
      <c r="CY8" s="239"/>
      <c r="CZ8" s="239"/>
      <c r="DA8" s="247"/>
      <c r="DB8" s="231">
        <v>0.35</v>
      </c>
      <c r="DC8" s="239"/>
      <c r="DD8" s="239"/>
      <c r="DE8" s="239"/>
      <c r="DF8" s="239"/>
      <c r="DG8" s="239"/>
      <c r="DH8" s="239"/>
      <c r="DI8" s="247"/>
    </row>
    <row r="9" spans="1:119" ht="18.75" customHeight="1">
      <c r="A9" s="2"/>
      <c r="B9" s="10" t="s">
        <v>15</v>
      </c>
      <c r="C9" s="27"/>
      <c r="D9" s="27"/>
      <c r="E9" s="27"/>
      <c r="F9" s="27"/>
      <c r="G9" s="27"/>
      <c r="H9" s="27"/>
      <c r="I9" s="27"/>
      <c r="J9" s="27"/>
      <c r="K9" s="31"/>
      <c r="L9" s="66" t="s">
        <v>166</v>
      </c>
      <c r="M9" s="75"/>
      <c r="N9" s="75"/>
      <c r="O9" s="75"/>
      <c r="P9" s="75"/>
      <c r="Q9" s="87"/>
      <c r="R9" s="98">
        <v>3110</v>
      </c>
      <c r="S9" s="107"/>
      <c r="T9" s="107"/>
      <c r="U9" s="107"/>
      <c r="V9" s="117"/>
      <c r="W9" s="127" t="s">
        <v>167</v>
      </c>
      <c r="X9" s="137"/>
      <c r="Y9" s="137"/>
      <c r="Z9" s="137"/>
      <c r="AA9" s="137"/>
      <c r="AB9" s="137"/>
      <c r="AC9" s="137"/>
      <c r="AD9" s="137"/>
      <c r="AE9" s="137"/>
      <c r="AF9" s="137"/>
      <c r="AG9" s="137"/>
      <c r="AH9" s="137"/>
      <c r="AI9" s="137"/>
      <c r="AJ9" s="137"/>
      <c r="AK9" s="137"/>
      <c r="AL9" s="162"/>
      <c r="AM9" s="173" t="s">
        <v>169</v>
      </c>
      <c r="AN9" s="59"/>
      <c r="AO9" s="59"/>
      <c r="AP9" s="59"/>
      <c r="AQ9" s="59"/>
      <c r="AR9" s="59"/>
      <c r="AS9" s="59"/>
      <c r="AT9" s="64"/>
      <c r="AU9" s="148" t="s">
        <v>61</v>
      </c>
      <c r="AV9" s="139"/>
      <c r="AW9" s="139"/>
      <c r="AX9" s="139"/>
      <c r="AY9" s="188" t="s">
        <v>59</v>
      </c>
      <c r="AZ9" s="196"/>
      <c r="BA9" s="196"/>
      <c r="BB9" s="196"/>
      <c r="BC9" s="196"/>
      <c r="BD9" s="196"/>
      <c r="BE9" s="196"/>
      <c r="BF9" s="196"/>
      <c r="BG9" s="196"/>
      <c r="BH9" s="196"/>
      <c r="BI9" s="196"/>
      <c r="BJ9" s="196"/>
      <c r="BK9" s="196"/>
      <c r="BL9" s="196"/>
      <c r="BM9" s="208"/>
      <c r="BN9" s="213">
        <v>-23848</v>
      </c>
      <c r="BO9" s="216"/>
      <c r="BP9" s="216"/>
      <c r="BQ9" s="216"/>
      <c r="BR9" s="216"/>
      <c r="BS9" s="216"/>
      <c r="BT9" s="216"/>
      <c r="BU9" s="219"/>
      <c r="BV9" s="213">
        <v>-8667</v>
      </c>
      <c r="BW9" s="216"/>
      <c r="BX9" s="216"/>
      <c r="BY9" s="216"/>
      <c r="BZ9" s="216"/>
      <c r="CA9" s="216"/>
      <c r="CB9" s="216"/>
      <c r="CC9" s="219"/>
      <c r="CD9" s="190" t="s">
        <v>63</v>
      </c>
      <c r="CE9" s="198"/>
      <c r="CF9" s="198"/>
      <c r="CG9" s="198"/>
      <c r="CH9" s="198"/>
      <c r="CI9" s="198"/>
      <c r="CJ9" s="198"/>
      <c r="CK9" s="198"/>
      <c r="CL9" s="198"/>
      <c r="CM9" s="198"/>
      <c r="CN9" s="198"/>
      <c r="CO9" s="198"/>
      <c r="CP9" s="198"/>
      <c r="CQ9" s="198"/>
      <c r="CR9" s="198"/>
      <c r="CS9" s="210"/>
      <c r="CT9" s="229">
        <v>13.1</v>
      </c>
      <c r="CU9" s="237"/>
      <c r="CV9" s="237"/>
      <c r="CW9" s="237"/>
      <c r="CX9" s="237"/>
      <c r="CY9" s="237"/>
      <c r="CZ9" s="237"/>
      <c r="DA9" s="245"/>
      <c r="DB9" s="229">
        <v>15.8</v>
      </c>
      <c r="DC9" s="237"/>
      <c r="DD9" s="237"/>
      <c r="DE9" s="237"/>
      <c r="DF9" s="237"/>
      <c r="DG9" s="237"/>
      <c r="DH9" s="237"/>
      <c r="DI9" s="245"/>
    </row>
    <row r="10" spans="1:119" ht="18.75" customHeight="1">
      <c r="A10" s="2"/>
      <c r="B10" s="10"/>
      <c r="C10" s="27"/>
      <c r="D10" s="27"/>
      <c r="E10" s="27"/>
      <c r="F10" s="27"/>
      <c r="G10" s="27"/>
      <c r="H10" s="27"/>
      <c r="I10" s="27"/>
      <c r="J10" s="27"/>
      <c r="K10" s="31"/>
      <c r="L10" s="53" t="s">
        <v>171</v>
      </c>
      <c r="M10" s="59"/>
      <c r="N10" s="59"/>
      <c r="O10" s="59"/>
      <c r="P10" s="59"/>
      <c r="Q10" s="64"/>
      <c r="R10" s="73">
        <v>3218</v>
      </c>
      <c r="S10" s="81"/>
      <c r="T10" s="81"/>
      <c r="U10" s="81"/>
      <c r="V10" s="118"/>
      <c r="W10" s="128"/>
      <c r="X10" s="55"/>
      <c r="Y10" s="55"/>
      <c r="Z10" s="55"/>
      <c r="AA10" s="55"/>
      <c r="AB10" s="55"/>
      <c r="AC10" s="55"/>
      <c r="AD10" s="55"/>
      <c r="AE10" s="55"/>
      <c r="AF10" s="55"/>
      <c r="AG10" s="55"/>
      <c r="AH10" s="55"/>
      <c r="AI10" s="55"/>
      <c r="AJ10" s="55"/>
      <c r="AK10" s="55"/>
      <c r="AL10" s="163"/>
      <c r="AM10" s="173" t="s">
        <v>172</v>
      </c>
      <c r="AN10" s="59"/>
      <c r="AO10" s="59"/>
      <c r="AP10" s="59"/>
      <c r="AQ10" s="59"/>
      <c r="AR10" s="59"/>
      <c r="AS10" s="59"/>
      <c r="AT10" s="64"/>
      <c r="AU10" s="148" t="s">
        <v>61</v>
      </c>
      <c r="AV10" s="139"/>
      <c r="AW10" s="139"/>
      <c r="AX10" s="139"/>
      <c r="AY10" s="188" t="s">
        <v>174</v>
      </c>
      <c r="AZ10" s="196"/>
      <c r="BA10" s="196"/>
      <c r="BB10" s="196"/>
      <c r="BC10" s="196"/>
      <c r="BD10" s="196"/>
      <c r="BE10" s="196"/>
      <c r="BF10" s="196"/>
      <c r="BG10" s="196"/>
      <c r="BH10" s="196"/>
      <c r="BI10" s="196"/>
      <c r="BJ10" s="196"/>
      <c r="BK10" s="196"/>
      <c r="BL10" s="196"/>
      <c r="BM10" s="208"/>
      <c r="BN10" s="213">
        <v>76000</v>
      </c>
      <c r="BO10" s="216"/>
      <c r="BP10" s="216"/>
      <c r="BQ10" s="216"/>
      <c r="BR10" s="216"/>
      <c r="BS10" s="216"/>
      <c r="BT10" s="216"/>
      <c r="BU10" s="219"/>
      <c r="BV10" s="213">
        <v>1000</v>
      </c>
      <c r="BW10" s="216"/>
      <c r="BX10" s="216"/>
      <c r="BY10" s="216"/>
      <c r="BZ10" s="216"/>
      <c r="CA10" s="216"/>
      <c r="CB10" s="216"/>
      <c r="CC10" s="219"/>
      <c r="CD10" s="221" t="s">
        <v>175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54</v>
      </c>
      <c r="M11" s="60"/>
      <c r="N11" s="60"/>
      <c r="O11" s="60"/>
      <c r="P11" s="60"/>
      <c r="Q11" s="65"/>
      <c r="R11" s="99" t="s">
        <v>177</v>
      </c>
      <c r="S11" s="108"/>
      <c r="T11" s="108"/>
      <c r="U11" s="108"/>
      <c r="V11" s="119"/>
      <c r="W11" s="128"/>
      <c r="X11" s="55"/>
      <c r="Y11" s="55"/>
      <c r="Z11" s="55"/>
      <c r="AA11" s="55"/>
      <c r="AB11" s="55"/>
      <c r="AC11" s="55"/>
      <c r="AD11" s="55"/>
      <c r="AE11" s="55"/>
      <c r="AF11" s="55"/>
      <c r="AG11" s="55"/>
      <c r="AH11" s="55"/>
      <c r="AI11" s="55"/>
      <c r="AJ11" s="55"/>
      <c r="AK11" s="55"/>
      <c r="AL11" s="163"/>
      <c r="AM11" s="173" t="s">
        <v>178</v>
      </c>
      <c r="AN11" s="59"/>
      <c r="AO11" s="59"/>
      <c r="AP11" s="59"/>
      <c r="AQ11" s="59"/>
      <c r="AR11" s="59"/>
      <c r="AS11" s="59"/>
      <c r="AT11" s="64"/>
      <c r="AU11" s="148" t="s">
        <v>61</v>
      </c>
      <c r="AV11" s="139"/>
      <c r="AW11" s="139"/>
      <c r="AX11" s="139"/>
      <c r="AY11" s="188" t="s">
        <v>179</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108400</v>
      </c>
      <c r="BW11" s="216"/>
      <c r="BX11" s="216"/>
      <c r="BY11" s="216"/>
      <c r="BZ11" s="216"/>
      <c r="CA11" s="216"/>
      <c r="CB11" s="216"/>
      <c r="CC11" s="219"/>
      <c r="CD11" s="190" t="s">
        <v>183</v>
      </c>
      <c r="CE11" s="198"/>
      <c r="CF11" s="198"/>
      <c r="CG11" s="198"/>
      <c r="CH11" s="198"/>
      <c r="CI11" s="198"/>
      <c r="CJ11" s="198"/>
      <c r="CK11" s="198"/>
      <c r="CL11" s="198"/>
      <c r="CM11" s="198"/>
      <c r="CN11" s="198"/>
      <c r="CO11" s="198"/>
      <c r="CP11" s="198"/>
      <c r="CQ11" s="198"/>
      <c r="CR11" s="198"/>
      <c r="CS11" s="210"/>
      <c r="CT11" s="231" t="s">
        <v>135</v>
      </c>
      <c r="CU11" s="239"/>
      <c r="CV11" s="239"/>
      <c r="CW11" s="239"/>
      <c r="CX11" s="239"/>
      <c r="CY11" s="239"/>
      <c r="CZ11" s="239"/>
      <c r="DA11" s="247"/>
      <c r="DB11" s="231" t="s">
        <v>135</v>
      </c>
      <c r="DC11" s="239"/>
      <c r="DD11" s="239"/>
      <c r="DE11" s="239"/>
      <c r="DF11" s="239"/>
      <c r="DG11" s="239"/>
      <c r="DH11" s="239"/>
      <c r="DI11" s="247"/>
    </row>
    <row r="12" spans="1:119" ht="18.75" customHeight="1">
      <c r="A12" s="2"/>
      <c r="B12" s="11" t="s">
        <v>184</v>
      </c>
      <c r="C12" s="28"/>
      <c r="D12" s="28"/>
      <c r="E12" s="28"/>
      <c r="F12" s="28"/>
      <c r="G12" s="28"/>
      <c r="H12" s="28"/>
      <c r="I12" s="28"/>
      <c r="J12" s="28"/>
      <c r="K12" s="61"/>
      <c r="L12" s="67" t="s">
        <v>186</v>
      </c>
      <c r="M12" s="76"/>
      <c r="N12" s="76"/>
      <c r="O12" s="76"/>
      <c r="P12" s="76"/>
      <c r="Q12" s="88"/>
      <c r="R12" s="100">
        <v>3205</v>
      </c>
      <c r="S12" s="109"/>
      <c r="T12" s="109"/>
      <c r="U12" s="109"/>
      <c r="V12" s="120"/>
      <c r="W12" s="132" t="s">
        <v>5</v>
      </c>
      <c r="X12" s="139"/>
      <c r="Y12" s="139"/>
      <c r="Z12" s="139"/>
      <c r="AA12" s="139"/>
      <c r="AB12" s="144"/>
      <c r="AC12" s="148" t="s">
        <v>21</v>
      </c>
      <c r="AD12" s="139"/>
      <c r="AE12" s="139"/>
      <c r="AF12" s="139"/>
      <c r="AG12" s="144"/>
      <c r="AH12" s="148" t="s">
        <v>190</v>
      </c>
      <c r="AI12" s="139"/>
      <c r="AJ12" s="139"/>
      <c r="AK12" s="139"/>
      <c r="AL12" s="168"/>
      <c r="AM12" s="173" t="s">
        <v>192</v>
      </c>
      <c r="AN12" s="59"/>
      <c r="AO12" s="59"/>
      <c r="AP12" s="59"/>
      <c r="AQ12" s="59"/>
      <c r="AR12" s="59"/>
      <c r="AS12" s="59"/>
      <c r="AT12" s="64"/>
      <c r="AU12" s="148" t="s">
        <v>61</v>
      </c>
      <c r="AV12" s="139"/>
      <c r="AW12" s="139"/>
      <c r="AX12" s="139"/>
      <c r="AY12" s="188" t="s">
        <v>194</v>
      </c>
      <c r="AZ12" s="196"/>
      <c r="BA12" s="196"/>
      <c r="BB12" s="196"/>
      <c r="BC12" s="196"/>
      <c r="BD12" s="196"/>
      <c r="BE12" s="196"/>
      <c r="BF12" s="196"/>
      <c r="BG12" s="196"/>
      <c r="BH12" s="196"/>
      <c r="BI12" s="196"/>
      <c r="BJ12" s="196"/>
      <c r="BK12" s="196"/>
      <c r="BL12" s="196"/>
      <c r="BM12" s="208"/>
      <c r="BN12" s="213">
        <v>60000</v>
      </c>
      <c r="BO12" s="216"/>
      <c r="BP12" s="216"/>
      <c r="BQ12" s="216"/>
      <c r="BR12" s="216"/>
      <c r="BS12" s="216"/>
      <c r="BT12" s="216"/>
      <c r="BU12" s="219"/>
      <c r="BV12" s="213">
        <v>10000</v>
      </c>
      <c r="BW12" s="216"/>
      <c r="BX12" s="216"/>
      <c r="BY12" s="216"/>
      <c r="BZ12" s="216"/>
      <c r="CA12" s="216"/>
      <c r="CB12" s="216"/>
      <c r="CC12" s="219"/>
      <c r="CD12" s="190" t="s">
        <v>196</v>
      </c>
      <c r="CE12" s="198"/>
      <c r="CF12" s="198"/>
      <c r="CG12" s="198"/>
      <c r="CH12" s="198"/>
      <c r="CI12" s="198"/>
      <c r="CJ12" s="198"/>
      <c r="CK12" s="198"/>
      <c r="CL12" s="198"/>
      <c r="CM12" s="198"/>
      <c r="CN12" s="198"/>
      <c r="CO12" s="198"/>
      <c r="CP12" s="198"/>
      <c r="CQ12" s="198"/>
      <c r="CR12" s="198"/>
      <c r="CS12" s="210"/>
      <c r="CT12" s="231" t="s">
        <v>135</v>
      </c>
      <c r="CU12" s="239"/>
      <c r="CV12" s="239"/>
      <c r="CW12" s="239"/>
      <c r="CX12" s="239"/>
      <c r="CY12" s="239"/>
      <c r="CZ12" s="239"/>
      <c r="DA12" s="247"/>
      <c r="DB12" s="231" t="s">
        <v>135</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197</v>
      </c>
      <c r="N13" s="83"/>
      <c r="O13" s="83"/>
      <c r="P13" s="83"/>
      <c r="Q13" s="89"/>
      <c r="R13" s="101">
        <v>3196</v>
      </c>
      <c r="S13" s="110"/>
      <c r="T13" s="110"/>
      <c r="U13" s="110"/>
      <c r="V13" s="121"/>
      <c r="W13" s="130" t="s">
        <v>199</v>
      </c>
      <c r="X13" s="57"/>
      <c r="Y13" s="57"/>
      <c r="Z13" s="57"/>
      <c r="AA13" s="57"/>
      <c r="AB13" s="25"/>
      <c r="AC13" s="73">
        <v>1552</v>
      </c>
      <c r="AD13" s="81"/>
      <c r="AE13" s="81"/>
      <c r="AF13" s="81"/>
      <c r="AG13" s="85"/>
      <c r="AH13" s="73">
        <v>1554</v>
      </c>
      <c r="AI13" s="81"/>
      <c r="AJ13" s="81"/>
      <c r="AK13" s="81"/>
      <c r="AL13" s="118"/>
      <c r="AM13" s="173" t="s">
        <v>200</v>
      </c>
      <c r="AN13" s="59"/>
      <c r="AO13" s="59"/>
      <c r="AP13" s="59"/>
      <c r="AQ13" s="59"/>
      <c r="AR13" s="59"/>
      <c r="AS13" s="59"/>
      <c r="AT13" s="64"/>
      <c r="AU13" s="148" t="s">
        <v>202</v>
      </c>
      <c r="AV13" s="139"/>
      <c r="AW13" s="139"/>
      <c r="AX13" s="139"/>
      <c r="AY13" s="188" t="s">
        <v>204</v>
      </c>
      <c r="AZ13" s="196"/>
      <c r="BA13" s="196"/>
      <c r="BB13" s="196"/>
      <c r="BC13" s="196"/>
      <c r="BD13" s="196"/>
      <c r="BE13" s="196"/>
      <c r="BF13" s="196"/>
      <c r="BG13" s="196"/>
      <c r="BH13" s="196"/>
      <c r="BI13" s="196"/>
      <c r="BJ13" s="196"/>
      <c r="BK13" s="196"/>
      <c r="BL13" s="196"/>
      <c r="BM13" s="208"/>
      <c r="BN13" s="213">
        <v>-7848</v>
      </c>
      <c r="BO13" s="216"/>
      <c r="BP13" s="216"/>
      <c r="BQ13" s="216"/>
      <c r="BR13" s="216"/>
      <c r="BS13" s="216"/>
      <c r="BT13" s="216"/>
      <c r="BU13" s="219"/>
      <c r="BV13" s="213">
        <v>90733</v>
      </c>
      <c r="BW13" s="216"/>
      <c r="BX13" s="216"/>
      <c r="BY13" s="216"/>
      <c r="BZ13" s="216"/>
      <c r="CA13" s="216"/>
      <c r="CB13" s="216"/>
      <c r="CC13" s="219"/>
      <c r="CD13" s="190" t="s">
        <v>206</v>
      </c>
      <c r="CE13" s="198"/>
      <c r="CF13" s="198"/>
      <c r="CG13" s="198"/>
      <c r="CH13" s="198"/>
      <c r="CI13" s="198"/>
      <c r="CJ13" s="198"/>
      <c r="CK13" s="198"/>
      <c r="CL13" s="198"/>
      <c r="CM13" s="198"/>
      <c r="CN13" s="198"/>
      <c r="CO13" s="198"/>
      <c r="CP13" s="198"/>
      <c r="CQ13" s="198"/>
      <c r="CR13" s="198"/>
      <c r="CS13" s="210"/>
      <c r="CT13" s="229">
        <v>8</v>
      </c>
      <c r="CU13" s="237"/>
      <c r="CV13" s="237"/>
      <c r="CW13" s="237"/>
      <c r="CX13" s="237"/>
      <c r="CY13" s="237"/>
      <c r="CZ13" s="237"/>
      <c r="DA13" s="245"/>
      <c r="DB13" s="229">
        <v>6.5</v>
      </c>
      <c r="DC13" s="237"/>
      <c r="DD13" s="237"/>
      <c r="DE13" s="237"/>
      <c r="DF13" s="237"/>
      <c r="DG13" s="237"/>
      <c r="DH13" s="237"/>
      <c r="DI13" s="245"/>
    </row>
    <row r="14" spans="1:119" ht="18.75" customHeight="1">
      <c r="A14" s="2"/>
      <c r="B14" s="12"/>
      <c r="C14" s="29"/>
      <c r="D14" s="29"/>
      <c r="E14" s="29"/>
      <c r="F14" s="29"/>
      <c r="G14" s="29"/>
      <c r="H14" s="29"/>
      <c r="I14" s="29"/>
      <c r="J14" s="29"/>
      <c r="K14" s="62"/>
      <c r="L14" s="69" t="s">
        <v>207</v>
      </c>
      <c r="M14" s="78"/>
      <c r="N14" s="78"/>
      <c r="O14" s="78"/>
      <c r="P14" s="78"/>
      <c r="Q14" s="90"/>
      <c r="R14" s="101">
        <v>3207</v>
      </c>
      <c r="S14" s="110"/>
      <c r="T14" s="110"/>
      <c r="U14" s="110"/>
      <c r="V14" s="121"/>
      <c r="W14" s="129"/>
      <c r="X14" s="58"/>
      <c r="Y14" s="58"/>
      <c r="Z14" s="58"/>
      <c r="AA14" s="58"/>
      <c r="AB14" s="24"/>
      <c r="AC14" s="149">
        <v>77.099999999999994</v>
      </c>
      <c r="AD14" s="155"/>
      <c r="AE14" s="155"/>
      <c r="AF14" s="155"/>
      <c r="AG14" s="157"/>
      <c r="AH14" s="149">
        <v>75.099999999999994</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210</v>
      </c>
      <c r="CE14" s="199"/>
      <c r="CF14" s="199"/>
      <c r="CG14" s="199"/>
      <c r="CH14" s="199"/>
      <c r="CI14" s="199"/>
      <c r="CJ14" s="199"/>
      <c r="CK14" s="199"/>
      <c r="CL14" s="199"/>
      <c r="CM14" s="199"/>
      <c r="CN14" s="199"/>
      <c r="CO14" s="199"/>
      <c r="CP14" s="199"/>
      <c r="CQ14" s="199"/>
      <c r="CR14" s="199"/>
      <c r="CS14" s="211"/>
      <c r="CT14" s="233">
        <v>60.8</v>
      </c>
      <c r="CU14" s="241"/>
      <c r="CV14" s="241"/>
      <c r="CW14" s="241"/>
      <c r="CX14" s="241"/>
      <c r="CY14" s="241"/>
      <c r="CZ14" s="241"/>
      <c r="DA14" s="249"/>
      <c r="DB14" s="233">
        <v>45.3</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197</v>
      </c>
      <c r="N15" s="83"/>
      <c r="O15" s="83"/>
      <c r="P15" s="83"/>
      <c r="Q15" s="89"/>
      <c r="R15" s="101">
        <v>3202</v>
      </c>
      <c r="S15" s="110"/>
      <c r="T15" s="110"/>
      <c r="U15" s="110"/>
      <c r="V15" s="121"/>
      <c r="W15" s="130" t="s">
        <v>213</v>
      </c>
      <c r="X15" s="57"/>
      <c r="Y15" s="57"/>
      <c r="Z15" s="57"/>
      <c r="AA15" s="57"/>
      <c r="AB15" s="25"/>
      <c r="AC15" s="73">
        <v>31</v>
      </c>
      <c r="AD15" s="81"/>
      <c r="AE15" s="81"/>
      <c r="AF15" s="81"/>
      <c r="AG15" s="85"/>
      <c r="AH15" s="73">
        <v>30</v>
      </c>
      <c r="AI15" s="81"/>
      <c r="AJ15" s="81"/>
      <c r="AK15" s="81"/>
      <c r="AL15" s="118"/>
      <c r="AM15" s="173"/>
      <c r="AN15" s="59"/>
      <c r="AO15" s="59"/>
      <c r="AP15" s="59"/>
      <c r="AQ15" s="59"/>
      <c r="AR15" s="59"/>
      <c r="AS15" s="59"/>
      <c r="AT15" s="64"/>
      <c r="AU15" s="148"/>
      <c r="AV15" s="139"/>
      <c r="AW15" s="139"/>
      <c r="AX15" s="139"/>
      <c r="AY15" s="187" t="s">
        <v>215</v>
      </c>
      <c r="AZ15" s="195"/>
      <c r="BA15" s="195"/>
      <c r="BB15" s="195"/>
      <c r="BC15" s="195"/>
      <c r="BD15" s="195"/>
      <c r="BE15" s="195"/>
      <c r="BF15" s="195"/>
      <c r="BG15" s="195"/>
      <c r="BH15" s="195"/>
      <c r="BI15" s="195"/>
      <c r="BJ15" s="195"/>
      <c r="BK15" s="195"/>
      <c r="BL15" s="195"/>
      <c r="BM15" s="207"/>
      <c r="BN15" s="212">
        <v>671296</v>
      </c>
      <c r="BO15" s="215"/>
      <c r="BP15" s="215"/>
      <c r="BQ15" s="215"/>
      <c r="BR15" s="215"/>
      <c r="BS15" s="215"/>
      <c r="BT15" s="215"/>
      <c r="BU15" s="218"/>
      <c r="BV15" s="212">
        <v>652475</v>
      </c>
      <c r="BW15" s="215"/>
      <c r="BX15" s="215"/>
      <c r="BY15" s="215"/>
      <c r="BZ15" s="215"/>
      <c r="CA15" s="215"/>
      <c r="CB15" s="215"/>
      <c r="CC15" s="218"/>
      <c r="CD15" s="221" t="s">
        <v>198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216</v>
      </c>
      <c r="M16" s="79"/>
      <c r="N16" s="79"/>
      <c r="O16" s="79"/>
      <c r="P16" s="79"/>
      <c r="Q16" s="91"/>
      <c r="R16" s="102" t="s">
        <v>219</v>
      </c>
      <c r="S16" s="111"/>
      <c r="T16" s="111"/>
      <c r="U16" s="111"/>
      <c r="V16" s="122"/>
      <c r="W16" s="129"/>
      <c r="X16" s="58"/>
      <c r="Y16" s="58"/>
      <c r="Z16" s="58"/>
      <c r="AA16" s="58"/>
      <c r="AB16" s="24"/>
      <c r="AC16" s="149">
        <v>1.5</v>
      </c>
      <c r="AD16" s="155"/>
      <c r="AE16" s="155"/>
      <c r="AF16" s="155"/>
      <c r="AG16" s="157"/>
      <c r="AH16" s="149">
        <v>1.5</v>
      </c>
      <c r="AI16" s="155"/>
      <c r="AJ16" s="155"/>
      <c r="AK16" s="155"/>
      <c r="AL16" s="169"/>
      <c r="AM16" s="173"/>
      <c r="AN16" s="59"/>
      <c r="AO16" s="59"/>
      <c r="AP16" s="59"/>
      <c r="AQ16" s="59"/>
      <c r="AR16" s="59"/>
      <c r="AS16" s="59"/>
      <c r="AT16" s="64"/>
      <c r="AU16" s="148"/>
      <c r="AV16" s="139"/>
      <c r="AW16" s="139"/>
      <c r="AX16" s="139"/>
      <c r="AY16" s="188" t="s">
        <v>106</v>
      </c>
      <c r="AZ16" s="196"/>
      <c r="BA16" s="196"/>
      <c r="BB16" s="196"/>
      <c r="BC16" s="196"/>
      <c r="BD16" s="196"/>
      <c r="BE16" s="196"/>
      <c r="BF16" s="196"/>
      <c r="BG16" s="196"/>
      <c r="BH16" s="196"/>
      <c r="BI16" s="196"/>
      <c r="BJ16" s="196"/>
      <c r="BK16" s="196"/>
      <c r="BL16" s="196"/>
      <c r="BM16" s="208"/>
      <c r="BN16" s="213">
        <v>1880811</v>
      </c>
      <c r="BO16" s="216"/>
      <c r="BP16" s="216"/>
      <c r="BQ16" s="216"/>
      <c r="BR16" s="216"/>
      <c r="BS16" s="216"/>
      <c r="BT16" s="216"/>
      <c r="BU16" s="219"/>
      <c r="BV16" s="213">
        <v>1922752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97</v>
      </c>
      <c r="N17" s="84"/>
      <c r="O17" s="84"/>
      <c r="P17" s="84"/>
      <c r="Q17" s="92"/>
      <c r="R17" s="102" t="s">
        <v>221</v>
      </c>
      <c r="S17" s="111"/>
      <c r="T17" s="111"/>
      <c r="U17" s="111"/>
      <c r="V17" s="122"/>
      <c r="W17" s="130" t="s">
        <v>87</v>
      </c>
      <c r="X17" s="57"/>
      <c r="Y17" s="57"/>
      <c r="Z17" s="57"/>
      <c r="AA17" s="57"/>
      <c r="AB17" s="25"/>
      <c r="AC17" s="73">
        <v>431</v>
      </c>
      <c r="AD17" s="81"/>
      <c r="AE17" s="81"/>
      <c r="AF17" s="81"/>
      <c r="AG17" s="85"/>
      <c r="AH17" s="73">
        <v>484</v>
      </c>
      <c r="AI17" s="81"/>
      <c r="AJ17" s="81"/>
      <c r="AK17" s="81"/>
      <c r="AL17" s="118"/>
      <c r="AM17" s="173"/>
      <c r="AN17" s="59"/>
      <c r="AO17" s="59"/>
      <c r="AP17" s="59"/>
      <c r="AQ17" s="59"/>
      <c r="AR17" s="59"/>
      <c r="AS17" s="59"/>
      <c r="AT17" s="64"/>
      <c r="AU17" s="148"/>
      <c r="AV17" s="139"/>
      <c r="AW17" s="139"/>
      <c r="AX17" s="139"/>
      <c r="AY17" s="188" t="s">
        <v>222</v>
      </c>
      <c r="AZ17" s="196"/>
      <c r="BA17" s="196"/>
      <c r="BB17" s="196"/>
      <c r="BC17" s="196"/>
      <c r="BD17" s="196"/>
      <c r="BE17" s="196"/>
      <c r="BF17" s="196"/>
      <c r="BG17" s="196"/>
      <c r="BH17" s="196"/>
      <c r="BI17" s="196"/>
      <c r="BJ17" s="196"/>
      <c r="BK17" s="196"/>
      <c r="BL17" s="196"/>
      <c r="BM17" s="208"/>
      <c r="BN17" s="213">
        <v>860054</v>
      </c>
      <c r="BO17" s="216"/>
      <c r="BP17" s="216"/>
      <c r="BQ17" s="216"/>
      <c r="BR17" s="216"/>
      <c r="BS17" s="216"/>
      <c r="BT17" s="216"/>
      <c r="BU17" s="219"/>
      <c r="BV17" s="213">
        <v>805767</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223</v>
      </c>
      <c r="C18" s="31"/>
      <c r="D18" s="31"/>
      <c r="E18" s="50"/>
      <c r="F18" s="50"/>
      <c r="G18" s="50"/>
      <c r="H18" s="50"/>
      <c r="I18" s="50"/>
      <c r="J18" s="50"/>
      <c r="K18" s="50"/>
      <c r="L18" s="71">
        <v>170.11</v>
      </c>
      <c r="M18" s="71"/>
      <c r="N18" s="71"/>
      <c r="O18" s="71"/>
      <c r="P18" s="71"/>
      <c r="Q18" s="71"/>
      <c r="R18" s="103"/>
      <c r="S18" s="103"/>
      <c r="T18" s="103"/>
      <c r="U18" s="103"/>
      <c r="V18" s="123"/>
      <c r="W18" s="131"/>
      <c r="X18" s="138"/>
      <c r="Y18" s="138"/>
      <c r="Z18" s="138"/>
      <c r="AA18" s="138"/>
      <c r="AB18" s="26"/>
      <c r="AC18" s="150">
        <v>21.4</v>
      </c>
      <c r="AD18" s="156"/>
      <c r="AE18" s="156"/>
      <c r="AF18" s="156"/>
      <c r="AG18" s="158"/>
      <c r="AH18" s="150">
        <v>23.4</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2082890</v>
      </c>
      <c r="BO18" s="216"/>
      <c r="BP18" s="216"/>
      <c r="BQ18" s="216"/>
      <c r="BR18" s="216"/>
      <c r="BS18" s="216"/>
      <c r="BT18" s="216"/>
      <c r="BU18" s="219"/>
      <c r="BV18" s="213">
        <v>2002797</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57</v>
      </c>
      <c r="C19" s="31"/>
      <c r="D19" s="31"/>
      <c r="E19" s="50"/>
      <c r="F19" s="50"/>
      <c r="G19" s="50"/>
      <c r="H19" s="50"/>
      <c r="I19" s="50"/>
      <c r="J19" s="50"/>
      <c r="K19" s="50"/>
      <c r="L19" s="72">
        <v>18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2583098</v>
      </c>
      <c r="BO19" s="216"/>
      <c r="BP19" s="216"/>
      <c r="BQ19" s="216"/>
      <c r="BR19" s="216"/>
      <c r="BS19" s="216"/>
      <c r="BT19" s="216"/>
      <c r="BU19" s="219"/>
      <c r="BV19" s="213">
        <v>2737367</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230</v>
      </c>
      <c r="C20" s="31"/>
      <c r="D20" s="31"/>
      <c r="E20" s="50"/>
      <c r="F20" s="50"/>
      <c r="G20" s="50"/>
      <c r="H20" s="50"/>
      <c r="I20" s="50"/>
      <c r="J20" s="50"/>
      <c r="K20" s="50"/>
      <c r="L20" s="72">
        <v>796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233</v>
      </c>
      <c r="C22" s="33"/>
      <c r="D22" s="42"/>
      <c r="E22" s="51" t="s">
        <v>5</v>
      </c>
      <c r="F22" s="57"/>
      <c r="G22" s="57"/>
      <c r="H22" s="57"/>
      <c r="I22" s="57"/>
      <c r="J22" s="57"/>
      <c r="K22" s="25"/>
      <c r="L22" s="51" t="s">
        <v>235</v>
      </c>
      <c r="M22" s="57"/>
      <c r="N22" s="57"/>
      <c r="O22" s="57"/>
      <c r="P22" s="25"/>
      <c r="Q22" s="93" t="s">
        <v>236</v>
      </c>
      <c r="R22" s="105"/>
      <c r="S22" s="105"/>
      <c r="T22" s="105"/>
      <c r="U22" s="105"/>
      <c r="V22" s="125"/>
      <c r="W22" s="133" t="s">
        <v>238</v>
      </c>
      <c r="X22" s="33"/>
      <c r="Y22" s="42"/>
      <c r="Z22" s="51" t="s">
        <v>5</v>
      </c>
      <c r="AA22" s="57"/>
      <c r="AB22" s="57"/>
      <c r="AC22" s="57"/>
      <c r="AD22" s="57"/>
      <c r="AE22" s="57"/>
      <c r="AF22" s="57"/>
      <c r="AG22" s="25"/>
      <c r="AH22" s="161" t="s">
        <v>170</v>
      </c>
      <c r="AI22" s="57"/>
      <c r="AJ22" s="57"/>
      <c r="AK22" s="57"/>
      <c r="AL22" s="25"/>
      <c r="AM22" s="161" t="s">
        <v>239</v>
      </c>
      <c r="AN22" s="177"/>
      <c r="AO22" s="177"/>
      <c r="AP22" s="177"/>
      <c r="AQ22" s="177"/>
      <c r="AR22" s="179"/>
      <c r="AS22" s="93" t="s">
        <v>236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241</v>
      </c>
      <c r="AZ23" s="195"/>
      <c r="BA23" s="195"/>
      <c r="BB23" s="195"/>
      <c r="BC23" s="195"/>
      <c r="BD23" s="195"/>
      <c r="BE23" s="195"/>
      <c r="BF23" s="195"/>
      <c r="BG23" s="195"/>
      <c r="BH23" s="195"/>
      <c r="BI23" s="195"/>
      <c r="BJ23" s="195"/>
      <c r="BK23" s="195"/>
      <c r="BL23" s="195"/>
      <c r="BM23" s="207"/>
      <c r="BN23" s="213">
        <v>4174877</v>
      </c>
      <c r="BO23" s="216"/>
      <c r="BP23" s="216"/>
      <c r="BQ23" s="216"/>
      <c r="BR23" s="216"/>
      <c r="BS23" s="216"/>
      <c r="BT23" s="216"/>
      <c r="BU23" s="219"/>
      <c r="BV23" s="213">
        <v>3767087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244</v>
      </c>
      <c r="F24" s="59"/>
      <c r="G24" s="59"/>
      <c r="H24" s="59"/>
      <c r="I24" s="59"/>
      <c r="J24" s="59"/>
      <c r="K24" s="64"/>
      <c r="L24" s="73">
        <v>1</v>
      </c>
      <c r="M24" s="81"/>
      <c r="N24" s="81"/>
      <c r="O24" s="81"/>
      <c r="P24" s="85"/>
      <c r="Q24" s="73">
        <v>6200</v>
      </c>
      <c r="R24" s="81"/>
      <c r="S24" s="81"/>
      <c r="T24" s="81"/>
      <c r="U24" s="81"/>
      <c r="V24" s="85"/>
      <c r="W24" s="134"/>
      <c r="X24" s="34"/>
      <c r="Y24" s="43"/>
      <c r="Z24" s="53" t="s">
        <v>246</v>
      </c>
      <c r="AA24" s="59"/>
      <c r="AB24" s="59"/>
      <c r="AC24" s="59"/>
      <c r="AD24" s="59"/>
      <c r="AE24" s="59"/>
      <c r="AF24" s="59"/>
      <c r="AG24" s="64"/>
      <c r="AH24" s="73">
        <v>53</v>
      </c>
      <c r="AI24" s="81"/>
      <c r="AJ24" s="81"/>
      <c r="AK24" s="81"/>
      <c r="AL24" s="85"/>
      <c r="AM24" s="73">
        <v>152799</v>
      </c>
      <c r="AN24" s="81"/>
      <c r="AO24" s="81"/>
      <c r="AP24" s="81"/>
      <c r="AQ24" s="81"/>
      <c r="AR24" s="85"/>
      <c r="AS24" s="73">
        <v>2883</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2200587</v>
      </c>
      <c r="BO24" s="216"/>
      <c r="BP24" s="216"/>
      <c r="BQ24" s="216"/>
      <c r="BR24" s="216"/>
      <c r="BS24" s="216"/>
      <c r="BT24" s="216"/>
      <c r="BU24" s="219"/>
      <c r="BV24" s="213">
        <v>2283846</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248</v>
      </c>
      <c r="F25" s="59"/>
      <c r="G25" s="59"/>
      <c r="H25" s="59"/>
      <c r="I25" s="59"/>
      <c r="J25" s="59"/>
      <c r="K25" s="64"/>
      <c r="L25" s="73">
        <v>1</v>
      </c>
      <c r="M25" s="81"/>
      <c r="N25" s="81"/>
      <c r="O25" s="81"/>
      <c r="P25" s="85"/>
      <c r="Q25" s="73">
        <v>5870</v>
      </c>
      <c r="R25" s="81"/>
      <c r="S25" s="81"/>
      <c r="T25" s="81"/>
      <c r="U25" s="81"/>
      <c r="V25" s="85"/>
      <c r="W25" s="134"/>
      <c r="X25" s="34"/>
      <c r="Y25" s="43"/>
      <c r="Z25" s="53" t="s">
        <v>251</v>
      </c>
      <c r="AA25" s="59"/>
      <c r="AB25" s="59"/>
      <c r="AC25" s="59"/>
      <c r="AD25" s="59"/>
      <c r="AE25" s="59"/>
      <c r="AF25" s="59"/>
      <c r="AG25" s="64"/>
      <c r="AH25" s="73" t="s">
        <v>135</v>
      </c>
      <c r="AI25" s="81"/>
      <c r="AJ25" s="81"/>
      <c r="AK25" s="81"/>
      <c r="AL25" s="85"/>
      <c r="AM25" s="73" t="s">
        <v>135</v>
      </c>
      <c r="AN25" s="81"/>
      <c r="AO25" s="81"/>
      <c r="AP25" s="81"/>
      <c r="AQ25" s="81"/>
      <c r="AR25" s="85"/>
      <c r="AS25" s="73" t="s">
        <v>135</v>
      </c>
      <c r="AT25" s="81"/>
      <c r="AU25" s="81"/>
      <c r="AV25" s="81"/>
      <c r="AW25" s="81"/>
      <c r="AX25" s="118"/>
      <c r="AY25" s="187" t="s">
        <v>33</v>
      </c>
      <c r="AZ25" s="195"/>
      <c r="BA25" s="195"/>
      <c r="BB25" s="195"/>
      <c r="BC25" s="195"/>
      <c r="BD25" s="195"/>
      <c r="BE25" s="195"/>
      <c r="BF25" s="195"/>
      <c r="BG25" s="195"/>
      <c r="BH25" s="195"/>
      <c r="BI25" s="195"/>
      <c r="BJ25" s="195"/>
      <c r="BK25" s="195"/>
      <c r="BL25" s="195"/>
      <c r="BM25" s="207"/>
      <c r="BN25" s="212">
        <v>701282</v>
      </c>
      <c r="BO25" s="215"/>
      <c r="BP25" s="215"/>
      <c r="BQ25" s="215"/>
      <c r="BR25" s="215"/>
      <c r="BS25" s="215"/>
      <c r="BT25" s="215"/>
      <c r="BU25" s="218"/>
      <c r="BV25" s="212">
        <v>349683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252</v>
      </c>
      <c r="F26" s="59"/>
      <c r="G26" s="59"/>
      <c r="H26" s="59"/>
      <c r="I26" s="59"/>
      <c r="J26" s="59"/>
      <c r="K26" s="64"/>
      <c r="L26" s="73">
        <v>1</v>
      </c>
      <c r="M26" s="81"/>
      <c r="N26" s="81"/>
      <c r="O26" s="81"/>
      <c r="P26" s="85"/>
      <c r="Q26" s="73">
        <v>5290</v>
      </c>
      <c r="R26" s="81"/>
      <c r="S26" s="81"/>
      <c r="T26" s="81"/>
      <c r="U26" s="81"/>
      <c r="V26" s="85"/>
      <c r="W26" s="134"/>
      <c r="X26" s="34"/>
      <c r="Y26" s="43"/>
      <c r="Z26" s="53" t="s">
        <v>253</v>
      </c>
      <c r="AA26" s="143"/>
      <c r="AB26" s="143"/>
      <c r="AC26" s="143"/>
      <c r="AD26" s="143"/>
      <c r="AE26" s="143"/>
      <c r="AF26" s="143"/>
      <c r="AG26" s="159"/>
      <c r="AH26" s="73" t="s">
        <v>135</v>
      </c>
      <c r="AI26" s="81"/>
      <c r="AJ26" s="81"/>
      <c r="AK26" s="81"/>
      <c r="AL26" s="85"/>
      <c r="AM26" s="73" t="s">
        <v>135</v>
      </c>
      <c r="AN26" s="81"/>
      <c r="AO26" s="81"/>
      <c r="AP26" s="81"/>
      <c r="AQ26" s="81"/>
      <c r="AR26" s="85"/>
      <c r="AS26" s="73" t="s">
        <v>135</v>
      </c>
      <c r="AT26" s="81"/>
      <c r="AU26" s="81"/>
      <c r="AV26" s="81"/>
      <c r="AW26" s="81"/>
      <c r="AX26" s="118"/>
      <c r="AY26" s="190" t="s">
        <v>256</v>
      </c>
      <c r="AZ26" s="198"/>
      <c r="BA26" s="198"/>
      <c r="BB26" s="198"/>
      <c r="BC26" s="198"/>
      <c r="BD26" s="198"/>
      <c r="BE26" s="198"/>
      <c r="BF26" s="198"/>
      <c r="BG26" s="198"/>
      <c r="BH26" s="198"/>
      <c r="BI26" s="198"/>
      <c r="BJ26" s="198"/>
      <c r="BK26" s="198"/>
      <c r="BL26" s="198"/>
      <c r="BM26" s="210"/>
      <c r="BN26" s="213" t="s">
        <v>135</v>
      </c>
      <c r="BO26" s="216"/>
      <c r="BP26" s="216"/>
      <c r="BQ26" s="216"/>
      <c r="BR26" s="216"/>
      <c r="BS26" s="216"/>
      <c r="BT26" s="216"/>
      <c r="BU26" s="219"/>
      <c r="BV26" s="213" t="s">
        <v>135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257</v>
      </c>
      <c r="F27" s="59"/>
      <c r="G27" s="59"/>
      <c r="H27" s="59"/>
      <c r="I27" s="59"/>
      <c r="J27" s="59"/>
      <c r="K27" s="64"/>
      <c r="L27" s="73">
        <v>1</v>
      </c>
      <c r="M27" s="81"/>
      <c r="N27" s="81"/>
      <c r="O27" s="81"/>
      <c r="P27" s="85"/>
      <c r="Q27" s="73">
        <v>3060</v>
      </c>
      <c r="R27" s="81"/>
      <c r="S27" s="81"/>
      <c r="T27" s="81"/>
      <c r="U27" s="81"/>
      <c r="V27" s="85"/>
      <c r="W27" s="134"/>
      <c r="X27" s="34"/>
      <c r="Y27" s="43"/>
      <c r="Z27" s="53" t="s">
        <v>258</v>
      </c>
      <c r="AA27" s="59"/>
      <c r="AB27" s="59"/>
      <c r="AC27" s="59"/>
      <c r="AD27" s="59"/>
      <c r="AE27" s="59"/>
      <c r="AF27" s="59"/>
      <c r="AG27" s="64"/>
      <c r="AH27" s="73">
        <v>4</v>
      </c>
      <c r="AI27" s="81"/>
      <c r="AJ27" s="81"/>
      <c r="AK27" s="81"/>
      <c r="AL27" s="85"/>
      <c r="AM27" s="73">
        <v>10580</v>
      </c>
      <c r="AN27" s="81"/>
      <c r="AO27" s="81"/>
      <c r="AP27" s="81"/>
      <c r="AQ27" s="81"/>
      <c r="AR27" s="85"/>
      <c r="AS27" s="73">
        <v>2645</v>
      </c>
      <c r="AT27" s="81"/>
      <c r="AU27" s="81"/>
      <c r="AV27" s="81"/>
      <c r="AW27" s="81"/>
      <c r="AX27" s="118"/>
      <c r="AY27" s="191" t="s">
        <v>261</v>
      </c>
      <c r="AZ27" s="199"/>
      <c r="BA27" s="199"/>
      <c r="BB27" s="199"/>
      <c r="BC27" s="199"/>
      <c r="BD27" s="199"/>
      <c r="BE27" s="199"/>
      <c r="BF27" s="199"/>
      <c r="BG27" s="199"/>
      <c r="BH27" s="199"/>
      <c r="BI27" s="199"/>
      <c r="BJ27" s="199"/>
      <c r="BK27" s="199"/>
      <c r="BL27" s="199"/>
      <c r="BM27" s="211"/>
      <c r="BN27" s="214" t="s">
        <v>135</v>
      </c>
      <c r="BO27" s="217"/>
      <c r="BP27" s="217"/>
      <c r="BQ27" s="217"/>
      <c r="BR27" s="217"/>
      <c r="BS27" s="217"/>
      <c r="BT27" s="217"/>
      <c r="BU27" s="220"/>
      <c r="BV27" s="214" t="s">
        <v>135</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262</v>
      </c>
      <c r="F28" s="59"/>
      <c r="G28" s="59"/>
      <c r="H28" s="59"/>
      <c r="I28" s="59"/>
      <c r="J28" s="59"/>
      <c r="K28" s="64"/>
      <c r="L28" s="73">
        <v>1</v>
      </c>
      <c r="M28" s="81"/>
      <c r="N28" s="81"/>
      <c r="O28" s="81"/>
      <c r="P28" s="85"/>
      <c r="Q28" s="73">
        <v>2120</v>
      </c>
      <c r="R28" s="81"/>
      <c r="S28" s="81"/>
      <c r="T28" s="81"/>
      <c r="U28" s="81"/>
      <c r="V28" s="85"/>
      <c r="W28" s="134"/>
      <c r="X28" s="34"/>
      <c r="Y28" s="43"/>
      <c r="Z28" s="53" t="s">
        <v>30</v>
      </c>
      <c r="AA28" s="59"/>
      <c r="AB28" s="59"/>
      <c r="AC28" s="59"/>
      <c r="AD28" s="59"/>
      <c r="AE28" s="59"/>
      <c r="AF28" s="59"/>
      <c r="AG28" s="64"/>
      <c r="AH28" s="73" t="s">
        <v>135</v>
      </c>
      <c r="AI28" s="81"/>
      <c r="AJ28" s="81"/>
      <c r="AK28" s="81"/>
      <c r="AL28" s="85"/>
      <c r="AM28" s="73" t="s">
        <v>135</v>
      </c>
      <c r="AN28" s="81"/>
      <c r="AO28" s="81"/>
      <c r="AP28" s="81"/>
      <c r="AQ28" s="81"/>
      <c r="AR28" s="85"/>
      <c r="AS28" s="73" t="s">
        <v>135</v>
      </c>
      <c r="AT28" s="81"/>
      <c r="AU28" s="81"/>
      <c r="AV28" s="81"/>
      <c r="AW28" s="81"/>
      <c r="AX28" s="118"/>
      <c r="AY28" s="192" t="s">
        <v>263</v>
      </c>
      <c r="AZ28" s="200"/>
      <c r="BA28" s="200"/>
      <c r="BB28" s="203"/>
      <c r="BC28" s="187" t="s">
        <v>96</v>
      </c>
      <c r="BD28" s="195"/>
      <c r="BE28" s="195"/>
      <c r="BF28" s="195"/>
      <c r="BG28" s="195"/>
      <c r="BH28" s="195"/>
      <c r="BI28" s="195"/>
      <c r="BJ28" s="195"/>
      <c r="BK28" s="195"/>
      <c r="BL28" s="195"/>
      <c r="BM28" s="207"/>
      <c r="BN28" s="212">
        <v>424000</v>
      </c>
      <c r="BO28" s="215"/>
      <c r="BP28" s="215"/>
      <c r="BQ28" s="215"/>
      <c r="BR28" s="215"/>
      <c r="BS28" s="215"/>
      <c r="BT28" s="215"/>
      <c r="BU28" s="218"/>
      <c r="BV28" s="212">
        <v>408000</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266</v>
      </c>
      <c r="F29" s="59"/>
      <c r="G29" s="59"/>
      <c r="H29" s="59"/>
      <c r="I29" s="59"/>
      <c r="J29" s="59"/>
      <c r="K29" s="64"/>
      <c r="L29" s="73">
        <v>10</v>
      </c>
      <c r="M29" s="81"/>
      <c r="N29" s="81"/>
      <c r="O29" s="81"/>
      <c r="P29" s="85"/>
      <c r="Q29" s="73">
        <v>1990</v>
      </c>
      <c r="R29" s="81"/>
      <c r="S29" s="81"/>
      <c r="T29" s="81"/>
      <c r="U29" s="81"/>
      <c r="V29" s="85"/>
      <c r="W29" s="135"/>
      <c r="X29" s="140"/>
      <c r="Y29" s="142"/>
      <c r="Z29" s="53" t="s">
        <v>268</v>
      </c>
      <c r="AA29" s="59"/>
      <c r="AB29" s="59"/>
      <c r="AC29" s="59"/>
      <c r="AD29" s="59"/>
      <c r="AE29" s="59"/>
      <c r="AF29" s="59"/>
      <c r="AG29" s="64"/>
      <c r="AH29" s="73">
        <v>57</v>
      </c>
      <c r="AI29" s="81"/>
      <c r="AJ29" s="81"/>
      <c r="AK29" s="81"/>
      <c r="AL29" s="85"/>
      <c r="AM29" s="73">
        <v>163379</v>
      </c>
      <c r="AN29" s="81"/>
      <c r="AO29" s="81"/>
      <c r="AP29" s="81"/>
      <c r="AQ29" s="81"/>
      <c r="AR29" s="85"/>
      <c r="AS29" s="73">
        <v>2866</v>
      </c>
      <c r="AT29" s="81"/>
      <c r="AU29" s="81"/>
      <c r="AV29" s="81"/>
      <c r="AW29" s="81"/>
      <c r="AX29" s="118"/>
      <c r="AY29" s="193"/>
      <c r="AZ29" s="201"/>
      <c r="BA29" s="201"/>
      <c r="BB29" s="204"/>
      <c r="BC29" s="188" t="s">
        <v>269</v>
      </c>
      <c r="BD29" s="196"/>
      <c r="BE29" s="196"/>
      <c r="BF29" s="196"/>
      <c r="BG29" s="196"/>
      <c r="BH29" s="196"/>
      <c r="BI29" s="196"/>
      <c r="BJ29" s="196"/>
      <c r="BK29" s="196"/>
      <c r="BL29" s="196"/>
      <c r="BM29" s="208"/>
      <c r="BN29" s="213">
        <v>201000</v>
      </c>
      <c r="BO29" s="216"/>
      <c r="BP29" s="216"/>
      <c r="BQ29" s="216"/>
      <c r="BR29" s="216"/>
      <c r="BS29" s="216"/>
      <c r="BT29" s="216"/>
      <c r="BU29" s="219"/>
      <c r="BV29" s="213">
        <v>200000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271</v>
      </c>
      <c r="X30" s="141"/>
      <c r="Y30" s="141"/>
      <c r="Z30" s="141"/>
      <c r="AA30" s="141"/>
      <c r="AB30" s="141"/>
      <c r="AC30" s="141"/>
      <c r="AD30" s="141"/>
      <c r="AE30" s="141"/>
      <c r="AF30" s="141"/>
      <c r="AG30" s="160"/>
      <c r="AH30" s="150">
        <v>94.8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62</v>
      </c>
      <c r="BD30" s="197"/>
      <c r="BE30" s="197"/>
      <c r="BF30" s="197"/>
      <c r="BG30" s="197"/>
      <c r="BH30" s="197"/>
      <c r="BI30" s="197"/>
      <c r="BJ30" s="197"/>
      <c r="BK30" s="197"/>
      <c r="BL30" s="197"/>
      <c r="BM30" s="209"/>
      <c r="BN30" s="214">
        <v>344453</v>
      </c>
      <c r="BO30" s="217"/>
      <c r="BP30" s="217"/>
      <c r="BQ30" s="217"/>
      <c r="BR30" s="217"/>
      <c r="BS30" s="217"/>
      <c r="BT30" s="217"/>
      <c r="BU30" s="220"/>
      <c r="BV30" s="214">
        <v>404402</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173</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273</v>
      </c>
      <c r="AN32" s="36"/>
      <c r="AO32" s="36"/>
      <c r="AP32" s="36"/>
      <c r="AQ32" s="36"/>
      <c r="AR32" s="36"/>
      <c r="AS32" s="176"/>
      <c r="AT32" s="176"/>
      <c r="AU32" s="176"/>
      <c r="AV32" s="176"/>
      <c r="AW32" s="176"/>
      <c r="AX32" s="176"/>
      <c r="AY32" s="176"/>
      <c r="AZ32" s="176"/>
      <c r="BA32" s="176"/>
      <c r="BB32" s="36"/>
      <c r="BC32" s="176"/>
      <c r="BD32" s="36"/>
      <c r="BE32" s="176" t="s">
        <v>274</v>
      </c>
      <c r="BF32" s="36"/>
      <c r="BG32" s="36"/>
      <c r="BH32" s="36"/>
      <c r="BI32" s="36"/>
      <c r="BJ32" s="176"/>
      <c r="BK32" s="176"/>
      <c r="BL32" s="176"/>
      <c r="BM32" s="176"/>
      <c r="BN32" s="176"/>
      <c r="BO32" s="176"/>
      <c r="BP32" s="176"/>
      <c r="BQ32" s="176"/>
      <c r="BR32" s="36"/>
      <c r="BS32" s="36"/>
      <c r="BT32" s="36"/>
      <c r="BU32" s="36"/>
      <c r="BV32" s="36"/>
      <c r="BW32" s="36" t="s">
        <v>218</v>
      </c>
      <c r="BX32" s="36"/>
      <c r="BY32" s="36"/>
      <c r="BZ32" s="36"/>
      <c r="CA32" s="36"/>
      <c r="CB32" s="176"/>
      <c r="CC32" s="176"/>
      <c r="CD32" s="176"/>
      <c r="CE32" s="176"/>
      <c r="CF32" s="176"/>
      <c r="CG32" s="176"/>
      <c r="CH32" s="176"/>
      <c r="CI32" s="176"/>
      <c r="CJ32" s="176"/>
      <c r="CK32" s="176"/>
      <c r="CL32" s="176"/>
      <c r="CM32" s="176"/>
      <c r="CN32" s="176"/>
      <c r="CO32" s="176" t="s">
        <v>276</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122</v>
      </c>
      <c r="D33" s="38"/>
      <c r="E33" s="55" t="s">
        <v>277</v>
      </c>
      <c r="F33" s="55"/>
      <c r="G33" s="55"/>
      <c r="H33" s="55"/>
      <c r="I33" s="55"/>
      <c r="J33" s="55"/>
      <c r="K33" s="55"/>
      <c r="L33" s="55"/>
      <c r="M33" s="55"/>
      <c r="N33" s="55"/>
      <c r="O33" s="55"/>
      <c r="P33" s="55"/>
      <c r="Q33" s="55"/>
      <c r="R33" s="55"/>
      <c r="S33" s="55"/>
      <c r="T33" s="55"/>
      <c r="U33" s="38" t="s">
        <v>122</v>
      </c>
      <c r="V33" s="38"/>
      <c r="W33" s="55" t="s">
        <v>277</v>
      </c>
      <c r="X33" s="55"/>
      <c r="Y33" s="55"/>
      <c r="Z33" s="55"/>
      <c r="AA33" s="55"/>
      <c r="AB33" s="55"/>
      <c r="AC33" s="55"/>
      <c r="AD33" s="55"/>
      <c r="AE33" s="55"/>
      <c r="AF33" s="55"/>
      <c r="AG33" s="55"/>
      <c r="AH33" s="55"/>
      <c r="AI33" s="55"/>
      <c r="AJ33" s="55"/>
      <c r="AK33" s="55"/>
      <c r="AL33" s="55"/>
      <c r="AM33" s="38" t="s">
        <v>122</v>
      </c>
      <c r="AN33" s="38"/>
      <c r="AO33" s="55" t="s">
        <v>277</v>
      </c>
      <c r="AP33" s="55"/>
      <c r="AQ33" s="55"/>
      <c r="AR33" s="55"/>
      <c r="AS33" s="55"/>
      <c r="AT33" s="55"/>
      <c r="AU33" s="55"/>
      <c r="AV33" s="55"/>
      <c r="AW33" s="55"/>
      <c r="AX33" s="55"/>
      <c r="AY33" s="55"/>
      <c r="AZ33" s="55"/>
      <c r="BA33" s="55"/>
      <c r="BB33" s="55"/>
      <c r="BC33" s="55"/>
      <c r="BD33" s="38"/>
      <c r="BE33" s="55" t="s">
        <v>278</v>
      </c>
      <c r="BF33" s="55"/>
      <c r="BG33" s="55" t="s">
        <v>155</v>
      </c>
      <c r="BH33" s="55"/>
      <c r="BI33" s="55"/>
      <c r="BJ33" s="55"/>
      <c r="BK33" s="55"/>
      <c r="BL33" s="55"/>
      <c r="BM33" s="55"/>
      <c r="BN33" s="55"/>
      <c r="BO33" s="55"/>
      <c r="BP33" s="55"/>
      <c r="BQ33" s="55"/>
      <c r="BR33" s="55"/>
      <c r="BS33" s="55"/>
      <c r="BT33" s="55"/>
      <c r="BU33" s="55"/>
      <c r="BV33" s="38"/>
      <c r="BW33" s="38" t="s">
        <v>278</v>
      </c>
      <c r="BX33" s="38"/>
      <c r="BY33" s="55" t="s">
        <v>107</v>
      </c>
      <c r="BZ33" s="55"/>
      <c r="CA33" s="55"/>
      <c r="CB33" s="55"/>
      <c r="CC33" s="55"/>
      <c r="CD33" s="55"/>
      <c r="CE33" s="55"/>
      <c r="CF33" s="55"/>
      <c r="CG33" s="55"/>
      <c r="CH33" s="55"/>
      <c r="CI33" s="55"/>
      <c r="CJ33" s="55"/>
      <c r="CK33" s="55"/>
      <c r="CL33" s="55"/>
      <c r="CM33" s="55"/>
      <c r="CN33" s="55"/>
      <c r="CO33" s="38" t="s">
        <v>122</v>
      </c>
      <c r="CP33" s="38"/>
      <c r="CQ33" s="55" t="s">
        <v>280</v>
      </c>
      <c r="CR33" s="55"/>
      <c r="CS33" s="55"/>
      <c r="CT33" s="55"/>
      <c r="CU33" s="55"/>
      <c r="CV33" s="55"/>
      <c r="CW33" s="55"/>
      <c r="CX33" s="55"/>
      <c r="CY33" s="55"/>
      <c r="CZ33" s="55"/>
      <c r="DA33" s="55"/>
      <c r="DB33" s="55"/>
      <c r="DC33" s="55"/>
      <c r="DD33" s="55"/>
      <c r="DE33" s="55"/>
      <c r="DF33" s="55"/>
      <c r="DG33" s="252" t="s">
        <v>72</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大潟村国民健康保険事業特別会計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大潟村水道事業特別会計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秋田県市町村総合事務組合（一般会計）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ルーラル大潟</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大潟村診療所特別会計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大潟村介護保険事業特別会計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大潟村公共下水道事業特別会計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秋田県市町村総合事務組合（交通災害共済事業等特別会計）</v>
      </c>
      <c r="BZ35" s="56"/>
      <c r="CA35" s="56"/>
      <c r="CB35" s="56"/>
      <c r="CC35" s="56"/>
      <c r="CD35" s="56"/>
      <c r="CE35" s="56"/>
      <c r="CF35" s="56"/>
      <c r="CG35" s="56"/>
      <c r="CH35" s="56"/>
      <c r="CI35" s="56"/>
      <c r="CJ35" s="56"/>
      <c r="CK35" s="56"/>
      <c r="CL35" s="56"/>
      <c r="CM35" s="56"/>
      <c r="CN35" s="37"/>
      <c r="CO35" s="39">
        <f t="shared" ref="CO35:CO43" si="5">IF(CQ35="","",CO34+1)</f>
        <v>18</v>
      </c>
      <c r="CP35" s="39"/>
      <c r="CQ35" s="56" t="str">
        <f>IF('各会計、関係団体の財政状況及び健全化判断比率'!BS8="","",'各会計、関係団体の財政状況及び健全化判断比率'!BS8)</f>
        <v>大潟村カントリーエレベーター公社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大潟村介護サービス事業特別会計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秋田県市町村会館管理組合（一般会計）</v>
      </c>
      <c r="BZ36" s="56"/>
      <c r="CA36" s="56"/>
      <c r="CB36" s="56"/>
      <c r="CC36" s="56"/>
      <c r="CD36" s="56"/>
      <c r="CE36" s="56"/>
      <c r="CF36" s="56"/>
      <c r="CG36" s="56"/>
      <c r="CH36" s="56"/>
      <c r="CI36" s="56"/>
      <c r="CJ36" s="56"/>
      <c r="CK36" s="56"/>
      <c r="CL36" s="56"/>
      <c r="CM36" s="56"/>
      <c r="CN36" s="37"/>
      <c r="CO36" s="39">
        <f t="shared" si="5"/>
        <v>19</v>
      </c>
      <c r="CP36" s="39"/>
      <c r="CQ36" s="56" t="str">
        <f>IF('各会計、関係団体の財政状況及び健全化判断比率'!BS9="","",'各会計、関係団体の財政状況及び健全化判断比率'!BS9)</f>
        <v>大潟共生自然エネルギー</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大潟村後期高齢者医療特別会計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秋田県後期高齢者医療広域連合（一般会計）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秋田県後期高齢者医療広域連合（後期高齢者医療特別会計）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秋田県町村電算システム共同事業組合（一般会計）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男鹿地区消防一部事務組合（一般会計）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八郎湖周辺清掃事務組合（一般会計）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281</v>
      </c>
      <c r="E46" s="1" t="s">
        <v>282</v>
      </c>
    </row>
    <row r="47" spans="1:113">
      <c r="E47" s="1" t="s">
        <v>284</v>
      </c>
    </row>
    <row r="48" spans="1:113">
      <c r="E48" s="1" t="s">
        <v>286</v>
      </c>
    </row>
    <row r="49" spans="5:5">
      <c r="E49" s="1" t="s">
        <v>288</v>
      </c>
    </row>
    <row r="50" spans="5:5">
      <c r="E50" s="1" t="s">
        <v>180</v>
      </c>
    </row>
    <row r="51" spans="5:5">
      <c r="E51" s="1" t="s">
        <v>291</v>
      </c>
    </row>
    <row r="52" spans="5:5">
      <c r="E52" s="1" t="s">
        <v>91</v>
      </c>
    </row>
    <row r="53" spans="5:5">
      <c r="E53" s="1" t="s">
        <v>289</v>
      </c>
    </row>
    <row r="54" spans="5:5"/>
    <row r="55" spans="5:5"/>
    <row r="56" spans="5:5"/>
  </sheetData>
  <sheetProtection algorithmName="SHA-512" hashValue="gWcfDmyElMjJHLhDdJ6lXp9yYSH7cohantbpXHg/oIfsmxCWHzauZ8LoSG1F3sNSuRcOCDmHZFpckGw6cD1xww==" saltValue="c+4kaLB5j0s0kXuJM0SDw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522</v>
      </c>
      <c r="G33" s="906" t="s">
        <v>523</v>
      </c>
      <c r="H33" s="906" t="s">
        <v>370</v>
      </c>
      <c r="I33" s="906" t="s">
        <v>189</v>
      </c>
      <c r="J33" s="910" t="s">
        <v>442</v>
      </c>
      <c r="K33" s="885"/>
      <c r="L33" s="885"/>
      <c r="M33" s="885"/>
      <c r="N33" s="885"/>
      <c r="O33" s="885"/>
      <c r="P33" s="885"/>
    </row>
    <row r="34" spans="1:16" ht="39" customHeight="1">
      <c r="A34" s="885"/>
      <c r="B34" s="887"/>
      <c r="C34" s="893" t="s">
        <v>446</v>
      </c>
      <c r="D34" s="893"/>
      <c r="E34" s="898"/>
      <c r="F34" s="902">
        <v>6.79</v>
      </c>
      <c r="G34" s="907">
        <v>4.0999999999999996</v>
      </c>
      <c r="H34" s="907">
        <v>6.98</v>
      </c>
      <c r="I34" s="907">
        <v>6.73</v>
      </c>
      <c r="J34" s="911">
        <v>5.71</v>
      </c>
      <c r="K34" s="885"/>
      <c r="L34" s="885"/>
      <c r="M34" s="885"/>
      <c r="N34" s="885"/>
      <c r="O34" s="885"/>
      <c r="P34" s="885"/>
    </row>
    <row r="35" spans="1:16" ht="39" customHeight="1">
      <c r="A35" s="885"/>
      <c r="B35" s="888"/>
      <c r="C35" s="894" t="s">
        <v>455</v>
      </c>
      <c r="D35" s="894"/>
      <c r="E35" s="899"/>
      <c r="F35" s="903">
        <v>1.05</v>
      </c>
      <c r="G35" s="908">
        <v>1.07</v>
      </c>
      <c r="H35" s="908">
        <v>1.59</v>
      </c>
      <c r="I35" s="908">
        <v>2.09</v>
      </c>
      <c r="J35" s="912">
        <v>3.15</v>
      </c>
      <c r="K35" s="885"/>
      <c r="L35" s="885"/>
      <c r="M35" s="885"/>
      <c r="N35" s="885"/>
      <c r="O35" s="885"/>
      <c r="P35" s="885"/>
    </row>
    <row r="36" spans="1:16" ht="39" customHeight="1">
      <c r="A36" s="885"/>
      <c r="B36" s="888"/>
      <c r="C36" s="894" t="s">
        <v>458</v>
      </c>
      <c r="D36" s="894"/>
      <c r="E36" s="899"/>
      <c r="F36" s="903">
        <v>1.e-002</v>
      </c>
      <c r="G36" s="908">
        <v>1.e-002</v>
      </c>
      <c r="H36" s="908">
        <v>1.52</v>
      </c>
      <c r="I36" s="908">
        <v>1.48</v>
      </c>
      <c r="J36" s="912">
        <v>1.5699999999999998</v>
      </c>
      <c r="K36" s="885"/>
      <c r="L36" s="885"/>
      <c r="M36" s="885"/>
      <c r="N36" s="885"/>
      <c r="O36" s="885"/>
      <c r="P36" s="885"/>
    </row>
    <row r="37" spans="1:16" ht="39" customHeight="1">
      <c r="A37" s="885"/>
      <c r="B37" s="888"/>
      <c r="C37" s="894" t="s">
        <v>275</v>
      </c>
      <c r="D37" s="894"/>
      <c r="E37" s="899"/>
      <c r="F37" s="903">
        <v>0.28999999999999998</v>
      </c>
      <c r="G37" s="908">
        <v>0.4</v>
      </c>
      <c r="H37" s="908">
        <v>0.71</v>
      </c>
      <c r="I37" s="908">
        <v>0.53</v>
      </c>
      <c r="J37" s="912">
        <v>1.1000000000000001</v>
      </c>
      <c r="K37" s="885"/>
      <c r="L37" s="885"/>
      <c r="M37" s="885"/>
      <c r="N37" s="885"/>
      <c r="O37" s="885"/>
      <c r="P37" s="885"/>
    </row>
    <row r="38" spans="1:16" ht="39" customHeight="1">
      <c r="A38" s="885"/>
      <c r="B38" s="888"/>
      <c r="C38" s="894" t="s">
        <v>456</v>
      </c>
      <c r="D38" s="894"/>
      <c r="E38" s="899"/>
      <c r="F38" s="903">
        <v>0.42</v>
      </c>
      <c r="G38" s="908">
        <v>0.65</v>
      </c>
      <c r="H38" s="908">
        <v>1.62</v>
      </c>
      <c r="I38" s="908">
        <v>0.38</v>
      </c>
      <c r="J38" s="912">
        <v>0.69</v>
      </c>
      <c r="K38" s="885"/>
      <c r="L38" s="885"/>
      <c r="M38" s="885"/>
      <c r="N38" s="885"/>
      <c r="O38" s="885"/>
      <c r="P38" s="885"/>
    </row>
    <row r="39" spans="1:16" ht="39" customHeight="1">
      <c r="A39" s="885"/>
      <c r="B39" s="888"/>
      <c r="C39" s="894" t="s">
        <v>208</v>
      </c>
      <c r="D39" s="894"/>
      <c r="E39" s="899"/>
      <c r="F39" s="903">
        <v>0.28000000000000003</v>
      </c>
      <c r="G39" s="908">
        <v>0.2</v>
      </c>
      <c r="H39" s="908">
        <v>0.15</v>
      </c>
      <c r="I39" s="908">
        <v>0.57999999999999996</v>
      </c>
      <c r="J39" s="912">
        <v>0.36</v>
      </c>
      <c r="K39" s="885"/>
      <c r="L39" s="885"/>
      <c r="M39" s="885"/>
      <c r="N39" s="885"/>
      <c r="O39" s="885"/>
      <c r="P39" s="885"/>
    </row>
    <row r="40" spans="1:16" ht="39" customHeight="1">
      <c r="A40" s="885"/>
      <c r="B40" s="888"/>
      <c r="C40" s="894" t="s">
        <v>254</v>
      </c>
      <c r="D40" s="894"/>
      <c r="E40" s="899"/>
      <c r="F40" s="903">
        <v>0.22</v>
      </c>
      <c r="G40" s="908">
        <v>0.14000000000000001</v>
      </c>
      <c r="H40" s="908">
        <v>6.e-002</v>
      </c>
      <c r="I40" s="908">
        <v>0.23</v>
      </c>
      <c r="J40" s="912">
        <v>0.18</v>
      </c>
      <c r="K40" s="885"/>
      <c r="L40" s="885"/>
      <c r="M40" s="885"/>
      <c r="N40" s="885"/>
      <c r="O40" s="885"/>
      <c r="P40" s="885"/>
    </row>
    <row r="41" spans="1:16" ht="39" customHeight="1">
      <c r="A41" s="885"/>
      <c r="B41" s="888"/>
      <c r="C41" s="894" t="s">
        <v>459</v>
      </c>
      <c r="D41" s="894"/>
      <c r="E41" s="899"/>
      <c r="F41" s="903">
        <v>0.22</v>
      </c>
      <c r="G41" s="908">
        <v>0.25</v>
      </c>
      <c r="H41" s="908">
        <v>1.e-002</v>
      </c>
      <c r="I41" s="908">
        <v>0.15</v>
      </c>
      <c r="J41" s="912">
        <v>1.e-002</v>
      </c>
      <c r="K41" s="885"/>
      <c r="L41" s="885"/>
      <c r="M41" s="885"/>
      <c r="N41" s="885"/>
      <c r="O41" s="885"/>
      <c r="P41" s="885"/>
    </row>
    <row r="42" spans="1:16" ht="39" customHeight="1">
      <c r="A42" s="885"/>
      <c r="B42" s="889"/>
      <c r="C42" s="894" t="s">
        <v>525</v>
      </c>
      <c r="D42" s="894"/>
      <c r="E42" s="899"/>
      <c r="F42" s="903" t="s">
        <v>135</v>
      </c>
      <c r="G42" s="908" t="s">
        <v>135</v>
      </c>
      <c r="H42" s="908" t="s">
        <v>135</v>
      </c>
      <c r="I42" s="908" t="s">
        <v>135</v>
      </c>
      <c r="J42" s="912" t="s">
        <v>135</v>
      </c>
      <c r="K42" s="885"/>
      <c r="L42" s="885"/>
      <c r="M42" s="885"/>
      <c r="N42" s="885"/>
      <c r="O42" s="885"/>
      <c r="P42" s="885"/>
    </row>
    <row r="43" spans="1:16" ht="39" customHeight="1">
      <c r="A43" s="885"/>
      <c r="B43" s="890"/>
      <c r="C43" s="895" t="s">
        <v>487</v>
      </c>
      <c r="D43" s="895"/>
      <c r="E43" s="900"/>
      <c r="F43" s="904" t="s">
        <v>135</v>
      </c>
      <c r="G43" s="909" t="s">
        <v>135</v>
      </c>
      <c r="H43" s="909" t="s">
        <v>135</v>
      </c>
      <c r="I43" s="909" t="s">
        <v>135</v>
      </c>
      <c r="J43" s="913" t="s">
        <v>135</v>
      </c>
      <c r="K43" s="885"/>
      <c r="L43" s="885"/>
      <c r="M43" s="885"/>
      <c r="N43" s="885"/>
      <c r="O43" s="885"/>
      <c r="P43" s="885"/>
    </row>
    <row r="44" spans="1:16" ht="39" customHeight="1">
      <c r="A44" s="885"/>
      <c r="B44" s="891" t="s">
        <v>8</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1F+MzMmyFhT1ce/2n6KoUVxVPzpCSHRHWURDGYvZhhBqBDRUdi3QDCJuCnTMK4m8idenia1syiNIeZDRNGYHzw==" saltValue="2BC1BUjy4NeVdLamyKC1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70" zoomScaleNormal="70" zoomScaleSheetLayoutView="70"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18</v>
      </c>
      <c r="C44" s="921"/>
      <c r="D44" s="921"/>
      <c r="E44" s="931"/>
      <c r="F44" s="931"/>
      <c r="G44" s="931"/>
      <c r="H44" s="931"/>
      <c r="I44" s="931"/>
      <c r="J44" s="935" t="s">
        <v>13</v>
      </c>
      <c r="K44" s="939" t="s">
        <v>522</v>
      </c>
      <c r="L44" s="943" t="s">
        <v>523</v>
      </c>
      <c r="M44" s="943" t="s">
        <v>370</v>
      </c>
      <c r="N44" s="943" t="s">
        <v>189</v>
      </c>
      <c r="O44" s="948" t="s">
        <v>442</v>
      </c>
      <c r="P44" s="758"/>
      <c r="Q44" s="758"/>
      <c r="R44" s="758"/>
      <c r="S44" s="758"/>
      <c r="T44" s="758"/>
      <c r="U44" s="758"/>
    </row>
    <row r="45" spans="1:21" ht="30.75" customHeight="1">
      <c r="A45" s="758"/>
      <c r="B45" s="915" t="s">
        <v>23</v>
      </c>
      <c r="C45" s="922"/>
      <c r="D45" s="927"/>
      <c r="E45" s="932" t="s">
        <v>20</v>
      </c>
      <c r="F45" s="932"/>
      <c r="G45" s="932"/>
      <c r="H45" s="932"/>
      <c r="I45" s="932"/>
      <c r="J45" s="936"/>
      <c r="K45" s="940">
        <v>247</v>
      </c>
      <c r="L45" s="944">
        <v>259</v>
      </c>
      <c r="M45" s="944">
        <v>315</v>
      </c>
      <c r="N45" s="944">
        <v>324</v>
      </c>
      <c r="O45" s="949">
        <v>338</v>
      </c>
      <c r="P45" s="758"/>
      <c r="Q45" s="758"/>
      <c r="R45" s="758"/>
      <c r="S45" s="758"/>
      <c r="T45" s="758"/>
      <c r="U45" s="758"/>
    </row>
    <row r="46" spans="1:21" ht="30.75" customHeight="1">
      <c r="A46" s="758"/>
      <c r="B46" s="916"/>
      <c r="C46" s="923"/>
      <c r="D46" s="928"/>
      <c r="E46" s="933" t="s">
        <v>25</v>
      </c>
      <c r="F46" s="933"/>
      <c r="G46" s="933"/>
      <c r="H46" s="933"/>
      <c r="I46" s="933"/>
      <c r="J46" s="937"/>
      <c r="K46" s="941" t="s">
        <v>135</v>
      </c>
      <c r="L46" s="945" t="s">
        <v>135</v>
      </c>
      <c r="M46" s="945" t="s">
        <v>135</v>
      </c>
      <c r="N46" s="945" t="s">
        <v>135</v>
      </c>
      <c r="O46" s="950" t="s">
        <v>135</v>
      </c>
      <c r="P46" s="758"/>
      <c r="Q46" s="758"/>
      <c r="R46" s="758"/>
      <c r="S46" s="758"/>
      <c r="T46" s="758"/>
      <c r="U46" s="758"/>
    </row>
    <row r="47" spans="1:21" ht="30.75" customHeight="1">
      <c r="A47" s="758"/>
      <c r="B47" s="916"/>
      <c r="C47" s="923"/>
      <c r="D47" s="928"/>
      <c r="E47" s="933" t="s">
        <v>28</v>
      </c>
      <c r="F47" s="933"/>
      <c r="G47" s="933"/>
      <c r="H47" s="933"/>
      <c r="I47" s="933"/>
      <c r="J47" s="937"/>
      <c r="K47" s="941" t="s">
        <v>135</v>
      </c>
      <c r="L47" s="945" t="s">
        <v>135</v>
      </c>
      <c r="M47" s="945" t="s">
        <v>135</v>
      </c>
      <c r="N47" s="945" t="s">
        <v>135</v>
      </c>
      <c r="O47" s="950" t="s">
        <v>135</v>
      </c>
      <c r="P47" s="758"/>
      <c r="Q47" s="758"/>
      <c r="R47" s="758"/>
      <c r="S47" s="758"/>
      <c r="T47" s="758"/>
      <c r="U47" s="758"/>
    </row>
    <row r="48" spans="1:21" ht="30.75" customHeight="1">
      <c r="A48" s="758"/>
      <c r="B48" s="916"/>
      <c r="C48" s="923"/>
      <c r="D48" s="928"/>
      <c r="E48" s="933" t="s">
        <v>31</v>
      </c>
      <c r="F48" s="933"/>
      <c r="G48" s="933"/>
      <c r="H48" s="933"/>
      <c r="I48" s="933"/>
      <c r="J48" s="937"/>
      <c r="K48" s="941">
        <v>71</v>
      </c>
      <c r="L48" s="945">
        <v>41</v>
      </c>
      <c r="M48" s="945">
        <v>31</v>
      </c>
      <c r="N48" s="945">
        <v>43</v>
      </c>
      <c r="O48" s="950">
        <v>21</v>
      </c>
      <c r="P48" s="758"/>
      <c r="Q48" s="758"/>
      <c r="R48" s="758"/>
      <c r="S48" s="758"/>
      <c r="T48" s="758"/>
      <c r="U48" s="758"/>
    </row>
    <row r="49" spans="1:21" ht="30.75" customHeight="1">
      <c r="A49" s="758"/>
      <c r="B49" s="916"/>
      <c r="C49" s="923"/>
      <c r="D49" s="928"/>
      <c r="E49" s="933" t="s">
        <v>0</v>
      </c>
      <c r="F49" s="933"/>
      <c r="G49" s="933"/>
      <c r="H49" s="933"/>
      <c r="I49" s="933"/>
      <c r="J49" s="937"/>
      <c r="K49" s="941">
        <v>17</v>
      </c>
      <c r="L49" s="945">
        <v>18</v>
      </c>
      <c r="M49" s="945">
        <v>10</v>
      </c>
      <c r="N49" s="945">
        <v>14</v>
      </c>
      <c r="O49" s="950">
        <v>18</v>
      </c>
      <c r="P49" s="758"/>
      <c r="Q49" s="758"/>
      <c r="R49" s="758"/>
      <c r="S49" s="758"/>
      <c r="T49" s="758"/>
      <c r="U49" s="758"/>
    </row>
    <row r="50" spans="1:21" ht="30.75" customHeight="1">
      <c r="A50" s="758"/>
      <c r="B50" s="916"/>
      <c r="C50" s="923"/>
      <c r="D50" s="928"/>
      <c r="E50" s="933" t="s">
        <v>37</v>
      </c>
      <c r="F50" s="933"/>
      <c r="G50" s="933"/>
      <c r="H50" s="933"/>
      <c r="I50" s="933"/>
      <c r="J50" s="937"/>
      <c r="K50" s="941" t="s">
        <v>135</v>
      </c>
      <c r="L50" s="945">
        <v>0</v>
      </c>
      <c r="M50" s="945">
        <v>0</v>
      </c>
      <c r="N50" s="945">
        <v>0</v>
      </c>
      <c r="O50" s="950">
        <v>0</v>
      </c>
      <c r="P50" s="758"/>
      <c r="Q50" s="758"/>
      <c r="R50" s="758"/>
      <c r="S50" s="758"/>
      <c r="T50" s="758"/>
      <c r="U50" s="758"/>
    </row>
    <row r="51" spans="1:21" ht="30.75" customHeight="1">
      <c r="A51" s="758"/>
      <c r="B51" s="917"/>
      <c r="C51" s="924"/>
      <c r="D51" s="929"/>
      <c r="E51" s="933" t="s">
        <v>38</v>
      </c>
      <c r="F51" s="933"/>
      <c r="G51" s="933"/>
      <c r="H51" s="933"/>
      <c r="I51" s="933"/>
      <c r="J51" s="937"/>
      <c r="K51" s="941" t="s">
        <v>135</v>
      </c>
      <c r="L51" s="945" t="s">
        <v>135</v>
      </c>
      <c r="M51" s="945" t="s">
        <v>135</v>
      </c>
      <c r="N51" s="945" t="s">
        <v>135</v>
      </c>
      <c r="O51" s="950" t="s">
        <v>135</v>
      </c>
      <c r="P51" s="758"/>
      <c r="Q51" s="758"/>
      <c r="R51" s="758"/>
      <c r="S51" s="758"/>
      <c r="T51" s="758"/>
      <c r="U51" s="758"/>
    </row>
    <row r="52" spans="1:21" ht="30.75" customHeight="1">
      <c r="A52" s="758"/>
      <c r="B52" s="918" t="s">
        <v>43</v>
      </c>
      <c r="C52" s="925"/>
      <c r="D52" s="929"/>
      <c r="E52" s="933" t="s">
        <v>44</v>
      </c>
      <c r="F52" s="933"/>
      <c r="G52" s="933"/>
      <c r="H52" s="933"/>
      <c r="I52" s="933"/>
      <c r="J52" s="937"/>
      <c r="K52" s="941">
        <v>232</v>
      </c>
      <c r="L52" s="945">
        <v>235</v>
      </c>
      <c r="M52" s="945">
        <v>216</v>
      </c>
      <c r="N52" s="945">
        <v>208</v>
      </c>
      <c r="O52" s="950">
        <v>211</v>
      </c>
      <c r="P52" s="758"/>
      <c r="Q52" s="758"/>
      <c r="R52" s="758"/>
      <c r="S52" s="758"/>
      <c r="T52" s="758"/>
      <c r="U52" s="758"/>
    </row>
    <row r="53" spans="1:21" ht="30.75" customHeight="1">
      <c r="A53" s="758"/>
      <c r="B53" s="919" t="s">
        <v>47</v>
      </c>
      <c r="C53" s="926"/>
      <c r="D53" s="930"/>
      <c r="E53" s="934" t="s">
        <v>50</v>
      </c>
      <c r="F53" s="934"/>
      <c r="G53" s="934"/>
      <c r="H53" s="934"/>
      <c r="I53" s="934"/>
      <c r="J53" s="938"/>
      <c r="K53" s="942">
        <v>103</v>
      </c>
      <c r="L53" s="946">
        <v>83</v>
      </c>
      <c r="M53" s="946">
        <v>140</v>
      </c>
      <c r="N53" s="946">
        <v>173</v>
      </c>
      <c r="O53" s="951">
        <v>166</v>
      </c>
      <c r="P53" s="758"/>
      <c r="Q53" s="758"/>
      <c r="R53" s="758"/>
      <c r="S53" s="758"/>
      <c r="T53" s="758"/>
      <c r="U53" s="758"/>
    </row>
    <row r="54" spans="1:21" ht="24" customHeight="1">
      <c r="A54" s="758"/>
      <c r="B54" s="920" t="s">
        <v>56</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SwITN57cncs1Vt9tymv5KN+EUiny91DhYRQLgXJ0XK5yiDYKECygnrvgp0NbuIXS81t2TzDZaCSpSrrP9Uvw7g==" saltValue="xNsCz1FSBrNxqK5aRaTDw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80" zoomScaleNormal="8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18</v>
      </c>
      <c r="C40" s="921"/>
      <c r="D40" s="921"/>
      <c r="E40" s="931"/>
      <c r="F40" s="931"/>
      <c r="G40" s="931"/>
      <c r="H40" s="935" t="s">
        <v>13</v>
      </c>
      <c r="I40" s="939" t="s">
        <v>522</v>
      </c>
      <c r="J40" s="943" t="s">
        <v>523</v>
      </c>
      <c r="K40" s="943" t="s">
        <v>370</v>
      </c>
      <c r="L40" s="943" t="s">
        <v>189</v>
      </c>
      <c r="M40" s="968" t="s">
        <v>442</v>
      </c>
    </row>
    <row r="41" spans="2:13" ht="27.75" customHeight="1">
      <c r="B41" s="915" t="s">
        <v>34</v>
      </c>
      <c r="C41" s="922"/>
      <c r="D41" s="927"/>
      <c r="E41" s="957" t="s">
        <v>58</v>
      </c>
      <c r="F41" s="957"/>
      <c r="G41" s="957"/>
      <c r="H41" s="963"/>
      <c r="I41" s="940">
        <v>3777</v>
      </c>
      <c r="J41" s="944">
        <v>3996</v>
      </c>
      <c r="K41" s="944">
        <v>4013</v>
      </c>
      <c r="L41" s="944">
        <v>3767</v>
      </c>
      <c r="M41" s="949">
        <v>4175</v>
      </c>
    </row>
    <row r="42" spans="2:13" ht="27.75" customHeight="1">
      <c r="B42" s="916"/>
      <c r="C42" s="923"/>
      <c r="D42" s="928"/>
      <c r="E42" s="958" t="s">
        <v>60</v>
      </c>
      <c r="F42" s="958"/>
      <c r="G42" s="958"/>
      <c r="H42" s="964"/>
      <c r="I42" s="941">
        <v>2</v>
      </c>
      <c r="J42" s="945">
        <v>2</v>
      </c>
      <c r="K42" s="945">
        <v>2</v>
      </c>
      <c r="L42" s="945">
        <v>2</v>
      </c>
      <c r="M42" s="950">
        <v>1</v>
      </c>
    </row>
    <row r="43" spans="2:13" ht="27.75" customHeight="1">
      <c r="B43" s="916"/>
      <c r="C43" s="923"/>
      <c r="D43" s="928"/>
      <c r="E43" s="958" t="s">
        <v>65</v>
      </c>
      <c r="F43" s="958"/>
      <c r="G43" s="958"/>
      <c r="H43" s="964"/>
      <c r="I43" s="941">
        <v>377</v>
      </c>
      <c r="J43" s="945">
        <v>339</v>
      </c>
      <c r="K43" s="945">
        <v>315</v>
      </c>
      <c r="L43" s="945">
        <v>217</v>
      </c>
      <c r="M43" s="950">
        <v>228</v>
      </c>
    </row>
    <row r="44" spans="2:13" ht="27.75" customHeight="1">
      <c r="B44" s="916"/>
      <c r="C44" s="923"/>
      <c r="D44" s="928"/>
      <c r="E44" s="958" t="s">
        <v>67</v>
      </c>
      <c r="F44" s="958"/>
      <c r="G44" s="958"/>
      <c r="H44" s="964"/>
      <c r="I44" s="941">
        <v>153</v>
      </c>
      <c r="J44" s="945">
        <v>171</v>
      </c>
      <c r="K44" s="945">
        <v>166</v>
      </c>
      <c r="L44" s="945">
        <v>153</v>
      </c>
      <c r="M44" s="950">
        <v>139</v>
      </c>
    </row>
    <row r="45" spans="2:13" ht="27.75" customHeight="1">
      <c r="B45" s="916"/>
      <c r="C45" s="923"/>
      <c r="D45" s="928"/>
      <c r="E45" s="958" t="s">
        <v>69</v>
      </c>
      <c r="F45" s="958"/>
      <c r="G45" s="958"/>
      <c r="H45" s="964"/>
      <c r="I45" s="941">
        <v>487</v>
      </c>
      <c r="J45" s="945">
        <v>429</v>
      </c>
      <c r="K45" s="945">
        <v>413</v>
      </c>
      <c r="L45" s="945">
        <v>409</v>
      </c>
      <c r="M45" s="950">
        <v>376</v>
      </c>
    </row>
    <row r="46" spans="2:13" ht="27.75" customHeight="1">
      <c r="B46" s="916"/>
      <c r="C46" s="923"/>
      <c r="D46" s="929"/>
      <c r="E46" s="958" t="s">
        <v>68</v>
      </c>
      <c r="F46" s="958"/>
      <c r="G46" s="958"/>
      <c r="H46" s="964"/>
      <c r="I46" s="941" t="s">
        <v>135</v>
      </c>
      <c r="J46" s="945" t="s">
        <v>135</v>
      </c>
      <c r="K46" s="945" t="s">
        <v>135</v>
      </c>
      <c r="L46" s="945" t="s">
        <v>135</v>
      </c>
      <c r="M46" s="950" t="s">
        <v>135</v>
      </c>
    </row>
    <row r="47" spans="2:13" ht="27.75" customHeight="1">
      <c r="B47" s="916"/>
      <c r="C47" s="923"/>
      <c r="D47" s="955"/>
      <c r="E47" s="959" t="s">
        <v>71</v>
      </c>
      <c r="F47" s="962"/>
      <c r="G47" s="962"/>
      <c r="H47" s="965"/>
      <c r="I47" s="941" t="s">
        <v>135</v>
      </c>
      <c r="J47" s="945" t="s">
        <v>135</v>
      </c>
      <c r="K47" s="945" t="s">
        <v>135</v>
      </c>
      <c r="L47" s="945" t="s">
        <v>135</v>
      </c>
      <c r="M47" s="950" t="s">
        <v>135</v>
      </c>
    </row>
    <row r="48" spans="2:13" ht="27.75" customHeight="1">
      <c r="B48" s="916"/>
      <c r="C48" s="923"/>
      <c r="D48" s="928"/>
      <c r="E48" s="958" t="s">
        <v>77</v>
      </c>
      <c r="F48" s="958"/>
      <c r="G48" s="958"/>
      <c r="H48" s="964"/>
      <c r="I48" s="941" t="s">
        <v>135</v>
      </c>
      <c r="J48" s="945" t="s">
        <v>135</v>
      </c>
      <c r="K48" s="945" t="s">
        <v>135</v>
      </c>
      <c r="L48" s="945" t="s">
        <v>135</v>
      </c>
      <c r="M48" s="950" t="s">
        <v>135</v>
      </c>
    </row>
    <row r="49" spans="2:13" ht="27.75" customHeight="1">
      <c r="B49" s="917"/>
      <c r="C49" s="924"/>
      <c r="D49" s="928"/>
      <c r="E49" s="958" t="s">
        <v>81</v>
      </c>
      <c r="F49" s="958"/>
      <c r="G49" s="958"/>
      <c r="H49" s="964"/>
      <c r="I49" s="941">
        <v>4</v>
      </c>
      <c r="J49" s="945" t="s">
        <v>135</v>
      </c>
      <c r="K49" s="945" t="s">
        <v>135</v>
      </c>
      <c r="L49" s="945" t="s">
        <v>135</v>
      </c>
      <c r="M49" s="950" t="s">
        <v>135</v>
      </c>
    </row>
    <row r="50" spans="2:13" ht="27.75" customHeight="1">
      <c r="B50" s="952" t="s">
        <v>83</v>
      </c>
      <c r="C50" s="953"/>
      <c r="D50" s="956"/>
      <c r="E50" s="958" t="s">
        <v>84</v>
      </c>
      <c r="F50" s="958"/>
      <c r="G50" s="958"/>
      <c r="H50" s="964"/>
      <c r="I50" s="941">
        <v>1150</v>
      </c>
      <c r="J50" s="945">
        <v>1051</v>
      </c>
      <c r="K50" s="945">
        <v>1023</v>
      </c>
      <c r="L50" s="945">
        <v>1111</v>
      </c>
      <c r="M50" s="950">
        <v>1068</v>
      </c>
    </row>
    <row r="51" spans="2:13" ht="27.75" customHeight="1">
      <c r="B51" s="916"/>
      <c r="C51" s="923"/>
      <c r="D51" s="928"/>
      <c r="E51" s="958" t="s">
        <v>86</v>
      </c>
      <c r="F51" s="958"/>
      <c r="G51" s="958"/>
      <c r="H51" s="964"/>
      <c r="I51" s="941">
        <v>10</v>
      </c>
      <c r="J51" s="945">
        <v>3</v>
      </c>
      <c r="K51" s="945" t="s">
        <v>135</v>
      </c>
      <c r="L51" s="945" t="s">
        <v>135</v>
      </c>
      <c r="M51" s="950" t="s">
        <v>135</v>
      </c>
    </row>
    <row r="52" spans="2:13" ht="27.75" customHeight="1">
      <c r="B52" s="917"/>
      <c r="C52" s="924"/>
      <c r="D52" s="928"/>
      <c r="E52" s="958" t="s">
        <v>40</v>
      </c>
      <c r="F52" s="958"/>
      <c r="G52" s="958"/>
      <c r="H52" s="964"/>
      <c r="I52" s="941">
        <v>2552</v>
      </c>
      <c r="J52" s="945">
        <v>2540</v>
      </c>
      <c r="K52" s="945">
        <v>2559</v>
      </c>
      <c r="L52" s="945">
        <v>2543</v>
      </c>
      <c r="M52" s="950">
        <v>2661</v>
      </c>
    </row>
    <row r="53" spans="2:13" ht="27.75" customHeight="1">
      <c r="B53" s="919" t="s">
        <v>47</v>
      </c>
      <c r="C53" s="926"/>
      <c r="D53" s="930"/>
      <c r="E53" s="960" t="s">
        <v>90</v>
      </c>
      <c r="F53" s="960"/>
      <c r="G53" s="960"/>
      <c r="H53" s="966"/>
      <c r="I53" s="942">
        <v>1087</v>
      </c>
      <c r="J53" s="946">
        <v>1343</v>
      </c>
      <c r="K53" s="946">
        <v>1327</v>
      </c>
      <c r="L53" s="946">
        <v>894</v>
      </c>
      <c r="M53" s="951">
        <v>1190</v>
      </c>
    </row>
    <row r="54" spans="2:13" ht="27.75" customHeight="1">
      <c r="B54" s="891" t="s">
        <v>16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SPVPdIbYCWYsKEhOR7pGdr+e3tmTN/YF/iriVftv47c7Ye0ZfqZGSMi+lI2Ao50NVM3JTj2nY+Qvu//BPlStw==" saltValue="FFviyaInmGOhw1xtBCKcR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88</v>
      </c>
    </row>
    <row r="54" spans="2:8" ht="29.25" customHeight="1">
      <c r="B54" s="969" t="s">
        <v>5</v>
      </c>
      <c r="C54" s="975"/>
      <c r="D54" s="975"/>
      <c r="E54" s="984" t="s">
        <v>13</v>
      </c>
      <c r="F54" s="991" t="s">
        <v>370</v>
      </c>
      <c r="G54" s="991" t="s">
        <v>189</v>
      </c>
      <c r="H54" s="999" t="s">
        <v>442</v>
      </c>
    </row>
    <row r="55" spans="2:8" ht="52.5" customHeight="1">
      <c r="B55" s="970"/>
      <c r="C55" s="976" t="s">
        <v>96</v>
      </c>
      <c r="D55" s="976"/>
      <c r="E55" s="985"/>
      <c r="F55" s="992">
        <v>417</v>
      </c>
      <c r="G55" s="992">
        <v>408</v>
      </c>
      <c r="H55" s="1000">
        <v>424</v>
      </c>
    </row>
    <row r="56" spans="2:8" ht="52.5" customHeight="1">
      <c r="B56" s="971"/>
      <c r="C56" s="977" t="s">
        <v>99</v>
      </c>
      <c r="D56" s="977"/>
      <c r="E56" s="986"/>
      <c r="F56" s="993">
        <v>234</v>
      </c>
      <c r="G56" s="993">
        <v>200</v>
      </c>
      <c r="H56" s="1001">
        <v>201</v>
      </c>
    </row>
    <row r="57" spans="2:8" ht="53.25" customHeight="1">
      <c r="B57" s="971"/>
      <c r="C57" s="978" t="s">
        <v>62</v>
      </c>
      <c r="D57" s="978"/>
      <c r="E57" s="987"/>
      <c r="F57" s="994">
        <v>298</v>
      </c>
      <c r="G57" s="994">
        <v>404</v>
      </c>
      <c r="H57" s="1002">
        <v>344</v>
      </c>
    </row>
    <row r="58" spans="2:8" ht="45.75" customHeight="1">
      <c r="B58" s="972"/>
      <c r="C58" s="979" t="s">
        <v>436</v>
      </c>
      <c r="D58" s="982"/>
      <c r="E58" s="988"/>
      <c r="F58" s="995">
        <v>100</v>
      </c>
      <c r="G58" s="995">
        <v>101</v>
      </c>
      <c r="H58" s="1003">
        <v>102</v>
      </c>
    </row>
    <row r="59" spans="2:8" ht="45.75" customHeight="1">
      <c r="B59" s="972"/>
      <c r="C59" s="979" t="s">
        <v>149</v>
      </c>
      <c r="D59" s="982"/>
      <c r="E59" s="988"/>
      <c r="F59" s="995">
        <v>71</v>
      </c>
      <c r="G59" s="995">
        <v>172</v>
      </c>
      <c r="H59" s="1003">
        <v>73</v>
      </c>
    </row>
    <row r="60" spans="2:8" ht="45.75" customHeight="1">
      <c r="B60" s="972"/>
      <c r="C60" s="979" t="s">
        <v>182</v>
      </c>
      <c r="D60" s="982"/>
      <c r="E60" s="988"/>
      <c r="F60" s="995">
        <v>71</v>
      </c>
      <c r="G60" s="995">
        <v>62</v>
      </c>
      <c r="H60" s="1003">
        <v>63</v>
      </c>
    </row>
    <row r="61" spans="2:8" ht="45.75" customHeight="1">
      <c r="B61" s="972"/>
      <c r="C61" s="979" t="s">
        <v>191</v>
      </c>
      <c r="D61" s="982"/>
      <c r="E61" s="988"/>
      <c r="F61" s="995">
        <v>22</v>
      </c>
      <c r="G61" s="995">
        <v>33</v>
      </c>
      <c r="H61" s="1003">
        <v>44</v>
      </c>
    </row>
    <row r="62" spans="2:8" ht="45.75" customHeight="1">
      <c r="B62" s="973"/>
      <c r="C62" s="980" t="s">
        <v>484</v>
      </c>
      <c r="D62" s="983"/>
      <c r="E62" s="989"/>
      <c r="F62" s="996">
        <v>25</v>
      </c>
      <c r="G62" s="996">
        <v>26</v>
      </c>
      <c r="H62" s="1004">
        <v>27</v>
      </c>
    </row>
    <row r="63" spans="2:8" ht="52.5" customHeight="1">
      <c r="B63" s="974"/>
      <c r="C63" s="981" t="s">
        <v>105</v>
      </c>
      <c r="D63" s="981"/>
      <c r="E63" s="990"/>
      <c r="F63" s="997">
        <v>949</v>
      </c>
      <c r="G63" s="997">
        <v>1012</v>
      </c>
      <c r="H63" s="1005">
        <v>969</v>
      </c>
    </row>
    <row r="64" spans="2:8" ht="15" customHeight="1"/>
    <row r="65" ht="0" hidden="1" customHeight="1"/>
    <row r="66" ht="0" hidden="1" customHeight="1"/>
  </sheetData>
  <sheetProtection algorithmName="SHA-512" hashValue="ADiQR/+q9rPGz2S7G6+0+E2vssteYhqztdIMzsb1rFNCzlxeOVNvsHWQrbPIJ8YJ/gSOgNHvdMfuluDaB2K35A==" saltValue="TtJ1TAYGKXlvNIfyTNLJt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535</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255</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154</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522</v>
      </c>
      <c r="BQ50" s="1041"/>
      <c r="BR50" s="1041"/>
      <c r="BS50" s="1041"/>
      <c r="BT50" s="1041"/>
      <c r="BU50" s="1041"/>
      <c r="BV50" s="1041"/>
      <c r="BW50" s="1041"/>
      <c r="BX50" s="1041" t="s">
        <v>523</v>
      </c>
      <c r="BY50" s="1041"/>
      <c r="BZ50" s="1041"/>
      <c r="CA50" s="1041"/>
      <c r="CB50" s="1041"/>
      <c r="CC50" s="1041"/>
      <c r="CD50" s="1041"/>
      <c r="CE50" s="1041"/>
      <c r="CF50" s="1041" t="s">
        <v>370</v>
      </c>
      <c r="CG50" s="1041"/>
      <c r="CH50" s="1041"/>
      <c r="CI50" s="1041"/>
      <c r="CJ50" s="1041"/>
      <c r="CK50" s="1041"/>
      <c r="CL50" s="1041"/>
      <c r="CM50" s="1041"/>
      <c r="CN50" s="1041" t="s">
        <v>189</v>
      </c>
      <c r="CO50" s="1041"/>
      <c r="CP50" s="1041"/>
      <c r="CQ50" s="1041"/>
      <c r="CR50" s="1041"/>
      <c r="CS50" s="1041"/>
      <c r="CT50" s="1041"/>
      <c r="CU50" s="1041"/>
      <c r="CV50" s="1041" t="s">
        <v>442</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536</v>
      </c>
      <c r="AO51" s="1040"/>
      <c r="AP51" s="1040"/>
      <c r="AQ51" s="1040"/>
      <c r="AR51" s="1040"/>
      <c r="AS51" s="1040"/>
      <c r="AT51" s="1040"/>
      <c r="AU51" s="1040"/>
      <c r="AV51" s="1040"/>
      <c r="AW51" s="1040"/>
      <c r="AX51" s="1040"/>
      <c r="AY51" s="1040"/>
      <c r="AZ51" s="1040"/>
      <c r="BA51" s="1040"/>
      <c r="BB51" s="1040" t="s">
        <v>537</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64.2</v>
      </c>
      <c r="CG51" s="1046"/>
      <c r="CH51" s="1046"/>
      <c r="CI51" s="1046"/>
      <c r="CJ51" s="1046"/>
      <c r="CK51" s="1046"/>
      <c r="CL51" s="1046"/>
      <c r="CM51" s="1046"/>
      <c r="CN51" s="1046">
        <v>45.3</v>
      </c>
      <c r="CO51" s="1046"/>
      <c r="CP51" s="1046"/>
      <c r="CQ51" s="1046"/>
      <c r="CR51" s="1046"/>
      <c r="CS51" s="1046"/>
      <c r="CT51" s="1046"/>
      <c r="CU51" s="1046"/>
      <c r="CV51" s="1045"/>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538</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49.2</v>
      </c>
      <c r="CG53" s="1046"/>
      <c r="CH53" s="1046"/>
      <c r="CI53" s="1046"/>
      <c r="CJ53" s="1046"/>
      <c r="CK53" s="1046"/>
      <c r="CL53" s="1046"/>
      <c r="CM53" s="1046"/>
      <c r="CN53" s="1046">
        <v>51.8</v>
      </c>
      <c r="CO53" s="1046"/>
      <c r="CP53" s="1046"/>
      <c r="CQ53" s="1046"/>
      <c r="CR53" s="1046"/>
      <c r="CS53" s="1046"/>
      <c r="CT53" s="1046"/>
      <c r="CU53" s="1046"/>
      <c r="CV53" s="1045"/>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515</v>
      </c>
      <c r="AO55" s="1041"/>
      <c r="AP55" s="1041"/>
      <c r="AQ55" s="1041"/>
      <c r="AR55" s="1041"/>
      <c r="AS55" s="1041"/>
      <c r="AT55" s="1041"/>
      <c r="AU55" s="1041"/>
      <c r="AV55" s="1041"/>
      <c r="AW55" s="1041"/>
      <c r="AX55" s="1041"/>
      <c r="AY55" s="1041"/>
      <c r="AZ55" s="1041"/>
      <c r="BA55" s="1041"/>
      <c r="BB55" s="1040" t="s">
        <v>537</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0</v>
      </c>
      <c r="CG55" s="1046"/>
      <c r="CH55" s="1046"/>
      <c r="CI55" s="1046"/>
      <c r="CJ55" s="1046"/>
      <c r="CK55" s="1046"/>
      <c r="CL55" s="1046"/>
      <c r="CM55" s="1046"/>
      <c r="CN55" s="1046">
        <v>0</v>
      </c>
      <c r="CO55" s="1046"/>
      <c r="CP55" s="1046"/>
      <c r="CQ55" s="1046"/>
      <c r="CR55" s="1046"/>
      <c r="CS55" s="1046"/>
      <c r="CT55" s="1046"/>
      <c r="CU55" s="1046"/>
      <c r="CV55" s="1045"/>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538</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54.2</v>
      </c>
      <c r="CG57" s="1046"/>
      <c r="CH57" s="1046"/>
      <c r="CI57" s="1046"/>
      <c r="CJ57" s="1046"/>
      <c r="CK57" s="1046"/>
      <c r="CL57" s="1046"/>
      <c r="CM57" s="1046"/>
      <c r="CN57" s="1046">
        <v>56.3</v>
      </c>
      <c r="CO57" s="1046"/>
      <c r="CP57" s="1046"/>
      <c r="CQ57" s="1046"/>
      <c r="CR57" s="1046"/>
      <c r="CS57" s="1046"/>
      <c r="CT57" s="1046"/>
      <c r="CU57" s="1046"/>
      <c r="CV57" s="1045"/>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320</v>
      </c>
    </row>
    <row r="64" spans="1:109">
      <c r="B64" s="752"/>
      <c r="G64" s="1015"/>
      <c r="N64" s="1035"/>
      <c r="AM64" s="1015"/>
      <c r="AN64" s="1015" t="s">
        <v>535</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539</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154</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522</v>
      </c>
      <c r="BQ72" s="1041"/>
      <c r="BR72" s="1041"/>
      <c r="BS72" s="1041"/>
      <c r="BT72" s="1041"/>
      <c r="BU72" s="1041"/>
      <c r="BV72" s="1041"/>
      <c r="BW72" s="1041"/>
      <c r="BX72" s="1041" t="s">
        <v>523</v>
      </c>
      <c r="BY72" s="1041"/>
      <c r="BZ72" s="1041"/>
      <c r="CA72" s="1041"/>
      <c r="CB72" s="1041"/>
      <c r="CC72" s="1041"/>
      <c r="CD72" s="1041"/>
      <c r="CE72" s="1041"/>
      <c r="CF72" s="1041" t="s">
        <v>370</v>
      </c>
      <c r="CG72" s="1041"/>
      <c r="CH72" s="1041"/>
      <c r="CI72" s="1041"/>
      <c r="CJ72" s="1041"/>
      <c r="CK72" s="1041"/>
      <c r="CL72" s="1041"/>
      <c r="CM72" s="1041"/>
      <c r="CN72" s="1041" t="s">
        <v>189</v>
      </c>
      <c r="CO72" s="1041"/>
      <c r="CP72" s="1041"/>
      <c r="CQ72" s="1041"/>
      <c r="CR72" s="1041"/>
      <c r="CS72" s="1041"/>
      <c r="CT72" s="1041"/>
      <c r="CU72" s="1041"/>
      <c r="CV72" s="1041" t="s">
        <v>442</v>
      </c>
      <c r="CW72" s="1041"/>
      <c r="CX72" s="1041"/>
      <c r="CY72" s="1041"/>
      <c r="CZ72" s="1041"/>
      <c r="DA72" s="1041"/>
      <c r="DB72" s="1041"/>
      <c r="DC72" s="1041"/>
    </row>
    <row r="73" spans="2:107">
      <c r="B73" s="752"/>
      <c r="G73" s="1017"/>
      <c r="H73" s="1017"/>
      <c r="I73" s="1017"/>
      <c r="J73" s="1017"/>
      <c r="K73" s="1027"/>
      <c r="L73" s="1027"/>
      <c r="M73" s="1027"/>
      <c r="N73" s="1027"/>
      <c r="AM73" s="1019"/>
      <c r="AN73" s="1040" t="s">
        <v>536</v>
      </c>
      <c r="AO73" s="1040"/>
      <c r="AP73" s="1040"/>
      <c r="AQ73" s="1040"/>
      <c r="AR73" s="1040"/>
      <c r="AS73" s="1040"/>
      <c r="AT73" s="1040"/>
      <c r="AU73" s="1040"/>
      <c r="AV73" s="1040"/>
      <c r="AW73" s="1040"/>
      <c r="AX73" s="1040"/>
      <c r="AY73" s="1040"/>
      <c r="AZ73" s="1040"/>
      <c r="BA73" s="1040"/>
      <c r="BB73" s="1040" t="s">
        <v>537</v>
      </c>
      <c r="BC73" s="1040"/>
      <c r="BD73" s="1040"/>
      <c r="BE73" s="1040"/>
      <c r="BF73" s="1040"/>
      <c r="BG73" s="1040"/>
      <c r="BH73" s="1040"/>
      <c r="BI73" s="1040"/>
      <c r="BJ73" s="1040"/>
      <c r="BK73" s="1040"/>
      <c r="BL73" s="1040"/>
      <c r="BM73" s="1040"/>
      <c r="BN73" s="1040"/>
      <c r="BO73" s="1040"/>
      <c r="BP73" s="1046">
        <v>49</v>
      </c>
      <c r="BQ73" s="1046"/>
      <c r="BR73" s="1046"/>
      <c r="BS73" s="1046"/>
      <c r="BT73" s="1046"/>
      <c r="BU73" s="1046"/>
      <c r="BV73" s="1046"/>
      <c r="BW73" s="1046"/>
      <c r="BX73" s="1046">
        <v>65.5</v>
      </c>
      <c r="BY73" s="1046"/>
      <c r="BZ73" s="1046"/>
      <c r="CA73" s="1046"/>
      <c r="CB73" s="1046"/>
      <c r="CC73" s="1046"/>
      <c r="CD73" s="1046"/>
      <c r="CE73" s="1046"/>
      <c r="CF73" s="1046">
        <v>64.2</v>
      </c>
      <c r="CG73" s="1046"/>
      <c r="CH73" s="1046"/>
      <c r="CI73" s="1046"/>
      <c r="CJ73" s="1046"/>
      <c r="CK73" s="1046"/>
      <c r="CL73" s="1046"/>
      <c r="CM73" s="1046"/>
      <c r="CN73" s="1046">
        <v>45.3</v>
      </c>
      <c r="CO73" s="1046"/>
      <c r="CP73" s="1046"/>
      <c r="CQ73" s="1046"/>
      <c r="CR73" s="1046"/>
      <c r="CS73" s="1046"/>
      <c r="CT73" s="1046"/>
      <c r="CU73" s="1046"/>
      <c r="CV73" s="1046">
        <v>60.8</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400</v>
      </c>
      <c r="BC75" s="1040"/>
      <c r="BD75" s="1040"/>
      <c r="BE75" s="1040"/>
      <c r="BF75" s="1040"/>
      <c r="BG75" s="1040"/>
      <c r="BH75" s="1040"/>
      <c r="BI75" s="1040"/>
      <c r="BJ75" s="1040"/>
      <c r="BK75" s="1040"/>
      <c r="BL75" s="1040"/>
      <c r="BM75" s="1040"/>
      <c r="BN75" s="1040"/>
      <c r="BO75" s="1040"/>
      <c r="BP75" s="1046">
        <v>5.3</v>
      </c>
      <c r="BQ75" s="1046"/>
      <c r="BR75" s="1046"/>
      <c r="BS75" s="1046"/>
      <c r="BT75" s="1046"/>
      <c r="BU75" s="1046"/>
      <c r="BV75" s="1046"/>
      <c r="BW75" s="1046"/>
      <c r="BX75" s="1046">
        <v>4.3</v>
      </c>
      <c r="BY75" s="1046"/>
      <c r="BZ75" s="1046"/>
      <c r="CA75" s="1046"/>
      <c r="CB75" s="1046"/>
      <c r="CC75" s="1046"/>
      <c r="CD75" s="1046"/>
      <c r="CE75" s="1046"/>
      <c r="CF75" s="1046">
        <v>5.3</v>
      </c>
      <c r="CG75" s="1046"/>
      <c r="CH75" s="1046"/>
      <c r="CI75" s="1046"/>
      <c r="CJ75" s="1046"/>
      <c r="CK75" s="1046"/>
      <c r="CL75" s="1046"/>
      <c r="CM75" s="1046"/>
      <c r="CN75" s="1046">
        <v>6.5</v>
      </c>
      <c r="CO75" s="1046"/>
      <c r="CP75" s="1046"/>
      <c r="CQ75" s="1046"/>
      <c r="CR75" s="1046"/>
      <c r="CS75" s="1046"/>
      <c r="CT75" s="1046"/>
      <c r="CU75" s="1046"/>
      <c r="CV75" s="1046">
        <v>8</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515</v>
      </c>
      <c r="AO77" s="1041"/>
      <c r="AP77" s="1041"/>
      <c r="AQ77" s="1041"/>
      <c r="AR77" s="1041"/>
      <c r="AS77" s="1041"/>
      <c r="AT77" s="1041"/>
      <c r="AU77" s="1041"/>
      <c r="AV77" s="1041"/>
      <c r="AW77" s="1041"/>
      <c r="AX77" s="1041"/>
      <c r="AY77" s="1041"/>
      <c r="AZ77" s="1041"/>
      <c r="BA77" s="1041"/>
      <c r="BB77" s="1040" t="s">
        <v>537</v>
      </c>
      <c r="BC77" s="1040"/>
      <c r="BD77" s="1040"/>
      <c r="BE77" s="1040"/>
      <c r="BF77" s="1040"/>
      <c r="BG77" s="1040"/>
      <c r="BH77" s="1040"/>
      <c r="BI77" s="1040"/>
      <c r="BJ77" s="1040"/>
      <c r="BK77" s="1040"/>
      <c r="BL77" s="1040"/>
      <c r="BM77" s="1040"/>
      <c r="BN77" s="1040"/>
      <c r="BO77" s="1040"/>
      <c r="BP77" s="1046">
        <v>0</v>
      </c>
      <c r="BQ77" s="1046"/>
      <c r="BR77" s="1046"/>
      <c r="BS77" s="1046"/>
      <c r="BT77" s="1046"/>
      <c r="BU77" s="1046"/>
      <c r="BV77" s="1046"/>
      <c r="BW77" s="1046"/>
      <c r="BX77" s="1046">
        <v>0</v>
      </c>
      <c r="BY77" s="1046"/>
      <c r="BZ77" s="1046"/>
      <c r="CA77" s="1046"/>
      <c r="CB77" s="1046"/>
      <c r="CC77" s="1046"/>
      <c r="CD77" s="1046"/>
      <c r="CE77" s="1046"/>
      <c r="CF77" s="1046">
        <v>0</v>
      </c>
      <c r="CG77" s="1046"/>
      <c r="CH77" s="1046"/>
      <c r="CI77" s="1046"/>
      <c r="CJ77" s="1046"/>
      <c r="CK77" s="1046"/>
      <c r="CL77" s="1046"/>
      <c r="CM77" s="1046"/>
      <c r="CN77" s="1046">
        <v>0</v>
      </c>
      <c r="CO77" s="1046"/>
      <c r="CP77" s="1046"/>
      <c r="CQ77" s="1046"/>
      <c r="CR77" s="1046"/>
      <c r="CS77" s="1046"/>
      <c r="CT77" s="1046"/>
      <c r="CU77" s="1046"/>
      <c r="CV77" s="1046">
        <v>0</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400</v>
      </c>
      <c r="BC79" s="1040"/>
      <c r="BD79" s="1040"/>
      <c r="BE79" s="1040"/>
      <c r="BF79" s="1040"/>
      <c r="BG79" s="1040"/>
      <c r="BH79" s="1040"/>
      <c r="BI79" s="1040"/>
      <c r="BJ79" s="1040"/>
      <c r="BK79" s="1040"/>
      <c r="BL79" s="1040"/>
      <c r="BM79" s="1040"/>
      <c r="BN79" s="1040"/>
      <c r="BO79" s="1040"/>
      <c r="BP79" s="1046">
        <v>9.1999999999999993</v>
      </c>
      <c r="BQ79" s="1046"/>
      <c r="BR79" s="1046"/>
      <c r="BS79" s="1046"/>
      <c r="BT79" s="1046"/>
      <c r="BU79" s="1046"/>
      <c r="BV79" s="1046"/>
      <c r="BW79" s="1046"/>
      <c r="BX79" s="1046">
        <v>8.1999999999999993</v>
      </c>
      <c r="BY79" s="1046"/>
      <c r="BZ79" s="1046"/>
      <c r="CA79" s="1046"/>
      <c r="CB79" s="1046"/>
      <c r="CC79" s="1046"/>
      <c r="CD79" s="1046"/>
      <c r="CE79" s="1046"/>
      <c r="CF79" s="1046">
        <v>7.8</v>
      </c>
      <c r="CG79" s="1046"/>
      <c r="CH79" s="1046"/>
      <c r="CI79" s="1046"/>
      <c r="CJ79" s="1046"/>
      <c r="CK79" s="1046"/>
      <c r="CL79" s="1046"/>
      <c r="CM79" s="1046"/>
      <c r="CN79" s="1046">
        <v>7.4</v>
      </c>
      <c r="CO79" s="1046"/>
      <c r="CP79" s="1046"/>
      <c r="CQ79" s="1046"/>
      <c r="CR79" s="1046"/>
      <c r="CS79" s="1046"/>
      <c r="CT79" s="1046"/>
      <c r="CU79" s="1046"/>
      <c r="CV79" s="1046">
        <v>7.1</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QkFIHc/wr25tbWqi0P6Is/PXy9McScJJNy4BA9fR4WWlU5Lv8KTLmDl82vr9np1n57DZIIZX1he8xAWBJ5fsg==" saltValue="Bvnn3Yzxzh5R97IozUDwY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RD+MNIN7Dlh+X5FMOsS7MRg3Ihp8rEDY5GGCHbP68M6jr8S4ySnZ3mb2NY3ytJ+uyBchFb45d5eY9lV6gfG1Q==" saltValue="hrYeBT9jp0KoOenRw36I7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cE/zvpGihYsa0H52D/J/spCg4euep9R9p9a08dd85VOKlYUAZUGwm3XmpZO2UtoiK1kjSh85Dktq9jxX9EdHw==" saltValue="+jqPKgZinjLDg37WisTRm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73</v>
      </c>
      <c r="E2" s="817"/>
      <c r="F2" s="1069" t="s">
        <v>521</v>
      </c>
      <c r="G2" s="841"/>
      <c r="H2" s="851"/>
    </row>
    <row r="3" spans="1:8">
      <c r="A3" s="805" t="s">
        <v>32</v>
      </c>
      <c r="B3" s="790"/>
      <c r="C3" s="1062"/>
      <c r="D3" s="1065">
        <v>835814</v>
      </c>
      <c r="E3" s="1067"/>
      <c r="F3" s="1070">
        <v>316331</v>
      </c>
      <c r="G3" s="1072"/>
      <c r="H3" s="1075"/>
    </row>
    <row r="4" spans="1:8">
      <c r="A4" s="777"/>
      <c r="B4" s="789"/>
      <c r="C4" s="1063"/>
      <c r="D4" s="1066">
        <v>99820</v>
      </c>
      <c r="E4" s="1068"/>
      <c r="F4" s="1071">
        <v>106387</v>
      </c>
      <c r="G4" s="1073"/>
      <c r="H4" s="1076"/>
    </row>
    <row r="5" spans="1:8">
      <c r="A5" s="805" t="s">
        <v>381</v>
      </c>
      <c r="B5" s="790"/>
      <c r="C5" s="1062"/>
      <c r="D5" s="1065">
        <v>663740</v>
      </c>
      <c r="E5" s="1067"/>
      <c r="F5" s="1070">
        <v>333013</v>
      </c>
      <c r="G5" s="1072"/>
      <c r="H5" s="1075"/>
    </row>
    <row r="6" spans="1:8">
      <c r="A6" s="777"/>
      <c r="B6" s="789"/>
      <c r="C6" s="1063"/>
      <c r="D6" s="1066">
        <v>93007</v>
      </c>
      <c r="E6" s="1068"/>
      <c r="F6" s="1071">
        <v>126732</v>
      </c>
      <c r="G6" s="1073"/>
      <c r="H6" s="1076"/>
    </row>
    <row r="7" spans="1:8">
      <c r="A7" s="805" t="s">
        <v>226</v>
      </c>
      <c r="B7" s="790"/>
      <c r="C7" s="1062"/>
      <c r="D7" s="1065">
        <v>170812</v>
      </c>
      <c r="E7" s="1067"/>
      <c r="F7" s="1070">
        <v>280458</v>
      </c>
      <c r="G7" s="1072"/>
      <c r="H7" s="1075"/>
    </row>
    <row r="8" spans="1:8">
      <c r="A8" s="777"/>
      <c r="B8" s="789"/>
      <c r="C8" s="1063"/>
      <c r="D8" s="1066">
        <v>48787</v>
      </c>
      <c r="E8" s="1068"/>
      <c r="F8" s="1071">
        <v>127286</v>
      </c>
      <c r="G8" s="1073"/>
      <c r="H8" s="1076"/>
    </row>
    <row r="9" spans="1:8">
      <c r="A9" s="805" t="s">
        <v>41</v>
      </c>
      <c r="B9" s="790"/>
      <c r="C9" s="1062"/>
      <c r="D9" s="1065">
        <v>48854</v>
      </c>
      <c r="E9" s="1067"/>
      <c r="F9" s="1070">
        <v>291945</v>
      </c>
      <c r="G9" s="1072"/>
      <c r="H9" s="1075"/>
    </row>
    <row r="10" spans="1:8">
      <c r="A10" s="777"/>
      <c r="B10" s="789"/>
      <c r="C10" s="1063"/>
      <c r="D10" s="1066">
        <v>32050</v>
      </c>
      <c r="E10" s="1068"/>
      <c r="F10" s="1071">
        <v>127651</v>
      </c>
      <c r="G10" s="1073"/>
      <c r="H10" s="1076"/>
    </row>
    <row r="11" spans="1:8">
      <c r="A11" s="805" t="s">
        <v>224</v>
      </c>
      <c r="B11" s="790"/>
      <c r="C11" s="1062"/>
      <c r="D11" s="1065">
        <v>316656</v>
      </c>
      <c r="E11" s="1067"/>
      <c r="F11" s="1070">
        <v>291173</v>
      </c>
      <c r="G11" s="1072"/>
      <c r="H11" s="1075"/>
    </row>
    <row r="12" spans="1:8">
      <c r="A12" s="777"/>
      <c r="B12" s="789"/>
      <c r="C12" s="1064"/>
      <c r="D12" s="1066">
        <v>40854</v>
      </c>
      <c r="E12" s="1068"/>
      <c r="F12" s="1071">
        <v>119071</v>
      </c>
      <c r="G12" s="1073"/>
      <c r="H12" s="1076"/>
    </row>
    <row r="13" spans="1:8">
      <c r="A13" s="805"/>
      <c r="B13" s="790"/>
      <c r="C13" s="1062"/>
      <c r="D13" s="1065">
        <v>407175</v>
      </c>
      <c r="E13" s="1067"/>
      <c r="F13" s="1070">
        <v>302584</v>
      </c>
      <c r="G13" s="1074"/>
      <c r="H13" s="1075"/>
    </row>
    <row r="14" spans="1:8">
      <c r="A14" s="777"/>
      <c r="B14" s="789"/>
      <c r="C14" s="1063"/>
      <c r="D14" s="1066">
        <v>62904</v>
      </c>
      <c r="E14" s="1068"/>
      <c r="F14" s="1071">
        <v>121425</v>
      </c>
      <c r="G14" s="1073"/>
      <c r="H14" s="1076"/>
    </row>
    <row r="17" spans="1:11">
      <c r="A17" s="1054" t="s">
        <v>22</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79</v>
      </c>
      <c r="B19" s="1055">
        <f>ROUND(VALUE(SUBSTITUTE(実質収支比率等に係る経年分析!F$48,"▲","-")),2)</f>
        <v>7.02</v>
      </c>
      <c r="C19" s="1055">
        <f>ROUND(VALUE(SUBSTITUTE(実質収支比率等に係る経年分析!G$48,"▲","-")),2)</f>
        <v>4.25</v>
      </c>
      <c r="D19" s="1055">
        <f>ROUND(VALUE(SUBSTITUTE(実質収支比率等に係る経年分析!H$48,"▲","-")),2)</f>
        <v>7.05</v>
      </c>
      <c r="E19" s="1055">
        <f>ROUND(VALUE(SUBSTITUTE(実質収支比率等に係る経年分析!I$48,"▲","-")),2)</f>
        <v>6.97</v>
      </c>
      <c r="F19" s="1055">
        <f>ROUND(VALUE(SUBSTITUTE(実質収支比率等に係る経年分析!J$48,"▲","-")),2)</f>
        <v>5.9</v>
      </c>
    </row>
    <row r="20" spans="1:11">
      <c r="A20" s="1055" t="s">
        <v>35</v>
      </c>
      <c r="B20" s="1055">
        <f>ROUND(VALUE(SUBSTITUTE(実質収支比率等に係る経年分析!F$47,"▲","-")),2)</f>
        <v>21.89</v>
      </c>
      <c r="C20" s="1055">
        <f>ROUND(VALUE(SUBSTITUTE(実質収支比率等に係る経年分析!G$47,"▲","-")),2)</f>
        <v>18.850000000000001</v>
      </c>
      <c r="D20" s="1055">
        <f>ROUND(VALUE(SUBSTITUTE(実質収支比率等に係る経年分析!H$47,"▲","-")),2)</f>
        <v>18.34</v>
      </c>
      <c r="E20" s="1055">
        <f>ROUND(VALUE(SUBSTITUTE(実質収支比率等に係る経年分析!I$47,"▲","-")),2)</f>
        <v>18.73</v>
      </c>
      <c r="F20" s="1055">
        <f>ROUND(VALUE(SUBSTITUTE(実質収支比率等に係る経年分析!J$47,"▲","-")),2)</f>
        <v>19.559999999999999</v>
      </c>
    </row>
    <row r="21" spans="1:11">
      <c r="A21" s="1055" t="s">
        <v>108</v>
      </c>
      <c r="B21" s="1055">
        <f>IF(ISNUMBER(VALUE(SUBSTITUTE(実質収支比率等に係る経年分析!F$49,"▲","-"))),ROUND(VALUE(SUBSTITUTE(実質収支比率等に係る経年分析!F$49,"▲","-")),2),NA())</f>
        <v>33.94</v>
      </c>
      <c r="C21" s="1055">
        <f>IF(ISNUMBER(VALUE(SUBSTITUTE(実質収支比率等に係る経年分析!G$49,"▲","-"))),ROUND(VALUE(SUBSTITUTE(実質収支比率等に係る経年分析!G$49,"▲","-")),2),NA())</f>
        <v>-7.88</v>
      </c>
      <c r="D21" s="1055">
        <f>IF(ISNUMBER(VALUE(SUBSTITUTE(実質収支比率等に係る経年分析!H$49,"▲","-"))),ROUND(VALUE(SUBSTITUTE(実質収支比率等に係る経年分析!H$49,"▲","-")),2),NA())</f>
        <v>2.2200000000000002</v>
      </c>
      <c r="E21" s="1055">
        <f>IF(ISNUMBER(VALUE(SUBSTITUTE(実質収支比率等に係る経年分析!I$49,"▲","-"))),ROUND(VALUE(SUBSTITUTE(実質収支比率等に係る経年分析!I$49,"▲","-")),2),NA())</f>
        <v>4.17</v>
      </c>
      <c r="F21" s="1055">
        <f>IF(ISNUMBER(VALUE(SUBSTITUTE(実質収支比率等に係る経年分析!J$49,"▲","-"))),ROUND(VALUE(SUBSTITUTE(実質収支比率等に係る経年分析!J$49,"▲","-")),2),NA())</f>
        <v>-0.36</v>
      </c>
    </row>
    <row r="24" spans="1:11">
      <c r="A24" s="1054" t="s">
        <v>92</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109</v>
      </c>
      <c r="C26" s="1056" t="s">
        <v>64</v>
      </c>
      <c r="D26" s="1056" t="s">
        <v>109</v>
      </c>
      <c r="E26" s="1056" t="s">
        <v>64</v>
      </c>
      <c r="F26" s="1056" t="s">
        <v>109</v>
      </c>
      <c r="G26" s="1056" t="s">
        <v>64</v>
      </c>
      <c r="H26" s="1056" t="s">
        <v>109</v>
      </c>
      <c r="I26" s="1056" t="s">
        <v>64</v>
      </c>
      <c r="J26" s="1056" t="s">
        <v>109</v>
      </c>
      <c r="K26" s="1056" t="s">
        <v>64</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#VALUE!</v>
      </c>
      <c r="C27" s="1056" t="e">
        <f>IF(ROUND(VALUE(SUBSTITUTE('連結実質赤字比率に係る赤字・黒字の構成分析'!F$43,"▲","-")),2)&gt;=0,ABS(ROUND(VALUE(SUBSTITUTE('連結実質赤字比率に係る赤字・黒字の構成分析'!F$43,"▲","-")),2)),NA())</f>
        <v>#VALUE!</v>
      </c>
      <c r="D27" s="1056" t="e">
        <f>IF(ROUND(VALUE(SUBSTITUTE('連結実質赤字比率に係る赤字・黒字の構成分析'!G$43,"▲","-")),2)&lt;0,ABS(ROUND(VALUE(SUBSTITUTE('連結実質赤字比率に係る赤字・黒字の構成分析'!G$43,"▲","-")),2)),NA())</f>
        <v>#VALUE!</v>
      </c>
      <c r="E27" s="1056" t="e">
        <f>IF(ROUND(VALUE(SUBSTITUTE('連結実質赤字比率に係る赤字・黒字の構成分析'!G$43,"▲","-")),2)&gt;=0,ABS(ROUND(VALUE(SUBSTITUTE('連結実質赤字比率に係る赤字・黒字の構成分析'!G$43,"▲","-")),2)),NA())</f>
        <v>#VALUE!</v>
      </c>
      <c r="F27" s="1056" t="e">
        <f>IF(ROUND(VALUE(SUBSTITUTE('連結実質赤字比率に係る赤字・黒字の構成分析'!H$43,"▲","-")),2)&lt;0,ABS(ROUND(VALUE(SUBSTITUTE('連結実質赤字比率に係る赤字・黒字の構成分析'!H$43,"▲","-")),2)),NA())</f>
        <v>#VALUE!</v>
      </c>
      <c r="G27" s="1056" t="e">
        <f>IF(ROUND(VALUE(SUBSTITUTE('連結実質赤字比率に係る赤字・黒字の構成分析'!H$43,"▲","-")),2)&gt;=0,ABS(ROUND(VALUE(SUBSTITUTE('連結実質赤字比率に係る赤字・黒字の構成分析'!H$43,"▲","-")),2)),NA())</f>
        <v>#VALUE!</v>
      </c>
      <c r="H27" s="1056" t="e">
        <f>IF(ROUND(VALUE(SUBSTITUTE('連結実質赤字比率に係る赤字・黒字の構成分析'!I$43,"▲","-")),2)&lt;0,ABS(ROUND(VALUE(SUBSTITUTE('連結実質赤字比率に係る赤字・黒字の構成分析'!I$43,"▲","-")),2)),NA())</f>
        <v>#VALUE!</v>
      </c>
      <c r="I27" s="1056" t="e">
        <f>IF(ROUND(VALUE(SUBSTITUTE('連結実質赤字比率に係る赤字・黒字の構成分析'!I$43,"▲","-")),2)&gt;=0,ABS(ROUND(VALUE(SUBSTITUTE('連結実質赤字比率に係る赤字・黒字の構成分析'!I$43,"▲","-")),2)),NA())</f>
        <v>#VALUE!</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大潟村水道事業特別会計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0.22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0.25</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1.e-002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0.15</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1.e-002</v>
      </c>
    </row>
    <row r="30" spans="1:11">
      <c r="A30" s="1056" t="str">
        <f>IF('連結実質赤字比率に係る赤字・黒字の構成分析'!C$40="",NA(),'連結実質赤字比率に係る赤字・黒字の構成分析'!C$40)</f>
        <v>大潟村診療所特別会計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0.22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0.14000000000000001</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6.e-002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0.23</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0.18</v>
      </c>
    </row>
    <row r="31" spans="1:11">
      <c r="A31" s="1056" t="str">
        <f>IF('連結実質赤字比率に係る赤字・黒字の構成分析'!C$39="",NA(),'連結実質赤字比率に係る赤字・黒字の構成分析'!C$39)</f>
        <v>大潟村公共下水道事業特別会計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0.28000000000000003</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0.15</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0.57999999999999996</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0.36</v>
      </c>
    </row>
    <row r="32" spans="1:11">
      <c r="A32" s="1056" t="str">
        <f>IF('連結実質赤字比率に係る赤字・黒字の構成分析'!C$38="",NA(),'連結実質赤字比率に係る赤字・黒字の構成分析'!C$38)</f>
        <v>大潟村介護保険事業特別会計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0.42</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0.65</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1.62</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0.38</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0.69</v>
      </c>
    </row>
    <row r="33" spans="1:16">
      <c r="A33" s="1056" t="str">
        <f>IF('連結実質赤字比率に係る赤字・黒字の構成分析'!C$37="",NA(),'連結実質赤字比率に係る赤字・黒字の構成分析'!C$37)</f>
        <v>大潟村介護サービス事業特別会計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0.28999999999999998</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0.4</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0.71</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0.53</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1.1000000000000001</v>
      </c>
    </row>
    <row r="34" spans="1:16">
      <c r="A34" s="1056" t="str">
        <f>IF('連結実質赤字比率に係る赤字・黒字の構成分析'!C$36="",NA(),'連結実質赤字比率に係る赤字・黒字の構成分析'!C$36)</f>
        <v>大潟村後期高齢者医療特別会計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1.e-002</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1.e-002</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1.52</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1.48</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1.5699999999999998</v>
      </c>
    </row>
    <row r="35" spans="1:16">
      <c r="A35" s="1056" t="str">
        <f>IF('連結実質赤字比率に係る赤字・黒字の構成分析'!C$35="",NA(),'連結実質赤字比率に係る赤字・黒字の構成分析'!C$35)</f>
        <v>大潟村国民健康保険事業特別会計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1.05</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1.07</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1.59</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2.09</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3.15</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6.79</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4.0999999999999996</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6.98</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6.73</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5.71</v>
      </c>
    </row>
    <row r="39" spans="1:16">
      <c r="A39" s="1054" t="s">
        <v>11</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110</v>
      </c>
      <c r="C41" s="1057"/>
      <c r="D41" s="1057" t="s">
        <v>116</v>
      </c>
      <c r="E41" s="1057" t="s">
        <v>110</v>
      </c>
      <c r="F41" s="1057"/>
      <c r="G41" s="1057" t="s">
        <v>116</v>
      </c>
      <c r="H41" s="1057" t="s">
        <v>110</v>
      </c>
      <c r="I41" s="1057"/>
      <c r="J41" s="1057" t="s">
        <v>116</v>
      </c>
      <c r="K41" s="1057" t="s">
        <v>110</v>
      </c>
      <c r="L41" s="1057"/>
      <c r="M41" s="1057" t="s">
        <v>116</v>
      </c>
      <c r="N41" s="1057" t="s">
        <v>110</v>
      </c>
      <c r="O41" s="1057"/>
      <c r="P41" s="1057" t="s">
        <v>116</v>
      </c>
    </row>
    <row r="42" spans="1:16">
      <c r="A42" s="1057" t="s">
        <v>117</v>
      </c>
      <c r="B42" s="1057"/>
      <c r="C42" s="1057"/>
      <c r="D42" s="1057">
        <f>'実質公債費比率（分子）の構造'!K$52</f>
        <v>232</v>
      </c>
      <c r="E42" s="1057"/>
      <c r="F42" s="1057"/>
      <c r="G42" s="1057">
        <f>'実質公債費比率（分子）の構造'!L$52</f>
        <v>235</v>
      </c>
      <c r="H42" s="1057"/>
      <c r="I42" s="1057"/>
      <c r="J42" s="1057">
        <f>'実質公債費比率（分子）の構造'!M$52</f>
        <v>216</v>
      </c>
      <c r="K42" s="1057"/>
      <c r="L42" s="1057"/>
      <c r="M42" s="1057">
        <f>'実質公債費比率（分子）の構造'!N$52</f>
        <v>208</v>
      </c>
      <c r="N42" s="1057"/>
      <c r="O42" s="1057"/>
      <c r="P42" s="1057">
        <f>'実質公債費比率（分子）の構造'!O$52</f>
        <v>211</v>
      </c>
    </row>
    <row r="43" spans="1:16">
      <c r="A43" s="1057" t="s">
        <v>38</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37</v>
      </c>
      <c r="B44" s="1057" t="str">
        <f>'実質公債費比率（分子）の構造'!K$50</f>
        <v>-</v>
      </c>
      <c r="C44" s="1057"/>
      <c r="D44" s="1057"/>
      <c r="E44" s="1057">
        <f>'実質公債費比率（分子）の構造'!L$50</f>
        <v>0</v>
      </c>
      <c r="F44" s="1057"/>
      <c r="G44" s="1057"/>
      <c r="H44" s="1057">
        <f>'実質公債費比率（分子）の構造'!M$50</f>
        <v>0</v>
      </c>
      <c r="I44" s="1057"/>
      <c r="J44" s="1057"/>
      <c r="K44" s="1057">
        <f>'実質公債費比率（分子）の構造'!N$50</f>
        <v>0</v>
      </c>
      <c r="L44" s="1057"/>
      <c r="M44" s="1057"/>
      <c r="N44" s="1057">
        <f>'実質公債費比率（分子）の構造'!O$50</f>
        <v>0</v>
      </c>
      <c r="O44" s="1057"/>
      <c r="P44" s="1057"/>
    </row>
    <row r="45" spans="1:16">
      <c r="A45" s="1057" t="s">
        <v>0</v>
      </c>
      <c r="B45" s="1057">
        <f>'実質公債費比率（分子）の構造'!K$49</f>
        <v>17</v>
      </c>
      <c r="C45" s="1057"/>
      <c r="D45" s="1057"/>
      <c r="E45" s="1057">
        <f>'実質公債費比率（分子）の構造'!L$49</f>
        <v>18</v>
      </c>
      <c r="F45" s="1057"/>
      <c r="G45" s="1057"/>
      <c r="H45" s="1057">
        <f>'実質公債費比率（分子）の構造'!M$49</f>
        <v>10</v>
      </c>
      <c r="I45" s="1057"/>
      <c r="J45" s="1057"/>
      <c r="K45" s="1057">
        <f>'実質公債費比率（分子）の構造'!N$49</f>
        <v>14</v>
      </c>
      <c r="L45" s="1057"/>
      <c r="M45" s="1057"/>
      <c r="N45" s="1057">
        <f>'実質公債費比率（分子）の構造'!O$49</f>
        <v>18</v>
      </c>
      <c r="O45" s="1057"/>
      <c r="P45" s="1057"/>
    </row>
    <row r="46" spans="1:16">
      <c r="A46" s="1057" t="s">
        <v>31</v>
      </c>
      <c r="B46" s="1057">
        <f>'実質公債費比率（分子）の構造'!K$48</f>
        <v>71</v>
      </c>
      <c r="C46" s="1057"/>
      <c r="D46" s="1057"/>
      <c r="E46" s="1057">
        <f>'実質公債費比率（分子）の構造'!L$48</f>
        <v>41</v>
      </c>
      <c r="F46" s="1057"/>
      <c r="G46" s="1057"/>
      <c r="H46" s="1057">
        <f>'実質公債費比率（分子）の構造'!M$48</f>
        <v>31</v>
      </c>
      <c r="I46" s="1057"/>
      <c r="J46" s="1057"/>
      <c r="K46" s="1057">
        <f>'実質公債費比率（分子）の構造'!N$48</f>
        <v>43</v>
      </c>
      <c r="L46" s="1057"/>
      <c r="M46" s="1057"/>
      <c r="N46" s="1057">
        <f>'実質公債費比率（分子）の構造'!O$48</f>
        <v>21</v>
      </c>
      <c r="O46" s="1057"/>
      <c r="P46" s="1057"/>
    </row>
    <row r="47" spans="1:16">
      <c r="A47" s="1057" t="s">
        <v>28</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25</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20</v>
      </c>
      <c r="B49" s="1057">
        <f>'実質公債費比率（分子）の構造'!K$45</f>
        <v>247</v>
      </c>
      <c r="C49" s="1057"/>
      <c r="D49" s="1057"/>
      <c r="E49" s="1057">
        <f>'実質公債費比率（分子）の構造'!L$45</f>
        <v>259</v>
      </c>
      <c r="F49" s="1057"/>
      <c r="G49" s="1057"/>
      <c r="H49" s="1057">
        <f>'実質公債費比率（分子）の構造'!M$45</f>
        <v>315</v>
      </c>
      <c r="I49" s="1057"/>
      <c r="J49" s="1057"/>
      <c r="K49" s="1057">
        <f>'実質公債費比率（分子）の構造'!N$45</f>
        <v>324</v>
      </c>
      <c r="L49" s="1057"/>
      <c r="M49" s="1057"/>
      <c r="N49" s="1057">
        <f>'実質公債費比率（分子）の構造'!O$45</f>
        <v>338</v>
      </c>
      <c r="O49" s="1057"/>
      <c r="P49" s="1057"/>
    </row>
    <row r="50" spans="1:16">
      <c r="A50" s="1057" t="s">
        <v>50</v>
      </c>
      <c r="B50" s="1057" t="e">
        <f>NA()</f>
        <v>#N/A</v>
      </c>
      <c r="C50" s="1057">
        <f>IF(ISNUMBER('実質公債費比率（分子）の構造'!K$53),'実質公債費比率（分子）の構造'!K$53,NA())</f>
        <v>103</v>
      </c>
      <c r="D50" s="1057" t="e">
        <f>NA()</f>
        <v>#N/A</v>
      </c>
      <c r="E50" s="1057" t="e">
        <f>NA()</f>
        <v>#N/A</v>
      </c>
      <c r="F50" s="1057">
        <f>IF(ISNUMBER('実質公債費比率（分子）の構造'!L$53),'実質公債費比率（分子）の構造'!L$53,NA())</f>
        <v>83</v>
      </c>
      <c r="G50" s="1057" t="e">
        <f>NA()</f>
        <v>#N/A</v>
      </c>
      <c r="H50" s="1057" t="e">
        <f>NA()</f>
        <v>#N/A</v>
      </c>
      <c r="I50" s="1057">
        <f>IF(ISNUMBER('実質公債費比率（分子）の構造'!M$53),'実質公債費比率（分子）の構造'!M$53,NA())</f>
        <v>140</v>
      </c>
      <c r="J50" s="1057" t="e">
        <f>NA()</f>
        <v>#N/A</v>
      </c>
      <c r="K50" s="1057" t="e">
        <f>NA()</f>
        <v>#N/A</v>
      </c>
      <c r="L50" s="1057">
        <f>IF(ISNUMBER('実質公債費比率（分子）の構造'!N$53),'実質公債費比率（分子）の構造'!N$53,NA())</f>
        <v>173</v>
      </c>
      <c r="M50" s="1057" t="e">
        <f>NA()</f>
        <v>#N/A</v>
      </c>
      <c r="N50" s="1057" t="e">
        <f>NA()</f>
        <v>#N/A</v>
      </c>
      <c r="O50" s="1057">
        <f>IF(ISNUMBER('実質公債費比率（分子）の構造'!O$53),'実質公債費比率（分子）の構造'!O$53,NA())</f>
        <v>166</v>
      </c>
      <c r="P50" s="1057" t="e">
        <f>NA()</f>
        <v>#N/A</v>
      </c>
    </row>
    <row r="53" spans="1:16">
      <c r="A53" s="1054" t="s">
        <v>121</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102</v>
      </c>
      <c r="C55" s="1056"/>
      <c r="D55" s="1056" t="s">
        <v>6</v>
      </c>
      <c r="E55" s="1056" t="s">
        <v>102</v>
      </c>
      <c r="F55" s="1056"/>
      <c r="G55" s="1056" t="s">
        <v>6</v>
      </c>
      <c r="H55" s="1056" t="s">
        <v>102</v>
      </c>
      <c r="I55" s="1056"/>
      <c r="J55" s="1056" t="s">
        <v>6</v>
      </c>
      <c r="K55" s="1056" t="s">
        <v>102</v>
      </c>
      <c r="L55" s="1056"/>
      <c r="M55" s="1056" t="s">
        <v>6</v>
      </c>
      <c r="N55" s="1056" t="s">
        <v>102</v>
      </c>
      <c r="O55" s="1056"/>
      <c r="P55" s="1056" t="s">
        <v>6</v>
      </c>
    </row>
    <row r="56" spans="1:16">
      <c r="A56" s="1056" t="s">
        <v>40</v>
      </c>
      <c r="B56" s="1056"/>
      <c r="C56" s="1056"/>
      <c r="D56" s="1056">
        <f>'将来負担比率（分子）の構造'!I$52</f>
        <v>2552</v>
      </c>
      <c r="E56" s="1056"/>
      <c r="F56" s="1056"/>
      <c r="G56" s="1056">
        <f>'将来負担比率（分子）の構造'!J$52</f>
        <v>2540</v>
      </c>
      <c r="H56" s="1056"/>
      <c r="I56" s="1056"/>
      <c r="J56" s="1056">
        <f>'将来負担比率（分子）の構造'!K$52</f>
        <v>2559</v>
      </c>
      <c r="K56" s="1056"/>
      <c r="L56" s="1056"/>
      <c r="M56" s="1056">
        <f>'将来負担比率（分子）の構造'!L$52</f>
        <v>2543</v>
      </c>
      <c r="N56" s="1056"/>
      <c r="O56" s="1056"/>
      <c r="P56" s="1056">
        <f>'将来負担比率（分子）の構造'!M$52</f>
        <v>2661</v>
      </c>
    </row>
    <row r="57" spans="1:16">
      <c r="A57" s="1056" t="s">
        <v>86</v>
      </c>
      <c r="B57" s="1056"/>
      <c r="C57" s="1056"/>
      <c r="D57" s="1056">
        <f>'将来負担比率（分子）の構造'!I$51</f>
        <v>10</v>
      </c>
      <c r="E57" s="1056"/>
      <c r="F57" s="1056"/>
      <c r="G57" s="1056">
        <f>'将来負担比率（分子）の構造'!J$51</f>
        <v>3</v>
      </c>
      <c r="H57" s="1056"/>
      <c r="I57" s="1056"/>
      <c r="J57" s="1056" t="str">
        <f>'将来負担比率（分子）の構造'!K$51</f>
        <v>-</v>
      </c>
      <c r="K57" s="1056"/>
      <c r="L57" s="1056"/>
      <c r="M57" s="1056" t="str">
        <f>'将来負担比率（分子）の構造'!L$51</f>
        <v>-</v>
      </c>
      <c r="N57" s="1056"/>
      <c r="O57" s="1056"/>
      <c r="P57" s="1056" t="str">
        <f>'将来負担比率（分子）の構造'!M$51</f>
        <v>-</v>
      </c>
    </row>
    <row r="58" spans="1:16">
      <c r="A58" s="1056" t="s">
        <v>84</v>
      </c>
      <c r="B58" s="1056"/>
      <c r="C58" s="1056"/>
      <c r="D58" s="1056">
        <f>'将来負担比率（分子）の構造'!I$50</f>
        <v>1150</v>
      </c>
      <c r="E58" s="1056"/>
      <c r="F58" s="1056"/>
      <c r="G58" s="1056">
        <f>'将来負担比率（分子）の構造'!J$50</f>
        <v>1051</v>
      </c>
      <c r="H58" s="1056"/>
      <c r="I58" s="1056"/>
      <c r="J58" s="1056">
        <f>'将来負担比率（分子）の構造'!K$50</f>
        <v>1023</v>
      </c>
      <c r="K58" s="1056"/>
      <c r="L58" s="1056"/>
      <c r="M58" s="1056">
        <f>'将来負担比率（分子）の構造'!L$50</f>
        <v>1111</v>
      </c>
      <c r="N58" s="1056"/>
      <c r="O58" s="1056"/>
      <c r="P58" s="1056">
        <f>'将来負担比率（分子）の構造'!M$50</f>
        <v>1068</v>
      </c>
    </row>
    <row r="59" spans="1:16">
      <c r="A59" s="1056" t="s">
        <v>81</v>
      </c>
      <c r="B59" s="1056">
        <f>'将来負担比率（分子）の構造'!I$49</f>
        <v>4</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77</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68</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69</v>
      </c>
      <c r="B62" s="1056">
        <f>'将来負担比率（分子）の構造'!I$45</f>
        <v>487</v>
      </c>
      <c r="C62" s="1056"/>
      <c r="D62" s="1056"/>
      <c r="E62" s="1056">
        <f>'将来負担比率（分子）の構造'!J$45</f>
        <v>429</v>
      </c>
      <c r="F62" s="1056"/>
      <c r="G62" s="1056"/>
      <c r="H62" s="1056">
        <f>'将来負担比率（分子）の構造'!K$45</f>
        <v>413</v>
      </c>
      <c r="I62" s="1056"/>
      <c r="J62" s="1056"/>
      <c r="K62" s="1056">
        <f>'将来負担比率（分子）の構造'!L$45</f>
        <v>409</v>
      </c>
      <c r="L62" s="1056"/>
      <c r="M62" s="1056"/>
      <c r="N62" s="1056">
        <f>'将来負担比率（分子）の構造'!M$45</f>
        <v>376</v>
      </c>
      <c r="O62" s="1056"/>
      <c r="P62" s="1056"/>
    </row>
    <row r="63" spans="1:16">
      <c r="A63" s="1056" t="s">
        <v>67</v>
      </c>
      <c r="B63" s="1056">
        <f>'将来負担比率（分子）の構造'!I$44</f>
        <v>153</v>
      </c>
      <c r="C63" s="1056"/>
      <c r="D63" s="1056"/>
      <c r="E63" s="1056">
        <f>'将来負担比率（分子）の構造'!J$44</f>
        <v>171</v>
      </c>
      <c r="F63" s="1056"/>
      <c r="G63" s="1056"/>
      <c r="H63" s="1056">
        <f>'将来負担比率（分子）の構造'!K$44</f>
        <v>166</v>
      </c>
      <c r="I63" s="1056"/>
      <c r="J63" s="1056"/>
      <c r="K63" s="1056">
        <f>'将来負担比率（分子）の構造'!L$44</f>
        <v>153</v>
      </c>
      <c r="L63" s="1056"/>
      <c r="M63" s="1056"/>
      <c r="N63" s="1056">
        <f>'将来負担比率（分子）の構造'!M$44</f>
        <v>139</v>
      </c>
      <c r="O63" s="1056"/>
      <c r="P63" s="1056"/>
    </row>
    <row r="64" spans="1:16">
      <c r="A64" s="1056" t="s">
        <v>65</v>
      </c>
      <c r="B64" s="1056">
        <f>'将来負担比率（分子）の構造'!I$43</f>
        <v>377</v>
      </c>
      <c r="C64" s="1056"/>
      <c r="D64" s="1056"/>
      <c r="E64" s="1056">
        <f>'将来負担比率（分子）の構造'!J$43</f>
        <v>339</v>
      </c>
      <c r="F64" s="1056"/>
      <c r="G64" s="1056"/>
      <c r="H64" s="1056">
        <f>'将来負担比率（分子）の構造'!K$43</f>
        <v>315</v>
      </c>
      <c r="I64" s="1056"/>
      <c r="J64" s="1056"/>
      <c r="K64" s="1056">
        <f>'将来負担比率（分子）の構造'!L$43</f>
        <v>217</v>
      </c>
      <c r="L64" s="1056"/>
      <c r="M64" s="1056"/>
      <c r="N64" s="1056">
        <f>'将来負担比率（分子）の構造'!M$43</f>
        <v>228</v>
      </c>
      <c r="O64" s="1056"/>
      <c r="P64" s="1056"/>
    </row>
    <row r="65" spans="1:16">
      <c r="A65" s="1056" t="s">
        <v>60</v>
      </c>
      <c r="B65" s="1056">
        <f>'将来負担比率（分子）の構造'!I$42</f>
        <v>2</v>
      </c>
      <c r="C65" s="1056"/>
      <c r="D65" s="1056"/>
      <c r="E65" s="1056">
        <f>'将来負担比率（分子）の構造'!J$42</f>
        <v>2</v>
      </c>
      <c r="F65" s="1056"/>
      <c r="G65" s="1056"/>
      <c r="H65" s="1056">
        <f>'将来負担比率（分子）の構造'!K$42</f>
        <v>2</v>
      </c>
      <c r="I65" s="1056"/>
      <c r="J65" s="1056"/>
      <c r="K65" s="1056">
        <f>'将来負担比率（分子）の構造'!L$42</f>
        <v>2</v>
      </c>
      <c r="L65" s="1056"/>
      <c r="M65" s="1056"/>
      <c r="N65" s="1056">
        <f>'将来負担比率（分子）の構造'!M$42</f>
        <v>1</v>
      </c>
      <c r="O65" s="1056"/>
      <c r="P65" s="1056"/>
    </row>
    <row r="66" spans="1:16">
      <c r="A66" s="1056" t="s">
        <v>58</v>
      </c>
      <c r="B66" s="1056">
        <f>'将来負担比率（分子）の構造'!I$41</f>
        <v>3777</v>
      </c>
      <c r="C66" s="1056"/>
      <c r="D66" s="1056"/>
      <c r="E66" s="1056">
        <f>'将来負担比率（分子）の構造'!J$41</f>
        <v>3996</v>
      </c>
      <c r="F66" s="1056"/>
      <c r="G66" s="1056"/>
      <c r="H66" s="1056">
        <f>'将来負担比率（分子）の構造'!K$41</f>
        <v>4013</v>
      </c>
      <c r="I66" s="1056"/>
      <c r="J66" s="1056"/>
      <c r="K66" s="1056">
        <f>'将来負担比率（分子）の構造'!L$41</f>
        <v>3767</v>
      </c>
      <c r="L66" s="1056"/>
      <c r="M66" s="1056"/>
      <c r="N66" s="1056">
        <f>'将来負担比率（分子）の構造'!M$41</f>
        <v>4175</v>
      </c>
      <c r="O66" s="1056"/>
      <c r="P66" s="1056"/>
    </row>
    <row r="67" spans="1:16">
      <c r="A67" s="1056" t="s">
        <v>90</v>
      </c>
      <c r="B67" s="1056" t="e">
        <f>NA()</f>
        <v>#N/A</v>
      </c>
      <c r="C67" s="1056">
        <f>IF(ISNUMBER('将来負担比率（分子）の構造'!I$53),IF('将来負担比率（分子）の構造'!I$53&lt;0,0,'将来負担比率（分子）の構造'!I$53),NA())</f>
        <v>1087</v>
      </c>
      <c r="D67" s="1056" t="e">
        <f>NA()</f>
        <v>#N/A</v>
      </c>
      <c r="E67" s="1056" t="e">
        <f>NA()</f>
        <v>#N/A</v>
      </c>
      <c r="F67" s="1056">
        <f>IF(ISNUMBER('将来負担比率（分子）の構造'!J$53),IF('将来負担比率（分子）の構造'!J$53&lt;0,0,'将来負担比率（分子）の構造'!J$53),NA())</f>
        <v>1343</v>
      </c>
      <c r="G67" s="1056" t="e">
        <f>NA()</f>
        <v>#N/A</v>
      </c>
      <c r="H67" s="1056" t="e">
        <f>NA()</f>
        <v>#N/A</v>
      </c>
      <c r="I67" s="1056">
        <f>IF(ISNUMBER('将来負担比率（分子）の構造'!K$53),IF('将来負担比率（分子）の構造'!K$53&lt;0,0,'将来負担比率（分子）の構造'!K$53),NA())</f>
        <v>1327</v>
      </c>
      <c r="J67" s="1056" t="e">
        <f>NA()</f>
        <v>#N/A</v>
      </c>
      <c r="K67" s="1056" t="e">
        <f>NA()</f>
        <v>#N/A</v>
      </c>
      <c r="L67" s="1056">
        <f>IF(ISNUMBER('将来負担比率（分子）の構造'!L$53),IF('将来負担比率（分子）の構造'!L$53&lt;0,0,'将来負担比率（分子）の構造'!L$53),NA())</f>
        <v>894</v>
      </c>
      <c r="M67" s="1056" t="e">
        <f>NA()</f>
        <v>#N/A</v>
      </c>
      <c r="N67" s="1056" t="e">
        <f>NA()</f>
        <v>#N/A</v>
      </c>
      <c r="O67" s="1056">
        <f>IF(ISNUMBER('将来負担比率（分子）の構造'!M$53),IF('将来負担比率（分子）の構造'!M$53&lt;0,0,'将来負担比率（分子）の構造'!M$53),NA())</f>
        <v>1190</v>
      </c>
      <c r="P67" s="1056" t="e">
        <f>NA()</f>
        <v>#N/A</v>
      </c>
    </row>
    <row r="70" spans="1:16">
      <c r="A70" s="1059" t="s">
        <v>45</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119</v>
      </c>
      <c r="B72" s="1060">
        <f>基金残高に係る経年分析!F55</f>
        <v>417</v>
      </c>
      <c r="C72" s="1060">
        <f>基金残高に係る経年分析!G55</f>
        <v>408</v>
      </c>
      <c r="D72" s="1060">
        <f>基金残高に係る経年分析!H55</f>
        <v>424</v>
      </c>
    </row>
    <row r="73" spans="1:16">
      <c r="A73" s="1058" t="s">
        <v>52</v>
      </c>
      <c r="B73" s="1060">
        <f>基金残高に係る経年分析!F56</f>
        <v>234</v>
      </c>
      <c r="C73" s="1060">
        <f>基金残高に係る経年分析!G56</f>
        <v>200</v>
      </c>
      <c r="D73" s="1060">
        <f>基金残高に係る経年分析!H56</f>
        <v>201</v>
      </c>
    </row>
    <row r="74" spans="1:16">
      <c r="A74" s="1058" t="s">
        <v>115</v>
      </c>
      <c r="B74" s="1060">
        <f>基金残高に係る経年分析!F57</f>
        <v>298</v>
      </c>
      <c r="C74" s="1060">
        <f>基金残高に係る経年分析!G57</f>
        <v>404</v>
      </c>
      <c r="D74" s="1060">
        <f>基金残高に係る経年分析!H57</f>
        <v>344</v>
      </c>
    </row>
  </sheetData>
  <sheetProtection algorithmName="SHA-512" hashValue="m25m6JA1f8+kSvTuBRiYc8QsLcBlQThbB9mWgvirKlimKkSid7DKdWEzPKJDp2xbwBKHm+CiVzSu4Ez7WZvfMA==" saltValue="r6lkKcUtoQ+PiFflM0Twj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293</v>
      </c>
      <c r="DI1" s="346"/>
      <c r="DJ1" s="346"/>
      <c r="DK1" s="346"/>
      <c r="DL1" s="346"/>
      <c r="DM1" s="346"/>
      <c r="DN1" s="353"/>
      <c r="DO1" s="1"/>
      <c r="DP1" s="345" t="s">
        <v>294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296</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303</v>
      </c>
      <c r="S4" s="139"/>
      <c r="T4" s="139"/>
      <c r="U4" s="139"/>
      <c r="V4" s="139"/>
      <c r="W4" s="139"/>
      <c r="X4" s="139"/>
      <c r="Y4" s="144"/>
      <c r="Z4" s="148" t="s">
        <v>113</v>
      </c>
      <c r="AA4" s="139"/>
      <c r="AB4" s="139"/>
      <c r="AC4" s="144"/>
      <c r="AD4" s="148" t="s">
        <v>249</v>
      </c>
      <c r="AE4" s="139"/>
      <c r="AF4" s="139"/>
      <c r="AG4" s="139"/>
      <c r="AH4" s="139"/>
      <c r="AI4" s="139"/>
      <c r="AJ4" s="139"/>
      <c r="AK4" s="144"/>
      <c r="AL4" s="148" t="s">
        <v>113</v>
      </c>
      <c r="AM4" s="139"/>
      <c r="AN4" s="139"/>
      <c r="AO4" s="144"/>
      <c r="AP4" s="296" t="s">
        <v>305</v>
      </c>
      <c r="AQ4" s="296"/>
      <c r="AR4" s="296"/>
      <c r="AS4" s="296"/>
      <c r="AT4" s="296"/>
      <c r="AU4" s="296"/>
      <c r="AV4" s="296"/>
      <c r="AW4" s="296"/>
      <c r="AX4" s="296"/>
      <c r="AY4" s="296"/>
      <c r="AZ4" s="296"/>
      <c r="BA4" s="296"/>
      <c r="BB4" s="296"/>
      <c r="BC4" s="296"/>
      <c r="BD4" s="296"/>
      <c r="BE4" s="296"/>
      <c r="BF4" s="296"/>
      <c r="BG4" s="296" t="s">
        <v>285</v>
      </c>
      <c r="BH4" s="296"/>
      <c r="BI4" s="296"/>
      <c r="BJ4" s="296"/>
      <c r="BK4" s="296"/>
      <c r="BL4" s="296"/>
      <c r="BM4" s="296"/>
      <c r="BN4" s="296"/>
      <c r="BO4" s="296" t="s">
        <v>113</v>
      </c>
      <c r="BP4" s="296"/>
      <c r="BQ4" s="296"/>
      <c r="BR4" s="296"/>
      <c r="BS4" s="296" t="s">
        <v>307</v>
      </c>
      <c r="BT4" s="296"/>
      <c r="BU4" s="296"/>
      <c r="BV4" s="296"/>
      <c r="BW4" s="296"/>
      <c r="BX4" s="296"/>
      <c r="BY4" s="296"/>
      <c r="BZ4" s="296"/>
      <c r="CA4" s="296"/>
      <c r="CB4" s="296"/>
      <c r="CD4" s="148" t="s">
        <v>308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302</v>
      </c>
      <c r="C5" s="265"/>
      <c r="D5" s="265"/>
      <c r="E5" s="265"/>
      <c r="F5" s="265"/>
      <c r="G5" s="265"/>
      <c r="H5" s="265"/>
      <c r="I5" s="265"/>
      <c r="J5" s="265"/>
      <c r="K5" s="265"/>
      <c r="L5" s="265"/>
      <c r="M5" s="265"/>
      <c r="N5" s="265"/>
      <c r="O5" s="265"/>
      <c r="P5" s="265"/>
      <c r="Q5" s="268"/>
      <c r="R5" s="273">
        <v>739923</v>
      </c>
      <c r="S5" s="276"/>
      <c r="T5" s="276"/>
      <c r="U5" s="276"/>
      <c r="V5" s="276"/>
      <c r="W5" s="276"/>
      <c r="X5" s="276"/>
      <c r="Y5" s="278"/>
      <c r="Z5" s="281">
        <v>18.7</v>
      </c>
      <c r="AA5" s="281"/>
      <c r="AB5" s="281"/>
      <c r="AC5" s="281"/>
      <c r="AD5" s="284">
        <v>739923</v>
      </c>
      <c r="AE5" s="284"/>
      <c r="AF5" s="284"/>
      <c r="AG5" s="284"/>
      <c r="AH5" s="284"/>
      <c r="AI5" s="284"/>
      <c r="AJ5" s="284"/>
      <c r="AK5" s="284"/>
      <c r="AL5" s="288">
        <v>34.700000000000003</v>
      </c>
      <c r="AM5" s="291"/>
      <c r="AN5" s="291"/>
      <c r="AO5" s="293"/>
      <c r="AP5" s="259" t="s">
        <v>309</v>
      </c>
      <c r="AQ5" s="265"/>
      <c r="AR5" s="265"/>
      <c r="AS5" s="265"/>
      <c r="AT5" s="265"/>
      <c r="AU5" s="265"/>
      <c r="AV5" s="265"/>
      <c r="AW5" s="265"/>
      <c r="AX5" s="265"/>
      <c r="AY5" s="265"/>
      <c r="AZ5" s="265"/>
      <c r="BA5" s="265"/>
      <c r="BB5" s="265"/>
      <c r="BC5" s="265"/>
      <c r="BD5" s="265"/>
      <c r="BE5" s="265"/>
      <c r="BF5" s="268"/>
      <c r="BG5" s="274">
        <v>704531</v>
      </c>
      <c r="BH5" s="216"/>
      <c r="BI5" s="216"/>
      <c r="BJ5" s="216"/>
      <c r="BK5" s="216"/>
      <c r="BL5" s="216"/>
      <c r="BM5" s="216"/>
      <c r="BN5" s="279"/>
      <c r="BO5" s="282">
        <v>95.2</v>
      </c>
      <c r="BP5" s="282"/>
      <c r="BQ5" s="282"/>
      <c r="BR5" s="282"/>
      <c r="BS5" s="285" t="s">
        <v>135</v>
      </c>
      <c r="BT5" s="285"/>
      <c r="BU5" s="285"/>
      <c r="BV5" s="285"/>
      <c r="BW5" s="285"/>
      <c r="BX5" s="285"/>
      <c r="BY5" s="285"/>
      <c r="BZ5" s="285"/>
      <c r="CA5" s="285"/>
      <c r="CB5" s="327"/>
      <c r="CC5" s="36"/>
      <c r="CD5" s="148" t="s">
        <v>305</v>
      </c>
      <c r="CE5" s="139"/>
      <c r="CF5" s="139"/>
      <c r="CG5" s="139"/>
      <c r="CH5" s="139"/>
      <c r="CI5" s="139"/>
      <c r="CJ5" s="139"/>
      <c r="CK5" s="139"/>
      <c r="CL5" s="139"/>
      <c r="CM5" s="139"/>
      <c r="CN5" s="139"/>
      <c r="CO5" s="139"/>
      <c r="CP5" s="139"/>
      <c r="CQ5" s="144"/>
      <c r="CR5" s="148" t="s">
        <v>311</v>
      </c>
      <c r="CS5" s="139"/>
      <c r="CT5" s="139"/>
      <c r="CU5" s="139"/>
      <c r="CV5" s="139"/>
      <c r="CW5" s="139"/>
      <c r="CX5" s="139"/>
      <c r="CY5" s="144"/>
      <c r="CZ5" s="148" t="s">
        <v>113</v>
      </c>
      <c r="DA5" s="139"/>
      <c r="DB5" s="139"/>
      <c r="DC5" s="144"/>
      <c r="DD5" s="148" t="s">
        <v>313</v>
      </c>
      <c r="DE5" s="139"/>
      <c r="DF5" s="139"/>
      <c r="DG5" s="139"/>
      <c r="DH5" s="139"/>
      <c r="DI5" s="139"/>
      <c r="DJ5" s="139"/>
      <c r="DK5" s="139"/>
      <c r="DL5" s="139"/>
      <c r="DM5" s="139"/>
      <c r="DN5" s="139"/>
      <c r="DO5" s="139"/>
      <c r="DP5" s="144"/>
      <c r="DQ5" s="148" t="s">
        <v>315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316</v>
      </c>
      <c r="C6" s="36"/>
      <c r="D6" s="36"/>
      <c r="E6" s="36"/>
      <c r="F6" s="36"/>
      <c r="G6" s="36"/>
      <c r="H6" s="36"/>
      <c r="I6" s="36"/>
      <c r="J6" s="36"/>
      <c r="K6" s="36"/>
      <c r="L6" s="36"/>
      <c r="M6" s="36"/>
      <c r="N6" s="36"/>
      <c r="O6" s="36"/>
      <c r="P6" s="36"/>
      <c r="Q6" s="269"/>
      <c r="R6" s="274">
        <v>94176</v>
      </c>
      <c r="S6" s="216"/>
      <c r="T6" s="216"/>
      <c r="U6" s="216"/>
      <c r="V6" s="216"/>
      <c r="W6" s="216"/>
      <c r="X6" s="216"/>
      <c r="Y6" s="279"/>
      <c r="Z6" s="282">
        <v>2.4</v>
      </c>
      <c r="AA6" s="282"/>
      <c r="AB6" s="282"/>
      <c r="AC6" s="282"/>
      <c r="AD6" s="285">
        <v>94176</v>
      </c>
      <c r="AE6" s="285"/>
      <c r="AF6" s="285"/>
      <c r="AG6" s="285"/>
      <c r="AH6" s="285"/>
      <c r="AI6" s="285"/>
      <c r="AJ6" s="285"/>
      <c r="AK6" s="285"/>
      <c r="AL6" s="289">
        <v>4.4000000000000004</v>
      </c>
      <c r="AM6" s="237"/>
      <c r="AN6" s="237"/>
      <c r="AO6" s="294"/>
      <c r="AP6" s="260" t="s">
        <v>100</v>
      </c>
      <c r="AQ6" s="36"/>
      <c r="AR6" s="36"/>
      <c r="AS6" s="36"/>
      <c r="AT6" s="36"/>
      <c r="AU6" s="36"/>
      <c r="AV6" s="36"/>
      <c r="AW6" s="36"/>
      <c r="AX6" s="36"/>
      <c r="AY6" s="36"/>
      <c r="AZ6" s="36"/>
      <c r="BA6" s="36"/>
      <c r="BB6" s="36"/>
      <c r="BC6" s="36"/>
      <c r="BD6" s="36"/>
      <c r="BE6" s="36"/>
      <c r="BF6" s="269"/>
      <c r="BG6" s="274">
        <v>704531</v>
      </c>
      <c r="BH6" s="216"/>
      <c r="BI6" s="216"/>
      <c r="BJ6" s="216"/>
      <c r="BK6" s="216"/>
      <c r="BL6" s="216"/>
      <c r="BM6" s="216"/>
      <c r="BN6" s="279"/>
      <c r="BO6" s="282">
        <v>95.2</v>
      </c>
      <c r="BP6" s="282"/>
      <c r="BQ6" s="282"/>
      <c r="BR6" s="282"/>
      <c r="BS6" s="285" t="s">
        <v>135</v>
      </c>
      <c r="BT6" s="285"/>
      <c r="BU6" s="285"/>
      <c r="BV6" s="285"/>
      <c r="BW6" s="285"/>
      <c r="BX6" s="285"/>
      <c r="BY6" s="285"/>
      <c r="BZ6" s="285"/>
      <c r="CA6" s="285"/>
      <c r="CB6" s="327"/>
      <c r="CD6" s="259" t="s">
        <v>317</v>
      </c>
      <c r="CE6" s="265"/>
      <c r="CF6" s="265"/>
      <c r="CG6" s="265"/>
      <c r="CH6" s="265"/>
      <c r="CI6" s="265"/>
      <c r="CJ6" s="265"/>
      <c r="CK6" s="265"/>
      <c r="CL6" s="265"/>
      <c r="CM6" s="265"/>
      <c r="CN6" s="265"/>
      <c r="CO6" s="265"/>
      <c r="CP6" s="265"/>
      <c r="CQ6" s="268"/>
      <c r="CR6" s="274">
        <v>65894</v>
      </c>
      <c r="CS6" s="216"/>
      <c r="CT6" s="216"/>
      <c r="CU6" s="216"/>
      <c r="CV6" s="216"/>
      <c r="CW6" s="216"/>
      <c r="CX6" s="216"/>
      <c r="CY6" s="279"/>
      <c r="CZ6" s="288">
        <v>1.7</v>
      </c>
      <c r="DA6" s="291"/>
      <c r="DB6" s="291"/>
      <c r="DC6" s="338"/>
      <c r="DD6" s="326" t="s">
        <v>135</v>
      </c>
      <c r="DE6" s="216"/>
      <c r="DF6" s="216"/>
      <c r="DG6" s="216"/>
      <c r="DH6" s="216"/>
      <c r="DI6" s="216"/>
      <c r="DJ6" s="216"/>
      <c r="DK6" s="216"/>
      <c r="DL6" s="216"/>
      <c r="DM6" s="216"/>
      <c r="DN6" s="216"/>
      <c r="DO6" s="216"/>
      <c r="DP6" s="279"/>
      <c r="DQ6" s="326">
        <v>65614</v>
      </c>
      <c r="DR6" s="216"/>
      <c r="DS6" s="216"/>
      <c r="DT6" s="216"/>
      <c r="DU6" s="216"/>
      <c r="DV6" s="216"/>
      <c r="DW6" s="216"/>
      <c r="DX6" s="216"/>
      <c r="DY6" s="216"/>
      <c r="DZ6" s="216"/>
      <c r="EA6" s="216"/>
      <c r="EB6" s="216"/>
      <c r="EC6" s="328"/>
    </row>
    <row r="7" spans="2:143" ht="11.25" customHeight="1">
      <c r="B7" s="260" t="s">
        <v>39</v>
      </c>
      <c r="C7" s="36"/>
      <c r="D7" s="36"/>
      <c r="E7" s="36"/>
      <c r="F7" s="36"/>
      <c r="G7" s="36"/>
      <c r="H7" s="36"/>
      <c r="I7" s="36"/>
      <c r="J7" s="36"/>
      <c r="K7" s="36"/>
      <c r="L7" s="36"/>
      <c r="M7" s="36"/>
      <c r="N7" s="36"/>
      <c r="O7" s="36"/>
      <c r="P7" s="36"/>
      <c r="Q7" s="269"/>
      <c r="R7" s="274">
        <v>1263</v>
      </c>
      <c r="S7" s="216"/>
      <c r="T7" s="216"/>
      <c r="U7" s="216"/>
      <c r="V7" s="216"/>
      <c r="W7" s="216"/>
      <c r="X7" s="216"/>
      <c r="Y7" s="279"/>
      <c r="Z7" s="282">
        <v>0</v>
      </c>
      <c r="AA7" s="282"/>
      <c r="AB7" s="282"/>
      <c r="AC7" s="282"/>
      <c r="AD7" s="285">
        <v>1263</v>
      </c>
      <c r="AE7" s="285"/>
      <c r="AF7" s="285"/>
      <c r="AG7" s="285"/>
      <c r="AH7" s="285"/>
      <c r="AI7" s="285"/>
      <c r="AJ7" s="285"/>
      <c r="AK7" s="285"/>
      <c r="AL7" s="289">
        <v>0.1</v>
      </c>
      <c r="AM7" s="237"/>
      <c r="AN7" s="237"/>
      <c r="AO7" s="294"/>
      <c r="AP7" s="260" t="s">
        <v>318</v>
      </c>
      <c r="AQ7" s="36"/>
      <c r="AR7" s="36"/>
      <c r="AS7" s="36"/>
      <c r="AT7" s="36"/>
      <c r="AU7" s="36"/>
      <c r="AV7" s="36"/>
      <c r="AW7" s="36"/>
      <c r="AX7" s="36"/>
      <c r="AY7" s="36"/>
      <c r="AZ7" s="36"/>
      <c r="BA7" s="36"/>
      <c r="BB7" s="36"/>
      <c r="BC7" s="36"/>
      <c r="BD7" s="36"/>
      <c r="BE7" s="36"/>
      <c r="BF7" s="269"/>
      <c r="BG7" s="274">
        <v>284300</v>
      </c>
      <c r="BH7" s="216"/>
      <c r="BI7" s="216"/>
      <c r="BJ7" s="216"/>
      <c r="BK7" s="216"/>
      <c r="BL7" s="216"/>
      <c r="BM7" s="216"/>
      <c r="BN7" s="279"/>
      <c r="BO7" s="282">
        <v>38.4</v>
      </c>
      <c r="BP7" s="282"/>
      <c r="BQ7" s="282"/>
      <c r="BR7" s="282"/>
      <c r="BS7" s="285" t="s">
        <v>135</v>
      </c>
      <c r="BT7" s="285"/>
      <c r="BU7" s="285"/>
      <c r="BV7" s="285"/>
      <c r="BW7" s="285"/>
      <c r="BX7" s="285"/>
      <c r="BY7" s="285"/>
      <c r="BZ7" s="285"/>
      <c r="CA7" s="285"/>
      <c r="CB7" s="327"/>
      <c r="CD7" s="260" t="s">
        <v>321</v>
      </c>
      <c r="CE7" s="36"/>
      <c r="CF7" s="36"/>
      <c r="CG7" s="36"/>
      <c r="CH7" s="36"/>
      <c r="CI7" s="36"/>
      <c r="CJ7" s="36"/>
      <c r="CK7" s="36"/>
      <c r="CL7" s="36"/>
      <c r="CM7" s="36"/>
      <c r="CN7" s="36"/>
      <c r="CO7" s="36"/>
      <c r="CP7" s="36"/>
      <c r="CQ7" s="269"/>
      <c r="CR7" s="274">
        <v>591533</v>
      </c>
      <c r="CS7" s="216"/>
      <c r="CT7" s="216"/>
      <c r="CU7" s="216"/>
      <c r="CV7" s="216"/>
      <c r="CW7" s="216"/>
      <c r="CX7" s="216"/>
      <c r="CY7" s="279"/>
      <c r="CZ7" s="282">
        <v>15.5</v>
      </c>
      <c r="DA7" s="282"/>
      <c r="DB7" s="282"/>
      <c r="DC7" s="282"/>
      <c r="DD7" s="326">
        <v>25125</v>
      </c>
      <c r="DE7" s="216"/>
      <c r="DF7" s="216"/>
      <c r="DG7" s="216"/>
      <c r="DH7" s="216"/>
      <c r="DI7" s="216"/>
      <c r="DJ7" s="216"/>
      <c r="DK7" s="216"/>
      <c r="DL7" s="216"/>
      <c r="DM7" s="216"/>
      <c r="DN7" s="216"/>
      <c r="DO7" s="216"/>
      <c r="DP7" s="279"/>
      <c r="DQ7" s="326">
        <v>546147</v>
      </c>
      <c r="DR7" s="216"/>
      <c r="DS7" s="216"/>
      <c r="DT7" s="216"/>
      <c r="DU7" s="216"/>
      <c r="DV7" s="216"/>
      <c r="DW7" s="216"/>
      <c r="DX7" s="216"/>
      <c r="DY7" s="216"/>
      <c r="DZ7" s="216"/>
      <c r="EA7" s="216"/>
      <c r="EB7" s="216"/>
      <c r="EC7" s="328"/>
    </row>
    <row r="8" spans="2:143" ht="11.25" customHeight="1">
      <c r="B8" s="260" t="s">
        <v>187</v>
      </c>
      <c r="C8" s="36"/>
      <c r="D8" s="36"/>
      <c r="E8" s="36"/>
      <c r="F8" s="36"/>
      <c r="G8" s="36"/>
      <c r="H8" s="36"/>
      <c r="I8" s="36"/>
      <c r="J8" s="36"/>
      <c r="K8" s="36"/>
      <c r="L8" s="36"/>
      <c r="M8" s="36"/>
      <c r="N8" s="36"/>
      <c r="O8" s="36"/>
      <c r="P8" s="36"/>
      <c r="Q8" s="269"/>
      <c r="R8" s="274">
        <v>1641</v>
      </c>
      <c r="S8" s="216"/>
      <c r="T8" s="216"/>
      <c r="U8" s="216"/>
      <c r="V8" s="216"/>
      <c r="W8" s="216"/>
      <c r="X8" s="216"/>
      <c r="Y8" s="279"/>
      <c r="Z8" s="282">
        <v>0</v>
      </c>
      <c r="AA8" s="282"/>
      <c r="AB8" s="282"/>
      <c r="AC8" s="282"/>
      <c r="AD8" s="285">
        <v>1641</v>
      </c>
      <c r="AE8" s="285"/>
      <c r="AF8" s="285"/>
      <c r="AG8" s="285"/>
      <c r="AH8" s="285"/>
      <c r="AI8" s="285"/>
      <c r="AJ8" s="285"/>
      <c r="AK8" s="285"/>
      <c r="AL8" s="289">
        <v>0.1</v>
      </c>
      <c r="AM8" s="237"/>
      <c r="AN8" s="237"/>
      <c r="AO8" s="294"/>
      <c r="AP8" s="260" t="s">
        <v>103</v>
      </c>
      <c r="AQ8" s="36"/>
      <c r="AR8" s="36"/>
      <c r="AS8" s="36"/>
      <c r="AT8" s="36"/>
      <c r="AU8" s="36"/>
      <c r="AV8" s="36"/>
      <c r="AW8" s="36"/>
      <c r="AX8" s="36"/>
      <c r="AY8" s="36"/>
      <c r="AZ8" s="36"/>
      <c r="BA8" s="36"/>
      <c r="BB8" s="36"/>
      <c r="BC8" s="36"/>
      <c r="BD8" s="36"/>
      <c r="BE8" s="36"/>
      <c r="BF8" s="269"/>
      <c r="BG8" s="274">
        <v>6559</v>
      </c>
      <c r="BH8" s="216"/>
      <c r="BI8" s="216"/>
      <c r="BJ8" s="216"/>
      <c r="BK8" s="216"/>
      <c r="BL8" s="216"/>
      <c r="BM8" s="216"/>
      <c r="BN8" s="279"/>
      <c r="BO8" s="282">
        <v>0.9</v>
      </c>
      <c r="BP8" s="282"/>
      <c r="BQ8" s="282"/>
      <c r="BR8" s="282"/>
      <c r="BS8" s="326" t="s">
        <v>135</v>
      </c>
      <c r="BT8" s="216"/>
      <c r="BU8" s="216"/>
      <c r="BV8" s="216"/>
      <c r="BW8" s="216"/>
      <c r="BX8" s="216"/>
      <c r="BY8" s="216"/>
      <c r="BZ8" s="216"/>
      <c r="CA8" s="216"/>
      <c r="CB8" s="328"/>
      <c r="CD8" s="260" t="s">
        <v>322</v>
      </c>
      <c r="CE8" s="36"/>
      <c r="CF8" s="36"/>
      <c r="CG8" s="36"/>
      <c r="CH8" s="36"/>
      <c r="CI8" s="36"/>
      <c r="CJ8" s="36"/>
      <c r="CK8" s="36"/>
      <c r="CL8" s="36"/>
      <c r="CM8" s="36"/>
      <c r="CN8" s="36"/>
      <c r="CO8" s="36"/>
      <c r="CP8" s="36"/>
      <c r="CQ8" s="269"/>
      <c r="CR8" s="274">
        <v>966204</v>
      </c>
      <c r="CS8" s="216"/>
      <c r="CT8" s="216"/>
      <c r="CU8" s="216"/>
      <c r="CV8" s="216"/>
      <c r="CW8" s="216"/>
      <c r="CX8" s="216"/>
      <c r="CY8" s="279"/>
      <c r="CZ8" s="282">
        <v>25.2</v>
      </c>
      <c r="DA8" s="282"/>
      <c r="DB8" s="282"/>
      <c r="DC8" s="282"/>
      <c r="DD8" s="326">
        <v>436796</v>
      </c>
      <c r="DE8" s="216"/>
      <c r="DF8" s="216"/>
      <c r="DG8" s="216"/>
      <c r="DH8" s="216"/>
      <c r="DI8" s="216"/>
      <c r="DJ8" s="216"/>
      <c r="DK8" s="216"/>
      <c r="DL8" s="216"/>
      <c r="DM8" s="216"/>
      <c r="DN8" s="216"/>
      <c r="DO8" s="216"/>
      <c r="DP8" s="279"/>
      <c r="DQ8" s="326">
        <v>414532</v>
      </c>
      <c r="DR8" s="216"/>
      <c r="DS8" s="216"/>
      <c r="DT8" s="216"/>
      <c r="DU8" s="216"/>
      <c r="DV8" s="216"/>
      <c r="DW8" s="216"/>
      <c r="DX8" s="216"/>
      <c r="DY8" s="216"/>
      <c r="DZ8" s="216"/>
      <c r="EA8" s="216"/>
      <c r="EB8" s="216"/>
      <c r="EC8" s="328"/>
    </row>
    <row r="9" spans="2:143" ht="11.25" customHeight="1">
      <c r="B9" s="260" t="s">
        <v>323</v>
      </c>
      <c r="C9" s="36"/>
      <c r="D9" s="36"/>
      <c r="E9" s="36"/>
      <c r="F9" s="36"/>
      <c r="G9" s="36"/>
      <c r="H9" s="36"/>
      <c r="I9" s="36"/>
      <c r="J9" s="36"/>
      <c r="K9" s="36"/>
      <c r="L9" s="36"/>
      <c r="M9" s="36"/>
      <c r="N9" s="36"/>
      <c r="O9" s="36"/>
      <c r="P9" s="36"/>
      <c r="Q9" s="269"/>
      <c r="R9" s="274">
        <v>1518</v>
      </c>
      <c r="S9" s="216"/>
      <c r="T9" s="216"/>
      <c r="U9" s="216"/>
      <c r="V9" s="216"/>
      <c r="W9" s="216"/>
      <c r="X9" s="216"/>
      <c r="Y9" s="279"/>
      <c r="Z9" s="282">
        <v>0</v>
      </c>
      <c r="AA9" s="282"/>
      <c r="AB9" s="282"/>
      <c r="AC9" s="282"/>
      <c r="AD9" s="285">
        <v>1518</v>
      </c>
      <c r="AE9" s="285"/>
      <c r="AF9" s="285"/>
      <c r="AG9" s="285"/>
      <c r="AH9" s="285"/>
      <c r="AI9" s="285"/>
      <c r="AJ9" s="285"/>
      <c r="AK9" s="285"/>
      <c r="AL9" s="289">
        <v>0.1</v>
      </c>
      <c r="AM9" s="237"/>
      <c r="AN9" s="237"/>
      <c r="AO9" s="294"/>
      <c r="AP9" s="260" t="s">
        <v>325</v>
      </c>
      <c r="AQ9" s="36"/>
      <c r="AR9" s="36"/>
      <c r="AS9" s="36"/>
      <c r="AT9" s="36"/>
      <c r="AU9" s="36"/>
      <c r="AV9" s="36"/>
      <c r="AW9" s="36"/>
      <c r="AX9" s="36"/>
      <c r="AY9" s="36"/>
      <c r="AZ9" s="36"/>
      <c r="BA9" s="36"/>
      <c r="BB9" s="36"/>
      <c r="BC9" s="36"/>
      <c r="BD9" s="36"/>
      <c r="BE9" s="36"/>
      <c r="BF9" s="269"/>
      <c r="BG9" s="274">
        <v>258327</v>
      </c>
      <c r="BH9" s="216"/>
      <c r="BI9" s="216"/>
      <c r="BJ9" s="216"/>
      <c r="BK9" s="216"/>
      <c r="BL9" s="216"/>
      <c r="BM9" s="216"/>
      <c r="BN9" s="279"/>
      <c r="BO9" s="282">
        <v>34.9</v>
      </c>
      <c r="BP9" s="282"/>
      <c r="BQ9" s="282"/>
      <c r="BR9" s="282"/>
      <c r="BS9" s="326" t="s">
        <v>135</v>
      </c>
      <c r="BT9" s="216"/>
      <c r="BU9" s="216"/>
      <c r="BV9" s="216"/>
      <c r="BW9" s="216"/>
      <c r="BX9" s="216"/>
      <c r="BY9" s="216"/>
      <c r="BZ9" s="216"/>
      <c r="CA9" s="216"/>
      <c r="CB9" s="328"/>
      <c r="CD9" s="260" t="s">
        <v>327</v>
      </c>
      <c r="CE9" s="36"/>
      <c r="CF9" s="36"/>
      <c r="CG9" s="36"/>
      <c r="CH9" s="36"/>
      <c r="CI9" s="36"/>
      <c r="CJ9" s="36"/>
      <c r="CK9" s="36"/>
      <c r="CL9" s="36"/>
      <c r="CM9" s="36"/>
      <c r="CN9" s="36"/>
      <c r="CO9" s="36"/>
      <c r="CP9" s="36"/>
      <c r="CQ9" s="269"/>
      <c r="CR9" s="274">
        <v>237437</v>
      </c>
      <c r="CS9" s="216"/>
      <c r="CT9" s="216"/>
      <c r="CU9" s="216"/>
      <c r="CV9" s="216"/>
      <c r="CW9" s="216"/>
      <c r="CX9" s="216"/>
      <c r="CY9" s="279"/>
      <c r="CZ9" s="282">
        <v>6.2</v>
      </c>
      <c r="DA9" s="282"/>
      <c r="DB9" s="282"/>
      <c r="DC9" s="282"/>
      <c r="DD9" s="326">
        <v>11701</v>
      </c>
      <c r="DE9" s="216"/>
      <c r="DF9" s="216"/>
      <c r="DG9" s="216"/>
      <c r="DH9" s="216"/>
      <c r="DI9" s="216"/>
      <c r="DJ9" s="216"/>
      <c r="DK9" s="216"/>
      <c r="DL9" s="216"/>
      <c r="DM9" s="216"/>
      <c r="DN9" s="216"/>
      <c r="DO9" s="216"/>
      <c r="DP9" s="279"/>
      <c r="DQ9" s="326">
        <v>181999</v>
      </c>
      <c r="DR9" s="216"/>
      <c r="DS9" s="216"/>
      <c r="DT9" s="216"/>
      <c r="DU9" s="216"/>
      <c r="DV9" s="216"/>
      <c r="DW9" s="216"/>
      <c r="DX9" s="216"/>
      <c r="DY9" s="216"/>
      <c r="DZ9" s="216"/>
      <c r="EA9" s="216"/>
      <c r="EB9" s="216"/>
      <c r="EC9" s="328"/>
    </row>
    <row r="10" spans="2:143" ht="11.25" customHeight="1">
      <c r="B10" s="260" t="s">
        <v>51</v>
      </c>
      <c r="C10" s="36"/>
      <c r="D10" s="36"/>
      <c r="E10" s="36"/>
      <c r="F10" s="36"/>
      <c r="G10" s="36"/>
      <c r="H10" s="36"/>
      <c r="I10" s="36"/>
      <c r="J10" s="36"/>
      <c r="K10" s="36"/>
      <c r="L10" s="36"/>
      <c r="M10" s="36"/>
      <c r="N10" s="36"/>
      <c r="O10" s="36"/>
      <c r="P10" s="36"/>
      <c r="Q10" s="269"/>
      <c r="R10" s="274" t="s">
        <v>135</v>
      </c>
      <c r="S10" s="216"/>
      <c r="T10" s="216"/>
      <c r="U10" s="216"/>
      <c r="V10" s="216"/>
      <c r="W10" s="216"/>
      <c r="X10" s="216"/>
      <c r="Y10" s="279"/>
      <c r="Z10" s="282" t="s">
        <v>135</v>
      </c>
      <c r="AA10" s="282"/>
      <c r="AB10" s="282"/>
      <c r="AC10" s="282"/>
      <c r="AD10" s="285" t="s">
        <v>135</v>
      </c>
      <c r="AE10" s="285"/>
      <c r="AF10" s="285"/>
      <c r="AG10" s="285"/>
      <c r="AH10" s="285"/>
      <c r="AI10" s="285"/>
      <c r="AJ10" s="285"/>
      <c r="AK10" s="285"/>
      <c r="AL10" s="289" t="s">
        <v>135</v>
      </c>
      <c r="AM10" s="237"/>
      <c r="AN10" s="237"/>
      <c r="AO10" s="294"/>
      <c r="AP10" s="260" t="s">
        <v>176</v>
      </c>
      <c r="AQ10" s="36"/>
      <c r="AR10" s="36"/>
      <c r="AS10" s="36"/>
      <c r="AT10" s="36"/>
      <c r="AU10" s="36"/>
      <c r="AV10" s="36"/>
      <c r="AW10" s="36"/>
      <c r="AX10" s="36"/>
      <c r="AY10" s="36"/>
      <c r="AZ10" s="36"/>
      <c r="BA10" s="36"/>
      <c r="BB10" s="36"/>
      <c r="BC10" s="36"/>
      <c r="BD10" s="36"/>
      <c r="BE10" s="36"/>
      <c r="BF10" s="269"/>
      <c r="BG10" s="274">
        <v>9674</v>
      </c>
      <c r="BH10" s="216"/>
      <c r="BI10" s="216"/>
      <c r="BJ10" s="216"/>
      <c r="BK10" s="216"/>
      <c r="BL10" s="216"/>
      <c r="BM10" s="216"/>
      <c r="BN10" s="279"/>
      <c r="BO10" s="282">
        <v>1.3</v>
      </c>
      <c r="BP10" s="282"/>
      <c r="BQ10" s="282"/>
      <c r="BR10" s="282"/>
      <c r="BS10" s="326" t="s">
        <v>135</v>
      </c>
      <c r="BT10" s="216"/>
      <c r="BU10" s="216"/>
      <c r="BV10" s="216"/>
      <c r="BW10" s="216"/>
      <c r="BX10" s="216"/>
      <c r="BY10" s="216"/>
      <c r="BZ10" s="216"/>
      <c r="CA10" s="216"/>
      <c r="CB10" s="328"/>
      <c r="CD10" s="260" t="s">
        <v>217</v>
      </c>
      <c r="CE10" s="36"/>
      <c r="CF10" s="36"/>
      <c r="CG10" s="36"/>
      <c r="CH10" s="36"/>
      <c r="CI10" s="36"/>
      <c r="CJ10" s="36"/>
      <c r="CK10" s="36"/>
      <c r="CL10" s="36"/>
      <c r="CM10" s="36"/>
      <c r="CN10" s="36"/>
      <c r="CO10" s="36"/>
      <c r="CP10" s="36"/>
      <c r="CQ10" s="269"/>
      <c r="CR10" s="274" t="s">
        <v>135</v>
      </c>
      <c r="CS10" s="216"/>
      <c r="CT10" s="216"/>
      <c r="CU10" s="216"/>
      <c r="CV10" s="216"/>
      <c r="CW10" s="216"/>
      <c r="CX10" s="216"/>
      <c r="CY10" s="279"/>
      <c r="CZ10" s="282" t="s">
        <v>135</v>
      </c>
      <c r="DA10" s="282"/>
      <c r="DB10" s="282"/>
      <c r="DC10" s="282"/>
      <c r="DD10" s="326" t="s">
        <v>135</v>
      </c>
      <c r="DE10" s="216"/>
      <c r="DF10" s="216"/>
      <c r="DG10" s="216"/>
      <c r="DH10" s="216"/>
      <c r="DI10" s="216"/>
      <c r="DJ10" s="216"/>
      <c r="DK10" s="216"/>
      <c r="DL10" s="216"/>
      <c r="DM10" s="216"/>
      <c r="DN10" s="216"/>
      <c r="DO10" s="216"/>
      <c r="DP10" s="279"/>
      <c r="DQ10" s="326" t="s">
        <v>135</v>
      </c>
      <c r="DR10" s="216"/>
      <c r="DS10" s="216"/>
      <c r="DT10" s="216"/>
      <c r="DU10" s="216"/>
      <c r="DV10" s="216"/>
      <c r="DW10" s="216"/>
      <c r="DX10" s="216"/>
      <c r="DY10" s="216"/>
      <c r="DZ10" s="216"/>
      <c r="EA10" s="216"/>
      <c r="EB10" s="216"/>
      <c r="EC10" s="328"/>
    </row>
    <row r="11" spans="2:143" ht="11.25" customHeight="1">
      <c r="B11" s="260" t="s">
        <v>329</v>
      </c>
      <c r="C11" s="36"/>
      <c r="D11" s="36"/>
      <c r="E11" s="36"/>
      <c r="F11" s="36"/>
      <c r="G11" s="36"/>
      <c r="H11" s="36"/>
      <c r="I11" s="36"/>
      <c r="J11" s="36"/>
      <c r="K11" s="36"/>
      <c r="L11" s="36"/>
      <c r="M11" s="36"/>
      <c r="N11" s="36"/>
      <c r="O11" s="36"/>
      <c r="P11" s="36"/>
      <c r="Q11" s="269"/>
      <c r="R11" s="274" t="s">
        <v>135</v>
      </c>
      <c r="S11" s="216"/>
      <c r="T11" s="216"/>
      <c r="U11" s="216"/>
      <c r="V11" s="216"/>
      <c r="W11" s="216"/>
      <c r="X11" s="216"/>
      <c r="Y11" s="279"/>
      <c r="Z11" s="282" t="s">
        <v>135</v>
      </c>
      <c r="AA11" s="282"/>
      <c r="AB11" s="282"/>
      <c r="AC11" s="282"/>
      <c r="AD11" s="285" t="s">
        <v>135</v>
      </c>
      <c r="AE11" s="285"/>
      <c r="AF11" s="285"/>
      <c r="AG11" s="285"/>
      <c r="AH11" s="285"/>
      <c r="AI11" s="285"/>
      <c r="AJ11" s="285"/>
      <c r="AK11" s="285"/>
      <c r="AL11" s="289" t="s">
        <v>135</v>
      </c>
      <c r="AM11" s="237"/>
      <c r="AN11" s="237"/>
      <c r="AO11" s="294"/>
      <c r="AP11" s="260" t="s">
        <v>330</v>
      </c>
      <c r="AQ11" s="36"/>
      <c r="AR11" s="36"/>
      <c r="AS11" s="36"/>
      <c r="AT11" s="36"/>
      <c r="AU11" s="36"/>
      <c r="AV11" s="36"/>
      <c r="AW11" s="36"/>
      <c r="AX11" s="36"/>
      <c r="AY11" s="36"/>
      <c r="AZ11" s="36"/>
      <c r="BA11" s="36"/>
      <c r="BB11" s="36"/>
      <c r="BC11" s="36"/>
      <c r="BD11" s="36"/>
      <c r="BE11" s="36"/>
      <c r="BF11" s="269"/>
      <c r="BG11" s="274">
        <v>9740</v>
      </c>
      <c r="BH11" s="216"/>
      <c r="BI11" s="216"/>
      <c r="BJ11" s="216"/>
      <c r="BK11" s="216"/>
      <c r="BL11" s="216"/>
      <c r="BM11" s="216"/>
      <c r="BN11" s="279"/>
      <c r="BO11" s="282">
        <v>1.3</v>
      </c>
      <c r="BP11" s="282"/>
      <c r="BQ11" s="282"/>
      <c r="BR11" s="282"/>
      <c r="BS11" s="326" t="s">
        <v>135</v>
      </c>
      <c r="BT11" s="216"/>
      <c r="BU11" s="216"/>
      <c r="BV11" s="216"/>
      <c r="BW11" s="216"/>
      <c r="BX11" s="216"/>
      <c r="BY11" s="216"/>
      <c r="BZ11" s="216"/>
      <c r="CA11" s="216"/>
      <c r="CB11" s="328"/>
      <c r="CD11" s="260" t="s">
        <v>333</v>
      </c>
      <c r="CE11" s="36"/>
      <c r="CF11" s="36"/>
      <c r="CG11" s="36"/>
      <c r="CH11" s="36"/>
      <c r="CI11" s="36"/>
      <c r="CJ11" s="36"/>
      <c r="CK11" s="36"/>
      <c r="CL11" s="36"/>
      <c r="CM11" s="36"/>
      <c r="CN11" s="36"/>
      <c r="CO11" s="36"/>
      <c r="CP11" s="36"/>
      <c r="CQ11" s="269"/>
      <c r="CR11" s="274">
        <v>464793</v>
      </c>
      <c r="CS11" s="216"/>
      <c r="CT11" s="216"/>
      <c r="CU11" s="216"/>
      <c r="CV11" s="216"/>
      <c r="CW11" s="216"/>
      <c r="CX11" s="216"/>
      <c r="CY11" s="279"/>
      <c r="CZ11" s="282">
        <v>12.1</v>
      </c>
      <c r="DA11" s="282"/>
      <c r="DB11" s="282"/>
      <c r="DC11" s="282"/>
      <c r="DD11" s="326">
        <v>32576</v>
      </c>
      <c r="DE11" s="216"/>
      <c r="DF11" s="216"/>
      <c r="DG11" s="216"/>
      <c r="DH11" s="216"/>
      <c r="DI11" s="216"/>
      <c r="DJ11" s="216"/>
      <c r="DK11" s="216"/>
      <c r="DL11" s="216"/>
      <c r="DM11" s="216"/>
      <c r="DN11" s="216"/>
      <c r="DO11" s="216"/>
      <c r="DP11" s="279"/>
      <c r="DQ11" s="326">
        <v>249515</v>
      </c>
      <c r="DR11" s="216"/>
      <c r="DS11" s="216"/>
      <c r="DT11" s="216"/>
      <c r="DU11" s="216"/>
      <c r="DV11" s="216"/>
      <c r="DW11" s="216"/>
      <c r="DX11" s="216"/>
      <c r="DY11" s="216"/>
      <c r="DZ11" s="216"/>
      <c r="EA11" s="216"/>
      <c r="EB11" s="216"/>
      <c r="EC11" s="328"/>
    </row>
    <row r="12" spans="2:143" ht="11.25" customHeight="1">
      <c r="B12" s="260" t="s">
        <v>98</v>
      </c>
      <c r="C12" s="36"/>
      <c r="D12" s="36"/>
      <c r="E12" s="36"/>
      <c r="F12" s="36"/>
      <c r="G12" s="36"/>
      <c r="H12" s="36"/>
      <c r="I12" s="36"/>
      <c r="J12" s="36"/>
      <c r="K12" s="36"/>
      <c r="L12" s="36"/>
      <c r="M12" s="36"/>
      <c r="N12" s="36"/>
      <c r="O12" s="36"/>
      <c r="P12" s="36"/>
      <c r="Q12" s="269"/>
      <c r="R12" s="274">
        <v>63089</v>
      </c>
      <c r="S12" s="216"/>
      <c r="T12" s="216"/>
      <c r="U12" s="216"/>
      <c r="V12" s="216"/>
      <c r="W12" s="216"/>
      <c r="X12" s="216"/>
      <c r="Y12" s="279"/>
      <c r="Z12" s="282">
        <v>1.6</v>
      </c>
      <c r="AA12" s="282"/>
      <c r="AB12" s="282"/>
      <c r="AC12" s="282"/>
      <c r="AD12" s="285">
        <v>63089</v>
      </c>
      <c r="AE12" s="285"/>
      <c r="AF12" s="285"/>
      <c r="AG12" s="285"/>
      <c r="AH12" s="285"/>
      <c r="AI12" s="285"/>
      <c r="AJ12" s="285"/>
      <c r="AK12" s="285"/>
      <c r="AL12" s="289">
        <v>3</v>
      </c>
      <c r="AM12" s="237"/>
      <c r="AN12" s="237"/>
      <c r="AO12" s="294"/>
      <c r="AP12" s="260" t="s">
        <v>334</v>
      </c>
      <c r="AQ12" s="36"/>
      <c r="AR12" s="36"/>
      <c r="AS12" s="36"/>
      <c r="AT12" s="36"/>
      <c r="AU12" s="36"/>
      <c r="AV12" s="36"/>
      <c r="AW12" s="36"/>
      <c r="AX12" s="36"/>
      <c r="AY12" s="36"/>
      <c r="AZ12" s="36"/>
      <c r="BA12" s="36"/>
      <c r="BB12" s="36"/>
      <c r="BC12" s="36"/>
      <c r="BD12" s="36"/>
      <c r="BE12" s="36"/>
      <c r="BF12" s="269"/>
      <c r="BG12" s="274">
        <v>388416</v>
      </c>
      <c r="BH12" s="216"/>
      <c r="BI12" s="216"/>
      <c r="BJ12" s="216"/>
      <c r="BK12" s="216"/>
      <c r="BL12" s="216"/>
      <c r="BM12" s="216"/>
      <c r="BN12" s="279"/>
      <c r="BO12" s="282">
        <v>52.5</v>
      </c>
      <c r="BP12" s="282"/>
      <c r="BQ12" s="282"/>
      <c r="BR12" s="282"/>
      <c r="BS12" s="326" t="s">
        <v>135</v>
      </c>
      <c r="BT12" s="216"/>
      <c r="BU12" s="216"/>
      <c r="BV12" s="216"/>
      <c r="BW12" s="216"/>
      <c r="BX12" s="216"/>
      <c r="BY12" s="216"/>
      <c r="BZ12" s="216"/>
      <c r="CA12" s="216"/>
      <c r="CB12" s="328"/>
      <c r="CD12" s="260" t="s">
        <v>82</v>
      </c>
      <c r="CE12" s="36"/>
      <c r="CF12" s="36"/>
      <c r="CG12" s="36"/>
      <c r="CH12" s="36"/>
      <c r="CI12" s="36"/>
      <c r="CJ12" s="36"/>
      <c r="CK12" s="36"/>
      <c r="CL12" s="36"/>
      <c r="CM12" s="36"/>
      <c r="CN12" s="36"/>
      <c r="CO12" s="36"/>
      <c r="CP12" s="36"/>
      <c r="CQ12" s="269"/>
      <c r="CR12" s="274">
        <v>114663</v>
      </c>
      <c r="CS12" s="216"/>
      <c r="CT12" s="216"/>
      <c r="CU12" s="216"/>
      <c r="CV12" s="216"/>
      <c r="CW12" s="216"/>
      <c r="CX12" s="216"/>
      <c r="CY12" s="279"/>
      <c r="CZ12" s="282">
        <v>3</v>
      </c>
      <c r="DA12" s="282"/>
      <c r="DB12" s="282"/>
      <c r="DC12" s="282"/>
      <c r="DD12" s="326">
        <v>24906</v>
      </c>
      <c r="DE12" s="216"/>
      <c r="DF12" s="216"/>
      <c r="DG12" s="216"/>
      <c r="DH12" s="216"/>
      <c r="DI12" s="216"/>
      <c r="DJ12" s="216"/>
      <c r="DK12" s="216"/>
      <c r="DL12" s="216"/>
      <c r="DM12" s="216"/>
      <c r="DN12" s="216"/>
      <c r="DO12" s="216"/>
      <c r="DP12" s="279"/>
      <c r="DQ12" s="326">
        <v>104433</v>
      </c>
      <c r="DR12" s="216"/>
      <c r="DS12" s="216"/>
      <c r="DT12" s="216"/>
      <c r="DU12" s="216"/>
      <c r="DV12" s="216"/>
      <c r="DW12" s="216"/>
      <c r="DX12" s="216"/>
      <c r="DY12" s="216"/>
      <c r="DZ12" s="216"/>
      <c r="EA12" s="216"/>
      <c r="EB12" s="216"/>
      <c r="EC12" s="328"/>
    </row>
    <row r="13" spans="2:143" ht="11.25" customHeight="1">
      <c r="B13" s="260" t="s">
        <v>132</v>
      </c>
      <c r="C13" s="36"/>
      <c r="D13" s="36"/>
      <c r="E13" s="36"/>
      <c r="F13" s="36"/>
      <c r="G13" s="36"/>
      <c r="H13" s="36"/>
      <c r="I13" s="36"/>
      <c r="J13" s="36"/>
      <c r="K13" s="36"/>
      <c r="L13" s="36"/>
      <c r="M13" s="36"/>
      <c r="N13" s="36"/>
      <c r="O13" s="36"/>
      <c r="P13" s="36"/>
      <c r="Q13" s="269"/>
      <c r="R13" s="274" t="s">
        <v>135</v>
      </c>
      <c r="S13" s="216"/>
      <c r="T13" s="216"/>
      <c r="U13" s="216"/>
      <c r="V13" s="216"/>
      <c r="W13" s="216"/>
      <c r="X13" s="216"/>
      <c r="Y13" s="279"/>
      <c r="Z13" s="282" t="s">
        <v>135</v>
      </c>
      <c r="AA13" s="282"/>
      <c r="AB13" s="282"/>
      <c r="AC13" s="282"/>
      <c r="AD13" s="285" t="s">
        <v>135</v>
      </c>
      <c r="AE13" s="285"/>
      <c r="AF13" s="285"/>
      <c r="AG13" s="285"/>
      <c r="AH13" s="285"/>
      <c r="AI13" s="285"/>
      <c r="AJ13" s="285"/>
      <c r="AK13" s="285"/>
      <c r="AL13" s="289" t="s">
        <v>135</v>
      </c>
      <c r="AM13" s="237"/>
      <c r="AN13" s="237"/>
      <c r="AO13" s="294"/>
      <c r="AP13" s="260" t="s">
        <v>335</v>
      </c>
      <c r="AQ13" s="36"/>
      <c r="AR13" s="36"/>
      <c r="AS13" s="36"/>
      <c r="AT13" s="36"/>
      <c r="AU13" s="36"/>
      <c r="AV13" s="36"/>
      <c r="AW13" s="36"/>
      <c r="AX13" s="36"/>
      <c r="AY13" s="36"/>
      <c r="AZ13" s="36"/>
      <c r="BA13" s="36"/>
      <c r="BB13" s="36"/>
      <c r="BC13" s="36"/>
      <c r="BD13" s="36"/>
      <c r="BE13" s="36"/>
      <c r="BF13" s="269"/>
      <c r="BG13" s="274">
        <v>388047</v>
      </c>
      <c r="BH13" s="216"/>
      <c r="BI13" s="216"/>
      <c r="BJ13" s="216"/>
      <c r="BK13" s="216"/>
      <c r="BL13" s="216"/>
      <c r="BM13" s="216"/>
      <c r="BN13" s="279"/>
      <c r="BO13" s="282">
        <v>52.4</v>
      </c>
      <c r="BP13" s="282"/>
      <c r="BQ13" s="282"/>
      <c r="BR13" s="282"/>
      <c r="BS13" s="326" t="s">
        <v>135</v>
      </c>
      <c r="BT13" s="216"/>
      <c r="BU13" s="216"/>
      <c r="BV13" s="216"/>
      <c r="BW13" s="216"/>
      <c r="BX13" s="216"/>
      <c r="BY13" s="216"/>
      <c r="BZ13" s="216"/>
      <c r="CA13" s="216"/>
      <c r="CB13" s="328"/>
      <c r="CD13" s="260" t="s">
        <v>337</v>
      </c>
      <c r="CE13" s="36"/>
      <c r="CF13" s="36"/>
      <c r="CG13" s="36"/>
      <c r="CH13" s="36"/>
      <c r="CI13" s="36"/>
      <c r="CJ13" s="36"/>
      <c r="CK13" s="36"/>
      <c r="CL13" s="36"/>
      <c r="CM13" s="36"/>
      <c r="CN13" s="36"/>
      <c r="CO13" s="36"/>
      <c r="CP13" s="36"/>
      <c r="CQ13" s="269"/>
      <c r="CR13" s="274">
        <v>131913</v>
      </c>
      <c r="CS13" s="216"/>
      <c r="CT13" s="216"/>
      <c r="CU13" s="216"/>
      <c r="CV13" s="216"/>
      <c r="CW13" s="216"/>
      <c r="CX13" s="216"/>
      <c r="CY13" s="279"/>
      <c r="CZ13" s="282">
        <v>3.4</v>
      </c>
      <c r="DA13" s="282"/>
      <c r="DB13" s="282"/>
      <c r="DC13" s="282"/>
      <c r="DD13" s="326">
        <v>30860</v>
      </c>
      <c r="DE13" s="216"/>
      <c r="DF13" s="216"/>
      <c r="DG13" s="216"/>
      <c r="DH13" s="216"/>
      <c r="DI13" s="216"/>
      <c r="DJ13" s="216"/>
      <c r="DK13" s="216"/>
      <c r="DL13" s="216"/>
      <c r="DM13" s="216"/>
      <c r="DN13" s="216"/>
      <c r="DO13" s="216"/>
      <c r="DP13" s="279"/>
      <c r="DQ13" s="326">
        <v>100787</v>
      </c>
      <c r="DR13" s="216"/>
      <c r="DS13" s="216"/>
      <c r="DT13" s="216"/>
      <c r="DU13" s="216"/>
      <c r="DV13" s="216"/>
      <c r="DW13" s="216"/>
      <c r="DX13" s="216"/>
      <c r="DY13" s="216"/>
      <c r="DZ13" s="216"/>
      <c r="EA13" s="216"/>
      <c r="EB13" s="216"/>
      <c r="EC13" s="328"/>
    </row>
    <row r="14" spans="2:143" ht="11.25" customHeight="1">
      <c r="B14" s="260" t="s">
        <v>338</v>
      </c>
      <c r="C14" s="36"/>
      <c r="D14" s="36"/>
      <c r="E14" s="36"/>
      <c r="F14" s="36"/>
      <c r="G14" s="36"/>
      <c r="H14" s="36"/>
      <c r="I14" s="36"/>
      <c r="J14" s="36"/>
      <c r="K14" s="36"/>
      <c r="L14" s="36"/>
      <c r="M14" s="36"/>
      <c r="N14" s="36"/>
      <c r="O14" s="36"/>
      <c r="P14" s="36"/>
      <c r="Q14" s="269"/>
      <c r="R14" s="274" t="s">
        <v>135</v>
      </c>
      <c r="S14" s="216"/>
      <c r="T14" s="216"/>
      <c r="U14" s="216"/>
      <c r="V14" s="216"/>
      <c r="W14" s="216"/>
      <c r="X14" s="216"/>
      <c r="Y14" s="279"/>
      <c r="Z14" s="282" t="s">
        <v>135</v>
      </c>
      <c r="AA14" s="282"/>
      <c r="AB14" s="282"/>
      <c r="AC14" s="282"/>
      <c r="AD14" s="285" t="s">
        <v>135</v>
      </c>
      <c r="AE14" s="285"/>
      <c r="AF14" s="285"/>
      <c r="AG14" s="285"/>
      <c r="AH14" s="285"/>
      <c r="AI14" s="285"/>
      <c r="AJ14" s="285"/>
      <c r="AK14" s="285"/>
      <c r="AL14" s="289" t="s">
        <v>135</v>
      </c>
      <c r="AM14" s="237"/>
      <c r="AN14" s="237"/>
      <c r="AO14" s="294"/>
      <c r="AP14" s="260" t="s">
        <v>205</v>
      </c>
      <c r="AQ14" s="36"/>
      <c r="AR14" s="36"/>
      <c r="AS14" s="36"/>
      <c r="AT14" s="36"/>
      <c r="AU14" s="36"/>
      <c r="AV14" s="36"/>
      <c r="AW14" s="36"/>
      <c r="AX14" s="36"/>
      <c r="AY14" s="36"/>
      <c r="AZ14" s="36"/>
      <c r="BA14" s="36"/>
      <c r="BB14" s="36"/>
      <c r="BC14" s="36"/>
      <c r="BD14" s="36"/>
      <c r="BE14" s="36"/>
      <c r="BF14" s="269"/>
      <c r="BG14" s="274">
        <v>17088</v>
      </c>
      <c r="BH14" s="216"/>
      <c r="BI14" s="216"/>
      <c r="BJ14" s="216"/>
      <c r="BK14" s="216"/>
      <c r="BL14" s="216"/>
      <c r="BM14" s="216"/>
      <c r="BN14" s="279"/>
      <c r="BO14" s="282">
        <v>2.2999999999999998</v>
      </c>
      <c r="BP14" s="282"/>
      <c r="BQ14" s="282"/>
      <c r="BR14" s="282"/>
      <c r="BS14" s="326" t="s">
        <v>135</v>
      </c>
      <c r="BT14" s="216"/>
      <c r="BU14" s="216"/>
      <c r="BV14" s="216"/>
      <c r="BW14" s="216"/>
      <c r="BX14" s="216"/>
      <c r="BY14" s="216"/>
      <c r="BZ14" s="216"/>
      <c r="CA14" s="216"/>
      <c r="CB14" s="328"/>
      <c r="CD14" s="260" t="s">
        <v>339</v>
      </c>
      <c r="CE14" s="36"/>
      <c r="CF14" s="36"/>
      <c r="CG14" s="36"/>
      <c r="CH14" s="36"/>
      <c r="CI14" s="36"/>
      <c r="CJ14" s="36"/>
      <c r="CK14" s="36"/>
      <c r="CL14" s="36"/>
      <c r="CM14" s="36"/>
      <c r="CN14" s="36"/>
      <c r="CO14" s="36"/>
      <c r="CP14" s="36"/>
      <c r="CQ14" s="269"/>
      <c r="CR14" s="274">
        <v>151526</v>
      </c>
      <c r="CS14" s="216"/>
      <c r="CT14" s="216"/>
      <c r="CU14" s="216"/>
      <c r="CV14" s="216"/>
      <c r="CW14" s="216"/>
      <c r="CX14" s="216"/>
      <c r="CY14" s="279"/>
      <c r="CZ14" s="282">
        <v>4</v>
      </c>
      <c r="DA14" s="282"/>
      <c r="DB14" s="282"/>
      <c r="DC14" s="282"/>
      <c r="DD14" s="326">
        <v>1553</v>
      </c>
      <c r="DE14" s="216"/>
      <c r="DF14" s="216"/>
      <c r="DG14" s="216"/>
      <c r="DH14" s="216"/>
      <c r="DI14" s="216"/>
      <c r="DJ14" s="216"/>
      <c r="DK14" s="216"/>
      <c r="DL14" s="216"/>
      <c r="DM14" s="216"/>
      <c r="DN14" s="216"/>
      <c r="DO14" s="216"/>
      <c r="DP14" s="279"/>
      <c r="DQ14" s="326">
        <v>151526</v>
      </c>
      <c r="DR14" s="216"/>
      <c r="DS14" s="216"/>
      <c r="DT14" s="216"/>
      <c r="DU14" s="216"/>
      <c r="DV14" s="216"/>
      <c r="DW14" s="216"/>
      <c r="DX14" s="216"/>
      <c r="DY14" s="216"/>
      <c r="DZ14" s="216"/>
      <c r="EA14" s="216"/>
      <c r="EB14" s="216"/>
      <c r="EC14" s="328"/>
    </row>
    <row r="15" spans="2:143" ht="11.25" customHeight="1">
      <c r="B15" s="260" t="s">
        <v>340</v>
      </c>
      <c r="C15" s="36"/>
      <c r="D15" s="36"/>
      <c r="E15" s="36"/>
      <c r="F15" s="36"/>
      <c r="G15" s="36"/>
      <c r="H15" s="36"/>
      <c r="I15" s="36"/>
      <c r="J15" s="36"/>
      <c r="K15" s="36"/>
      <c r="L15" s="36"/>
      <c r="M15" s="36"/>
      <c r="N15" s="36"/>
      <c r="O15" s="36"/>
      <c r="P15" s="36"/>
      <c r="Q15" s="269"/>
      <c r="R15" s="274">
        <v>18582</v>
      </c>
      <c r="S15" s="216"/>
      <c r="T15" s="216"/>
      <c r="U15" s="216"/>
      <c r="V15" s="216"/>
      <c r="W15" s="216"/>
      <c r="X15" s="216"/>
      <c r="Y15" s="279"/>
      <c r="Z15" s="282">
        <v>0.5</v>
      </c>
      <c r="AA15" s="282"/>
      <c r="AB15" s="282"/>
      <c r="AC15" s="282"/>
      <c r="AD15" s="285">
        <v>18582</v>
      </c>
      <c r="AE15" s="285"/>
      <c r="AF15" s="285"/>
      <c r="AG15" s="285"/>
      <c r="AH15" s="285"/>
      <c r="AI15" s="285"/>
      <c r="AJ15" s="285"/>
      <c r="AK15" s="285"/>
      <c r="AL15" s="289">
        <v>0.9</v>
      </c>
      <c r="AM15" s="237"/>
      <c r="AN15" s="237"/>
      <c r="AO15" s="294"/>
      <c r="AP15" s="260" t="s">
        <v>342</v>
      </c>
      <c r="AQ15" s="36"/>
      <c r="AR15" s="36"/>
      <c r="AS15" s="36"/>
      <c r="AT15" s="36"/>
      <c r="AU15" s="36"/>
      <c r="AV15" s="36"/>
      <c r="AW15" s="36"/>
      <c r="AX15" s="36"/>
      <c r="AY15" s="36"/>
      <c r="AZ15" s="36"/>
      <c r="BA15" s="36"/>
      <c r="BB15" s="36"/>
      <c r="BC15" s="36"/>
      <c r="BD15" s="36"/>
      <c r="BE15" s="36"/>
      <c r="BF15" s="269"/>
      <c r="BG15" s="274">
        <v>14727</v>
      </c>
      <c r="BH15" s="216"/>
      <c r="BI15" s="216"/>
      <c r="BJ15" s="216"/>
      <c r="BK15" s="216"/>
      <c r="BL15" s="216"/>
      <c r="BM15" s="216"/>
      <c r="BN15" s="279"/>
      <c r="BO15" s="282">
        <v>2</v>
      </c>
      <c r="BP15" s="282"/>
      <c r="BQ15" s="282"/>
      <c r="BR15" s="282"/>
      <c r="BS15" s="326" t="s">
        <v>135</v>
      </c>
      <c r="BT15" s="216"/>
      <c r="BU15" s="216"/>
      <c r="BV15" s="216"/>
      <c r="BW15" s="216"/>
      <c r="BX15" s="216"/>
      <c r="BY15" s="216"/>
      <c r="BZ15" s="216"/>
      <c r="CA15" s="216"/>
      <c r="CB15" s="328"/>
      <c r="CD15" s="260" t="s">
        <v>343</v>
      </c>
      <c r="CE15" s="36"/>
      <c r="CF15" s="36"/>
      <c r="CG15" s="36"/>
      <c r="CH15" s="36"/>
      <c r="CI15" s="36"/>
      <c r="CJ15" s="36"/>
      <c r="CK15" s="36"/>
      <c r="CL15" s="36"/>
      <c r="CM15" s="36"/>
      <c r="CN15" s="36"/>
      <c r="CO15" s="36"/>
      <c r="CP15" s="36"/>
      <c r="CQ15" s="269"/>
      <c r="CR15" s="274">
        <v>766763</v>
      </c>
      <c r="CS15" s="216"/>
      <c r="CT15" s="216"/>
      <c r="CU15" s="216"/>
      <c r="CV15" s="216"/>
      <c r="CW15" s="216"/>
      <c r="CX15" s="216"/>
      <c r="CY15" s="279"/>
      <c r="CZ15" s="282">
        <v>20</v>
      </c>
      <c r="DA15" s="282"/>
      <c r="DB15" s="282"/>
      <c r="DC15" s="282"/>
      <c r="DD15" s="326">
        <v>451364</v>
      </c>
      <c r="DE15" s="216"/>
      <c r="DF15" s="216"/>
      <c r="DG15" s="216"/>
      <c r="DH15" s="216"/>
      <c r="DI15" s="216"/>
      <c r="DJ15" s="216"/>
      <c r="DK15" s="216"/>
      <c r="DL15" s="216"/>
      <c r="DM15" s="216"/>
      <c r="DN15" s="216"/>
      <c r="DO15" s="216"/>
      <c r="DP15" s="279"/>
      <c r="DQ15" s="326">
        <v>299907</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135</v>
      </c>
      <c r="S16" s="216"/>
      <c r="T16" s="216"/>
      <c r="U16" s="216"/>
      <c r="V16" s="216"/>
      <c r="W16" s="216"/>
      <c r="X16" s="216"/>
      <c r="Y16" s="279"/>
      <c r="Z16" s="282" t="s">
        <v>135</v>
      </c>
      <c r="AA16" s="282"/>
      <c r="AB16" s="282"/>
      <c r="AC16" s="282"/>
      <c r="AD16" s="285" t="s">
        <v>135</v>
      </c>
      <c r="AE16" s="285"/>
      <c r="AF16" s="285"/>
      <c r="AG16" s="285"/>
      <c r="AH16" s="285"/>
      <c r="AI16" s="285"/>
      <c r="AJ16" s="285"/>
      <c r="AK16" s="285"/>
      <c r="AL16" s="289" t="s">
        <v>135</v>
      </c>
      <c r="AM16" s="237"/>
      <c r="AN16" s="237"/>
      <c r="AO16" s="294"/>
      <c r="AP16" s="260" t="s">
        <v>344</v>
      </c>
      <c r="AQ16" s="36"/>
      <c r="AR16" s="36"/>
      <c r="AS16" s="36"/>
      <c r="AT16" s="36"/>
      <c r="AU16" s="36"/>
      <c r="AV16" s="36"/>
      <c r="AW16" s="36"/>
      <c r="AX16" s="36"/>
      <c r="AY16" s="36"/>
      <c r="AZ16" s="36"/>
      <c r="BA16" s="36"/>
      <c r="BB16" s="36"/>
      <c r="BC16" s="36"/>
      <c r="BD16" s="36"/>
      <c r="BE16" s="36"/>
      <c r="BF16" s="269"/>
      <c r="BG16" s="274" t="s">
        <v>135</v>
      </c>
      <c r="BH16" s="216"/>
      <c r="BI16" s="216"/>
      <c r="BJ16" s="216"/>
      <c r="BK16" s="216"/>
      <c r="BL16" s="216"/>
      <c r="BM16" s="216"/>
      <c r="BN16" s="279"/>
      <c r="BO16" s="282" t="s">
        <v>135</v>
      </c>
      <c r="BP16" s="282"/>
      <c r="BQ16" s="282"/>
      <c r="BR16" s="282"/>
      <c r="BS16" s="326" t="s">
        <v>135</v>
      </c>
      <c r="BT16" s="216"/>
      <c r="BU16" s="216"/>
      <c r="BV16" s="216"/>
      <c r="BW16" s="216"/>
      <c r="BX16" s="216"/>
      <c r="BY16" s="216"/>
      <c r="BZ16" s="216"/>
      <c r="CA16" s="216"/>
      <c r="CB16" s="328"/>
      <c r="CD16" s="260" t="s">
        <v>345</v>
      </c>
      <c r="CE16" s="36"/>
      <c r="CF16" s="36"/>
      <c r="CG16" s="36"/>
      <c r="CH16" s="36"/>
      <c r="CI16" s="36"/>
      <c r="CJ16" s="36"/>
      <c r="CK16" s="36"/>
      <c r="CL16" s="36"/>
      <c r="CM16" s="36"/>
      <c r="CN16" s="36"/>
      <c r="CO16" s="36"/>
      <c r="CP16" s="36"/>
      <c r="CQ16" s="269"/>
      <c r="CR16" s="274" t="s">
        <v>135</v>
      </c>
      <c r="CS16" s="216"/>
      <c r="CT16" s="216"/>
      <c r="CU16" s="216"/>
      <c r="CV16" s="216"/>
      <c r="CW16" s="216"/>
      <c r="CX16" s="216"/>
      <c r="CY16" s="279"/>
      <c r="CZ16" s="282" t="s">
        <v>135</v>
      </c>
      <c r="DA16" s="282"/>
      <c r="DB16" s="282"/>
      <c r="DC16" s="282"/>
      <c r="DD16" s="326" t="s">
        <v>135</v>
      </c>
      <c r="DE16" s="216"/>
      <c r="DF16" s="216"/>
      <c r="DG16" s="216"/>
      <c r="DH16" s="216"/>
      <c r="DI16" s="216"/>
      <c r="DJ16" s="216"/>
      <c r="DK16" s="216"/>
      <c r="DL16" s="216"/>
      <c r="DM16" s="216"/>
      <c r="DN16" s="216"/>
      <c r="DO16" s="216"/>
      <c r="DP16" s="279"/>
      <c r="DQ16" s="326" t="s">
        <v>135</v>
      </c>
      <c r="DR16" s="216"/>
      <c r="DS16" s="216"/>
      <c r="DT16" s="216"/>
      <c r="DU16" s="216"/>
      <c r="DV16" s="216"/>
      <c r="DW16" s="216"/>
      <c r="DX16" s="216"/>
      <c r="DY16" s="216"/>
      <c r="DZ16" s="216"/>
      <c r="EA16" s="216"/>
      <c r="EB16" s="216"/>
      <c r="EC16" s="328"/>
    </row>
    <row r="17" spans="2:133" ht="11.25" customHeight="1">
      <c r="B17" s="260" t="s">
        <v>151</v>
      </c>
      <c r="C17" s="36"/>
      <c r="D17" s="36"/>
      <c r="E17" s="36"/>
      <c r="F17" s="36"/>
      <c r="G17" s="36"/>
      <c r="H17" s="36"/>
      <c r="I17" s="36"/>
      <c r="J17" s="36"/>
      <c r="K17" s="36"/>
      <c r="L17" s="36"/>
      <c r="M17" s="36"/>
      <c r="N17" s="36"/>
      <c r="O17" s="36"/>
      <c r="P17" s="36"/>
      <c r="Q17" s="269"/>
      <c r="R17" s="274">
        <v>526</v>
      </c>
      <c r="S17" s="216"/>
      <c r="T17" s="216"/>
      <c r="U17" s="216"/>
      <c r="V17" s="216"/>
      <c r="W17" s="216"/>
      <c r="X17" s="216"/>
      <c r="Y17" s="279"/>
      <c r="Z17" s="282">
        <v>0</v>
      </c>
      <c r="AA17" s="282"/>
      <c r="AB17" s="282"/>
      <c r="AC17" s="282"/>
      <c r="AD17" s="285">
        <v>526</v>
      </c>
      <c r="AE17" s="285"/>
      <c r="AF17" s="285"/>
      <c r="AG17" s="285"/>
      <c r="AH17" s="285"/>
      <c r="AI17" s="285"/>
      <c r="AJ17" s="285"/>
      <c r="AK17" s="285"/>
      <c r="AL17" s="289">
        <v>0</v>
      </c>
      <c r="AM17" s="237"/>
      <c r="AN17" s="237"/>
      <c r="AO17" s="294"/>
      <c r="AP17" s="260" t="s">
        <v>346</v>
      </c>
      <c r="AQ17" s="36"/>
      <c r="AR17" s="36"/>
      <c r="AS17" s="36"/>
      <c r="AT17" s="36"/>
      <c r="AU17" s="36"/>
      <c r="AV17" s="36"/>
      <c r="AW17" s="36"/>
      <c r="AX17" s="36"/>
      <c r="AY17" s="36"/>
      <c r="AZ17" s="36"/>
      <c r="BA17" s="36"/>
      <c r="BB17" s="36"/>
      <c r="BC17" s="36"/>
      <c r="BD17" s="36"/>
      <c r="BE17" s="36"/>
      <c r="BF17" s="269"/>
      <c r="BG17" s="274" t="s">
        <v>135</v>
      </c>
      <c r="BH17" s="216"/>
      <c r="BI17" s="216"/>
      <c r="BJ17" s="216"/>
      <c r="BK17" s="216"/>
      <c r="BL17" s="216"/>
      <c r="BM17" s="216"/>
      <c r="BN17" s="279"/>
      <c r="BO17" s="282" t="s">
        <v>135</v>
      </c>
      <c r="BP17" s="282"/>
      <c r="BQ17" s="282"/>
      <c r="BR17" s="282"/>
      <c r="BS17" s="326" t="s">
        <v>135</v>
      </c>
      <c r="BT17" s="216"/>
      <c r="BU17" s="216"/>
      <c r="BV17" s="216"/>
      <c r="BW17" s="216"/>
      <c r="BX17" s="216"/>
      <c r="BY17" s="216"/>
      <c r="BZ17" s="216"/>
      <c r="CA17" s="216"/>
      <c r="CB17" s="328"/>
      <c r="CD17" s="260" t="s">
        <v>348</v>
      </c>
      <c r="CE17" s="36"/>
      <c r="CF17" s="36"/>
      <c r="CG17" s="36"/>
      <c r="CH17" s="36"/>
      <c r="CI17" s="36"/>
      <c r="CJ17" s="36"/>
      <c r="CK17" s="36"/>
      <c r="CL17" s="36"/>
      <c r="CM17" s="36"/>
      <c r="CN17" s="36"/>
      <c r="CO17" s="36"/>
      <c r="CP17" s="36"/>
      <c r="CQ17" s="269"/>
      <c r="CR17" s="274">
        <v>337615</v>
      </c>
      <c r="CS17" s="216"/>
      <c r="CT17" s="216"/>
      <c r="CU17" s="216"/>
      <c r="CV17" s="216"/>
      <c r="CW17" s="216"/>
      <c r="CX17" s="216"/>
      <c r="CY17" s="279"/>
      <c r="CZ17" s="282">
        <v>8.8000000000000007</v>
      </c>
      <c r="DA17" s="282"/>
      <c r="DB17" s="282"/>
      <c r="DC17" s="282"/>
      <c r="DD17" s="326" t="s">
        <v>135</v>
      </c>
      <c r="DE17" s="216"/>
      <c r="DF17" s="216"/>
      <c r="DG17" s="216"/>
      <c r="DH17" s="216"/>
      <c r="DI17" s="216"/>
      <c r="DJ17" s="216"/>
      <c r="DK17" s="216"/>
      <c r="DL17" s="216"/>
      <c r="DM17" s="216"/>
      <c r="DN17" s="216"/>
      <c r="DO17" s="216"/>
      <c r="DP17" s="279"/>
      <c r="DQ17" s="326">
        <v>337615</v>
      </c>
      <c r="DR17" s="216"/>
      <c r="DS17" s="216"/>
      <c r="DT17" s="216"/>
      <c r="DU17" s="216"/>
      <c r="DV17" s="216"/>
      <c r="DW17" s="216"/>
      <c r="DX17" s="216"/>
      <c r="DY17" s="216"/>
      <c r="DZ17" s="216"/>
      <c r="EA17" s="216"/>
      <c r="EB17" s="216"/>
      <c r="EC17" s="328"/>
    </row>
    <row r="18" spans="2:133" ht="11.25" customHeight="1">
      <c r="B18" s="260" t="s">
        <v>331</v>
      </c>
      <c r="C18" s="36"/>
      <c r="D18" s="36"/>
      <c r="E18" s="36"/>
      <c r="F18" s="36"/>
      <c r="G18" s="36"/>
      <c r="H18" s="36"/>
      <c r="I18" s="36"/>
      <c r="J18" s="36"/>
      <c r="K18" s="36"/>
      <c r="L18" s="36"/>
      <c r="M18" s="36"/>
      <c r="N18" s="36"/>
      <c r="O18" s="36"/>
      <c r="P18" s="36"/>
      <c r="Q18" s="269"/>
      <c r="R18" s="274">
        <v>1284546</v>
      </c>
      <c r="S18" s="216"/>
      <c r="T18" s="216"/>
      <c r="U18" s="216"/>
      <c r="V18" s="216"/>
      <c r="W18" s="216"/>
      <c r="X18" s="216"/>
      <c r="Y18" s="279"/>
      <c r="Z18" s="282">
        <v>32.4</v>
      </c>
      <c r="AA18" s="282"/>
      <c r="AB18" s="282"/>
      <c r="AC18" s="282"/>
      <c r="AD18" s="285">
        <v>1208031</v>
      </c>
      <c r="AE18" s="285"/>
      <c r="AF18" s="285"/>
      <c r="AG18" s="285"/>
      <c r="AH18" s="285"/>
      <c r="AI18" s="285"/>
      <c r="AJ18" s="285"/>
      <c r="AK18" s="285"/>
      <c r="AL18" s="289">
        <v>56.6</v>
      </c>
      <c r="AM18" s="237"/>
      <c r="AN18" s="237"/>
      <c r="AO18" s="294"/>
      <c r="AP18" s="260" t="s">
        <v>94</v>
      </c>
      <c r="AQ18" s="36"/>
      <c r="AR18" s="36"/>
      <c r="AS18" s="36"/>
      <c r="AT18" s="36"/>
      <c r="AU18" s="36"/>
      <c r="AV18" s="36"/>
      <c r="AW18" s="36"/>
      <c r="AX18" s="36"/>
      <c r="AY18" s="36"/>
      <c r="AZ18" s="36"/>
      <c r="BA18" s="36"/>
      <c r="BB18" s="36"/>
      <c r="BC18" s="36"/>
      <c r="BD18" s="36"/>
      <c r="BE18" s="36"/>
      <c r="BF18" s="269"/>
      <c r="BG18" s="274" t="s">
        <v>135</v>
      </c>
      <c r="BH18" s="216"/>
      <c r="BI18" s="216"/>
      <c r="BJ18" s="216"/>
      <c r="BK18" s="216"/>
      <c r="BL18" s="216"/>
      <c r="BM18" s="216"/>
      <c r="BN18" s="279"/>
      <c r="BO18" s="282" t="s">
        <v>135</v>
      </c>
      <c r="BP18" s="282"/>
      <c r="BQ18" s="282"/>
      <c r="BR18" s="282"/>
      <c r="BS18" s="326" t="s">
        <v>135</v>
      </c>
      <c r="BT18" s="216"/>
      <c r="BU18" s="216"/>
      <c r="BV18" s="216"/>
      <c r="BW18" s="216"/>
      <c r="BX18" s="216"/>
      <c r="BY18" s="216"/>
      <c r="BZ18" s="216"/>
      <c r="CA18" s="216"/>
      <c r="CB18" s="328"/>
      <c r="CD18" s="260" t="s">
        <v>349</v>
      </c>
      <c r="CE18" s="36"/>
      <c r="CF18" s="36"/>
      <c r="CG18" s="36"/>
      <c r="CH18" s="36"/>
      <c r="CI18" s="36"/>
      <c r="CJ18" s="36"/>
      <c r="CK18" s="36"/>
      <c r="CL18" s="36"/>
      <c r="CM18" s="36"/>
      <c r="CN18" s="36"/>
      <c r="CO18" s="36"/>
      <c r="CP18" s="36"/>
      <c r="CQ18" s="269"/>
      <c r="CR18" s="274" t="s">
        <v>135</v>
      </c>
      <c r="CS18" s="216"/>
      <c r="CT18" s="216"/>
      <c r="CU18" s="216"/>
      <c r="CV18" s="216"/>
      <c r="CW18" s="216"/>
      <c r="CX18" s="216"/>
      <c r="CY18" s="279"/>
      <c r="CZ18" s="282" t="s">
        <v>135</v>
      </c>
      <c r="DA18" s="282"/>
      <c r="DB18" s="282"/>
      <c r="DC18" s="282"/>
      <c r="DD18" s="326" t="s">
        <v>135</v>
      </c>
      <c r="DE18" s="216"/>
      <c r="DF18" s="216"/>
      <c r="DG18" s="216"/>
      <c r="DH18" s="216"/>
      <c r="DI18" s="216"/>
      <c r="DJ18" s="216"/>
      <c r="DK18" s="216"/>
      <c r="DL18" s="216"/>
      <c r="DM18" s="216"/>
      <c r="DN18" s="216"/>
      <c r="DO18" s="216"/>
      <c r="DP18" s="279"/>
      <c r="DQ18" s="326" t="s">
        <v>135</v>
      </c>
      <c r="DR18" s="216"/>
      <c r="DS18" s="216"/>
      <c r="DT18" s="216"/>
      <c r="DU18" s="216"/>
      <c r="DV18" s="216"/>
      <c r="DW18" s="216"/>
      <c r="DX18" s="216"/>
      <c r="DY18" s="216"/>
      <c r="DZ18" s="216"/>
      <c r="EA18" s="216"/>
      <c r="EB18" s="216"/>
      <c r="EC18" s="328"/>
    </row>
    <row r="19" spans="2:133" ht="11.25" customHeight="1">
      <c r="B19" s="260" t="s">
        <v>290</v>
      </c>
      <c r="C19" s="36"/>
      <c r="D19" s="36"/>
      <c r="E19" s="36"/>
      <c r="F19" s="36"/>
      <c r="G19" s="36"/>
      <c r="H19" s="36"/>
      <c r="I19" s="36"/>
      <c r="J19" s="36"/>
      <c r="K19" s="36"/>
      <c r="L19" s="36"/>
      <c r="M19" s="36"/>
      <c r="N19" s="36"/>
      <c r="O19" s="36"/>
      <c r="P19" s="36"/>
      <c r="Q19" s="269"/>
      <c r="R19" s="274">
        <v>1208031</v>
      </c>
      <c r="S19" s="216"/>
      <c r="T19" s="216"/>
      <c r="U19" s="216"/>
      <c r="V19" s="216"/>
      <c r="W19" s="216"/>
      <c r="X19" s="216"/>
      <c r="Y19" s="279"/>
      <c r="Z19" s="282">
        <v>30.5</v>
      </c>
      <c r="AA19" s="282"/>
      <c r="AB19" s="282"/>
      <c r="AC19" s="282"/>
      <c r="AD19" s="285">
        <v>1208031</v>
      </c>
      <c r="AE19" s="285"/>
      <c r="AF19" s="285"/>
      <c r="AG19" s="285"/>
      <c r="AH19" s="285"/>
      <c r="AI19" s="285"/>
      <c r="AJ19" s="285"/>
      <c r="AK19" s="285"/>
      <c r="AL19" s="289">
        <v>56.6</v>
      </c>
      <c r="AM19" s="237"/>
      <c r="AN19" s="237"/>
      <c r="AO19" s="294"/>
      <c r="AP19" s="260" t="s">
        <v>350</v>
      </c>
      <c r="AQ19" s="36"/>
      <c r="AR19" s="36"/>
      <c r="AS19" s="36"/>
      <c r="AT19" s="36"/>
      <c r="AU19" s="36"/>
      <c r="AV19" s="36"/>
      <c r="AW19" s="36"/>
      <c r="AX19" s="36"/>
      <c r="AY19" s="36"/>
      <c r="AZ19" s="36"/>
      <c r="BA19" s="36"/>
      <c r="BB19" s="36"/>
      <c r="BC19" s="36"/>
      <c r="BD19" s="36"/>
      <c r="BE19" s="36"/>
      <c r="BF19" s="269"/>
      <c r="BG19" s="274">
        <v>35392</v>
      </c>
      <c r="BH19" s="216"/>
      <c r="BI19" s="216"/>
      <c r="BJ19" s="216"/>
      <c r="BK19" s="216"/>
      <c r="BL19" s="216"/>
      <c r="BM19" s="216"/>
      <c r="BN19" s="279"/>
      <c r="BO19" s="282">
        <v>4.8</v>
      </c>
      <c r="BP19" s="282"/>
      <c r="BQ19" s="282"/>
      <c r="BR19" s="282"/>
      <c r="BS19" s="326" t="s">
        <v>135</v>
      </c>
      <c r="BT19" s="216"/>
      <c r="BU19" s="216"/>
      <c r="BV19" s="216"/>
      <c r="BW19" s="216"/>
      <c r="BX19" s="216"/>
      <c r="BY19" s="216"/>
      <c r="BZ19" s="216"/>
      <c r="CA19" s="216"/>
      <c r="CB19" s="328"/>
      <c r="CD19" s="260" t="s">
        <v>351</v>
      </c>
      <c r="CE19" s="36"/>
      <c r="CF19" s="36"/>
      <c r="CG19" s="36"/>
      <c r="CH19" s="36"/>
      <c r="CI19" s="36"/>
      <c r="CJ19" s="36"/>
      <c r="CK19" s="36"/>
      <c r="CL19" s="36"/>
      <c r="CM19" s="36"/>
      <c r="CN19" s="36"/>
      <c r="CO19" s="36"/>
      <c r="CP19" s="36"/>
      <c r="CQ19" s="269"/>
      <c r="CR19" s="274" t="s">
        <v>135</v>
      </c>
      <c r="CS19" s="216"/>
      <c r="CT19" s="216"/>
      <c r="CU19" s="216"/>
      <c r="CV19" s="216"/>
      <c r="CW19" s="216"/>
      <c r="CX19" s="216"/>
      <c r="CY19" s="279"/>
      <c r="CZ19" s="282" t="s">
        <v>135</v>
      </c>
      <c r="DA19" s="282"/>
      <c r="DB19" s="282"/>
      <c r="DC19" s="282"/>
      <c r="DD19" s="326" t="s">
        <v>135</v>
      </c>
      <c r="DE19" s="216"/>
      <c r="DF19" s="216"/>
      <c r="DG19" s="216"/>
      <c r="DH19" s="216"/>
      <c r="DI19" s="216"/>
      <c r="DJ19" s="216"/>
      <c r="DK19" s="216"/>
      <c r="DL19" s="216"/>
      <c r="DM19" s="216"/>
      <c r="DN19" s="216"/>
      <c r="DO19" s="216"/>
      <c r="DP19" s="279"/>
      <c r="DQ19" s="326" t="s">
        <v>135</v>
      </c>
      <c r="DR19" s="216"/>
      <c r="DS19" s="216"/>
      <c r="DT19" s="216"/>
      <c r="DU19" s="216"/>
      <c r="DV19" s="216"/>
      <c r="DW19" s="216"/>
      <c r="DX19" s="216"/>
      <c r="DY19" s="216"/>
      <c r="DZ19" s="216"/>
      <c r="EA19" s="216"/>
      <c r="EB19" s="216"/>
      <c r="EC19" s="328"/>
    </row>
    <row r="20" spans="2:133" ht="11.25" customHeight="1">
      <c r="B20" s="260" t="s">
        <v>287</v>
      </c>
      <c r="C20" s="36"/>
      <c r="D20" s="36"/>
      <c r="E20" s="36"/>
      <c r="F20" s="36"/>
      <c r="G20" s="36"/>
      <c r="H20" s="36"/>
      <c r="I20" s="36"/>
      <c r="J20" s="36"/>
      <c r="K20" s="36"/>
      <c r="L20" s="36"/>
      <c r="M20" s="36"/>
      <c r="N20" s="36"/>
      <c r="O20" s="36"/>
      <c r="P20" s="36"/>
      <c r="Q20" s="269"/>
      <c r="R20" s="274">
        <v>76515</v>
      </c>
      <c r="S20" s="216"/>
      <c r="T20" s="216"/>
      <c r="U20" s="216"/>
      <c r="V20" s="216"/>
      <c r="W20" s="216"/>
      <c r="X20" s="216"/>
      <c r="Y20" s="279"/>
      <c r="Z20" s="282">
        <v>1.9</v>
      </c>
      <c r="AA20" s="282"/>
      <c r="AB20" s="282"/>
      <c r="AC20" s="282"/>
      <c r="AD20" s="285" t="s">
        <v>135</v>
      </c>
      <c r="AE20" s="285"/>
      <c r="AF20" s="285"/>
      <c r="AG20" s="285"/>
      <c r="AH20" s="285"/>
      <c r="AI20" s="285"/>
      <c r="AJ20" s="285"/>
      <c r="AK20" s="285"/>
      <c r="AL20" s="289" t="s">
        <v>135</v>
      </c>
      <c r="AM20" s="237"/>
      <c r="AN20" s="237"/>
      <c r="AO20" s="294"/>
      <c r="AP20" s="260" t="s">
        <v>352</v>
      </c>
      <c r="AQ20" s="36"/>
      <c r="AR20" s="36"/>
      <c r="AS20" s="36"/>
      <c r="AT20" s="36"/>
      <c r="AU20" s="36"/>
      <c r="AV20" s="36"/>
      <c r="AW20" s="36"/>
      <c r="AX20" s="36"/>
      <c r="AY20" s="36"/>
      <c r="AZ20" s="36"/>
      <c r="BA20" s="36"/>
      <c r="BB20" s="36"/>
      <c r="BC20" s="36"/>
      <c r="BD20" s="36"/>
      <c r="BE20" s="36"/>
      <c r="BF20" s="269"/>
      <c r="BG20" s="274">
        <v>35392</v>
      </c>
      <c r="BH20" s="216"/>
      <c r="BI20" s="216"/>
      <c r="BJ20" s="216"/>
      <c r="BK20" s="216"/>
      <c r="BL20" s="216"/>
      <c r="BM20" s="216"/>
      <c r="BN20" s="279"/>
      <c r="BO20" s="282">
        <v>4.8</v>
      </c>
      <c r="BP20" s="282"/>
      <c r="BQ20" s="282"/>
      <c r="BR20" s="282"/>
      <c r="BS20" s="326" t="s">
        <v>135</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3828341</v>
      </c>
      <c r="CS20" s="216"/>
      <c r="CT20" s="216"/>
      <c r="CU20" s="216"/>
      <c r="CV20" s="216"/>
      <c r="CW20" s="216"/>
      <c r="CX20" s="216"/>
      <c r="CY20" s="279"/>
      <c r="CZ20" s="282">
        <v>100</v>
      </c>
      <c r="DA20" s="282"/>
      <c r="DB20" s="282"/>
      <c r="DC20" s="282"/>
      <c r="DD20" s="326">
        <v>1014881</v>
      </c>
      <c r="DE20" s="216"/>
      <c r="DF20" s="216"/>
      <c r="DG20" s="216"/>
      <c r="DH20" s="216"/>
      <c r="DI20" s="216"/>
      <c r="DJ20" s="216"/>
      <c r="DK20" s="216"/>
      <c r="DL20" s="216"/>
      <c r="DM20" s="216"/>
      <c r="DN20" s="216"/>
      <c r="DO20" s="216"/>
      <c r="DP20" s="279"/>
      <c r="DQ20" s="326">
        <v>2452075</v>
      </c>
      <c r="DR20" s="216"/>
      <c r="DS20" s="216"/>
      <c r="DT20" s="216"/>
      <c r="DU20" s="216"/>
      <c r="DV20" s="216"/>
      <c r="DW20" s="216"/>
      <c r="DX20" s="216"/>
      <c r="DY20" s="216"/>
      <c r="DZ20" s="216"/>
      <c r="EA20" s="216"/>
      <c r="EB20" s="216"/>
      <c r="EC20" s="328"/>
    </row>
    <row r="21" spans="2:133" ht="11.25" customHeight="1">
      <c r="B21" s="260" t="s">
        <v>354</v>
      </c>
      <c r="C21" s="36"/>
      <c r="D21" s="36"/>
      <c r="E21" s="36"/>
      <c r="F21" s="36"/>
      <c r="G21" s="36"/>
      <c r="H21" s="36"/>
      <c r="I21" s="36"/>
      <c r="J21" s="36"/>
      <c r="K21" s="36"/>
      <c r="L21" s="36"/>
      <c r="M21" s="36"/>
      <c r="N21" s="36"/>
      <c r="O21" s="36"/>
      <c r="P21" s="36"/>
      <c r="Q21" s="269"/>
      <c r="R21" s="274" t="s">
        <v>135</v>
      </c>
      <c r="S21" s="216"/>
      <c r="T21" s="216"/>
      <c r="U21" s="216"/>
      <c r="V21" s="216"/>
      <c r="W21" s="216"/>
      <c r="X21" s="216"/>
      <c r="Y21" s="279"/>
      <c r="Z21" s="282" t="s">
        <v>135</v>
      </c>
      <c r="AA21" s="282"/>
      <c r="AB21" s="282"/>
      <c r="AC21" s="282"/>
      <c r="AD21" s="285" t="s">
        <v>135</v>
      </c>
      <c r="AE21" s="285"/>
      <c r="AF21" s="285"/>
      <c r="AG21" s="285"/>
      <c r="AH21" s="285"/>
      <c r="AI21" s="285"/>
      <c r="AJ21" s="285"/>
      <c r="AK21" s="285"/>
      <c r="AL21" s="289" t="s">
        <v>135</v>
      </c>
      <c r="AM21" s="237"/>
      <c r="AN21" s="237"/>
      <c r="AO21" s="294"/>
      <c r="AP21" s="297" t="s">
        <v>295</v>
      </c>
      <c r="AQ21" s="300"/>
      <c r="AR21" s="300"/>
      <c r="AS21" s="300"/>
      <c r="AT21" s="300"/>
      <c r="AU21" s="300"/>
      <c r="AV21" s="300"/>
      <c r="AW21" s="300"/>
      <c r="AX21" s="300"/>
      <c r="AY21" s="300"/>
      <c r="AZ21" s="300"/>
      <c r="BA21" s="300"/>
      <c r="BB21" s="300"/>
      <c r="BC21" s="300"/>
      <c r="BD21" s="300"/>
      <c r="BE21" s="300"/>
      <c r="BF21" s="314"/>
      <c r="BG21" s="274">
        <v>35392</v>
      </c>
      <c r="BH21" s="216"/>
      <c r="BI21" s="216"/>
      <c r="BJ21" s="216"/>
      <c r="BK21" s="216"/>
      <c r="BL21" s="216"/>
      <c r="BM21" s="216"/>
      <c r="BN21" s="279"/>
      <c r="BO21" s="282">
        <v>4.8</v>
      </c>
      <c r="BP21" s="282"/>
      <c r="BQ21" s="282"/>
      <c r="BR21" s="282"/>
      <c r="BS21" s="326" t="s">
        <v>135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2205264</v>
      </c>
      <c r="S22" s="216"/>
      <c r="T22" s="216"/>
      <c r="U22" s="216"/>
      <c r="V22" s="216"/>
      <c r="W22" s="216"/>
      <c r="X22" s="216"/>
      <c r="Y22" s="279"/>
      <c r="Z22" s="282">
        <v>55.7</v>
      </c>
      <c r="AA22" s="282"/>
      <c r="AB22" s="282"/>
      <c r="AC22" s="282"/>
      <c r="AD22" s="285">
        <v>2128749</v>
      </c>
      <c r="AE22" s="285"/>
      <c r="AF22" s="285"/>
      <c r="AG22" s="285"/>
      <c r="AH22" s="285"/>
      <c r="AI22" s="285"/>
      <c r="AJ22" s="285"/>
      <c r="AK22" s="285"/>
      <c r="AL22" s="289">
        <v>99.8</v>
      </c>
      <c r="AM22" s="237"/>
      <c r="AN22" s="237"/>
      <c r="AO22" s="294"/>
      <c r="AP22" s="297" t="s">
        <v>355</v>
      </c>
      <c r="AQ22" s="300"/>
      <c r="AR22" s="300"/>
      <c r="AS22" s="300"/>
      <c r="AT22" s="300"/>
      <c r="AU22" s="300"/>
      <c r="AV22" s="300"/>
      <c r="AW22" s="300"/>
      <c r="AX22" s="300"/>
      <c r="AY22" s="300"/>
      <c r="AZ22" s="300"/>
      <c r="BA22" s="300"/>
      <c r="BB22" s="300"/>
      <c r="BC22" s="300"/>
      <c r="BD22" s="300"/>
      <c r="BE22" s="300"/>
      <c r="BF22" s="314"/>
      <c r="BG22" s="274" t="s">
        <v>135</v>
      </c>
      <c r="BH22" s="216"/>
      <c r="BI22" s="216"/>
      <c r="BJ22" s="216"/>
      <c r="BK22" s="216"/>
      <c r="BL22" s="216"/>
      <c r="BM22" s="216"/>
      <c r="BN22" s="279"/>
      <c r="BO22" s="282" t="s">
        <v>135</v>
      </c>
      <c r="BP22" s="282"/>
      <c r="BQ22" s="282"/>
      <c r="BR22" s="282"/>
      <c r="BS22" s="326" t="s">
        <v>135</v>
      </c>
      <c r="BT22" s="216"/>
      <c r="BU22" s="216"/>
      <c r="BV22" s="216"/>
      <c r="BW22" s="216"/>
      <c r="BX22" s="216"/>
      <c r="BY22" s="216"/>
      <c r="BZ22" s="216"/>
      <c r="CA22" s="216"/>
      <c r="CB22" s="328"/>
      <c r="CD22" s="148" t="s">
        <v>357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358</v>
      </c>
      <c r="C23" s="36"/>
      <c r="D23" s="36"/>
      <c r="E23" s="36"/>
      <c r="F23" s="36"/>
      <c r="G23" s="36"/>
      <c r="H23" s="36"/>
      <c r="I23" s="36"/>
      <c r="J23" s="36"/>
      <c r="K23" s="36"/>
      <c r="L23" s="36"/>
      <c r="M23" s="36"/>
      <c r="N23" s="36"/>
      <c r="O23" s="36"/>
      <c r="P23" s="36"/>
      <c r="Q23" s="269"/>
      <c r="R23" s="274">
        <v>1068</v>
      </c>
      <c r="S23" s="216"/>
      <c r="T23" s="216"/>
      <c r="U23" s="216"/>
      <c r="V23" s="216"/>
      <c r="W23" s="216"/>
      <c r="X23" s="216"/>
      <c r="Y23" s="279"/>
      <c r="Z23" s="282">
        <v>0</v>
      </c>
      <c r="AA23" s="282"/>
      <c r="AB23" s="282"/>
      <c r="AC23" s="282"/>
      <c r="AD23" s="285">
        <v>1068</v>
      </c>
      <c r="AE23" s="285"/>
      <c r="AF23" s="285"/>
      <c r="AG23" s="285"/>
      <c r="AH23" s="285"/>
      <c r="AI23" s="285"/>
      <c r="AJ23" s="285"/>
      <c r="AK23" s="285"/>
      <c r="AL23" s="289">
        <v>0.1</v>
      </c>
      <c r="AM23" s="237"/>
      <c r="AN23" s="237"/>
      <c r="AO23" s="294"/>
      <c r="AP23" s="297" t="s">
        <v>120</v>
      </c>
      <c r="AQ23" s="300"/>
      <c r="AR23" s="300"/>
      <c r="AS23" s="300"/>
      <c r="AT23" s="300"/>
      <c r="AU23" s="300"/>
      <c r="AV23" s="300"/>
      <c r="AW23" s="300"/>
      <c r="AX23" s="300"/>
      <c r="AY23" s="300"/>
      <c r="AZ23" s="300"/>
      <c r="BA23" s="300"/>
      <c r="BB23" s="300"/>
      <c r="BC23" s="300"/>
      <c r="BD23" s="300"/>
      <c r="BE23" s="300"/>
      <c r="BF23" s="314"/>
      <c r="BG23" s="274" t="s">
        <v>135</v>
      </c>
      <c r="BH23" s="216"/>
      <c r="BI23" s="216"/>
      <c r="BJ23" s="216"/>
      <c r="BK23" s="216"/>
      <c r="BL23" s="216"/>
      <c r="BM23" s="216"/>
      <c r="BN23" s="279"/>
      <c r="BO23" s="282" t="s">
        <v>135</v>
      </c>
      <c r="BP23" s="282"/>
      <c r="BQ23" s="282"/>
      <c r="BR23" s="282"/>
      <c r="BS23" s="326" t="s">
        <v>135</v>
      </c>
      <c r="BT23" s="216"/>
      <c r="BU23" s="216"/>
      <c r="BV23" s="216"/>
      <c r="BW23" s="216"/>
      <c r="BX23" s="216"/>
      <c r="BY23" s="216"/>
      <c r="BZ23" s="216"/>
      <c r="CA23" s="216"/>
      <c r="CB23" s="328"/>
      <c r="CD23" s="148" t="s">
        <v>305</v>
      </c>
      <c r="CE23" s="139"/>
      <c r="CF23" s="139"/>
      <c r="CG23" s="139"/>
      <c r="CH23" s="139"/>
      <c r="CI23" s="139"/>
      <c r="CJ23" s="139"/>
      <c r="CK23" s="139"/>
      <c r="CL23" s="139"/>
      <c r="CM23" s="139"/>
      <c r="CN23" s="139"/>
      <c r="CO23" s="139"/>
      <c r="CP23" s="139"/>
      <c r="CQ23" s="144"/>
      <c r="CR23" s="148" t="s">
        <v>360</v>
      </c>
      <c r="CS23" s="139"/>
      <c r="CT23" s="139"/>
      <c r="CU23" s="139"/>
      <c r="CV23" s="139"/>
      <c r="CW23" s="139"/>
      <c r="CX23" s="139"/>
      <c r="CY23" s="144"/>
      <c r="CZ23" s="148" t="s">
        <v>363</v>
      </c>
      <c r="DA23" s="139"/>
      <c r="DB23" s="139"/>
      <c r="DC23" s="144"/>
      <c r="DD23" s="148" t="s">
        <v>366</v>
      </c>
      <c r="DE23" s="139"/>
      <c r="DF23" s="139"/>
      <c r="DG23" s="139"/>
      <c r="DH23" s="139"/>
      <c r="DI23" s="139"/>
      <c r="DJ23" s="139"/>
      <c r="DK23" s="144"/>
      <c r="DL23" s="347" t="s">
        <v>367</v>
      </c>
      <c r="DM23" s="350"/>
      <c r="DN23" s="350"/>
      <c r="DO23" s="350"/>
      <c r="DP23" s="350"/>
      <c r="DQ23" s="350"/>
      <c r="DR23" s="350"/>
      <c r="DS23" s="350"/>
      <c r="DT23" s="350"/>
      <c r="DU23" s="350"/>
      <c r="DV23" s="354"/>
      <c r="DW23" s="148" t="s">
        <v>368</v>
      </c>
      <c r="DX23" s="139"/>
      <c r="DY23" s="139"/>
      <c r="DZ23" s="139"/>
      <c r="EA23" s="139"/>
      <c r="EB23" s="139"/>
      <c r="EC23" s="144"/>
    </row>
    <row r="24" spans="2:133" ht="11.25" customHeight="1">
      <c r="B24" s="260" t="s">
        <v>142</v>
      </c>
      <c r="C24" s="36"/>
      <c r="D24" s="36"/>
      <c r="E24" s="36"/>
      <c r="F24" s="36"/>
      <c r="G24" s="36"/>
      <c r="H24" s="36"/>
      <c r="I24" s="36"/>
      <c r="J24" s="36"/>
      <c r="K24" s="36"/>
      <c r="L24" s="36"/>
      <c r="M24" s="36"/>
      <c r="N24" s="36"/>
      <c r="O24" s="36"/>
      <c r="P24" s="36"/>
      <c r="Q24" s="269"/>
      <c r="R24" s="274">
        <v>18008</v>
      </c>
      <c r="S24" s="216"/>
      <c r="T24" s="216"/>
      <c r="U24" s="216"/>
      <c r="V24" s="216"/>
      <c r="W24" s="216"/>
      <c r="X24" s="216"/>
      <c r="Y24" s="279"/>
      <c r="Z24" s="282">
        <v>0.5</v>
      </c>
      <c r="AA24" s="282"/>
      <c r="AB24" s="282"/>
      <c r="AC24" s="282"/>
      <c r="AD24" s="285" t="s">
        <v>135</v>
      </c>
      <c r="AE24" s="285"/>
      <c r="AF24" s="285"/>
      <c r="AG24" s="285"/>
      <c r="AH24" s="285"/>
      <c r="AI24" s="285"/>
      <c r="AJ24" s="285"/>
      <c r="AK24" s="285"/>
      <c r="AL24" s="289" t="s">
        <v>135</v>
      </c>
      <c r="AM24" s="237"/>
      <c r="AN24" s="237"/>
      <c r="AO24" s="294"/>
      <c r="AP24" s="297" t="s">
        <v>369</v>
      </c>
      <c r="AQ24" s="300"/>
      <c r="AR24" s="300"/>
      <c r="AS24" s="300"/>
      <c r="AT24" s="300"/>
      <c r="AU24" s="300"/>
      <c r="AV24" s="300"/>
      <c r="AW24" s="300"/>
      <c r="AX24" s="300"/>
      <c r="AY24" s="300"/>
      <c r="AZ24" s="300"/>
      <c r="BA24" s="300"/>
      <c r="BB24" s="300"/>
      <c r="BC24" s="300"/>
      <c r="BD24" s="300"/>
      <c r="BE24" s="300"/>
      <c r="BF24" s="314"/>
      <c r="BG24" s="274" t="s">
        <v>135</v>
      </c>
      <c r="BH24" s="216"/>
      <c r="BI24" s="216"/>
      <c r="BJ24" s="216"/>
      <c r="BK24" s="216"/>
      <c r="BL24" s="216"/>
      <c r="BM24" s="216"/>
      <c r="BN24" s="279"/>
      <c r="BO24" s="282" t="s">
        <v>135</v>
      </c>
      <c r="BP24" s="282"/>
      <c r="BQ24" s="282"/>
      <c r="BR24" s="282"/>
      <c r="BS24" s="326" t="s">
        <v>135</v>
      </c>
      <c r="BT24" s="216"/>
      <c r="BU24" s="216"/>
      <c r="BV24" s="216"/>
      <c r="BW24" s="216"/>
      <c r="BX24" s="216"/>
      <c r="BY24" s="216"/>
      <c r="BZ24" s="216"/>
      <c r="CA24" s="216"/>
      <c r="CB24" s="328"/>
      <c r="CD24" s="259" t="s">
        <v>371</v>
      </c>
      <c r="CE24" s="265"/>
      <c r="CF24" s="265"/>
      <c r="CG24" s="265"/>
      <c r="CH24" s="265"/>
      <c r="CI24" s="265"/>
      <c r="CJ24" s="265"/>
      <c r="CK24" s="265"/>
      <c r="CL24" s="265"/>
      <c r="CM24" s="265"/>
      <c r="CN24" s="265"/>
      <c r="CO24" s="265"/>
      <c r="CP24" s="265"/>
      <c r="CQ24" s="268"/>
      <c r="CR24" s="273">
        <v>1155829</v>
      </c>
      <c r="CS24" s="276"/>
      <c r="CT24" s="276"/>
      <c r="CU24" s="276"/>
      <c r="CV24" s="276"/>
      <c r="CW24" s="276"/>
      <c r="CX24" s="276"/>
      <c r="CY24" s="278"/>
      <c r="CZ24" s="288">
        <v>30.2</v>
      </c>
      <c r="DA24" s="291"/>
      <c r="DB24" s="291"/>
      <c r="DC24" s="338"/>
      <c r="DD24" s="343">
        <v>985586</v>
      </c>
      <c r="DE24" s="276"/>
      <c r="DF24" s="276"/>
      <c r="DG24" s="276"/>
      <c r="DH24" s="276"/>
      <c r="DI24" s="276"/>
      <c r="DJ24" s="276"/>
      <c r="DK24" s="278"/>
      <c r="DL24" s="343">
        <v>967853</v>
      </c>
      <c r="DM24" s="276"/>
      <c r="DN24" s="276"/>
      <c r="DO24" s="276"/>
      <c r="DP24" s="276"/>
      <c r="DQ24" s="276"/>
      <c r="DR24" s="276"/>
      <c r="DS24" s="276"/>
      <c r="DT24" s="276"/>
      <c r="DU24" s="276"/>
      <c r="DV24" s="278"/>
      <c r="DW24" s="288">
        <v>43.4</v>
      </c>
      <c r="DX24" s="291"/>
      <c r="DY24" s="291"/>
      <c r="DZ24" s="291"/>
      <c r="EA24" s="291"/>
      <c r="EB24" s="291"/>
      <c r="EC24" s="293"/>
    </row>
    <row r="25" spans="2:133" ht="11.25" customHeight="1">
      <c r="B25" s="260" t="s">
        <v>114</v>
      </c>
      <c r="C25" s="36"/>
      <c r="D25" s="36"/>
      <c r="E25" s="36"/>
      <c r="F25" s="36"/>
      <c r="G25" s="36"/>
      <c r="H25" s="36"/>
      <c r="I25" s="36"/>
      <c r="J25" s="36"/>
      <c r="K25" s="36"/>
      <c r="L25" s="36"/>
      <c r="M25" s="36"/>
      <c r="N25" s="36"/>
      <c r="O25" s="36"/>
      <c r="P25" s="36"/>
      <c r="Q25" s="269"/>
      <c r="R25" s="274">
        <v>51392</v>
      </c>
      <c r="S25" s="216"/>
      <c r="T25" s="216"/>
      <c r="U25" s="216"/>
      <c r="V25" s="216"/>
      <c r="W25" s="216"/>
      <c r="X25" s="216"/>
      <c r="Y25" s="279"/>
      <c r="Z25" s="282">
        <v>1.3</v>
      </c>
      <c r="AA25" s="282"/>
      <c r="AB25" s="282"/>
      <c r="AC25" s="282"/>
      <c r="AD25" s="285">
        <v>1251</v>
      </c>
      <c r="AE25" s="285"/>
      <c r="AF25" s="285"/>
      <c r="AG25" s="285"/>
      <c r="AH25" s="285"/>
      <c r="AI25" s="285"/>
      <c r="AJ25" s="285"/>
      <c r="AK25" s="285"/>
      <c r="AL25" s="289">
        <v>0.1</v>
      </c>
      <c r="AM25" s="237"/>
      <c r="AN25" s="237"/>
      <c r="AO25" s="294"/>
      <c r="AP25" s="297" t="s">
        <v>267</v>
      </c>
      <c r="AQ25" s="300"/>
      <c r="AR25" s="300"/>
      <c r="AS25" s="300"/>
      <c r="AT25" s="300"/>
      <c r="AU25" s="300"/>
      <c r="AV25" s="300"/>
      <c r="AW25" s="300"/>
      <c r="AX25" s="300"/>
      <c r="AY25" s="300"/>
      <c r="AZ25" s="300"/>
      <c r="BA25" s="300"/>
      <c r="BB25" s="300"/>
      <c r="BC25" s="300"/>
      <c r="BD25" s="300"/>
      <c r="BE25" s="300"/>
      <c r="BF25" s="314"/>
      <c r="BG25" s="274" t="s">
        <v>135</v>
      </c>
      <c r="BH25" s="216"/>
      <c r="BI25" s="216"/>
      <c r="BJ25" s="216"/>
      <c r="BK25" s="216"/>
      <c r="BL25" s="216"/>
      <c r="BM25" s="216"/>
      <c r="BN25" s="279"/>
      <c r="BO25" s="282" t="s">
        <v>135</v>
      </c>
      <c r="BP25" s="282"/>
      <c r="BQ25" s="282"/>
      <c r="BR25" s="282"/>
      <c r="BS25" s="326" t="s">
        <v>135</v>
      </c>
      <c r="BT25" s="216"/>
      <c r="BU25" s="216"/>
      <c r="BV25" s="216"/>
      <c r="BW25" s="216"/>
      <c r="BX25" s="216"/>
      <c r="BY25" s="216"/>
      <c r="BZ25" s="216"/>
      <c r="CA25" s="216"/>
      <c r="CB25" s="328"/>
      <c r="CD25" s="260" t="s">
        <v>181</v>
      </c>
      <c r="CE25" s="36"/>
      <c r="CF25" s="36"/>
      <c r="CG25" s="36"/>
      <c r="CH25" s="36"/>
      <c r="CI25" s="36"/>
      <c r="CJ25" s="36"/>
      <c r="CK25" s="36"/>
      <c r="CL25" s="36"/>
      <c r="CM25" s="36"/>
      <c r="CN25" s="36"/>
      <c r="CO25" s="36"/>
      <c r="CP25" s="36"/>
      <c r="CQ25" s="269"/>
      <c r="CR25" s="274">
        <v>670376</v>
      </c>
      <c r="CS25" s="313"/>
      <c r="CT25" s="313"/>
      <c r="CU25" s="313"/>
      <c r="CV25" s="313"/>
      <c r="CW25" s="313"/>
      <c r="CX25" s="313"/>
      <c r="CY25" s="333"/>
      <c r="CZ25" s="289">
        <v>17.5</v>
      </c>
      <c r="DA25" s="336"/>
      <c r="DB25" s="336"/>
      <c r="DC25" s="339"/>
      <c r="DD25" s="326">
        <v>601378</v>
      </c>
      <c r="DE25" s="313"/>
      <c r="DF25" s="313"/>
      <c r="DG25" s="313"/>
      <c r="DH25" s="313"/>
      <c r="DI25" s="313"/>
      <c r="DJ25" s="313"/>
      <c r="DK25" s="333"/>
      <c r="DL25" s="326">
        <v>593313</v>
      </c>
      <c r="DM25" s="313"/>
      <c r="DN25" s="313"/>
      <c r="DO25" s="313"/>
      <c r="DP25" s="313"/>
      <c r="DQ25" s="313"/>
      <c r="DR25" s="313"/>
      <c r="DS25" s="313"/>
      <c r="DT25" s="313"/>
      <c r="DU25" s="313"/>
      <c r="DV25" s="333"/>
      <c r="DW25" s="289">
        <v>26.6</v>
      </c>
      <c r="DX25" s="336"/>
      <c r="DY25" s="336"/>
      <c r="DZ25" s="336"/>
      <c r="EA25" s="336"/>
      <c r="EB25" s="336"/>
      <c r="EC25" s="362"/>
    </row>
    <row r="26" spans="2:133" ht="11.25" customHeight="1">
      <c r="B26" s="260" t="s">
        <v>14</v>
      </c>
      <c r="C26" s="36"/>
      <c r="D26" s="36"/>
      <c r="E26" s="36"/>
      <c r="F26" s="36"/>
      <c r="G26" s="36"/>
      <c r="H26" s="36"/>
      <c r="I26" s="36"/>
      <c r="J26" s="36"/>
      <c r="K26" s="36"/>
      <c r="L26" s="36"/>
      <c r="M26" s="36"/>
      <c r="N26" s="36"/>
      <c r="O26" s="36"/>
      <c r="P26" s="36"/>
      <c r="Q26" s="269"/>
      <c r="R26" s="274">
        <v>9192</v>
      </c>
      <c r="S26" s="216"/>
      <c r="T26" s="216"/>
      <c r="U26" s="216"/>
      <c r="V26" s="216"/>
      <c r="W26" s="216"/>
      <c r="X26" s="216"/>
      <c r="Y26" s="279"/>
      <c r="Z26" s="282">
        <v>0.2</v>
      </c>
      <c r="AA26" s="282"/>
      <c r="AB26" s="282"/>
      <c r="AC26" s="282"/>
      <c r="AD26" s="285" t="s">
        <v>135</v>
      </c>
      <c r="AE26" s="285"/>
      <c r="AF26" s="285"/>
      <c r="AG26" s="285"/>
      <c r="AH26" s="285"/>
      <c r="AI26" s="285"/>
      <c r="AJ26" s="285"/>
      <c r="AK26" s="285"/>
      <c r="AL26" s="289" t="s">
        <v>135</v>
      </c>
      <c r="AM26" s="237"/>
      <c r="AN26" s="237"/>
      <c r="AO26" s="294"/>
      <c r="AP26" s="297" t="s">
        <v>374</v>
      </c>
      <c r="AQ26" s="299"/>
      <c r="AR26" s="299"/>
      <c r="AS26" s="299"/>
      <c r="AT26" s="299"/>
      <c r="AU26" s="299"/>
      <c r="AV26" s="299"/>
      <c r="AW26" s="299"/>
      <c r="AX26" s="299"/>
      <c r="AY26" s="299"/>
      <c r="AZ26" s="299"/>
      <c r="BA26" s="299"/>
      <c r="BB26" s="299"/>
      <c r="BC26" s="299"/>
      <c r="BD26" s="299"/>
      <c r="BE26" s="299"/>
      <c r="BF26" s="314"/>
      <c r="BG26" s="274" t="s">
        <v>135</v>
      </c>
      <c r="BH26" s="216"/>
      <c r="BI26" s="216"/>
      <c r="BJ26" s="216"/>
      <c r="BK26" s="216"/>
      <c r="BL26" s="216"/>
      <c r="BM26" s="216"/>
      <c r="BN26" s="279"/>
      <c r="BO26" s="282" t="s">
        <v>135</v>
      </c>
      <c r="BP26" s="282"/>
      <c r="BQ26" s="282"/>
      <c r="BR26" s="282"/>
      <c r="BS26" s="326" t="s">
        <v>135</v>
      </c>
      <c r="BT26" s="216"/>
      <c r="BU26" s="216"/>
      <c r="BV26" s="216"/>
      <c r="BW26" s="216"/>
      <c r="BX26" s="216"/>
      <c r="BY26" s="216"/>
      <c r="BZ26" s="216"/>
      <c r="CA26" s="216"/>
      <c r="CB26" s="328"/>
      <c r="CD26" s="260" t="s">
        <v>104</v>
      </c>
      <c r="CE26" s="36"/>
      <c r="CF26" s="36"/>
      <c r="CG26" s="36"/>
      <c r="CH26" s="36"/>
      <c r="CI26" s="36"/>
      <c r="CJ26" s="36"/>
      <c r="CK26" s="36"/>
      <c r="CL26" s="36"/>
      <c r="CM26" s="36"/>
      <c r="CN26" s="36"/>
      <c r="CO26" s="36"/>
      <c r="CP26" s="36"/>
      <c r="CQ26" s="269"/>
      <c r="CR26" s="274">
        <v>303486</v>
      </c>
      <c r="CS26" s="216"/>
      <c r="CT26" s="216"/>
      <c r="CU26" s="216"/>
      <c r="CV26" s="216"/>
      <c r="CW26" s="216"/>
      <c r="CX26" s="216"/>
      <c r="CY26" s="279"/>
      <c r="CZ26" s="289">
        <v>7.9</v>
      </c>
      <c r="DA26" s="336"/>
      <c r="DB26" s="336"/>
      <c r="DC26" s="339"/>
      <c r="DD26" s="326">
        <v>263872</v>
      </c>
      <c r="DE26" s="216"/>
      <c r="DF26" s="216"/>
      <c r="DG26" s="216"/>
      <c r="DH26" s="216"/>
      <c r="DI26" s="216"/>
      <c r="DJ26" s="216"/>
      <c r="DK26" s="279"/>
      <c r="DL26" s="326" t="s">
        <v>135</v>
      </c>
      <c r="DM26" s="216"/>
      <c r="DN26" s="216"/>
      <c r="DO26" s="216"/>
      <c r="DP26" s="216"/>
      <c r="DQ26" s="216"/>
      <c r="DR26" s="216"/>
      <c r="DS26" s="216"/>
      <c r="DT26" s="216"/>
      <c r="DU26" s="216"/>
      <c r="DV26" s="279"/>
      <c r="DW26" s="289" t="s">
        <v>135</v>
      </c>
      <c r="DX26" s="336"/>
      <c r="DY26" s="336"/>
      <c r="DZ26" s="336"/>
      <c r="EA26" s="336"/>
      <c r="EB26" s="336"/>
      <c r="EC26" s="362"/>
    </row>
    <row r="27" spans="2:133" ht="11.25" customHeight="1">
      <c r="B27" s="260" t="s">
        <v>332</v>
      </c>
      <c r="C27" s="36"/>
      <c r="D27" s="36"/>
      <c r="E27" s="36"/>
      <c r="F27" s="36"/>
      <c r="G27" s="36"/>
      <c r="H27" s="36"/>
      <c r="I27" s="36"/>
      <c r="J27" s="36"/>
      <c r="K27" s="36"/>
      <c r="L27" s="36"/>
      <c r="M27" s="36"/>
      <c r="N27" s="36"/>
      <c r="O27" s="36"/>
      <c r="P27" s="36"/>
      <c r="Q27" s="269"/>
      <c r="R27" s="274">
        <v>153476</v>
      </c>
      <c r="S27" s="216"/>
      <c r="T27" s="216"/>
      <c r="U27" s="216"/>
      <c r="V27" s="216"/>
      <c r="W27" s="216"/>
      <c r="X27" s="216"/>
      <c r="Y27" s="279"/>
      <c r="Z27" s="282">
        <v>3.9</v>
      </c>
      <c r="AA27" s="282"/>
      <c r="AB27" s="282"/>
      <c r="AC27" s="282"/>
      <c r="AD27" s="285" t="s">
        <v>135</v>
      </c>
      <c r="AE27" s="285"/>
      <c r="AF27" s="285"/>
      <c r="AG27" s="285"/>
      <c r="AH27" s="285"/>
      <c r="AI27" s="285"/>
      <c r="AJ27" s="285"/>
      <c r="AK27" s="285"/>
      <c r="AL27" s="289" t="s">
        <v>135</v>
      </c>
      <c r="AM27" s="237"/>
      <c r="AN27" s="237"/>
      <c r="AO27" s="294"/>
      <c r="AP27" s="260" t="s">
        <v>376</v>
      </c>
      <c r="AQ27" s="36"/>
      <c r="AR27" s="36"/>
      <c r="AS27" s="36"/>
      <c r="AT27" s="36"/>
      <c r="AU27" s="36"/>
      <c r="AV27" s="36"/>
      <c r="AW27" s="36"/>
      <c r="AX27" s="36"/>
      <c r="AY27" s="36"/>
      <c r="AZ27" s="36"/>
      <c r="BA27" s="36"/>
      <c r="BB27" s="36"/>
      <c r="BC27" s="36"/>
      <c r="BD27" s="36"/>
      <c r="BE27" s="36"/>
      <c r="BF27" s="269"/>
      <c r="BG27" s="274">
        <v>739923</v>
      </c>
      <c r="BH27" s="216"/>
      <c r="BI27" s="216"/>
      <c r="BJ27" s="216"/>
      <c r="BK27" s="216"/>
      <c r="BL27" s="216"/>
      <c r="BM27" s="216"/>
      <c r="BN27" s="279"/>
      <c r="BO27" s="282">
        <v>100</v>
      </c>
      <c r="BP27" s="282"/>
      <c r="BQ27" s="282"/>
      <c r="BR27" s="282"/>
      <c r="BS27" s="326" t="s">
        <v>135</v>
      </c>
      <c r="BT27" s="216"/>
      <c r="BU27" s="216"/>
      <c r="BV27" s="216"/>
      <c r="BW27" s="216"/>
      <c r="BX27" s="216"/>
      <c r="BY27" s="216"/>
      <c r="BZ27" s="216"/>
      <c r="CA27" s="216"/>
      <c r="CB27" s="328"/>
      <c r="CD27" s="260" t="s">
        <v>211</v>
      </c>
      <c r="CE27" s="36"/>
      <c r="CF27" s="36"/>
      <c r="CG27" s="36"/>
      <c r="CH27" s="36"/>
      <c r="CI27" s="36"/>
      <c r="CJ27" s="36"/>
      <c r="CK27" s="36"/>
      <c r="CL27" s="36"/>
      <c r="CM27" s="36"/>
      <c r="CN27" s="36"/>
      <c r="CO27" s="36"/>
      <c r="CP27" s="36"/>
      <c r="CQ27" s="269"/>
      <c r="CR27" s="274">
        <v>147843</v>
      </c>
      <c r="CS27" s="313"/>
      <c r="CT27" s="313"/>
      <c r="CU27" s="313"/>
      <c r="CV27" s="313"/>
      <c r="CW27" s="313"/>
      <c r="CX27" s="313"/>
      <c r="CY27" s="333"/>
      <c r="CZ27" s="289">
        <v>3.9</v>
      </c>
      <c r="DA27" s="336"/>
      <c r="DB27" s="336"/>
      <c r="DC27" s="339"/>
      <c r="DD27" s="326">
        <v>46598</v>
      </c>
      <c r="DE27" s="313"/>
      <c r="DF27" s="313"/>
      <c r="DG27" s="313"/>
      <c r="DH27" s="313"/>
      <c r="DI27" s="313"/>
      <c r="DJ27" s="313"/>
      <c r="DK27" s="333"/>
      <c r="DL27" s="326">
        <v>36930</v>
      </c>
      <c r="DM27" s="313"/>
      <c r="DN27" s="313"/>
      <c r="DO27" s="313"/>
      <c r="DP27" s="313"/>
      <c r="DQ27" s="313"/>
      <c r="DR27" s="313"/>
      <c r="DS27" s="313"/>
      <c r="DT27" s="313"/>
      <c r="DU27" s="313"/>
      <c r="DV27" s="333"/>
      <c r="DW27" s="289">
        <v>1.7</v>
      </c>
      <c r="DX27" s="336"/>
      <c r="DY27" s="336"/>
      <c r="DZ27" s="336"/>
      <c r="EA27" s="336"/>
      <c r="EB27" s="336"/>
      <c r="EC27" s="362"/>
    </row>
    <row r="28" spans="2:133" ht="11.25" customHeight="1">
      <c r="B28" s="261" t="s">
        <v>49</v>
      </c>
      <c r="C28" s="266"/>
      <c r="D28" s="266"/>
      <c r="E28" s="266"/>
      <c r="F28" s="266"/>
      <c r="G28" s="266"/>
      <c r="H28" s="266"/>
      <c r="I28" s="266"/>
      <c r="J28" s="266"/>
      <c r="K28" s="266"/>
      <c r="L28" s="266"/>
      <c r="M28" s="266"/>
      <c r="N28" s="266"/>
      <c r="O28" s="266"/>
      <c r="P28" s="266"/>
      <c r="Q28" s="270"/>
      <c r="R28" s="274" t="s">
        <v>135</v>
      </c>
      <c r="S28" s="216"/>
      <c r="T28" s="216"/>
      <c r="U28" s="216"/>
      <c r="V28" s="216"/>
      <c r="W28" s="216"/>
      <c r="X28" s="216"/>
      <c r="Y28" s="279"/>
      <c r="Z28" s="282" t="s">
        <v>135</v>
      </c>
      <c r="AA28" s="282"/>
      <c r="AB28" s="282"/>
      <c r="AC28" s="282"/>
      <c r="AD28" s="285" t="s">
        <v>135</v>
      </c>
      <c r="AE28" s="285"/>
      <c r="AF28" s="285"/>
      <c r="AG28" s="285"/>
      <c r="AH28" s="285"/>
      <c r="AI28" s="285"/>
      <c r="AJ28" s="285"/>
      <c r="AK28" s="285"/>
      <c r="AL28" s="289" t="s">
        <v>135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372</v>
      </c>
      <c r="CE28" s="36"/>
      <c r="CF28" s="36"/>
      <c r="CG28" s="36"/>
      <c r="CH28" s="36"/>
      <c r="CI28" s="36"/>
      <c r="CJ28" s="36"/>
      <c r="CK28" s="36"/>
      <c r="CL28" s="36"/>
      <c r="CM28" s="36"/>
      <c r="CN28" s="36"/>
      <c r="CO28" s="36"/>
      <c r="CP28" s="36"/>
      <c r="CQ28" s="269"/>
      <c r="CR28" s="274">
        <v>337610</v>
      </c>
      <c r="CS28" s="216"/>
      <c r="CT28" s="216"/>
      <c r="CU28" s="216"/>
      <c r="CV28" s="216"/>
      <c r="CW28" s="216"/>
      <c r="CX28" s="216"/>
      <c r="CY28" s="279"/>
      <c r="CZ28" s="289">
        <v>8.8000000000000007</v>
      </c>
      <c r="DA28" s="336"/>
      <c r="DB28" s="336"/>
      <c r="DC28" s="339"/>
      <c r="DD28" s="326">
        <v>337610</v>
      </c>
      <c r="DE28" s="216"/>
      <c r="DF28" s="216"/>
      <c r="DG28" s="216"/>
      <c r="DH28" s="216"/>
      <c r="DI28" s="216"/>
      <c r="DJ28" s="216"/>
      <c r="DK28" s="279"/>
      <c r="DL28" s="326">
        <v>337610</v>
      </c>
      <c r="DM28" s="216"/>
      <c r="DN28" s="216"/>
      <c r="DO28" s="216"/>
      <c r="DP28" s="216"/>
      <c r="DQ28" s="216"/>
      <c r="DR28" s="216"/>
      <c r="DS28" s="216"/>
      <c r="DT28" s="216"/>
      <c r="DU28" s="216"/>
      <c r="DV28" s="279"/>
      <c r="DW28" s="289">
        <v>15.1</v>
      </c>
      <c r="DX28" s="336"/>
      <c r="DY28" s="336"/>
      <c r="DZ28" s="336"/>
      <c r="EA28" s="336"/>
      <c r="EB28" s="336"/>
      <c r="EC28" s="362"/>
    </row>
    <row r="29" spans="2:133" ht="11.25" customHeight="1">
      <c r="B29" s="260" t="s">
        <v>378</v>
      </c>
      <c r="C29" s="36"/>
      <c r="D29" s="36"/>
      <c r="E29" s="36"/>
      <c r="F29" s="36"/>
      <c r="G29" s="36"/>
      <c r="H29" s="36"/>
      <c r="I29" s="36"/>
      <c r="J29" s="36"/>
      <c r="K29" s="36"/>
      <c r="L29" s="36"/>
      <c r="M29" s="36"/>
      <c r="N29" s="36"/>
      <c r="O29" s="36"/>
      <c r="P29" s="36"/>
      <c r="Q29" s="269"/>
      <c r="R29" s="274">
        <v>260079</v>
      </c>
      <c r="S29" s="216"/>
      <c r="T29" s="216"/>
      <c r="U29" s="216"/>
      <c r="V29" s="216"/>
      <c r="W29" s="216"/>
      <c r="X29" s="216"/>
      <c r="Y29" s="279"/>
      <c r="Z29" s="282">
        <v>6.6</v>
      </c>
      <c r="AA29" s="282"/>
      <c r="AB29" s="282"/>
      <c r="AC29" s="282"/>
      <c r="AD29" s="285" t="s">
        <v>135</v>
      </c>
      <c r="AE29" s="285"/>
      <c r="AF29" s="285"/>
      <c r="AG29" s="285"/>
      <c r="AH29" s="285"/>
      <c r="AI29" s="285"/>
      <c r="AJ29" s="285"/>
      <c r="AK29" s="285"/>
      <c r="AL29" s="289" t="s">
        <v>135</v>
      </c>
      <c r="AM29" s="237"/>
      <c r="AN29" s="237"/>
      <c r="AO29" s="294"/>
      <c r="AP29" s="148" t="s">
        <v>305</v>
      </c>
      <c r="AQ29" s="139"/>
      <c r="AR29" s="139"/>
      <c r="AS29" s="139"/>
      <c r="AT29" s="139"/>
      <c r="AU29" s="139"/>
      <c r="AV29" s="139"/>
      <c r="AW29" s="139"/>
      <c r="AX29" s="139"/>
      <c r="AY29" s="139"/>
      <c r="AZ29" s="139"/>
      <c r="BA29" s="139"/>
      <c r="BB29" s="139"/>
      <c r="BC29" s="139"/>
      <c r="BD29" s="139"/>
      <c r="BE29" s="139"/>
      <c r="BF29" s="144"/>
      <c r="BG29" s="148" t="s">
        <v>250</v>
      </c>
      <c r="BH29" s="321"/>
      <c r="BI29" s="321"/>
      <c r="BJ29" s="321"/>
      <c r="BK29" s="321"/>
      <c r="BL29" s="321"/>
      <c r="BM29" s="321"/>
      <c r="BN29" s="321"/>
      <c r="BO29" s="321"/>
      <c r="BP29" s="321"/>
      <c r="BQ29" s="324"/>
      <c r="BR29" s="148" t="s">
        <v>379</v>
      </c>
      <c r="BS29" s="321"/>
      <c r="BT29" s="321"/>
      <c r="BU29" s="321"/>
      <c r="BV29" s="321"/>
      <c r="BW29" s="321"/>
      <c r="BX29" s="321"/>
      <c r="BY29" s="321"/>
      <c r="BZ29" s="321"/>
      <c r="CA29" s="321"/>
      <c r="CB29" s="324"/>
      <c r="CD29" s="133" t="s">
        <v>161</v>
      </c>
      <c r="CE29" s="42"/>
      <c r="CF29" s="260" t="s">
        <v>20</v>
      </c>
      <c r="CG29" s="36"/>
      <c r="CH29" s="36"/>
      <c r="CI29" s="36"/>
      <c r="CJ29" s="36"/>
      <c r="CK29" s="36"/>
      <c r="CL29" s="36"/>
      <c r="CM29" s="36"/>
      <c r="CN29" s="36"/>
      <c r="CO29" s="36"/>
      <c r="CP29" s="36"/>
      <c r="CQ29" s="269"/>
      <c r="CR29" s="274">
        <v>337610</v>
      </c>
      <c r="CS29" s="313"/>
      <c r="CT29" s="313"/>
      <c r="CU29" s="313"/>
      <c r="CV29" s="313"/>
      <c r="CW29" s="313"/>
      <c r="CX29" s="313"/>
      <c r="CY29" s="333"/>
      <c r="CZ29" s="289">
        <v>8.8000000000000007</v>
      </c>
      <c r="DA29" s="336"/>
      <c r="DB29" s="336"/>
      <c r="DC29" s="339"/>
      <c r="DD29" s="326">
        <v>337610</v>
      </c>
      <c r="DE29" s="313"/>
      <c r="DF29" s="313"/>
      <c r="DG29" s="313"/>
      <c r="DH29" s="313"/>
      <c r="DI29" s="313"/>
      <c r="DJ29" s="313"/>
      <c r="DK29" s="333"/>
      <c r="DL29" s="326">
        <v>337610</v>
      </c>
      <c r="DM29" s="313"/>
      <c r="DN29" s="313"/>
      <c r="DO29" s="313"/>
      <c r="DP29" s="313"/>
      <c r="DQ29" s="313"/>
      <c r="DR29" s="313"/>
      <c r="DS29" s="313"/>
      <c r="DT29" s="313"/>
      <c r="DU29" s="313"/>
      <c r="DV29" s="333"/>
      <c r="DW29" s="289">
        <v>15.1</v>
      </c>
      <c r="DX29" s="336"/>
      <c r="DY29" s="336"/>
      <c r="DZ29" s="336"/>
      <c r="EA29" s="336"/>
      <c r="EB29" s="336"/>
      <c r="EC29" s="362"/>
    </row>
    <row r="30" spans="2:133" ht="11.25" customHeight="1">
      <c r="B30" s="260" t="s">
        <v>228</v>
      </c>
      <c r="C30" s="36"/>
      <c r="D30" s="36"/>
      <c r="E30" s="36"/>
      <c r="F30" s="36"/>
      <c r="G30" s="36"/>
      <c r="H30" s="36"/>
      <c r="I30" s="36"/>
      <c r="J30" s="36"/>
      <c r="K30" s="36"/>
      <c r="L30" s="36"/>
      <c r="M30" s="36"/>
      <c r="N30" s="36"/>
      <c r="O30" s="36"/>
      <c r="P30" s="36"/>
      <c r="Q30" s="269"/>
      <c r="R30" s="274">
        <v>51395</v>
      </c>
      <c r="S30" s="216"/>
      <c r="T30" s="216"/>
      <c r="U30" s="216"/>
      <c r="V30" s="216"/>
      <c r="W30" s="216"/>
      <c r="X30" s="216"/>
      <c r="Y30" s="279"/>
      <c r="Z30" s="282">
        <v>1.3</v>
      </c>
      <c r="AA30" s="282"/>
      <c r="AB30" s="282"/>
      <c r="AC30" s="282"/>
      <c r="AD30" s="285" t="s">
        <v>135</v>
      </c>
      <c r="AE30" s="285"/>
      <c r="AF30" s="285"/>
      <c r="AG30" s="285"/>
      <c r="AH30" s="285"/>
      <c r="AI30" s="285"/>
      <c r="AJ30" s="285"/>
      <c r="AK30" s="285"/>
      <c r="AL30" s="289" t="s">
        <v>135</v>
      </c>
      <c r="AM30" s="237"/>
      <c r="AN30" s="237"/>
      <c r="AO30" s="294"/>
      <c r="AP30" s="161" t="s">
        <v>4</v>
      </c>
      <c r="AQ30" s="177"/>
      <c r="AR30" s="177"/>
      <c r="AS30" s="177"/>
      <c r="AT30" s="306" t="s">
        <v>380</v>
      </c>
      <c r="AU30" s="265"/>
      <c r="AV30" s="265"/>
      <c r="AW30" s="265"/>
      <c r="AX30" s="259" t="s">
        <v>268</v>
      </c>
      <c r="AY30" s="265"/>
      <c r="AZ30" s="265"/>
      <c r="BA30" s="265"/>
      <c r="BB30" s="265"/>
      <c r="BC30" s="265"/>
      <c r="BD30" s="265"/>
      <c r="BE30" s="265"/>
      <c r="BF30" s="268"/>
      <c r="BG30" s="318">
        <v>99.9</v>
      </c>
      <c r="BH30" s="322"/>
      <c r="BI30" s="322"/>
      <c r="BJ30" s="322"/>
      <c r="BK30" s="322"/>
      <c r="BL30" s="322"/>
      <c r="BM30" s="291">
        <v>98.2</v>
      </c>
      <c r="BN30" s="322"/>
      <c r="BO30" s="322"/>
      <c r="BP30" s="322"/>
      <c r="BQ30" s="325"/>
      <c r="BR30" s="318">
        <v>99.8</v>
      </c>
      <c r="BS30" s="322"/>
      <c r="BT30" s="322"/>
      <c r="BU30" s="322"/>
      <c r="BV30" s="322"/>
      <c r="BW30" s="322"/>
      <c r="BX30" s="291">
        <v>98.2</v>
      </c>
      <c r="BY30" s="322"/>
      <c r="BZ30" s="322"/>
      <c r="CA30" s="322"/>
      <c r="CB30" s="325"/>
      <c r="CD30" s="134"/>
      <c r="CE30" s="43"/>
      <c r="CF30" s="260" t="s">
        <v>382</v>
      </c>
      <c r="CG30" s="36"/>
      <c r="CH30" s="36"/>
      <c r="CI30" s="36"/>
      <c r="CJ30" s="36"/>
      <c r="CK30" s="36"/>
      <c r="CL30" s="36"/>
      <c r="CM30" s="36"/>
      <c r="CN30" s="36"/>
      <c r="CO30" s="36"/>
      <c r="CP30" s="36"/>
      <c r="CQ30" s="269"/>
      <c r="CR30" s="274">
        <v>320410</v>
      </c>
      <c r="CS30" s="216"/>
      <c r="CT30" s="216"/>
      <c r="CU30" s="216"/>
      <c r="CV30" s="216"/>
      <c r="CW30" s="216"/>
      <c r="CX30" s="216"/>
      <c r="CY30" s="279"/>
      <c r="CZ30" s="289">
        <v>8.4</v>
      </c>
      <c r="DA30" s="336"/>
      <c r="DB30" s="336"/>
      <c r="DC30" s="339"/>
      <c r="DD30" s="326">
        <v>320410</v>
      </c>
      <c r="DE30" s="216"/>
      <c r="DF30" s="216"/>
      <c r="DG30" s="216"/>
      <c r="DH30" s="216"/>
      <c r="DI30" s="216"/>
      <c r="DJ30" s="216"/>
      <c r="DK30" s="279"/>
      <c r="DL30" s="326">
        <v>320410</v>
      </c>
      <c r="DM30" s="216"/>
      <c r="DN30" s="216"/>
      <c r="DO30" s="216"/>
      <c r="DP30" s="216"/>
      <c r="DQ30" s="216"/>
      <c r="DR30" s="216"/>
      <c r="DS30" s="216"/>
      <c r="DT30" s="216"/>
      <c r="DU30" s="216"/>
      <c r="DV30" s="279"/>
      <c r="DW30" s="289">
        <v>14.4</v>
      </c>
      <c r="DX30" s="336"/>
      <c r="DY30" s="336"/>
      <c r="DZ30" s="336"/>
      <c r="EA30" s="336"/>
      <c r="EB30" s="336"/>
      <c r="EC30" s="362"/>
    </row>
    <row r="31" spans="2:133" ht="11.25" customHeight="1">
      <c r="B31" s="260" t="s">
        <v>133</v>
      </c>
      <c r="C31" s="36"/>
      <c r="D31" s="36"/>
      <c r="E31" s="36"/>
      <c r="F31" s="36"/>
      <c r="G31" s="36"/>
      <c r="H31" s="36"/>
      <c r="I31" s="36"/>
      <c r="J31" s="36"/>
      <c r="K31" s="36"/>
      <c r="L31" s="36"/>
      <c r="M31" s="36"/>
      <c r="N31" s="36"/>
      <c r="O31" s="36"/>
      <c r="P31" s="36"/>
      <c r="Q31" s="269"/>
      <c r="R31" s="274">
        <v>14802</v>
      </c>
      <c r="S31" s="216"/>
      <c r="T31" s="216"/>
      <c r="U31" s="216"/>
      <c r="V31" s="216"/>
      <c r="W31" s="216"/>
      <c r="X31" s="216"/>
      <c r="Y31" s="279"/>
      <c r="Z31" s="282">
        <v>0.4</v>
      </c>
      <c r="AA31" s="282"/>
      <c r="AB31" s="282"/>
      <c r="AC31" s="282"/>
      <c r="AD31" s="285" t="s">
        <v>135</v>
      </c>
      <c r="AE31" s="285"/>
      <c r="AF31" s="285"/>
      <c r="AG31" s="285"/>
      <c r="AH31" s="285"/>
      <c r="AI31" s="285"/>
      <c r="AJ31" s="285"/>
      <c r="AK31" s="285"/>
      <c r="AL31" s="289" t="s">
        <v>135</v>
      </c>
      <c r="AM31" s="237"/>
      <c r="AN31" s="237"/>
      <c r="AO31" s="294"/>
      <c r="AP31" s="298"/>
      <c r="AQ31" s="29"/>
      <c r="AR31" s="29"/>
      <c r="AS31" s="29"/>
      <c r="AT31" s="307"/>
      <c r="AU31" s="36" t="s">
        <v>242</v>
      </c>
      <c r="AV31" s="36"/>
      <c r="AW31" s="36"/>
      <c r="AX31" s="260" t="s">
        <v>361</v>
      </c>
      <c r="AY31" s="36"/>
      <c r="AZ31" s="36"/>
      <c r="BA31" s="36"/>
      <c r="BB31" s="36"/>
      <c r="BC31" s="36"/>
      <c r="BD31" s="36"/>
      <c r="BE31" s="36"/>
      <c r="BF31" s="269"/>
      <c r="BG31" s="319">
        <v>99.8</v>
      </c>
      <c r="BH31" s="313"/>
      <c r="BI31" s="313"/>
      <c r="BJ31" s="313"/>
      <c r="BK31" s="313"/>
      <c r="BL31" s="313"/>
      <c r="BM31" s="237">
        <v>98.5</v>
      </c>
      <c r="BN31" s="323"/>
      <c r="BO31" s="323"/>
      <c r="BP31" s="323"/>
      <c r="BQ31" s="316"/>
      <c r="BR31" s="319">
        <v>99.8</v>
      </c>
      <c r="BS31" s="313"/>
      <c r="BT31" s="313"/>
      <c r="BU31" s="313"/>
      <c r="BV31" s="313"/>
      <c r="BW31" s="313"/>
      <c r="BX31" s="237">
        <v>98.6</v>
      </c>
      <c r="BY31" s="323"/>
      <c r="BZ31" s="323"/>
      <c r="CA31" s="323"/>
      <c r="CB31" s="316"/>
      <c r="CD31" s="134"/>
      <c r="CE31" s="43"/>
      <c r="CF31" s="260" t="s">
        <v>306</v>
      </c>
      <c r="CG31" s="36"/>
      <c r="CH31" s="36"/>
      <c r="CI31" s="36"/>
      <c r="CJ31" s="36"/>
      <c r="CK31" s="36"/>
      <c r="CL31" s="36"/>
      <c r="CM31" s="36"/>
      <c r="CN31" s="36"/>
      <c r="CO31" s="36"/>
      <c r="CP31" s="36"/>
      <c r="CQ31" s="269"/>
      <c r="CR31" s="274">
        <v>17200</v>
      </c>
      <c r="CS31" s="313"/>
      <c r="CT31" s="313"/>
      <c r="CU31" s="313"/>
      <c r="CV31" s="313"/>
      <c r="CW31" s="313"/>
      <c r="CX31" s="313"/>
      <c r="CY31" s="333"/>
      <c r="CZ31" s="289">
        <v>0.4</v>
      </c>
      <c r="DA31" s="336"/>
      <c r="DB31" s="336"/>
      <c r="DC31" s="339"/>
      <c r="DD31" s="326">
        <v>17200</v>
      </c>
      <c r="DE31" s="313"/>
      <c r="DF31" s="313"/>
      <c r="DG31" s="313"/>
      <c r="DH31" s="313"/>
      <c r="DI31" s="313"/>
      <c r="DJ31" s="313"/>
      <c r="DK31" s="333"/>
      <c r="DL31" s="326">
        <v>17200</v>
      </c>
      <c r="DM31" s="313"/>
      <c r="DN31" s="313"/>
      <c r="DO31" s="313"/>
      <c r="DP31" s="313"/>
      <c r="DQ31" s="313"/>
      <c r="DR31" s="313"/>
      <c r="DS31" s="313"/>
      <c r="DT31" s="313"/>
      <c r="DU31" s="313"/>
      <c r="DV31" s="333"/>
      <c r="DW31" s="289">
        <v>0.8</v>
      </c>
      <c r="DX31" s="336"/>
      <c r="DY31" s="336"/>
      <c r="DZ31" s="336"/>
      <c r="EA31" s="336"/>
      <c r="EB31" s="336"/>
      <c r="EC31" s="362"/>
    </row>
    <row r="32" spans="2:133" ht="11.25" customHeight="1">
      <c r="B32" s="260" t="s">
        <v>384</v>
      </c>
      <c r="C32" s="36"/>
      <c r="D32" s="36"/>
      <c r="E32" s="36"/>
      <c r="F32" s="36"/>
      <c r="G32" s="36"/>
      <c r="H32" s="36"/>
      <c r="I32" s="36"/>
      <c r="J32" s="36"/>
      <c r="K32" s="36"/>
      <c r="L32" s="36"/>
      <c r="M32" s="36"/>
      <c r="N32" s="36"/>
      <c r="O32" s="36"/>
      <c r="P32" s="36"/>
      <c r="Q32" s="269"/>
      <c r="R32" s="274">
        <v>160000</v>
      </c>
      <c r="S32" s="216"/>
      <c r="T32" s="216"/>
      <c r="U32" s="216"/>
      <c r="V32" s="216"/>
      <c r="W32" s="216"/>
      <c r="X32" s="216"/>
      <c r="Y32" s="279"/>
      <c r="Z32" s="282">
        <v>4</v>
      </c>
      <c r="AA32" s="282"/>
      <c r="AB32" s="282"/>
      <c r="AC32" s="282"/>
      <c r="AD32" s="285" t="s">
        <v>135</v>
      </c>
      <c r="AE32" s="285"/>
      <c r="AF32" s="285"/>
      <c r="AG32" s="285"/>
      <c r="AH32" s="285"/>
      <c r="AI32" s="285"/>
      <c r="AJ32" s="285"/>
      <c r="AK32" s="285"/>
      <c r="AL32" s="289" t="s">
        <v>135</v>
      </c>
      <c r="AM32" s="237"/>
      <c r="AN32" s="237"/>
      <c r="AO32" s="294"/>
      <c r="AP32" s="175"/>
      <c r="AQ32" s="178"/>
      <c r="AR32" s="178"/>
      <c r="AS32" s="178"/>
      <c r="AT32" s="308"/>
      <c r="AU32" s="267"/>
      <c r="AV32" s="267"/>
      <c r="AW32" s="267"/>
      <c r="AX32" s="262" t="s">
        <v>144</v>
      </c>
      <c r="AY32" s="267"/>
      <c r="AZ32" s="267"/>
      <c r="BA32" s="267"/>
      <c r="BB32" s="267"/>
      <c r="BC32" s="267"/>
      <c r="BD32" s="267"/>
      <c r="BE32" s="267"/>
      <c r="BF32" s="271"/>
      <c r="BG32" s="320">
        <v>99.9</v>
      </c>
      <c r="BH32" s="312"/>
      <c r="BI32" s="312"/>
      <c r="BJ32" s="312"/>
      <c r="BK32" s="312"/>
      <c r="BL32" s="312"/>
      <c r="BM32" s="292">
        <v>97.6</v>
      </c>
      <c r="BN32" s="312"/>
      <c r="BO32" s="312"/>
      <c r="BP32" s="312"/>
      <c r="BQ32" s="317"/>
      <c r="BR32" s="320">
        <v>99.8</v>
      </c>
      <c r="BS32" s="312"/>
      <c r="BT32" s="312"/>
      <c r="BU32" s="312"/>
      <c r="BV32" s="312"/>
      <c r="BW32" s="312"/>
      <c r="BX32" s="292">
        <v>97.6</v>
      </c>
      <c r="BY32" s="312"/>
      <c r="BZ32" s="312"/>
      <c r="CA32" s="312"/>
      <c r="CB32" s="317"/>
      <c r="CD32" s="135"/>
      <c r="CE32" s="142"/>
      <c r="CF32" s="260" t="s">
        <v>385</v>
      </c>
      <c r="CG32" s="36"/>
      <c r="CH32" s="36"/>
      <c r="CI32" s="36"/>
      <c r="CJ32" s="36"/>
      <c r="CK32" s="36"/>
      <c r="CL32" s="36"/>
      <c r="CM32" s="36"/>
      <c r="CN32" s="36"/>
      <c r="CO32" s="36"/>
      <c r="CP32" s="36"/>
      <c r="CQ32" s="269"/>
      <c r="CR32" s="274" t="s">
        <v>135</v>
      </c>
      <c r="CS32" s="216"/>
      <c r="CT32" s="216"/>
      <c r="CU32" s="216"/>
      <c r="CV32" s="216"/>
      <c r="CW32" s="216"/>
      <c r="CX32" s="216"/>
      <c r="CY32" s="279"/>
      <c r="CZ32" s="289" t="s">
        <v>135</v>
      </c>
      <c r="DA32" s="336"/>
      <c r="DB32" s="336"/>
      <c r="DC32" s="339"/>
      <c r="DD32" s="326" t="s">
        <v>135</v>
      </c>
      <c r="DE32" s="216"/>
      <c r="DF32" s="216"/>
      <c r="DG32" s="216"/>
      <c r="DH32" s="216"/>
      <c r="DI32" s="216"/>
      <c r="DJ32" s="216"/>
      <c r="DK32" s="279"/>
      <c r="DL32" s="326" t="s">
        <v>135</v>
      </c>
      <c r="DM32" s="216"/>
      <c r="DN32" s="216"/>
      <c r="DO32" s="216"/>
      <c r="DP32" s="216"/>
      <c r="DQ32" s="216"/>
      <c r="DR32" s="216"/>
      <c r="DS32" s="216"/>
      <c r="DT32" s="216"/>
      <c r="DU32" s="216"/>
      <c r="DV32" s="279"/>
      <c r="DW32" s="289" t="s">
        <v>135</v>
      </c>
      <c r="DX32" s="336"/>
      <c r="DY32" s="336"/>
      <c r="DZ32" s="336"/>
      <c r="EA32" s="336"/>
      <c r="EB32" s="336"/>
      <c r="EC32" s="362"/>
    </row>
    <row r="33" spans="2:133" ht="11.25" customHeight="1">
      <c r="B33" s="260" t="s">
        <v>362</v>
      </c>
      <c r="C33" s="36"/>
      <c r="D33" s="36"/>
      <c r="E33" s="36"/>
      <c r="F33" s="36"/>
      <c r="G33" s="36"/>
      <c r="H33" s="36"/>
      <c r="I33" s="36"/>
      <c r="J33" s="36"/>
      <c r="K33" s="36"/>
      <c r="L33" s="36"/>
      <c r="M33" s="36"/>
      <c r="N33" s="36"/>
      <c r="O33" s="36"/>
      <c r="P33" s="36"/>
      <c r="Q33" s="269"/>
      <c r="R33" s="274">
        <v>151712</v>
      </c>
      <c r="S33" s="216"/>
      <c r="T33" s="216"/>
      <c r="U33" s="216"/>
      <c r="V33" s="216"/>
      <c r="W33" s="216"/>
      <c r="X33" s="216"/>
      <c r="Y33" s="279"/>
      <c r="Z33" s="282">
        <v>3.8</v>
      </c>
      <c r="AA33" s="282"/>
      <c r="AB33" s="282"/>
      <c r="AC33" s="282"/>
      <c r="AD33" s="285" t="s">
        <v>135</v>
      </c>
      <c r="AE33" s="285"/>
      <c r="AF33" s="285"/>
      <c r="AG33" s="285"/>
      <c r="AH33" s="285"/>
      <c r="AI33" s="285"/>
      <c r="AJ33" s="285"/>
      <c r="AK33" s="285"/>
      <c r="AL33" s="289" t="s">
        <v>135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387</v>
      </c>
      <c r="CE33" s="36"/>
      <c r="CF33" s="36"/>
      <c r="CG33" s="36"/>
      <c r="CH33" s="36"/>
      <c r="CI33" s="36"/>
      <c r="CJ33" s="36"/>
      <c r="CK33" s="36"/>
      <c r="CL33" s="36"/>
      <c r="CM33" s="36"/>
      <c r="CN33" s="36"/>
      <c r="CO33" s="36"/>
      <c r="CP33" s="36"/>
      <c r="CQ33" s="269"/>
      <c r="CR33" s="274">
        <v>1657631</v>
      </c>
      <c r="CS33" s="313"/>
      <c r="CT33" s="313"/>
      <c r="CU33" s="313"/>
      <c r="CV33" s="313"/>
      <c r="CW33" s="313"/>
      <c r="CX33" s="313"/>
      <c r="CY33" s="333"/>
      <c r="CZ33" s="289">
        <v>43.3</v>
      </c>
      <c r="DA33" s="336"/>
      <c r="DB33" s="336"/>
      <c r="DC33" s="339"/>
      <c r="DD33" s="326">
        <v>1327088</v>
      </c>
      <c r="DE33" s="313"/>
      <c r="DF33" s="313"/>
      <c r="DG33" s="313"/>
      <c r="DH33" s="313"/>
      <c r="DI33" s="313"/>
      <c r="DJ33" s="313"/>
      <c r="DK33" s="333"/>
      <c r="DL33" s="326">
        <v>1115037</v>
      </c>
      <c r="DM33" s="313"/>
      <c r="DN33" s="313"/>
      <c r="DO33" s="313"/>
      <c r="DP33" s="313"/>
      <c r="DQ33" s="313"/>
      <c r="DR33" s="313"/>
      <c r="DS33" s="313"/>
      <c r="DT33" s="313"/>
      <c r="DU33" s="313"/>
      <c r="DV33" s="333"/>
      <c r="DW33" s="289">
        <v>50</v>
      </c>
      <c r="DX33" s="336"/>
      <c r="DY33" s="336"/>
      <c r="DZ33" s="336"/>
      <c r="EA33" s="336"/>
      <c r="EB33" s="336"/>
      <c r="EC33" s="362"/>
    </row>
    <row r="34" spans="2:133" ht="11.25" customHeight="1">
      <c r="B34" s="260" t="s">
        <v>388</v>
      </c>
      <c r="C34" s="36"/>
      <c r="D34" s="36"/>
      <c r="E34" s="36"/>
      <c r="F34" s="36"/>
      <c r="G34" s="36"/>
      <c r="H34" s="36"/>
      <c r="I34" s="36"/>
      <c r="J34" s="36"/>
      <c r="K34" s="36"/>
      <c r="L34" s="36"/>
      <c r="M34" s="36"/>
      <c r="N34" s="36"/>
      <c r="O34" s="36"/>
      <c r="P34" s="36"/>
      <c r="Q34" s="269"/>
      <c r="R34" s="274">
        <v>154776</v>
      </c>
      <c r="S34" s="216"/>
      <c r="T34" s="216"/>
      <c r="U34" s="216"/>
      <c r="V34" s="216"/>
      <c r="W34" s="216"/>
      <c r="X34" s="216"/>
      <c r="Y34" s="279"/>
      <c r="Z34" s="282">
        <v>3.9</v>
      </c>
      <c r="AA34" s="282"/>
      <c r="AB34" s="282"/>
      <c r="AC34" s="282"/>
      <c r="AD34" s="285">
        <v>1527</v>
      </c>
      <c r="AE34" s="285"/>
      <c r="AF34" s="285"/>
      <c r="AG34" s="285"/>
      <c r="AH34" s="285"/>
      <c r="AI34" s="285"/>
      <c r="AJ34" s="285"/>
      <c r="AK34" s="285"/>
      <c r="AL34" s="289">
        <v>0.1</v>
      </c>
      <c r="AM34" s="237"/>
      <c r="AN34" s="237"/>
      <c r="AO34" s="294"/>
      <c r="AP34" s="96"/>
      <c r="AQ34" s="148" t="s">
        <v>390</v>
      </c>
      <c r="AR34" s="139"/>
      <c r="AS34" s="139"/>
      <c r="AT34" s="139"/>
      <c r="AU34" s="139"/>
      <c r="AV34" s="139"/>
      <c r="AW34" s="139"/>
      <c r="AX34" s="139"/>
      <c r="AY34" s="139"/>
      <c r="AZ34" s="139"/>
      <c r="BA34" s="139"/>
      <c r="BB34" s="139"/>
      <c r="BC34" s="139"/>
      <c r="BD34" s="139"/>
      <c r="BE34" s="139"/>
      <c r="BF34" s="144"/>
      <c r="BG34" s="148" t="s">
        <v>195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391</v>
      </c>
      <c r="CE34" s="36"/>
      <c r="CF34" s="36"/>
      <c r="CG34" s="36"/>
      <c r="CH34" s="36"/>
      <c r="CI34" s="36"/>
      <c r="CJ34" s="36"/>
      <c r="CK34" s="36"/>
      <c r="CL34" s="36"/>
      <c r="CM34" s="36"/>
      <c r="CN34" s="36"/>
      <c r="CO34" s="36"/>
      <c r="CP34" s="36"/>
      <c r="CQ34" s="269"/>
      <c r="CR34" s="274">
        <v>623262</v>
      </c>
      <c r="CS34" s="216"/>
      <c r="CT34" s="216"/>
      <c r="CU34" s="216"/>
      <c r="CV34" s="216"/>
      <c r="CW34" s="216"/>
      <c r="CX34" s="216"/>
      <c r="CY34" s="279"/>
      <c r="CZ34" s="289">
        <v>16.3</v>
      </c>
      <c r="DA34" s="336"/>
      <c r="DB34" s="336"/>
      <c r="DC34" s="339"/>
      <c r="DD34" s="326">
        <v>545976</v>
      </c>
      <c r="DE34" s="216"/>
      <c r="DF34" s="216"/>
      <c r="DG34" s="216"/>
      <c r="DH34" s="216"/>
      <c r="DI34" s="216"/>
      <c r="DJ34" s="216"/>
      <c r="DK34" s="279"/>
      <c r="DL34" s="326">
        <v>471171</v>
      </c>
      <c r="DM34" s="216"/>
      <c r="DN34" s="216"/>
      <c r="DO34" s="216"/>
      <c r="DP34" s="216"/>
      <c r="DQ34" s="216"/>
      <c r="DR34" s="216"/>
      <c r="DS34" s="216"/>
      <c r="DT34" s="216"/>
      <c r="DU34" s="216"/>
      <c r="DV34" s="279"/>
      <c r="DW34" s="289">
        <v>21.1</v>
      </c>
      <c r="DX34" s="336"/>
      <c r="DY34" s="336"/>
      <c r="DZ34" s="336"/>
      <c r="EA34" s="336"/>
      <c r="EB34" s="336"/>
      <c r="EC34" s="362"/>
    </row>
    <row r="35" spans="2:133" ht="11.25" customHeight="1">
      <c r="B35" s="260" t="s">
        <v>393</v>
      </c>
      <c r="C35" s="36"/>
      <c r="D35" s="36"/>
      <c r="E35" s="36"/>
      <c r="F35" s="36"/>
      <c r="G35" s="36"/>
      <c r="H35" s="36"/>
      <c r="I35" s="36"/>
      <c r="J35" s="36"/>
      <c r="K35" s="36"/>
      <c r="L35" s="36"/>
      <c r="M35" s="36"/>
      <c r="N35" s="36"/>
      <c r="O35" s="36"/>
      <c r="P35" s="36"/>
      <c r="Q35" s="269"/>
      <c r="R35" s="274">
        <v>728200</v>
      </c>
      <c r="S35" s="216"/>
      <c r="T35" s="216"/>
      <c r="U35" s="216"/>
      <c r="V35" s="216"/>
      <c r="W35" s="216"/>
      <c r="X35" s="216"/>
      <c r="Y35" s="279"/>
      <c r="Z35" s="282">
        <v>18.399999999999999</v>
      </c>
      <c r="AA35" s="282"/>
      <c r="AB35" s="282"/>
      <c r="AC35" s="282"/>
      <c r="AD35" s="285" t="s">
        <v>135</v>
      </c>
      <c r="AE35" s="285"/>
      <c r="AF35" s="285"/>
      <c r="AG35" s="285"/>
      <c r="AH35" s="285"/>
      <c r="AI35" s="285"/>
      <c r="AJ35" s="285"/>
      <c r="AK35" s="285"/>
      <c r="AL35" s="289" t="s">
        <v>135</v>
      </c>
      <c r="AM35" s="237"/>
      <c r="AN35" s="237"/>
      <c r="AO35" s="294"/>
      <c r="AP35" s="96"/>
      <c r="AQ35" s="301" t="s">
        <v>376</v>
      </c>
      <c r="AR35" s="304"/>
      <c r="AS35" s="304"/>
      <c r="AT35" s="304"/>
      <c r="AU35" s="304"/>
      <c r="AV35" s="304"/>
      <c r="AW35" s="304"/>
      <c r="AX35" s="304"/>
      <c r="AY35" s="309"/>
      <c r="AZ35" s="273">
        <v>164685</v>
      </c>
      <c r="BA35" s="276"/>
      <c r="BB35" s="276"/>
      <c r="BC35" s="276"/>
      <c r="BD35" s="276"/>
      <c r="BE35" s="276"/>
      <c r="BF35" s="315"/>
      <c r="BG35" s="259" t="s">
        <v>394</v>
      </c>
      <c r="BH35" s="265"/>
      <c r="BI35" s="265"/>
      <c r="BJ35" s="265"/>
      <c r="BK35" s="265"/>
      <c r="BL35" s="265"/>
      <c r="BM35" s="265"/>
      <c r="BN35" s="265"/>
      <c r="BO35" s="265"/>
      <c r="BP35" s="265"/>
      <c r="BQ35" s="265"/>
      <c r="BR35" s="265"/>
      <c r="BS35" s="265"/>
      <c r="BT35" s="265"/>
      <c r="BU35" s="268"/>
      <c r="BV35" s="273">
        <v>68380</v>
      </c>
      <c r="BW35" s="276"/>
      <c r="BX35" s="276"/>
      <c r="BY35" s="276"/>
      <c r="BZ35" s="276"/>
      <c r="CA35" s="276"/>
      <c r="CB35" s="315"/>
      <c r="CD35" s="260" t="s">
        <v>396</v>
      </c>
      <c r="CE35" s="36"/>
      <c r="CF35" s="36"/>
      <c r="CG35" s="36"/>
      <c r="CH35" s="36"/>
      <c r="CI35" s="36"/>
      <c r="CJ35" s="36"/>
      <c r="CK35" s="36"/>
      <c r="CL35" s="36"/>
      <c r="CM35" s="36"/>
      <c r="CN35" s="36"/>
      <c r="CO35" s="36"/>
      <c r="CP35" s="36"/>
      <c r="CQ35" s="269"/>
      <c r="CR35" s="274">
        <v>58296</v>
      </c>
      <c r="CS35" s="313"/>
      <c r="CT35" s="313"/>
      <c r="CU35" s="313"/>
      <c r="CV35" s="313"/>
      <c r="CW35" s="313"/>
      <c r="CX35" s="313"/>
      <c r="CY35" s="333"/>
      <c r="CZ35" s="289">
        <v>1.5</v>
      </c>
      <c r="DA35" s="336"/>
      <c r="DB35" s="336"/>
      <c r="DC35" s="339"/>
      <c r="DD35" s="326">
        <v>48212</v>
      </c>
      <c r="DE35" s="313"/>
      <c r="DF35" s="313"/>
      <c r="DG35" s="313"/>
      <c r="DH35" s="313"/>
      <c r="DI35" s="313"/>
      <c r="DJ35" s="313"/>
      <c r="DK35" s="333"/>
      <c r="DL35" s="326">
        <v>48212</v>
      </c>
      <c r="DM35" s="313"/>
      <c r="DN35" s="313"/>
      <c r="DO35" s="313"/>
      <c r="DP35" s="313"/>
      <c r="DQ35" s="313"/>
      <c r="DR35" s="313"/>
      <c r="DS35" s="313"/>
      <c r="DT35" s="313"/>
      <c r="DU35" s="313"/>
      <c r="DV35" s="333"/>
      <c r="DW35" s="289">
        <v>2.2000000000000002</v>
      </c>
      <c r="DX35" s="336"/>
      <c r="DY35" s="336"/>
      <c r="DZ35" s="336"/>
      <c r="EA35" s="336"/>
      <c r="EB35" s="336"/>
      <c r="EC35" s="362"/>
    </row>
    <row r="36" spans="2:133" ht="11.25" customHeight="1">
      <c r="B36" s="260" t="s">
        <v>398</v>
      </c>
      <c r="C36" s="36"/>
      <c r="D36" s="36"/>
      <c r="E36" s="36"/>
      <c r="F36" s="36"/>
      <c r="G36" s="36"/>
      <c r="H36" s="36"/>
      <c r="I36" s="36"/>
      <c r="J36" s="36"/>
      <c r="K36" s="36"/>
      <c r="L36" s="36"/>
      <c r="M36" s="36"/>
      <c r="N36" s="36"/>
      <c r="O36" s="36"/>
      <c r="P36" s="36"/>
      <c r="Q36" s="269"/>
      <c r="R36" s="274" t="s">
        <v>135</v>
      </c>
      <c r="S36" s="216"/>
      <c r="T36" s="216"/>
      <c r="U36" s="216"/>
      <c r="V36" s="216"/>
      <c r="W36" s="216"/>
      <c r="X36" s="216"/>
      <c r="Y36" s="279"/>
      <c r="Z36" s="282" t="s">
        <v>135</v>
      </c>
      <c r="AA36" s="282"/>
      <c r="AB36" s="282"/>
      <c r="AC36" s="282"/>
      <c r="AD36" s="285" t="s">
        <v>135</v>
      </c>
      <c r="AE36" s="285"/>
      <c r="AF36" s="285"/>
      <c r="AG36" s="285"/>
      <c r="AH36" s="285"/>
      <c r="AI36" s="285"/>
      <c r="AJ36" s="285"/>
      <c r="AK36" s="285"/>
      <c r="AL36" s="289" t="s">
        <v>135</v>
      </c>
      <c r="AM36" s="237"/>
      <c r="AN36" s="237"/>
      <c r="AO36" s="294"/>
      <c r="AQ36" s="302" t="s">
        <v>399</v>
      </c>
      <c r="AR36" s="198"/>
      <c r="AS36" s="198"/>
      <c r="AT36" s="198"/>
      <c r="AU36" s="198"/>
      <c r="AV36" s="198"/>
      <c r="AW36" s="198"/>
      <c r="AX36" s="198"/>
      <c r="AY36" s="310"/>
      <c r="AZ36" s="274">
        <v>33581</v>
      </c>
      <c r="BA36" s="216"/>
      <c r="BB36" s="216"/>
      <c r="BC36" s="216"/>
      <c r="BD36" s="313"/>
      <c r="BE36" s="313"/>
      <c r="BF36" s="316"/>
      <c r="BG36" s="260" t="s">
        <v>401</v>
      </c>
      <c r="BH36" s="36"/>
      <c r="BI36" s="36"/>
      <c r="BJ36" s="36"/>
      <c r="BK36" s="36"/>
      <c r="BL36" s="36"/>
      <c r="BM36" s="36"/>
      <c r="BN36" s="36"/>
      <c r="BO36" s="36"/>
      <c r="BP36" s="36"/>
      <c r="BQ36" s="36"/>
      <c r="BR36" s="36"/>
      <c r="BS36" s="36"/>
      <c r="BT36" s="36"/>
      <c r="BU36" s="269"/>
      <c r="BV36" s="274">
        <v>68380</v>
      </c>
      <c r="BW36" s="216"/>
      <c r="BX36" s="216"/>
      <c r="BY36" s="216"/>
      <c r="BZ36" s="216"/>
      <c r="CA36" s="216"/>
      <c r="CB36" s="328"/>
      <c r="CD36" s="260" t="s">
        <v>404</v>
      </c>
      <c r="CE36" s="36"/>
      <c r="CF36" s="36"/>
      <c r="CG36" s="36"/>
      <c r="CH36" s="36"/>
      <c r="CI36" s="36"/>
      <c r="CJ36" s="36"/>
      <c r="CK36" s="36"/>
      <c r="CL36" s="36"/>
      <c r="CM36" s="36"/>
      <c r="CN36" s="36"/>
      <c r="CO36" s="36"/>
      <c r="CP36" s="36"/>
      <c r="CQ36" s="269"/>
      <c r="CR36" s="274">
        <v>684337</v>
      </c>
      <c r="CS36" s="216"/>
      <c r="CT36" s="216"/>
      <c r="CU36" s="216"/>
      <c r="CV36" s="216"/>
      <c r="CW36" s="216"/>
      <c r="CX36" s="216"/>
      <c r="CY36" s="279"/>
      <c r="CZ36" s="289">
        <v>17.899999999999999</v>
      </c>
      <c r="DA36" s="336"/>
      <c r="DB36" s="336"/>
      <c r="DC36" s="339"/>
      <c r="DD36" s="326">
        <v>489656</v>
      </c>
      <c r="DE36" s="216"/>
      <c r="DF36" s="216"/>
      <c r="DG36" s="216"/>
      <c r="DH36" s="216"/>
      <c r="DI36" s="216"/>
      <c r="DJ36" s="216"/>
      <c r="DK36" s="279"/>
      <c r="DL36" s="326">
        <v>451651</v>
      </c>
      <c r="DM36" s="216"/>
      <c r="DN36" s="216"/>
      <c r="DO36" s="216"/>
      <c r="DP36" s="216"/>
      <c r="DQ36" s="216"/>
      <c r="DR36" s="216"/>
      <c r="DS36" s="216"/>
      <c r="DT36" s="216"/>
      <c r="DU36" s="216"/>
      <c r="DV36" s="279"/>
      <c r="DW36" s="289">
        <v>20.2</v>
      </c>
      <c r="DX36" s="336"/>
      <c r="DY36" s="336"/>
      <c r="DZ36" s="336"/>
      <c r="EA36" s="336"/>
      <c r="EB36" s="336"/>
      <c r="EC36" s="362"/>
    </row>
    <row r="37" spans="2:133" ht="11.25" customHeight="1">
      <c r="B37" s="260" t="s">
        <v>405</v>
      </c>
      <c r="C37" s="36"/>
      <c r="D37" s="36"/>
      <c r="E37" s="36"/>
      <c r="F37" s="36"/>
      <c r="G37" s="36"/>
      <c r="H37" s="36"/>
      <c r="I37" s="36"/>
      <c r="J37" s="36"/>
      <c r="K37" s="36"/>
      <c r="L37" s="36"/>
      <c r="M37" s="36"/>
      <c r="N37" s="36"/>
      <c r="O37" s="36"/>
      <c r="P37" s="36"/>
      <c r="Q37" s="269"/>
      <c r="R37" s="274">
        <v>99300</v>
      </c>
      <c r="S37" s="216"/>
      <c r="T37" s="216"/>
      <c r="U37" s="216"/>
      <c r="V37" s="216"/>
      <c r="W37" s="216"/>
      <c r="X37" s="216"/>
      <c r="Y37" s="279"/>
      <c r="Z37" s="282">
        <v>2.5</v>
      </c>
      <c r="AA37" s="282"/>
      <c r="AB37" s="282"/>
      <c r="AC37" s="282"/>
      <c r="AD37" s="285" t="s">
        <v>135</v>
      </c>
      <c r="AE37" s="285"/>
      <c r="AF37" s="285"/>
      <c r="AG37" s="285"/>
      <c r="AH37" s="285"/>
      <c r="AI37" s="285"/>
      <c r="AJ37" s="285"/>
      <c r="AK37" s="285"/>
      <c r="AL37" s="289" t="s">
        <v>135</v>
      </c>
      <c r="AM37" s="237"/>
      <c r="AN37" s="237"/>
      <c r="AO37" s="294"/>
      <c r="AQ37" s="302" t="s">
        <v>407</v>
      </c>
      <c r="AR37" s="198"/>
      <c r="AS37" s="198"/>
      <c r="AT37" s="198"/>
      <c r="AU37" s="198"/>
      <c r="AV37" s="198"/>
      <c r="AW37" s="198"/>
      <c r="AX37" s="198"/>
      <c r="AY37" s="310"/>
      <c r="AZ37" s="274">
        <v>13327</v>
      </c>
      <c r="BA37" s="216"/>
      <c r="BB37" s="216"/>
      <c r="BC37" s="216"/>
      <c r="BD37" s="313"/>
      <c r="BE37" s="313"/>
      <c r="BF37" s="316"/>
      <c r="BG37" s="260" t="s">
        <v>408</v>
      </c>
      <c r="BH37" s="36"/>
      <c r="BI37" s="36"/>
      <c r="BJ37" s="36"/>
      <c r="BK37" s="36"/>
      <c r="BL37" s="36"/>
      <c r="BM37" s="36"/>
      <c r="BN37" s="36"/>
      <c r="BO37" s="36"/>
      <c r="BP37" s="36"/>
      <c r="BQ37" s="36"/>
      <c r="BR37" s="36"/>
      <c r="BS37" s="36"/>
      <c r="BT37" s="36"/>
      <c r="BU37" s="269"/>
      <c r="BV37" s="274">
        <v>603</v>
      </c>
      <c r="BW37" s="216"/>
      <c r="BX37" s="216"/>
      <c r="BY37" s="216"/>
      <c r="BZ37" s="216"/>
      <c r="CA37" s="216"/>
      <c r="CB37" s="328"/>
      <c r="CD37" s="260" t="s">
        <v>146</v>
      </c>
      <c r="CE37" s="36"/>
      <c r="CF37" s="36"/>
      <c r="CG37" s="36"/>
      <c r="CH37" s="36"/>
      <c r="CI37" s="36"/>
      <c r="CJ37" s="36"/>
      <c r="CK37" s="36"/>
      <c r="CL37" s="36"/>
      <c r="CM37" s="36"/>
      <c r="CN37" s="36"/>
      <c r="CO37" s="36"/>
      <c r="CP37" s="36"/>
      <c r="CQ37" s="269"/>
      <c r="CR37" s="274">
        <v>219911</v>
      </c>
      <c r="CS37" s="313"/>
      <c r="CT37" s="313"/>
      <c r="CU37" s="313"/>
      <c r="CV37" s="313"/>
      <c r="CW37" s="313"/>
      <c r="CX37" s="313"/>
      <c r="CY37" s="333"/>
      <c r="CZ37" s="289">
        <v>5.7</v>
      </c>
      <c r="DA37" s="336"/>
      <c r="DB37" s="336"/>
      <c r="DC37" s="339"/>
      <c r="DD37" s="326">
        <v>219451</v>
      </c>
      <c r="DE37" s="313"/>
      <c r="DF37" s="313"/>
      <c r="DG37" s="313"/>
      <c r="DH37" s="313"/>
      <c r="DI37" s="313"/>
      <c r="DJ37" s="313"/>
      <c r="DK37" s="333"/>
      <c r="DL37" s="326">
        <v>219451</v>
      </c>
      <c r="DM37" s="313"/>
      <c r="DN37" s="313"/>
      <c r="DO37" s="313"/>
      <c r="DP37" s="313"/>
      <c r="DQ37" s="313"/>
      <c r="DR37" s="313"/>
      <c r="DS37" s="313"/>
      <c r="DT37" s="313"/>
      <c r="DU37" s="313"/>
      <c r="DV37" s="333"/>
      <c r="DW37" s="289">
        <v>9.8000000000000007</v>
      </c>
      <c r="DX37" s="336"/>
      <c r="DY37" s="336"/>
      <c r="DZ37" s="336"/>
      <c r="EA37" s="336"/>
      <c r="EB37" s="336"/>
      <c r="EC37" s="362"/>
    </row>
    <row r="38" spans="2:133" ht="11.25" customHeight="1">
      <c r="B38" s="262" t="s">
        <v>406</v>
      </c>
      <c r="C38" s="267"/>
      <c r="D38" s="267"/>
      <c r="E38" s="267"/>
      <c r="F38" s="267"/>
      <c r="G38" s="267"/>
      <c r="H38" s="267"/>
      <c r="I38" s="267"/>
      <c r="J38" s="267"/>
      <c r="K38" s="267"/>
      <c r="L38" s="267"/>
      <c r="M38" s="267"/>
      <c r="N38" s="267"/>
      <c r="O38" s="267"/>
      <c r="P38" s="267"/>
      <c r="Q38" s="271"/>
      <c r="R38" s="275">
        <v>3959364</v>
      </c>
      <c r="S38" s="277"/>
      <c r="T38" s="277"/>
      <c r="U38" s="277"/>
      <c r="V38" s="277"/>
      <c r="W38" s="277"/>
      <c r="X38" s="277"/>
      <c r="Y38" s="280"/>
      <c r="Z38" s="283">
        <v>100</v>
      </c>
      <c r="AA38" s="283"/>
      <c r="AB38" s="283"/>
      <c r="AC38" s="283"/>
      <c r="AD38" s="286">
        <v>2132595</v>
      </c>
      <c r="AE38" s="286"/>
      <c r="AF38" s="286"/>
      <c r="AG38" s="286"/>
      <c r="AH38" s="286"/>
      <c r="AI38" s="286"/>
      <c r="AJ38" s="286"/>
      <c r="AK38" s="286"/>
      <c r="AL38" s="290">
        <v>100</v>
      </c>
      <c r="AM38" s="292"/>
      <c r="AN38" s="292"/>
      <c r="AO38" s="295"/>
      <c r="AQ38" s="302" t="s">
        <v>410</v>
      </c>
      <c r="AR38" s="198"/>
      <c r="AS38" s="198"/>
      <c r="AT38" s="198"/>
      <c r="AU38" s="198"/>
      <c r="AV38" s="198"/>
      <c r="AW38" s="198"/>
      <c r="AX38" s="198"/>
      <c r="AY38" s="310"/>
      <c r="AZ38" s="274">
        <v>6886</v>
      </c>
      <c r="BA38" s="216"/>
      <c r="BB38" s="216"/>
      <c r="BC38" s="216"/>
      <c r="BD38" s="313"/>
      <c r="BE38" s="313"/>
      <c r="BF38" s="316"/>
      <c r="BG38" s="260" t="s">
        <v>324</v>
      </c>
      <c r="BH38" s="36"/>
      <c r="BI38" s="36"/>
      <c r="BJ38" s="36"/>
      <c r="BK38" s="36"/>
      <c r="BL38" s="36"/>
      <c r="BM38" s="36"/>
      <c r="BN38" s="36"/>
      <c r="BO38" s="36"/>
      <c r="BP38" s="36"/>
      <c r="BQ38" s="36"/>
      <c r="BR38" s="36"/>
      <c r="BS38" s="36"/>
      <c r="BT38" s="36"/>
      <c r="BU38" s="269"/>
      <c r="BV38" s="274">
        <v>1851</v>
      </c>
      <c r="BW38" s="216"/>
      <c r="BX38" s="216"/>
      <c r="BY38" s="216"/>
      <c r="BZ38" s="216"/>
      <c r="CA38" s="216"/>
      <c r="CB38" s="328"/>
      <c r="CD38" s="260" t="s">
        <v>412</v>
      </c>
      <c r="CE38" s="36"/>
      <c r="CF38" s="36"/>
      <c r="CG38" s="36"/>
      <c r="CH38" s="36"/>
      <c r="CI38" s="36"/>
      <c r="CJ38" s="36"/>
      <c r="CK38" s="36"/>
      <c r="CL38" s="36"/>
      <c r="CM38" s="36"/>
      <c r="CN38" s="36"/>
      <c r="CO38" s="36"/>
      <c r="CP38" s="36"/>
      <c r="CQ38" s="269"/>
      <c r="CR38" s="274">
        <v>164685</v>
      </c>
      <c r="CS38" s="216"/>
      <c r="CT38" s="216"/>
      <c r="CU38" s="216"/>
      <c r="CV38" s="216"/>
      <c r="CW38" s="216"/>
      <c r="CX38" s="216"/>
      <c r="CY38" s="279"/>
      <c r="CZ38" s="289">
        <v>4.3</v>
      </c>
      <c r="DA38" s="336"/>
      <c r="DB38" s="336"/>
      <c r="DC38" s="339"/>
      <c r="DD38" s="326">
        <v>150245</v>
      </c>
      <c r="DE38" s="216"/>
      <c r="DF38" s="216"/>
      <c r="DG38" s="216"/>
      <c r="DH38" s="216"/>
      <c r="DI38" s="216"/>
      <c r="DJ38" s="216"/>
      <c r="DK38" s="279"/>
      <c r="DL38" s="326">
        <v>144003</v>
      </c>
      <c r="DM38" s="216"/>
      <c r="DN38" s="216"/>
      <c r="DO38" s="216"/>
      <c r="DP38" s="216"/>
      <c r="DQ38" s="216"/>
      <c r="DR38" s="216"/>
      <c r="DS38" s="216"/>
      <c r="DT38" s="216"/>
      <c r="DU38" s="216"/>
      <c r="DV38" s="279"/>
      <c r="DW38" s="289">
        <v>6.5</v>
      </c>
      <c r="DX38" s="336"/>
      <c r="DY38" s="336"/>
      <c r="DZ38" s="336"/>
      <c r="EA38" s="336"/>
      <c r="EB38" s="336"/>
      <c r="EC38" s="362"/>
    </row>
    <row r="39" spans="2:133" ht="11.25" customHeight="1">
      <c r="AQ39" s="302" t="s">
        <v>300</v>
      </c>
      <c r="AR39" s="198"/>
      <c r="AS39" s="198"/>
      <c r="AT39" s="198"/>
      <c r="AU39" s="198"/>
      <c r="AV39" s="198"/>
      <c r="AW39" s="198"/>
      <c r="AX39" s="198"/>
      <c r="AY39" s="310"/>
      <c r="AZ39" s="274" t="s">
        <v>135</v>
      </c>
      <c r="BA39" s="216"/>
      <c r="BB39" s="216"/>
      <c r="BC39" s="216"/>
      <c r="BD39" s="313"/>
      <c r="BE39" s="313"/>
      <c r="BF39" s="316"/>
      <c r="BG39" s="298" t="s">
        <v>413</v>
      </c>
      <c r="BH39" s="29"/>
      <c r="BI39" s="29"/>
      <c r="BJ39" s="29"/>
      <c r="BK39" s="29"/>
      <c r="BL39" s="29"/>
      <c r="BM39" s="36" t="s">
        <v>414</v>
      </c>
      <c r="BN39" s="36"/>
      <c r="BO39" s="36"/>
      <c r="BP39" s="36"/>
      <c r="BQ39" s="36"/>
      <c r="BR39" s="36"/>
      <c r="BS39" s="36"/>
      <c r="BT39" s="36"/>
      <c r="BU39" s="269"/>
      <c r="BV39" s="274">
        <v>189</v>
      </c>
      <c r="BW39" s="216"/>
      <c r="BX39" s="216"/>
      <c r="BY39" s="216"/>
      <c r="BZ39" s="216"/>
      <c r="CA39" s="216"/>
      <c r="CB39" s="328"/>
      <c r="CD39" s="260" t="s">
        <v>415</v>
      </c>
      <c r="CE39" s="36"/>
      <c r="CF39" s="36"/>
      <c r="CG39" s="36"/>
      <c r="CH39" s="36"/>
      <c r="CI39" s="36"/>
      <c r="CJ39" s="36"/>
      <c r="CK39" s="36"/>
      <c r="CL39" s="36"/>
      <c r="CM39" s="36"/>
      <c r="CN39" s="36"/>
      <c r="CO39" s="36"/>
      <c r="CP39" s="36"/>
      <c r="CQ39" s="269"/>
      <c r="CR39" s="274">
        <v>117051</v>
      </c>
      <c r="CS39" s="313"/>
      <c r="CT39" s="313"/>
      <c r="CU39" s="313"/>
      <c r="CV39" s="313"/>
      <c r="CW39" s="313"/>
      <c r="CX39" s="313"/>
      <c r="CY39" s="333"/>
      <c r="CZ39" s="289">
        <v>3.1</v>
      </c>
      <c r="DA39" s="336"/>
      <c r="DB39" s="336"/>
      <c r="DC39" s="339"/>
      <c r="DD39" s="326">
        <v>92999</v>
      </c>
      <c r="DE39" s="313"/>
      <c r="DF39" s="313"/>
      <c r="DG39" s="313"/>
      <c r="DH39" s="313"/>
      <c r="DI39" s="313"/>
      <c r="DJ39" s="313"/>
      <c r="DK39" s="333"/>
      <c r="DL39" s="326" t="s">
        <v>135</v>
      </c>
      <c r="DM39" s="313"/>
      <c r="DN39" s="313"/>
      <c r="DO39" s="313"/>
      <c r="DP39" s="313"/>
      <c r="DQ39" s="313"/>
      <c r="DR39" s="313"/>
      <c r="DS39" s="313"/>
      <c r="DT39" s="313"/>
      <c r="DU39" s="313"/>
      <c r="DV39" s="333"/>
      <c r="DW39" s="289" t="s">
        <v>135</v>
      </c>
      <c r="DX39" s="336"/>
      <c r="DY39" s="336"/>
      <c r="DZ39" s="336"/>
      <c r="EA39" s="336"/>
      <c r="EB39" s="336"/>
      <c r="EC39" s="362"/>
    </row>
    <row r="40" spans="2:133" ht="11.25" customHeight="1">
      <c r="AQ40" s="302" t="s">
        <v>419</v>
      </c>
      <c r="AR40" s="198"/>
      <c r="AS40" s="198"/>
      <c r="AT40" s="198"/>
      <c r="AU40" s="198"/>
      <c r="AV40" s="198"/>
      <c r="AW40" s="198"/>
      <c r="AX40" s="198"/>
      <c r="AY40" s="310"/>
      <c r="AZ40" s="274">
        <v>27001</v>
      </c>
      <c r="BA40" s="216"/>
      <c r="BB40" s="216"/>
      <c r="BC40" s="216"/>
      <c r="BD40" s="313"/>
      <c r="BE40" s="313"/>
      <c r="BF40" s="316"/>
      <c r="BG40" s="298"/>
      <c r="BH40" s="29"/>
      <c r="BI40" s="29"/>
      <c r="BJ40" s="29"/>
      <c r="BK40" s="29"/>
      <c r="BL40" s="29"/>
      <c r="BM40" s="36" t="s">
        <v>332</v>
      </c>
      <c r="BN40" s="36"/>
      <c r="BO40" s="36"/>
      <c r="BP40" s="36"/>
      <c r="BQ40" s="36"/>
      <c r="BR40" s="36"/>
      <c r="BS40" s="36"/>
      <c r="BT40" s="36"/>
      <c r="BU40" s="269"/>
      <c r="BV40" s="274">
        <v>98</v>
      </c>
      <c r="BW40" s="216"/>
      <c r="BX40" s="216"/>
      <c r="BY40" s="216"/>
      <c r="BZ40" s="216"/>
      <c r="CA40" s="216"/>
      <c r="CB40" s="328"/>
      <c r="CD40" s="260" t="s">
        <v>356</v>
      </c>
      <c r="CE40" s="36"/>
      <c r="CF40" s="36"/>
      <c r="CG40" s="36"/>
      <c r="CH40" s="36"/>
      <c r="CI40" s="36"/>
      <c r="CJ40" s="36"/>
      <c r="CK40" s="36"/>
      <c r="CL40" s="36"/>
      <c r="CM40" s="36"/>
      <c r="CN40" s="36"/>
      <c r="CO40" s="36"/>
      <c r="CP40" s="36"/>
      <c r="CQ40" s="269"/>
      <c r="CR40" s="274">
        <v>10000</v>
      </c>
      <c r="CS40" s="216"/>
      <c r="CT40" s="216"/>
      <c r="CU40" s="216"/>
      <c r="CV40" s="216"/>
      <c r="CW40" s="216"/>
      <c r="CX40" s="216"/>
      <c r="CY40" s="279"/>
      <c r="CZ40" s="289">
        <v>0.3</v>
      </c>
      <c r="DA40" s="336"/>
      <c r="DB40" s="336"/>
      <c r="DC40" s="339"/>
      <c r="DD40" s="326" t="s">
        <v>135</v>
      </c>
      <c r="DE40" s="216"/>
      <c r="DF40" s="216"/>
      <c r="DG40" s="216"/>
      <c r="DH40" s="216"/>
      <c r="DI40" s="216"/>
      <c r="DJ40" s="216"/>
      <c r="DK40" s="279"/>
      <c r="DL40" s="326" t="s">
        <v>135</v>
      </c>
      <c r="DM40" s="216"/>
      <c r="DN40" s="216"/>
      <c r="DO40" s="216"/>
      <c r="DP40" s="216"/>
      <c r="DQ40" s="216"/>
      <c r="DR40" s="216"/>
      <c r="DS40" s="216"/>
      <c r="DT40" s="216"/>
      <c r="DU40" s="216"/>
      <c r="DV40" s="279"/>
      <c r="DW40" s="289" t="s">
        <v>135</v>
      </c>
      <c r="DX40" s="336"/>
      <c r="DY40" s="336"/>
      <c r="DZ40" s="336"/>
      <c r="EA40" s="336"/>
      <c r="EB40" s="336"/>
      <c r="EC40" s="362"/>
    </row>
    <row r="41" spans="2:133" ht="11.25" customHeight="1">
      <c r="AQ41" s="303" t="s">
        <v>420</v>
      </c>
      <c r="AR41" s="305"/>
      <c r="AS41" s="305"/>
      <c r="AT41" s="305"/>
      <c r="AU41" s="305"/>
      <c r="AV41" s="305"/>
      <c r="AW41" s="305"/>
      <c r="AX41" s="305"/>
      <c r="AY41" s="311"/>
      <c r="AZ41" s="275">
        <v>83890</v>
      </c>
      <c r="BA41" s="277"/>
      <c r="BB41" s="277"/>
      <c r="BC41" s="277"/>
      <c r="BD41" s="312"/>
      <c r="BE41" s="312"/>
      <c r="BF41" s="317"/>
      <c r="BG41" s="175"/>
      <c r="BH41" s="178"/>
      <c r="BI41" s="178"/>
      <c r="BJ41" s="178"/>
      <c r="BK41" s="178"/>
      <c r="BL41" s="178"/>
      <c r="BM41" s="267" t="s">
        <v>421</v>
      </c>
      <c r="BN41" s="267"/>
      <c r="BO41" s="267"/>
      <c r="BP41" s="267"/>
      <c r="BQ41" s="267"/>
      <c r="BR41" s="267"/>
      <c r="BS41" s="267"/>
      <c r="BT41" s="267"/>
      <c r="BU41" s="271"/>
      <c r="BV41" s="275">
        <v>234</v>
      </c>
      <c r="BW41" s="277"/>
      <c r="BX41" s="277"/>
      <c r="BY41" s="277"/>
      <c r="BZ41" s="277"/>
      <c r="CA41" s="277"/>
      <c r="CB41" s="329"/>
      <c r="CD41" s="260" t="s">
        <v>279</v>
      </c>
      <c r="CE41" s="36"/>
      <c r="CF41" s="36"/>
      <c r="CG41" s="36"/>
      <c r="CH41" s="36"/>
      <c r="CI41" s="36"/>
      <c r="CJ41" s="36"/>
      <c r="CK41" s="36"/>
      <c r="CL41" s="36"/>
      <c r="CM41" s="36"/>
      <c r="CN41" s="36"/>
      <c r="CO41" s="36"/>
      <c r="CP41" s="36"/>
      <c r="CQ41" s="269"/>
      <c r="CR41" s="274" t="s">
        <v>135</v>
      </c>
      <c r="CS41" s="313"/>
      <c r="CT41" s="313"/>
      <c r="CU41" s="313"/>
      <c r="CV41" s="313"/>
      <c r="CW41" s="313"/>
      <c r="CX41" s="313"/>
      <c r="CY41" s="333"/>
      <c r="CZ41" s="289" t="s">
        <v>135</v>
      </c>
      <c r="DA41" s="336"/>
      <c r="DB41" s="336"/>
      <c r="DC41" s="339"/>
      <c r="DD41" s="326" t="s">
        <v>135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46</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272</v>
      </c>
      <c r="CE42" s="36"/>
      <c r="CF42" s="36"/>
      <c r="CG42" s="36"/>
      <c r="CH42" s="36"/>
      <c r="CI42" s="36"/>
      <c r="CJ42" s="36"/>
      <c r="CK42" s="36"/>
      <c r="CL42" s="36"/>
      <c r="CM42" s="36"/>
      <c r="CN42" s="36"/>
      <c r="CO42" s="36"/>
      <c r="CP42" s="36"/>
      <c r="CQ42" s="269"/>
      <c r="CR42" s="274">
        <v>1014881</v>
      </c>
      <c r="CS42" s="216"/>
      <c r="CT42" s="216"/>
      <c r="CU42" s="216"/>
      <c r="CV42" s="216"/>
      <c r="CW42" s="216"/>
      <c r="CX42" s="216"/>
      <c r="CY42" s="279"/>
      <c r="CZ42" s="289">
        <v>26.5</v>
      </c>
      <c r="DA42" s="237"/>
      <c r="DB42" s="237"/>
      <c r="DC42" s="340"/>
      <c r="DD42" s="326">
        <v>139401</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75</v>
      </c>
      <c r="CE43" s="36"/>
      <c r="CF43" s="36"/>
      <c r="CG43" s="36"/>
      <c r="CH43" s="36"/>
      <c r="CI43" s="36"/>
      <c r="CJ43" s="36"/>
      <c r="CK43" s="36"/>
      <c r="CL43" s="36"/>
      <c r="CM43" s="36"/>
      <c r="CN43" s="36"/>
      <c r="CO43" s="36"/>
      <c r="CP43" s="36"/>
      <c r="CQ43" s="269"/>
      <c r="CR43" s="274">
        <v>10379</v>
      </c>
      <c r="CS43" s="313"/>
      <c r="CT43" s="313"/>
      <c r="CU43" s="313"/>
      <c r="CV43" s="313"/>
      <c r="CW43" s="313"/>
      <c r="CX43" s="313"/>
      <c r="CY43" s="333"/>
      <c r="CZ43" s="289">
        <v>0.3</v>
      </c>
      <c r="DA43" s="336"/>
      <c r="DB43" s="336"/>
      <c r="DC43" s="339"/>
      <c r="DD43" s="326" t="s">
        <v>135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259</v>
      </c>
      <c r="CD44" s="133" t="s">
        <v>161</v>
      </c>
      <c r="CE44" s="42"/>
      <c r="CF44" s="260" t="s">
        <v>422</v>
      </c>
      <c r="CG44" s="36"/>
      <c r="CH44" s="36"/>
      <c r="CI44" s="36"/>
      <c r="CJ44" s="36"/>
      <c r="CK44" s="36"/>
      <c r="CL44" s="36"/>
      <c r="CM44" s="36"/>
      <c r="CN44" s="36"/>
      <c r="CO44" s="36"/>
      <c r="CP44" s="36"/>
      <c r="CQ44" s="269"/>
      <c r="CR44" s="274">
        <v>1014881</v>
      </c>
      <c r="CS44" s="216"/>
      <c r="CT44" s="216"/>
      <c r="CU44" s="216"/>
      <c r="CV44" s="216"/>
      <c r="CW44" s="216"/>
      <c r="CX44" s="216"/>
      <c r="CY44" s="279"/>
      <c r="CZ44" s="289">
        <v>26.5</v>
      </c>
      <c r="DA44" s="237"/>
      <c r="DB44" s="237"/>
      <c r="DC44" s="340"/>
      <c r="DD44" s="326">
        <v>139401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423</v>
      </c>
      <c r="CG45" s="36"/>
      <c r="CH45" s="36"/>
      <c r="CI45" s="36"/>
      <c r="CJ45" s="36"/>
      <c r="CK45" s="36"/>
      <c r="CL45" s="36"/>
      <c r="CM45" s="36"/>
      <c r="CN45" s="36"/>
      <c r="CO45" s="36"/>
      <c r="CP45" s="36"/>
      <c r="CQ45" s="269"/>
      <c r="CR45" s="274">
        <v>872695</v>
      </c>
      <c r="CS45" s="313"/>
      <c r="CT45" s="313"/>
      <c r="CU45" s="313"/>
      <c r="CV45" s="313"/>
      <c r="CW45" s="313"/>
      <c r="CX45" s="313"/>
      <c r="CY45" s="333"/>
      <c r="CZ45" s="289">
        <v>22.8</v>
      </c>
      <c r="DA45" s="336"/>
      <c r="DB45" s="336"/>
      <c r="DC45" s="339"/>
      <c r="DD45" s="326">
        <v>27794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424</v>
      </c>
      <c r="CG46" s="36"/>
      <c r="CH46" s="36"/>
      <c r="CI46" s="36"/>
      <c r="CJ46" s="36"/>
      <c r="CK46" s="36"/>
      <c r="CL46" s="36"/>
      <c r="CM46" s="36"/>
      <c r="CN46" s="36"/>
      <c r="CO46" s="36"/>
      <c r="CP46" s="36"/>
      <c r="CQ46" s="269"/>
      <c r="CR46" s="274">
        <v>130936</v>
      </c>
      <c r="CS46" s="216"/>
      <c r="CT46" s="216"/>
      <c r="CU46" s="216"/>
      <c r="CV46" s="216"/>
      <c r="CW46" s="216"/>
      <c r="CX46" s="216"/>
      <c r="CY46" s="279"/>
      <c r="CZ46" s="289">
        <v>3.4</v>
      </c>
      <c r="DA46" s="237"/>
      <c r="DB46" s="237"/>
      <c r="DC46" s="340"/>
      <c r="DD46" s="326">
        <v>108457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425</v>
      </c>
      <c r="CG47" s="36"/>
      <c r="CH47" s="36"/>
      <c r="CI47" s="36"/>
      <c r="CJ47" s="36"/>
      <c r="CK47" s="36"/>
      <c r="CL47" s="36"/>
      <c r="CM47" s="36"/>
      <c r="CN47" s="36"/>
      <c r="CO47" s="36"/>
      <c r="CP47" s="36"/>
      <c r="CQ47" s="269"/>
      <c r="CR47" s="274" t="s">
        <v>135</v>
      </c>
      <c r="CS47" s="313"/>
      <c r="CT47" s="313"/>
      <c r="CU47" s="313"/>
      <c r="CV47" s="313"/>
      <c r="CW47" s="313"/>
      <c r="CX47" s="313"/>
      <c r="CY47" s="333"/>
      <c r="CZ47" s="289" t="s">
        <v>135</v>
      </c>
      <c r="DA47" s="336"/>
      <c r="DB47" s="336"/>
      <c r="DC47" s="339"/>
      <c r="DD47" s="326" t="s">
        <v>135</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427</v>
      </c>
      <c r="CG48" s="36"/>
      <c r="CH48" s="36"/>
      <c r="CI48" s="36"/>
      <c r="CJ48" s="36"/>
      <c r="CK48" s="36"/>
      <c r="CL48" s="36"/>
      <c r="CM48" s="36"/>
      <c r="CN48" s="36"/>
      <c r="CO48" s="36"/>
      <c r="CP48" s="36"/>
      <c r="CQ48" s="269"/>
      <c r="CR48" s="274" t="s">
        <v>135</v>
      </c>
      <c r="CS48" s="216"/>
      <c r="CT48" s="216"/>
      <c r="CU48" s="216"/>
      <c r="CV48" s="216"/>
      <c r="CW48" s="216"/>
      <c r="CX48" s="216"/>
      <c r="CY48" s="279"/>
      <c r="CZ48" s="289" t="s">
        <v>135</v>
      </c>
      <c r="DA48" s="237"/>
      <c r="DB48" s="237"/>
      <c r="DC48" s="340"/>
      <c r="DD48" s="326" t="s">
        <v>135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3828341</v>
      </c>
      <c r="CS49" s="312"/>
      <c r="CT49" s="312"/>
      <c r="CU49" s="312"/>
      <c r="CV49" s="312"/>
      <c r="CW49" s="312"/>
      <c r="CX49" s="312"/>
      <c r="CY49" s="334"/>
      <c r="CZ49" s="290">
        <v>100</v>
      </c>
      <c r="DA49" s="337"/>
      <c r="DB49" s="337"/>
      <c r="DC49" s="341"/>
      <c r="DD49" s="344">
        <v>2452075</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BU6Ooyozi9YYUSgLC6lbJGUb6sWqUrfdpMLMUEVCuJgZAopVWkgkPIFRXMtrbWrO1Qqg6jsiMSuYF/nDO0r2qg==" saltValue="nD6AfU0JoURfbaiJzsHq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60" zoomScaleNormal="6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293</v>
      </c>
      <c r="DK2" s="729"/>
      <c r="DL2" s="729"/>
      <c r="DM2" s="729"/>
      <c r="DN2" s="729"/>
      <c r="DO2" s="732"/>
      <c r="DP2" s="402"/>
      <c r="DQ2" s="728" t="s">
        <v>294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430</v>
      </c>
      <c r="B5" s="403"/>
      <c r="C5" s="403"/>
      <c r="D5" s="403"/>
      <c r="E5" s="403"/>
      <c r="F5" s="403"/>
      <c r="G5" s="403"/>
      <c r="H5" s="403"/>
      <c r="I5" s="403"/>
      <c r="J5" s="403"/>
      <c r="K5" s="403"/>
      <c r="L5" s="403"/>
      <c r="M5" s="403"/>
      <c r="N5" s="403"/>
      <c r="O5" s="403"/>
      <c r="P5" s="439"/>
      <c r="Q5" s="445" t="s">
        <v>168</v>
      </c>
      <c r="R5" s="457"/>
      <c r="S5" s="457"/>
      <c r="T5" s="457"/>
      <c r="U5" s="468"/>
      <c r="V5" s="445" t="s">
        <v>431</v>
      </c>
      <c r="W5" s="457"/>
      <c r="X5" s="457"/>
      <c r="Y5" s="457"/>
      <c r="Z5" s="468"/>
      <c r="AA5" s="445" t="s">
        <v>432</v>
      </c>
      <c r="AB5" s="457"/>
      <c r="AC5" s="457"/>
      <c r="AD5" s="457"/>
      <c r="AE5" s="457"/>
      <c r="AF5" s="517" t="s">
        <v>164</v>
      </c>
      <c r="AG5" s="457"/>
      <c r="AH5" s="457"/>
      <c r="AI5" s="457"/>
      <c r="AJ5" s="535"/>
      <c r="AK5" s="457" t="s">
        <v>433</v>
      </c>
      <c r="AL5" s="457"/>
      <c r="AM5" s="457"/>
      <c r="AN5" s="457"/>
      <c r="AO5" s="468"/>
      <c r="AP5" s="445" t="s">
        <v>434</v>
      </c>
      <c r="AQ5" s="457"/>
      <c r="AR5" s="457"/>
      <c r="AS5" s="457"/>
      <c r="AT5" s="468"/>
      <c r="AU5" s="445" t="s">
        <v>437</v>
      </c>
      <c r="AV5" s="457"/>
      <c r="AW5" s="457"/>
      <c r="AX5" s="457"/>
      <c r="AY5" s="535"/>
      <c r="AZ5" s="429"/>
      <c r="BA5" s="429"/>
      <c r="BB5" s="429"/>
      <c r="BC5" s="429"/>
      <c r="BD5" s="429"/>
      <c r="BE5" s="628"/>
      <c r="BF5" s="628"/>
      <c r="BG5" s="628"/>
      <c r="BH5" s="628"/>
      <c r="BI5" s="628"/>
      <c r="BJ5" s="628"/>
      <c r="BK5" s="628"/>
      <c r="BL5" s="628"/>
      <c r="BM5" s="628"/>
      <c r="BN5" s="628"/>
      <c r="BO5" s="628"/>
      <c r="BP5" s="628"/>
      <c r="BQ5" s="374" t="s">
        <v>438</v>
      </c>
      <c r="BR5" s="403"/>
      <c r="BS5" s="403"/>
      <c r="BT5" s="403"/>
      <c r="BU5" s="403"/>
      <c r="BV5" s="403"/>
      <c r="BW5" s="403"/>
      <c r="BX5" s="403"/>
      <c r="BY5" s="403"/>
      <c r="BZ5" s="403"/>
      <c r="CA5" s="403"/>
      <c r="CB5" s="403"/>
      <c r="CC5" s="403"/>
      <c r="CD5" s="403"/>
      <c r="CE5" s="403"/>
      <c r="CF5" s="403"/>
      <c r="CG5" s="439"/>
      <c r="CH5" s="445" t="s">
        <v>353</v>
      </c>
      <c r="CI5" s="457"/>
      <c r="CJ5" s="457"/>
      <c r="CK5" s="457"/>
      <c r="CL5" s="468"/>
      <c r="CM5" s="445" t="s">
        <v>312</v>
      </c>
      <c r="CN5" s="457"/>
      <c r="CO5" s="457"/>
      <c r="CP5" s="457"/>
      <c r="CQ5" s="468"/>
      <c r="CR5" s="445" t="s">
        <v>237</v>
      </c>
      <c r="CS5" s="457"/>
      <c r="CT5" s="457"/>
      <c r="CU5" s="457"/>
      <c r="CV5" s="468"/>
      <c r="CW5" s="445" t="s">
        <v>48</v>
      </c>
      <c r="CX5" s="457"/>
      <c r="CY5" s="457"/>
      <c r="CZ5" s="457"/>
      <c r="DA5" s="468"/>
      <c r="DB5" s="445" t="s">
        <v>439</v>
      </c>
      <c r="DC5" s="457"/>
      <c r="DD5" s="457"/>
      <c r="DE5" s="457"/>
      <c r="DF5" s="468"/>
      <c r="DG5" s="722" t="s">
        <v>234</v>
      </c>
      <c r="DH5" s="725"/>
      <c r="DI5" s="725"/>
      <c r="DJ5" s="725"/>
      <c r="DK5" s="730"/>
      <c r="DL5" s="722" t="s">
        <v>443</v>
      </c>
      <c r="DM5" s="725"/>
      <c r="DN5" s="725"/>
      <c r="DO5" s="725"/>
      <c r="DP5" s="730"/>
      <c r="DQ5" s="445" t="s">
        <v>444</v>
      </c>
      <c r="DR5" s="457"/>
      <c r="DS5" s="457"/>
      <c r="DT5" s="457"/>
      <c r="DU5" s="468"/>
      <c r="DV5" s="445" t="s">
        <v>437</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446</v>
      </c>
      <c r="C7" s="425"/>
      <c r="D7" s="425"/>
      <c r="E7" s="425"/>
      <c r="F7" s="425"/>
      <c r="G7" s="425"/>
      <c r="H7" s="425"/>
      <c r="I7" s="425"/>
      <c r="J7" s="425"/>
      <c r="K7" s="425"/>
      <c r="L7" s="425"/>
      <c r="M7" s="425"/>
      <c r="N7" s="425"/>
      <c r="O7" s="425"/>
      <c r="P7" s="441"/>
      <c r="Q7" s="447">
        <v>3915</v>
      </c>
      <c r="R7" s="459"/>
      <c r="S7" s="459"/>
      <c r="T7" s="459"/>
      <c r="U7" s="459"/>
      <c r="V7" s="459">
        <v>3788</v>
      </c>
      <c r="W7" s="459"/>
      <c r="X7" s="459"/>
      <c r="Y7" s="459"/>
      <c r="Z7" s="459"/>
      <c r="AA7" s="459">
        <v>127</v>
      </c>
      <c r="AB7" s="459"/>
      <c r="AC7" s="459"/>
      <c r="AD7" s="459"/>
      <c r="AE7" s="505"/>
      <c r="AF7" s="519">
        <v>124</v>
      </c>
      <c r="AG7" s="532"/>
      <c r="AH7" s="532"/>
      <c r="AI7" s="532"/>
      <c r="AJ7" s="537"/>
      <c r="AK7" s="545" t="s">
        <v>135</v>
      </c>
      <c r="AL7" s="459"/>
      <c r="AM7" s="459"/>
      <c r="AN7" s="459"/>
      <c r="AO7" s="459"/>
      <c r="AP7" s="459">
        <v>4175</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526</v>
      </c>
      <c r="BT7" s="425"/>
      <c r="BU7" s="425"/>
      <c r="BV7" s="425"/>
      <c r="BW7" s="425"/>
      <c r="BX7" s="425"/>
      <c r="BY7" s="425"/>
      <c r="BZ7" s="425"/>
      <c r="CA7" s="425"/>
      <c r="CB7" s="425"/>
      <c r="CC7" s="425"/>
      <c r="CD7" s="425"/>
      <c r="CE7" s="425"/>
      <c r="CF7" s="425"/>
      <c r="CG7" s="441"/>
      <c r="CH7" s="685">
        <v>10</v>
      </c>
      <c r="CI7" s="688"/>
      <c r="CJ7" s="688"/>
      <c r="CK7" s="688"/>
      <c r="CL7" s="703"/>
      <c r="CM7" s="685">
        <v>158</v>
      </c>
      <c r="CN7" s="688"/>
      <c r="CO7" s="688"/>
      <c r="CP7" s="688"/>
      <c r="CQ7" s="703"/>
      <c r="CR7" s="685">
        <v>120</v>
      </c>
      <c r="CS7" s="688"/>
      <c r="CT7" s="688"/>
      <c r="CU7" s="688"/>
      <c r="CV7" s="703"/>
      <c r="CW7" s="685" t="s">
        <v>135</v>
      </c>
      <c r="CX7" s="688"/>
      <c r="CY7" s="688"/>
      <c r="CZ7" s="688"/>
      <c r="DA7" s="703"/>
      <c r="DB7" s="685" t="s">
        <v>135</v>
      </c>
      <c r="DC7" s="688"/>
      <c r="DD7" s="688"/>
      <c r="DE7" s="688"/>
      <c r="DF7" s="703"/>
      <c r="DG7" s="685" t="s">
        <v>135</v>
      </c>
      <c r="DH7" s="688"/>
      <c r="DI7" s="688"/>
      <c r="DJ7" s="688"/>
      <c r="DK7" s="703"/>
      <c r="DL7" s="685" t="s">
        <v>135</v>
      </c>
      <c r="DM7" s="688"/>
      <c r="DN7" s="688"/>
      <c r="DO7" s="688"/>
      <c r="DP7" s="703"/>
      <c r="DQ7" s="685" t="s">
        <v>135</v>
      </c>
      <c r="DR7" s="688"/>
      <c r="DS7" s="688"/>
      <c r="DT7" s="688"/>
      <c r="DU7" s="703"/>
      <c r="DV7" s="405"/>
      <c r="DW7" s="425"/>
      <c r="DX7" s="425"/>
      <c r="DY7" s="425"/>
      <c r="DZ7" s="740"/>
      <c r="EA7" s="603"/>
    </row>
    <row r="8" spans="1:131" s="368" customFormat="1" ht="26.25" customHeight="1">
      <c r="A8" s="377">
        <v>2</v>
      </c>
      <c r="B8" s="406" t="s">
        <v>254</v>
      </c>
      <c r="C8" s="426"/>
      <c r="D8" s="426"/>
      <c r="E8" s="426"/>
      <c r="F8" s="426"/>
      <c r="G8" s="426"/>
      <c r="H8" s="426"/>
      <c r="I8" s="426"/>
      <c r="J8" s="426"/>
      <c r="K8" s="426"/>
      <c r="L8" s="426"/>
      <c r="M8" s="426"/>
      <c r="N8" s="426"/>
      <c r="O8" s="426"/>
      <c r="P8" s="442"/>
      <c r="Q8" s="448">
        <v>66</v>
      </c>
      <c r="R8" s="460"/>
      <c r="S8" s="460"/>
      <c r="T8" s="460"/>
      <c r="U8" s="460"/>
      <c r="V8" s="460">
        <v>62</v>
      </c>
      <c r="W8" s="460"/>
      <c r="X8" s="460"/>
      <c r="Y8" s="460"/>
      <c r="Z8" s="460"/>
      <c r="AA8" s="460">
        <v>4</v>
      </c>
      <c r="AB8" s="460"/>
      <c r="AC8" s="460"/>
      <c r="AD8" s="460"/>
      <c r="AE8" s="471"/>
      <c r="AF8" s="520">
        <v>4</v>
      </c>
      <c r="AG8" s="466"/>
      <c r="AH8" s="466"/>
      <c r="AI8" s="466"/>
      <c r="AJ8" s="538"/>
      <c r="AK8" s="470" t="s">
        <v>135</v>
      </c>
      <c r="AL8" s="460"/>
      <c r="AM8" s="460"/>
      <c r="AN8" s="460"/>
      <c r="AO8" s="460"/>
      <c r="AP8" s="460" t="s">
        <v>135</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53</v>
      </c>
      <c r="BT8" s="426"/>
      <c r="BU8" s="426"/>
      <c r="BV8" s="426"/>
      <c r="BW8" s="426"/>
      <c r="BX8" s="426"/>
      <c r="BY8" s="426"/>
      <c r="BZ8" s="426"/>
      <c r="CA8" s="426"/>
      <c r="CB8" s="426"/>
      <c r="CC8" s="426"/>
      <c r="CD8" s="426"/>
      <c r="CE8" s="426"/>
      <c r="CF8" s="426"/>
      <c r="CG8" s="442"/>
      <c r="CH8" s="454">
        <v>64</v>
      </c>
      <c r="CI8" s="466"/>
      <c r="CJ8" s="466"/>
      <c r="CK8" s="466"/>
      <c r="CL8" s="704"/>
      <c r="CM8" s="454">
        <v>732</v>
      </c>
      <c r="CN8" s="466"/>
      <c r="CO8" s="466"/>
      <c r="CP8" s="466"/>
      <c r="CQ8" s="704"/>
      <c r="CR8" s="454">
        <v>100</v>
      </c>
      <c r="CS8" s="466"/>
      <c r="CT8" s="466"/>
      <c r="CU8" s="466"/>
      <c r="CV8" s="704"/>
      <c r="CW8" s="454" t="s">
        <v>135</v>
      </c>
      <c r="CX8" s="466"/>
      <c r="CY8" s="466"/>
      <c r="CZ8" s="466"/>
      <c r="DA8" s="704"/>
      <c r="DB8" s="454" t="s">
        <v>135</v>
      </c>
      <c r="DC8" s="466"/>
      <c r="DD8" s="466"/>
      <c r="DE8" s="466"/>
      <c r="DF8" s="704"/>
      <c r="DG8" s="454" t="s">
        <v>135</v>
      </c>
      <c r="DH8" s="466"/>
      <c r="DI8" s="466"/>
      <c r="DJ8" s="466"/>
      <c r="DK8" s="704"/>
      <c r="DL8" s="454" t="s">
        <v>135</v>
      </c>
      <c r="DM8" s="466"/>
      <c r="DN8" s="466"/>
      <c r="DO8" s="466"/>
      <c r="DP8" s="704"/>
      <c r="DQ8" s="454" t="s">
        <v>135</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527</v>
      </c>
      <c r="BT9" s="426"/>
      <c r="BU9" s="426"/>
      <c r="BV9" s="426"/>
      <c r="BW9" s="426"/>
      <c r="BX9" s="426"/>
      <c r="BY9" s="426"/>
      <c r="BZ9" s="426"/>
      <c r="CA9" s="426"/>
      <c r="CB9" s="426"/>
      <c r="CC9" s="426"/>
      <c r="CD9" s="426"/>
      <c r="CE9" s="426"/>
      <c r="CF9" s="426"/>
      <c r="CG9" s="442"/>
      <c r="CH9" s="454">
        <v>14</v>
      </c>
      <c r="CI9" s="466"/>
      <c r="CJ9" s="466"/>
      <c r="CK9" s="466"/>
      <c r="CL9" s="704"/>
      <c r="CM9" s="454">
        <v>101</v>
      </c>
      <c r="CN9" s="466"/>
      <c r="CO9" s="466"/>
      <c r="CP9" s="466"/>
      <c r="CQ9" s="704"/>
      <c r="CR9" s="454">
        <v>40</v>
      </c>
      <c r="CS9" s="466"/>
      <c r="CT9" s="466"/>
      <c r="CU9" s="466"/>
      <c r="CV9" s="704"/>
      <c r="CW9" s="454" t="s">
        <v>135</v>
      </c>
      <c r="CX9" s="466"/>
      <c r="CY9" s="466"/>
      <c r="CZ9" s="466"/>
      <c r="DA9" s="704"/>
      <c r="DB9" s="454" t="s">
        <v>135</v>
      </c>
      <c r="DC9" s="466"/>
      <c r="DD9" s="466"/>
      <c r="DE9" s="466"/>
      <c r="DF9" s="704"/>
      <c r="DG9" s="454" t="s">
        <v>135</v>
      </c>
      <c r="DH9" s="466"/>
      <c r="DI9" s="466"/>
      <c r="DJ9" s="466"/>
      <c r="DK9" s="704"/>
      <c r="DL9" s="454" t="s">
        <v>135</v>
      </c>
      <c r="DM9" s="466"/>
      <c r="DN9" s="466"/>
      <c r="DO9" s="466"/>
      <c r="DP9" s="704"/>
      <c r="DQ9" s="454" t="s">
        <v>135</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448</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245</v>
      </c>
      <c r="B23" s="407" t="s">
        <v>297</v>
      </c>
      <c r="C23" s="427"/>
      <c r="D23" s="427"/>
      <c r="E23" s="427"/>
      <c r="F23" s="427"/>
      <c r="G23" s="427"/>
      <c r="H23" s="427"/>
      <c r="I23" s="427"/>
      <c r="J23" s="427"/>
      <c r="K23" s="427"/>
      <c r="L23" s="427"/>
      <c r="M23" s="427"/>
      <c r="N23" s="427"/>
      <c r="O23" s="427"/>
      <c r="P23" s="443"/>
      <c r="Q23" s="450">
        <v>3959</v>
      </c>
      <c r="R23" s="462"/>
      <c r="S23" s="462"/>
      <c r="T23" s="462"/>
      <c r="U23" s="462"/>
      <c r="V23" s="462">
        <v>3828</v>
      </c>
      <c r="W23" s="462"/>
      <c r="X23" s="462"/>
      <c r="Y23" s="462"/>
      <c r="Z23" s="462"/>
      <c r="AA23" s="462">
        <v>131</v>
      </c>
      <c r="AB23" s="462"/>
      <c r="AC23" s="462"/>
      <c r="AD23" s="462"/>
      <c r="AE23" s="507"/>
      <c r="AF23" s="521">
        <v>128</v>
      </c>
      <c r="AG23" s="462"/>
      <c r="AH23" s="462"/>
      <c r="AI23" s="462"/>
      <c r="AJ23" s="539"/>
      <c r="AK23" s="547"/>
      <c r="AL23" s="465"/>
      <c r="AM23" s="465"/>
      <c r="AN23" s="465"/>
      <c r="AO23" s="465"/>
      <c r="AP23" s="462">
        <v>4175</v>
      </c>
      <c r="AQ23" s="462"/>
      <c r="AR23" s="462"/>
      <c r="AS23" s="462"/>
      <c r="AT23" s="462"/>
      <c r="AU23" s="580"/>
      <c r="AV23" s="580"/>
      <c r="AW23" s="580"/>
      <c r="AX23" s="580"/>
      <c r="AY23" s="607"/>
      <c r="AZ23" s="613" t="s">
        <v>135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359</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416</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430</v>
      </c>
      <c r="B26" s="403"/>
      <c r="C26" s="403"/>
      <c r="D26" s="403"/>
      <c r="E26" s="403"/>
      <c r="F26" s="403"/>
      <c r="G26" s="403"/>
      <c r="H26" s="403"/>
      <c r="I26" s="403"/>
      <c r="J26" s="403"/>
      <c r="K26" s="403"/>
      <c r="L26" s="403"/>
      <c r="M26" s="403"/>
      <c r="N26" s="403"/>
      <c r="O26" s="403"/>
      <c r="P26" s="439"/>
      <c r="Q26" s="445" t="s">
        <v>450</v>
      </c>
      <c r="R26" s="457"/>
      <c r="S26" s="457"/>
      <c r="T26" s="457"/>
      <c r="U26" s="468"/>
      <c r="V26" s="445" t="s">
        <v>451</v>
      </c>
      <c r="W26" s="457"/>
      <c r="X26" s="457"/>
      <c r="Y26" s="457"/>
      <c r="Z26" s="468"/>
      <c r="AA26" s="445" t="s">
        <v>452</v>
      </c>
      <c r="AB26" s="457"/>
      <c r="AC26" s="457"/>
      <c r="AD26" s="457"/>
      <c r="AE26" s="457"/>
      <c r="AF26" s="522" t="s">
        <v>243</v>
      </c>
      <c r="AG26" s="533"/>
      <c r="AH26" s="533"/>
      <c r="AI26" s="533"/>
      <c r="AJ26" s="540"/>
      <c r="AK26" s="457" t="s">
        <v>377</v>
      </c>
      <c r="AL26" s="457"/>
      <c r="AM26" s="457"/>
      <c r="AN26" s="457"/>
      <c r="AO26" s="468"/>
      <c r="AP26" s="445" t="s">
        <v>347</v>
      </c>
      <c r="AQ26" s="457"/>
      <c r="AR26" s="457"/>
      <c r="AS26" s="457"/>
      <c r="AT26" s="468"/>
      <c r="AU26" s="445" t="s">
        <v>453</v>
      </c>
      <c r="AV26" s="457"/>
      <c r="AW26" s="457"/>
      <c r="AX26" s="457"/>
      <c r="AY26" s="468"/>
      <c r="AZ26" s="445" t="s">
        <v>454</v>
      </c>
      <c r="BA26" s="457"/>
      <c r="BB26" s="457"/>
      <c r="BC26" s="457"/>
      <c r="BD26" s="468"/>
      <c r="BE26" s="445" t="s">
        <v>437</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455</v>
      </c>
      <c r="C28" s="425"/>
      <c r="D28" s="425"/>
      <c r="E28" s="425"/>
      <c r="F28" s="425"/>
      <c r="G28" s="425"/>
      <c r="H28" s="425"/>
      <c r="I28" s="425"/>
      <c r="J28" s="425"/>
      <c r="K28" s="425"/>
      <c r="L28" s="425"/>
      <c r="M28" s="425"/>
      <c r="N28" s="425"/>
      <c r="O28" s="425"/>
      <c r="P28" s="441"/>
      <c r="Q28" s="451">
        <v>952</v>
      </c>
      <c r="R28" s="463"/>
      <c r="S28" s="463"/>
      <c r="T28" s="463"/>
      <c r="U28" s="463"/>
      <c r="V28" s="463">
        <v>883</v>
      </c>
      <c r="W28" s="463"/>
      <c r="X28" s="463"/>
      <c r="Y28" s="463"/>
      <c r="Z28" s="463"/>
      <c r="AA28" s="463">
        <v>68</v>
      </c>
      <c r="AB28" s="463"/>
      <c r="AC28" s="463"/>
      <c r="AD28" s="463"/>
      <c r="AE28" s="508"/>
      <c r="AF28" s="524">
        <v>68</v>
      </c>
      <c r="AG28" s="463"/>
      <c r="AH28" s="463"/>
      <c r="AI28" s="463"/>
      <c r="AJ28" s="542"/>
      <c r="AK28" s="548">
        <v>27</v>
      </c>
      <c r="AL28" s="463"/>
      <c r="AM28" s="463"/>
      <c r="AN28" s="463"/>
      <c r="AO28" s="463"/>
      <c r="AP28" s="463" t="s">
        <v>135</v>
      </c>
      <c r="AQ28" s="463"/>
      <c r="AR28" s="463"/>
      <c r="AS28" s="463"/>
      <c r="AT28" s="463"/>
      <c r="AU28" s="463" t="s">
        <v>135</v>
      </c>
      <c r="AV28" s="463"/>
      <c r="AW28" s="463"/>
      <c r="AX28" s="463"/>
      <c r="AY28" s="463"/>
      <c r="AZ28" s="614" t="s">
        <v>135</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456</v>
      </c>
      <c r="C29" s="426"/>
      <c r="D29" s="426"/>
      <c r="E29" s="426"/>
      <c r="F29" s="426"/>
      <c r="G29" s="426"/>
      <c r="H29" s="426"/>
      <c r="I29" s="426"/>
      <c r="J29" s="426"/>
      <c r="K29" s="426"/>
      <c r="L29" s="426"/>
      <c r="M29" s="426"/>
      <c r="N29" s="426"/>
      <c r="O29" s="426"/>
      <c r="P29" s="442"/>
      <c r="Q29" s="448">
        <v>263</v>
      </c>
      <c r="R29" s="460"/>
      <c r="S29" s="460"/>
      <c r="T29" s="460"/>
      <c r="U29" s="460"/>
      <c r="V29" s="460">
        <v>248</v>
      </c>
      <c r="W29" s="460"/>
      <c r="X29" s="460"/>
      <c r="Y29" s="460"/>
      <c r="Z29" s="460"/>
      <c r="AA29" s="460">
        <v>15</v>
      </c>
      <c r="AB29" s="460"/>
      <c r="AC29" s="460"/>
      <c r="AD29" s="460"/>
      <c r="AE29" s="471"/>
      <c r="AF29" s="520">
        <v>15</v>
      </c>
      <c r="AG29" s="466"/>
      <c r="AH29" s="466"/>
      <c r="AI29" s="466"/>
      <c r="AJ29" s="538"/>
      <c r="AK29" s="470">
        <v>41</v>
      </c>
      <c r="AL29" s="460"/>
      <c r="AM29" s="460"/>
      <c r="AN29" s="460"/>
      <c r="AO29" s="460"/>
      <c r="AP29" s="460" t="s">
        <v>135</v>
      </c>
      <c r="AQ29" s="460"/>
      <c r="AR29" s="460"/>
      <c r="AS29" s="460"/>
      <c r="AT29" s="460"/>
      <c r="AU29" s="460" t="s">
        <v>135</v>
      </c>
      <c r="AV29" s="460"/>
      <c r="AW29" s="460"/>
      <c r="AX29" s="460"/>
      <c r="AY29" s="460"/>
      <c r="AZ29" s="615" t="s">
        <v>135</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275</v>
      </c>
      <c r="C30" s="426"/>
      <c r="D30" s="426"/>
      <c r="E30" s="426"/>
      <c r="F30" s="426"/>
      <c r="G30" s="426"/>
      <c r="H30" s="426"/>
      <c r="I30" s="426"/>
      <c r="J30" s="426"/>
      <c r="K30" s="426"/>
      <c r="L30" s="426"/>
      <c r="M30" s="426"/>
      <c r="N30" s="426"/>
      <c r="O30" s="426"/>
      <c r="P30" s="442"/>
      <c r="Q30" s="448">
        <v>273</v>
      </c>
      <c r="R30" s="460"/>
      <c r="S30" s="460"/>
      <c r="T30" s="460"/>
      <c r="U30" s="460"/>
      <c r="V30" s="460">
        <v>249</v>
      </c>
      <c r="W30" s="460"/>
      <c r="X30" s="460"/>
      <c r="Y30" s="460"/>
      <c r="Z30" s="460"/>
      <c r="AA30" s="460">
        <v>24</v>
      </c>
      <c r="AB30" s="460"/>
      <c r="AC30" s="460"/>
      <c r="AD30" s="460"/>
      <c r="AE30" s="471"/>
      <c r="AF30" s="520">
        <v>24</v>
      </c>
      <c r="AG30" s="466"/>
      <c r="AH30" s="466"/>
      <c r="AI30" s="466"/>
      <c r="AJ30" s="538"/>
      <c r="AK30" s="470">
        <v>34</v>
      </c>
      <c r="AL30" s="460"/>
      <c r="AM30" s="460"/>
      <c r="AN30" s="460"/>
      <c r="AO30" s="460"/>
      <c r="AP30" s="460">
        <v>106</v>
      </c>
      <c r="AQ30" s="460"/>
      <c r="AR30" s="460"/>
      <c r="AS30" s="460"/>
      <c r="AT30" s="460"/>
      <c r="AU30" s="460">
        <v>12</v>
      </c>
      <c r="AV30" s="460"/>
      <c r="AW30" s="460"/>
      <c r="AX30" s="460"/>
      <c r="AY30" s="460"/>
      <c r="AZ30" s="615" t="s">
        <v>135</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458</v>
      </c>
      <c r="C31" s="426"/>
      <c r="D31" s="426"/>
      <c r="E31" s="426"/>
      <c r="F31" s="426"/>
      <c r="G31" s="426"/>
      <c r="H31" s="426"/>
      <c r="I31" s="426"/>
      <c r="J31" s="426"/>
      <c r="K31" s="426"/>
      <c r="L31" s="426"/>
      <c r="M31" s="426"/>
      <c r="N31" s="426"/>
      <c r="O31" s="426"/>
      <c r="P31" s="442"/>
      <c r="Q31" s="448">
        <v>96</v>
      </c>
      <c r="R31" s="460"/>
      <c r="S31" s="460"/>
      <c r="T31" s="460"/>
      <c r="U31" s="460"/>
      <c r="V31" s="460">
        <v>62</v>
      </c>
      <c r="W31" s="460"/>
      <c r="X31" s="460"/>
      <c r="Y31" s="460"/>
      <c r="Z31" s="460"/>
      <c r="AA31" s="460">
        <v>34</v>
      </c>
      <c r="AB31" s="460"/>
      <c r="AC31" s="460"/>
      <c r="AD31" s="460"/>
      <c r="AE31" s="471"/>
      <c r="AF31" s="520">
        <v>34</v>
      </c>
      <c r="AG31" s="466"/>
      <c r="AH31" s="466"/>
      <c r="AI31" s="466"/>
      <c r="AJ31" s="538"/>
      <c r="AK31" s="470">
        <v>8</v>
      </c>
      <c r="AL31" s="460"/>
      <c r="AM31" s="460"/>
      <c r="AN31" s="460"/>
      <c r="AO31" s="460"/>
      <c r="AP31" s="460" t="s">
        <v>135</v>
      </c>
      <c r="AQ31" s="460"/>
      <c r="AR31" s="460"/>
      <c r="AS31" s="460"/>
      <c r="AT31" s="460"/>
      <c r="AU31" s="460" t="s">
        <v>135</v>
      </c>
      <c r="AV31" s="460"/>
      <c r="AW31" s="460"/>
      <c r="AX31" s="460"/>
      <c r="AY31" s="460"/>
      <c r="AZ31" s="615" t="s">
        <v>135</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459</v>
      </c>
      <c r="C32" s="426"/>
      <c r="D32" s="426"/>
      <c r="E32" s="426"/>
      <c r="F32" s="426"/>
      <c r="G32" s="426"/>
      <c r="H32" s="426"/>
      <c r="I32" s="426"/>
      <c r="J32" s="426"/>
      <c r="K32" s="426"/>
      <c r="L32" s="426"/>
      <c r="M32" s="426"/>
      <c r="N32" s="426"/>
      <c r="O32" s="426"/>
      <c r="P32" s="442"/>
      <c r="Q32" s="448">
        <v>272</v>
      </c>
      <c r="R32" s="460"/>
      <c r="S32" s="460"/>
      <c r="T32" s="460"/>
      <c r="U32" s="460"/>
      <c r="V32" s="460">
        <v>272</v>
      </c>
      <c r="W32" s="460"/>
      <c r="X32" s="460"/>
      <c r="Y32" s="460"/>
      <c r="Z32" s="460"/>
      <c r="AA32" s="460">
        <v>0</v>
      </c>
      <c r="AB32" s="460"/>
      <c r="AC32" s="460"/>
      <c r="AD32" s="460"/>
      <c r="AE32" s="471"/>
      <c r="AF32" s="520">
        <v>0</v>
      </c>
      <c r="AG32" s="466"/>
      <c r="AH32" s="466"/>
      <c r="AI32" s="466"/>
      <c r="AJ32" s="538"/>
      <c r="AK32" s="470">
        <v>7</v>
      </c>
      <c r="AL32" s="460"/>
      <c r="AM32" s="460"/>
      <c r="AN32" s="460"/>
      <c r="AO32" s="460"/>
      <c r="AP32" s="460">
        <v>305</v>
      </c>
      <c r="AQ32" s="460"/>
      <c r="AR32" s="460"/>
      <c r="AS32" s="460"/>
      <c r="AT32" s="460"/>
      <c r="AU32" s="460">
        <v>66</v>
      </c>
      <c r="AV32" s="460"/>
      <c r="AW32" s="460"/>
      <c r="AX32" s="460"/>
      <c r="AY32" s="460"/>
      <c r="AZ32" s="615" t="s">
        <v>135</v>
      </c>
      <c r="BA32" s="615"/>
      <c r="BB32" s="615"/>
      <c r="BC32" s="615"/>
      <c r="BD32" s="615"/>
      <c r="BE32" s="578" t="s">
        <v>19</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208</v>
      </c>
      <c r="C33" s="426"/>
      <c r="D33" s="426"/>
      <c r="E33" s="426"/>
      <c r="F33" s="426"/>
      <c r="G33" s="426"/>
      <c r="H33" s="426"/>
      <c r="I33" s="426"/>
      <c r="J33" s="426"/>
      <c r="K33" s="426"/>
      <c r="L33" s="426"/>
      <c r="M33" s="426"/>
      <c r="N33" s="426"/>
      <c r="O33" s="426"/>
      <c r="P33" s="442"/>
      <c r="Q33" s="448">
        <v>207</v>
      </c>
      <c r="R33" s="460"/>
      <c r="S33" s="460"/>
      <c r="T33" s="460"/>
      <c r="U33" s="460"/>
      <c r="V33" s="460">
        <v>199</v>
      </c>
      <c r="W33" s="460"/>
      <c r="X33" s="460"/>
      <c r="Y33" s="460"/>
      <c r="Z33" s="460"/>
      <c r="AA33" s="460">
        <v>8</v>
      </c>
      <c r="AB33" s="460"/>
      <c r="AC33" s="460"/>
      <c r="AD33" s="460"/>
      <c r="AE33" s="471"/>
      <c r="AF33" s="520">
        <v>8</v>
      </c>
      <c r="AG33" s="466"/>
      <c r="AH33" s="466"/>
      <c r="AI33" s="466"/>
      <c r="AJ33" s="538"/>
      <c r="AK33" s="470">
        <v>13</v>
      </c>
      <c r="AL33" s="460"/>
      <c r="AM33" s="460"/>
      <c r="AN33" s="460"/>
      <c r="AO33" s="460"/>
      <c r="AP33" s="460">
        <v>675</v>
      </c>
      <c r="AQ33" s="460"/>
      <c r="AR33" s="460"/>
      <c r="AS33" s="460"/>
      <c r="AT33" s="460"/>
      <c r="AU33" s="460">
        <v>151</v>
      </c>
      <c r="AV33" s="460"/>
      <c r="AW33" s="460"/>
      <c r="AX33" s="460"/>
      <c r="AY33" s="460"/>
      <c r="AZ33" s="615" t="s">
        <v>135</v>
      </c>
      <c r="BA33" s="615"/>
      <c r="BB33" s="615"/>
      <c r="BC33" s="615"/>
      <c r="BD33" s="615"/>
      <c r="BE33" s="578" t="s">
        <v>19</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245</v>
      </c>
      <c r="B63" s="407" t="s">
        <v>364</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150</v>
      </c>
      <c r="AG63" s="462"/>
      <c r="AH63" s="462"/>
      <c r="AI63" s="462"/>
      <c r="AJ63" s="539"/>
      <c r="AK63" s="547"/>
      <c r="AL63" s="465"/>
      <c r="AM63" s="465"/>
      <c r="AN63" s="465"/>
      <c r="AO63" s="465"/>
      <c r="AP63" s="462">
        <v>1086</v>
      </c>
      <c r="AQ63" s="462"/>
      <c r="AR63" s="462"/>
      <c r="AS63" s="462"/>
      <c r="AT63" s="462"/>
      <c r="AU63" s="462">
        <v>229</v>
      </c>
      <c r="AV63" s="462"/>
      <c r="AW63" s="462"/>
      <c r="AX63" s="462"/>
      <c r="AY63" s="462"/>
      <c r="AZ63" s="617"/>
      <c r="BA63" s="617"/>
      <c r="BB63" s="617"/>
      <c r="BC63" s="617"/>
      <c r="BD63" s="617"/>
      <c r="BE63" s="580"/>
      <c r="BF63" s="580"/>
      <c r="BG63" s="580"/>
      <c r="BH63" s="580"/>
      <c r="BI63" s="607"/>
      <c r="BJ63" s="613" t="s">
        <v>135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440</v>
      </c>
      <c r="B66" s="403"/>
      <c r="C66" s="403"/>
      <c r="D66" s="403"/>
      <c r="E66" s="403"/>
      <c r="F66" s="403"/>
      <c r="G66" s="403"/>
      <c r="H66" s="403"/>
      <c r="I66" s="403"/>
      <c r="J66" s="403"/>
      <c r="K66" s="403"/>
      <c r="L66" s="403"/>
      <c r="M66" s="403"/>
      <c r="N66" s="403"/>
      <c r="O66" s="403"/>
      <c r="P66" s="439"/>
      <c r="Q66" s="445" t="s">
        <v>450</v>
      </c>
      <c r="R66" s="457"/>
      <c r="S66" s="457"/>
      <c r="T66" s="457"/>
      <c r="U66" s="468"/>
      <c r="V66" s="445" t="s">
        <v>451</v>
      </c>
      <c r="W66" s="457"/>
      <c r="X66" s="457"/>
      <c r="Y66" s="457"/>
      <c r="Z66" s="468"/>
      <c r="AA66" s="445" t="s">
        <v>452</v>
      </c>
      <c r="AB66" s="457"/>
      <c r="AC66" s="457"/>
      <c r="AD66" s="457"/>
      <c r="AE66" s="468"/>
      <c r="AF66" s="525" t="s">
        <v>243</v>
      </c>
      <c r="AG66" s="533"/>
      <c r="AH66" s="533"/>
      <c r="AI66" s="533"/>
      <c r="AJ66" s="543"/>
      <c r="AK66" s="445" t="s">
        <v>377</v>
      </c>
      <c r="AL66" s="403"/>
      <c r="AM66" s="403"/>
      <c r="AN66" s="403"/>
      <c r="AO66" s="439"/>
      <c r="AP66" s="445" t="s">
        <v>347</v>
      </c>
      <c r="AQ66" s="457"/>
      <c r="AR66" s="457"/>
      <c r="AS66" s="457"/>
      <c r="AT66" s="468"/>
      <c r="AU66" s="445" t="s">
        <v>461</v>
      </c>
      <c r="AV66" s="457"/>
      <c r="AW66" s="457"/>
      <c r="AX66" s="457"/>
      <c r="AY66" s="468"/>
      <c r="AZ66" s="445" t="s">
        <v>437</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240</v>
      </c>
      <c r="C68" s="425"/>
      <c r="D68" s="425"/>
      <c r="E68" s="425"/>
      <c r="F68" s="425"/>
      <c r="G68" s="425"/>
      <c r="H68" s="425"/>
      <c r="I68" s="425"/>
      <c r="J68" s="425"/>
      <c r="K68" s="425"/>
      <c r="L68" s="425"/>
      <c r="M68" s="425"/>
      <c r="N68" s="425"/>
      <c r="O68" s="425"/>
      <c r="P68" s="441"/>
      <c r="Q68" s="447">
        <v>10130</v>
      </c>
      <c r="R68" s="459"/>
      <c r="S68" s="459"/>
      <c r="T68" s="459"/>
      <c r="U68" s="459"/>
      <c r="V68" s="459">
        <v>9908</v>
      </c>
      <c r="W68" s="459"/>
      <c r="X68" s="459"/>
      <c r="Y68" s="459"/>
      <c r="Z68" s="459"/>
      <c r="AA68" s="459">
        <v>222</v>
      </c>
      <c r="AB68" s="459"/>
      <c r="AC68" s="459"/>
      <c r="AD68" s="459"/>
      <c r="AE68" s="459"/>
      <c r="AF68" s="459">
        <v>222</v>
      </c>
      <c r="AG68" s="459"/>
      <c r="AH68" s="459"/>
      <c r="AI68" s="459"/>
      <c r="AJ68" s="459"/>
      <c r="AK68" s="459">
        <v>640</v>
      </c>
      <c r="AL68" s="459"/>
      <c r="AM68" s="459"/>
      <c r="AN68" s="459"/>
      <c r="AO68" s="459"/>
      <c r="AP68" s="459" t="s">
        <v>135</v>
      </c>
      <c r="AQ68" s="459"/>
      <c r="AR68" s="459"/>
      <c r="AS68" s="459"/>
      <c r="AT68" s="459"/>
      <c r="AU68" s="459" t="s">
        <v>135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528</v>
      </c>
      <c r="C69" s="426"/>
      <c r="D69" s="426"/>
      <c r="E69" s="426"/>
      <c r="F69" s="426"/>
      <c r="G69" s="426"/>
      <c r="H69" s="426"/>
      <c r="I69" s="426"/>
      <c r="J69" s="426"/>
      <c r="K69" s="426"/>
      <c r="L69" s="426"/>
      <c r="M69" s="426"/>
      <c r="N69" s="426"/>
      <c r="O69" s="426"/>
      <c r="P69" s="442"/>
      <c r="Q69" s="448">
        <v>116</v>
      </c>
      <c r="R69" s="460"/>
      <c r="S69" s="460"/>
      <c r="T69" s="460"/>
      <c r="U69" s="460"/>
      <c r="V69" s="460">
        <v>102</v>
      </c>
      <c r="W69" s="460"/>
      <c r="X69" s="460"/>
      <c r="Y69" s="460"/>
      <c r="Z69" s="460"/>
      <c r="AA69" s="460">
        <v>14</v>
      </c>
      <c r="AB69" s="460"/>
      <c r="AC69" s="460"/>
      <c r="AD69" s="460"/>
      <c r="AE69" s="460"/>
      <c r="AF69" s="460">
        <v>14</v>
      </c>
      <c r="AG69" s="460"/>
      <c r="AH69" s="460"/>
      <c r="AI69" s="460"/>
      <c r="AJ69" s="460"/>
      <c r="AK69" s="460" t="s">
        <v>135</v>
      </c>
      <c r="AL69" s="460"/>
      <c r="AM69" s="460"/>
      <c r="AN69" s="460"/>
      <c r="AO69" s="460"/>
      <c r="AP69" s="460" t="s">
        <v>135</v>
      </c>
      <c r="AQ69" s="460"/>
      <c r="AR69" s="460"/>
      <c r="AS69" s="460"/>
      <c r="AT69" s="460"/>
      <c r="AU69" s="460" t="s">
        <v>135</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529</v>
      </c>
      <c r="C70" s="426"/>
      <c r="D70" s="426"/>
      <c r="E70" s="426"/>
      <c r="F70" s="426"/>
      <c r="G70" s="426"/>
      <c r="H70" s="426"/>
      <c r="I70" s="426"/>
      <c r="J70" s="426"/>
      <c r="K70" s="426"/>
      <c r="L70" s="426"/>
      <c r="M70" s="426"/>
      <c r="N70" s="426"/>
      <c r="O70" s="426"/>
      <c r="P70" s="442"/>
      <c r="Q70" s="448">
        <v>119</v>
      </c>
      <c r="R70" s="460"/>
      <c r="S70" s="460"/>
      <c r="T70" s="460"/>
      <c r="U70" s="460"/>
      <c r="V70" s="460">
        <v>109</v>
      </c>
      <c r="W70" s="460"/>
      <c r="X70" s="460"/>
      <c r="Y70" s="460"/>
      <c r="Z70" s="460"/>
      <c r="AA70" s="460">
        <v>9</v>
      </c>
      <c r="AB70" s="460"/>
      <c r="AC70" s="460"/>
      <c r="AD70" s="460"/>
      <c r="AE70" s="460"/>
      <c r="AF70" s="460">
        <v>9</v>
      </c>
      <c r="AG70" s="460"/>
      <c r="AH70" s="460"/>
      <c r="AI70" s="460"/>
      <c r="AJ70" s="460"/>
      <c r="AK70" s="460" t="s">
        <v>135</v>
      </c>
      <c r="AL70" s="460"/>
      <c r="AM70" s="460"/>
      <c r="AN70" s="460"/>
      <c r="AO70" s="460"/>
      <c r="AP70" s="460" t="s">
        <v>135</v>
      </c>
      <c r="AQ70" s="460"/>
      <c r="AR70" s="460"/>
      <c r="AS70" s="460"/>
      <c r="AT70" s="460"/>
      <c r="AU70" s="460" t="s">
        <v>135</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507</v>
      </c>
      <c r="C71" s="426"/>
      <c r="D71" s="426"/>
      <c r="E71" s="426"/>
      <c r="F71" s="426"/>
      <c r="G71" s="426"/>
      <c r="H71" s="426"/>
      <c r="I71" s="426"/>
      <c r="J71" s="426"/>
      <c r="K71" s="426"/>
      <c r="L71" s="426"/>
      <c r="M71" s="426"/>
      <c r="N71" s="426"/>
      <c r="O71" s="426"/>
      <c r="P71" s="442"/>
      <c r="Q71" s="448">
        <v>467</v>
      </c>
      <c r="R71" s="460"/>
      <c r="S71" s="460"/>
      <c r="T71" s="460"/>
      <c r="U71" s="460"/>
      <c r="V71" s="460">
        <v>440</v>
      </c>
      <c r="W71" s="460"/>
      <c r="X71" s="460"/>
      <c r="Y71" s="460"/>
      <c r="Z71" s="460"/>
      <c r="AA71" s="460">
        <v>27</v>
      </c>
      <c r="AB71" s="460"/>
      <c r="AC71" s="460"/>
      <c r="AD71" s="460"/>
      <c r="AE71" s="460"/>
      <c r="AF71" s="460">
        <v>27</v>
      </c>
      <c r="AG71" s="460"/>
      <c r="AH71" s="460"/>
      <c r="AI71" s="460"/>
      <c r="AJ71" s="460"/>
      <c r="AK71" s="460" t="s">
        <v>135</v>
      </c>
      <c r="AL71" s="460"/>
      <c r="AM71" s="460"/>
      <c r="AN71" s="460"/>
      <c r="AO71" s="460"/>
      <c r="AP71" s="460" t="s">
        <v>135</v>
      </c>
      <c r="AQ71" s="460"/>
      <c r="AR71" s="460"/>
      <c r="AS71" s="460"/>
      <c r="AT71" s="460"/>
      <c r="AU71" s="460" t="s">
        <v>135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530</v>
      </c>
      <c r="C72" s="426"/>
      <c r="D72" s="426"/>
      <c r="E72" s="426"/>
      <c r="F72" s="426"/>
      <c r="G72" s="426"/>
      <c r="H72" s="426"/>
      <c r="I72" s="426"/>
      <c r="J72" s="426"/>
      <c r="K72" s="426"/>
      <c r="L72" s="426"/>
      <c r="M72" s="426"/>
      <c r="N72" s="426"/>
      <c r="O72" s="426"/>
      <c r="P72" s="442"/>
      <c r="Q72" s="448">
        <v>154710</v>
      </c>
      <c r="R72" s="460"/>
      <c r="S72" s="460"/>
      <c r="T72" s="460"/>
      <c r="U72" s="460"/>
      <c r="V72" s="460">
        <v>149499</v>
      </c>
      <c r="W72" s="460"/>
      <c r="X72" s="460"/>
      <c r="Y72" s="460"/>
      <c r="Z72" s="460"/>
      <c r="AA72" s="460">
        <v>5212</v>
      </c>
      <c r="AB72" s="460"/>
      <c r="AC72" s="460"/>
      <c r="AD72" s="460"/>
      <c r="AE72" s="460"/>
      <c r="AF72" s="460">
        <v>5212</v>
      </c>
      <c r="AG72" s="460"/>
      <c r="AH72" s="460"/>
      <c r="AI72" s="460"/>
      <c r="AJ72" s="460"/>
      <c r="AK72" s="460">
        <v>1449</v>
      </c>
      <c r="AL72" s="460"/>
      <c r="AM72" s="460"/>
      <c r="AN72" s="460"/>
      <c r="AO72" s="460"/>
      <c r="AP72" s="460" t="s">
        <v>135</v>
      </c>
      <c r="AQ72" s="460"/>
      <c r="AR72" s="460"/>
      <c r="AS72" s="460"/>
      <c r="AT72" s="460"/>
      <c r="AU72" s="460" t="s">
        <v>135</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531</v>
      </c>
      <c r="C73" s="426"/>
      <c r="D73" s="426"/>
      <c r="E73" s="426"/>
      <c r="F73" s="426"/>
      <c r="G73" s="426"/>
      <c r="H73" s="426"/>
      <c r="I73" s="426"/>
      <c r="J73" s="426"/>
      <c r="K73" s="426"/>
      <c r="L73" s="426"/>
      <c r="M73" s="426"/>
      <c r="N73" s="426"/>
      <c r="O73" s="426"/>
      <c r="P73" s="442"/>
      <c r="Q73" s="448">
        <v>770</v>
      </c>
      <c r="R73" s="460"/>
      <c r="S73" s="460"/>
      <c r="T73" s="460"/>
      <c r="U73" s="460"/>
      <c r="V73" s="460">
        <v>762</v>
      </c>
      <c r="W73" s="460"/>
      <c r="X73" s="460"/>
      <c r="Y73" s="460"/>
      <c r="Z73" s="460"/>
      <c r="AA73" s="460">
        <v>8</v>
      </c>
      <c r="AB73" s="460"/>
      <c r="AC73" s="460"/>
      <c r="AD73" s="460"/>
      <c r="AE73" s="460"/>
      <c r="AF73" s="460">
        <v>8</v>
      </c>
      <c r="AG73" s="460"/>
      <c r="AH73" s="460"/>
      <c r="AI73" s="460"/>
      <c r="AJ73" s="460"/>
      <c r="AK73" s="460" t="s">
        <v>135</v>
      </c>
      <c r="AL73" s="460"/>
      <c r="AM73" s="460"/>
      <c r="AN73" s="460"/>
      <c r="AO73" s="460"/>
      <c r="AP73" s="460" t="s">
        <v>135</v>
      </c>
      <c r="AQ73" s="460"/>
      <c r="AR73" s="460"/>
      <c r="AS73" s="460"/>
      <c r="AT73" s="460"/>
      <c r="AU73" s="460" t="s">
        <v>135</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532</v>
      </c>
      <c r="C74" s="426"/>
      <c r="D74" s="426"/>
      <c r="E74" s="426"/>
      <c r="F74" s="426"/>
      <c r="G74" s="426"/>
      <c r="H74" s="426"/>
      <c r="I74" s="426"/>
      <c r="J74" s="426"/>
      <c r="K74" s="426"/>
      <c r="L74" s="426"/>
      <c r="M74" s="426"/>
      <c r="N74" s="426"/>
      <c r="O74" s="426"/>
      <c r="P74" s="442"/>
      <c r="Q74" s="448">
        <v>1504</v>
      </c>
      <c r="R74" s="460"/>
      <c r="S74" s="460"/>
      <c r="T74" s="460"/>
      <c r="U74" s="460"/>
      <c r="V74" s="460">
        <v>1499</v>
      </c>
      <c r="W74" s="460"/>
      <c r="X74" s="460"/>
      <c r="Y74" s="460"/>
      <c r="Z74" s="460"/>
      <c r="AA74" s="460">
        <v>6</v>
      </c>
      <c r="AB74" s="460"/>
      <c r="AC74" s="460"/>
      <c r="AD74" s="460"/>
      <c r="AE74" s="460"/>
      <c r="AF74" s="460">
        <v>6</v>
      </c>
      <c r="AG74" s="460"/>
      <c r="AH74" s="460"/>
      <c r="AI74" s="460"/>
      <c r="AJ74" s="460"/>
      <c r="AK74" s="460" t="s">
        <v>135</v>
      </c>
      <c r="AL74" s="460"/>
      <c r="AM74" s="460"/>
      <c r="AN74" s="460"/>
      <c r="AO74" s="460"/>
      <c r="AP74" s="460">
        <v>780</v>
      </c>
      <c r="AQ74" s="460"/>
      <c r="AR74" s="460"/>
      <c r="AS74" s="460"/>
      <c r="AT74" s="460"/>
      <c r="AU74" s="460" t="s">
        <v>135</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533</v>
      </c>
      <c r="C75" s="426"/>
      <c r="D75" s="426"/>
      <c r="E75" s="426"/>
      <c r="F75" s="426"/>
      <c r="G75" s="426"/>
      <c r="H75" s="426"/>
      <c r="I75" s="426"/>
      <c r="J75" s="426"/>
      <c r="K75" s="426"/>
      <c r="L75" s="426"/>
      <c r="M75" s="426"/>
      <c r="N75" s="426"/>
      <c r="O75" s="426"/>
      <c r="P75" s="442"/>
      <c r="Q75" s="454">
        <v>631</v>
      </c>
      <c r="R75" s="466"/>
      <c r="S75" s="466"/>
      <c r="T75" s="466"/>
      <c r="U75" s="470"/>
      <c r="V75" s="471">
        <v>624</v>
      </c>
      <c r="W75" s="466"/>
      <c r="X75" s="466"/>
      <c r="Y75" s="466"/>
      <c r="Z75" s="470"/>
      <c r="AA75" s="471">
        <v>7</v>
      </c>
      <c r="AB75" s="466"/>
      <c r="AC75" s="466"/>
      <c r="AD75" s="466"/>
      <c r="AE75" s="470"/>
      <c r="AF75" s="471">
        <v>7</v>
      </c>
      <c r="AG75" s="466"/>
      <c r="AH75" s="466"/>
      <c r="AI75" s="466"/>
      <c r="AJ75" s="470"/>
      <c r="AK75" s="471" t="s">
        <v>135</v>
      </c>
      <c r="AL75" s="466"/>
      <c r="AM75" s="466"/>
      <c r="AN75" s="466"/>
      <c r="AO75" s="470"/>
      <c r="AP75" s="471">
        <v>782</v>
      </c>
      <c r="AQ75" s="466"/>
      <c r="AR75" s="466"/>
      <c r="AS75" s="466"/>
      <c r="AT75" s="470"/>
      <c r="AU75" s="471" t="s">
        <v>135</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245</v>
      </c>
      <c r="B88" s="407" t="s">
        <v>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5505</v>
      </c>
      <c r="AG88" s="462"/>
      <c r="AH88" s="462"/>
      <c r="AI88" s="462"/>
      <c r="AJ88" s="462"/>
      <c r="AK88" s="465"/>
      <c r="AL88" s="465"/>
      <c r="AM88" s="465"/>
      <c r="AN88" s="465"/>
      <c r="AO88" s="465"/>
      <c r="AP88" s="462">
        <v>1562</v>
      </c>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245</v>
      </c>
      <c r="BR102" s="407" t="s">
        <v>445</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260</v>
      </c>
      <c r="CS102" s="624"/>
      <c r="CT102" s="624"/>
      <c r="CU102" s="624"/>
      <c r="CV102" s="719"/>
      <c r="CW102" s="718">
        <v>0</v>
      </c>
      <c r="CX102" s="624"/>
      <c r="CY102" s="624"/>
      <c r="CZ102" s="624"/>
      <c r="DA102" s="719"/>
      <c r="DB102" s="718" t="s">
        <v>135</v>
      </c>
      <c r="DC102" s="624"/>
      <c r="DD102" s="624"/>
      <c r="DE102" s="624"/>
      <c r="DF102" s="719"/>
      <c r="DG102" s="718" t="s">
        <v>135</v>
      </c>
      <c r="DH102" s="624"/>
      <c r="DI102" s="624"/>
      <c r="DJ102" s="624"/>
      <c r="DK102" s="719"/>
      <c r="DL102" s="718" t="s">
        <v>135</v>
      </c>
      <c r="DM102" s="624"/>
      <c r="DN102" s="624"/>
      <c r="DO102" s="624"/>
      <c r="DP102" s="719"/>
      <c r="DQ102" s="718" t="s">
        <v>135</v>
      </c>
      <c r="DR102" s="624"/>
      <c r="DS102" s="624"/>
      <c r="DT102" s="624"/>
      <c r="DU102" s="719"/>
      <c r="DV102" s="407" t="s">
        <v>135</v>
      </c>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463</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464</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220</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465</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185</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466</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402</v>
      </c>
      <c r="AB109" s="412"/>
      <c r="AC109" s="412"/>
      <c r="AD109" s="412"/>
      <c r="AE109" s="479"/>
      <c r="AF109" s="493" t="s">
        <v>379</v>
      </c>
      <c r="AG109" s="412"/>
      <c r="AH109" s="412"/>
      <c r="AI109" s="412"/>
      <c r="AJ109" s="479"/>
      <c r="AK109" s="493" t="s">
        <v>250</v>
      </c>
      <c r="AL109" s="412"/>
      <c r="AM109" s="412"/>
      <c r="AN109" s="412"/>
      <c r="AO109" s="479"/>
      <c r="AP109" s="493" t="s">
        <v>467</v>
      </c>
      <c r="AQ109" s="412"/>
      <c r="AR109" s="412"/>
      <c r="AS109" s="412"/>
      <c r="AT109" s="568"/>
      <c r="AU109" s="388" t="s">
        <v>466</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402</v>
      </c>
      <c r="BR109" s="412"/>
      <c r="BS109" s="412"/>
      <c r="BT109" s="412"/>
      <c r="BU109" s="479"/>
      <c r="BV109" s="493" t="s">
        <v>379</v>
      </c>
      <c r="BW109" s="412"/>
      <c r="BX109" s="412"/>
      <c r="BY109" s="412"/>
      <c r="BZ109" s="479"/>
      <c r="CA109" s="493" t="s">
        <v>250</v>
      </c>
      <c r="CB109" s="412"/>
      <c r="CC109" s="412"/>
      <c r="CD109" s="412"/>
      <c r="CE109" s="479"/>
      <c r="CF109" s="677" t="s">
        <v>467</v>
      </c>
      <c r="CG109" s="677"/>
      <c r="CH109" s="677"/>
      <c r="CI109" s="677"/>
      <c r="CJ109" s="677"/>
      <c r="CK109" s="493" t="s">
        <v>89</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402</v>
      </c>
      <c r="DH109" s="412"/>
      <c r="DI109" s="412"/>
      <c r="DJ109" s="412"/>
      <c r="DK109" s="479"/>
      <c r="DL109" s="493" t="s">
        <v>379</v>
      </c>
      <c r="DM109" s="412"/>
      <c r="DN109" s="412"/>
      <c r="DO109" s="412"/>
      <c r="DP109" s="479"/>
      <c r="DQ109" s="493" t="s">
        <v>250</v>
      </c>
      <c r="DR109" s="412"/>
      <c r="DS109" s="412"/>
      <c r="DT109" s="412"/>
      <c r="DU109" s="479"/>
      <c r="DV109" s="493" t="s">
        <v>467</v>
      </c>
      <c r="DW109" s="412"/>
      <c r="DX109" s="412"/>
      <c r="DY109" s="412"/>
      <c r="DZ109" s="568"/>
    </row>
    <row r="110" spans="1:131" s="369" customFormat="1" ht="26.25" customHeight="1">
      <c r="A110" s="389" t="s">
        <v>319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314603</v>
      </c>
      <c r="AB110" s="500"/>
      <c r="AC110" s="500"/>
      <c r="AD110" s="500"/>
      <c r="AE110" s="511"/>
      <c r="AF110" s="527">
        <v>323791</v>
      </c>
      <c r="AG110" s="500"/>
      <c r="AH110" s="500"/>
      <c r="AI110" s="500"/>
      <c r="AJ110" s="511"/>
      <c r="AK110" s="527">
        <v>337610</v>
      </c>
      <c r="AL110" s="500"/>
      <c r="AM110" s="500"/>
      <c r="AN110" s="500"/>
      <c r="AO110" s="511"/>
      <c r="AP110" s="551">
        <v>17.3</v>
      </c>
      <c r="AQ110" s="559"/>
      <c r="AR110" s="559"/>
      <c r="AS110" s="559"/>
      <c r="AT110" s="569"/>
      <c r="AU110" s="581" t="s">
        <v>102</v>
      </c>
      <c r="AV110" s="593"/>
      <c r="AW110" s="593"/>
      <c r="AX110" s="593"/>
      <c r="AY110" s="593"/>
      <c r="AZ110" s="620" t="s">
        <v>468</v>
      </c>
      <c r="BA110" s="413"/>
      <c r="BB110" s="413"/>
      <c r="BC110" s="413"/>
      <c r="BD110" s="413"/>
      <c r="BE110" s="413"/>
      <c r="BF110" s="413"/>
      <c r="BG110" s="413"/>
      <c r="BH110" s="413"/>
      <c r="BI110" s="413"/>
      <c r="BJ110" s="413"/>
      <c r="BK110" s="413"/>
      <c r="BL110" s="413"/>
      <c r="BM110" s="413"/>
      <c r="BN110" s="413"/>
      <c r="BO110" s="413"/>
      <c r="BP110" s="480"/>
      <c r="BQ110" s="652">
        <v>4012671</v>
      </c>
      <c r="BR110" s="660"/>
      <c r="BS110" s="660"/>
      <c r="BT110" s="660"/>
      <c r="BU110" s="660"/>
      <c r="BV110" s="660">
        <v>3767087</v>
      </c>
      <c r="BW110" s="660"/>
      <c r="BX110" s="660"/>
      <c r="BY110" s="660"/>
      <c r="BZ110" s="660"/>
      <c r="CA110" s="660">
        <v>4174877</v>
      </c>
      <c r="CB110" s="660"/>
      <c r="CC110" s="660"/>
      <c r="CD110" s="660"/>
      <c r="CE110" s="660"/>
      <c r="CF110" s="678">
        <v>213.4</v>
      </c>
      <c r="CG110" s="682"/>
      <c r="CH110" s="682"/>
      <c r="CI110" s="682"/>
      <c r="CJ110" s="682"/>
      <c r="CK110" s="694" t="s">
        <v>375</v>
      </c>
      <c r="CL110" s="418"/>
      <c r="CM110" s="431" t="s">
        <v>469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135</v>
      </c>
      <c r="DH110" s="660"/>
      <c r="DI110" s="660"/>
      <c r="DJ110" s="660"/>
      <c r="DK110" s="660"/>
      <c r="DL110" s="660" t="s">
        <v>135</v>
      </c>
      <c r="DM110" s="660"/>
      <c r="DN110" s="660"/>
      <c r="DO110" s="660"/>
      <c r="DP110" s="660"/>
      <c r="DQ110" s="660" t="s">
        <v>135</v>
      </c>
      <c r="DR110" s="660"/>
      <c r="DS110" s="660"/>
      <c r="DT110" s="660"/>
      <c r="DU110" s="660"/>
      <c r="DV110" s="735" t="s">
        <v>135</v>
      </c>
      <c r="DW110" s="735"/>
      <c r="DX110" s="735"/>
      <c r="DY110" s="735"/>
      <c r="DZ110" s="744"/>
    </row>
    <row r="111" spans="1:131" s="369" customFormat="1" ht="26.25" customHeight="1">
      <c r="A111" s="390" t="s">
        <v>449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135</v>
      </c>
      <c r="AB111" s="456"/>
      <c r="AC111" s="456"/>
      <c r="AD111" s="456"/>
      <c r="AE111" s="512"/>
      <c r="AF111" s="528" t="s">
        <v>135</v>
      </c>
      <c r="AG111" s="456"/>
      <c r="AH111" s="456"/>
      <c r="AI111" s="456"/>
      <c r="AJ111" s="512"/>
      <c r="AK111" s="528" t="s">
        <v>135</v>
      </c>
      <c r="AL111" s="456"/>
      <c r="AM111" s="456"/>
      <c r="AN111" s="456"/>
      <c r="AO111" s="512"/>
      <c r="AP111" s="552" t="s">
        <v>135</v>
      </c>
      <c r="AQ111" s="560"/>
      <c r="AR111" s="560"/>
      <c r="AS111" s="560"/>
      <c r="AT111" s="570"/>
      <c r="AU111" s="582"/>
      <c r="AV111" s="594"/>
      <c r="AW111" s="594"/>
      <c r="AX111" s="594"/>
      <c r="AY111" s="594"/>
      <c r="AZ111" s="621" t="s">
        <v>471</v>
      </c>
      <c r="BA111" s="429"/>
      <c r="BB111" s="429"/>
      <c r="BC111" s="429"/>
      <c r="BD111" s="429"/>
      <c r="BE111" s="429"/>
      <c r="BF111" s="429"/>
      <c r="BG111" s="429"/>
      <c r="BH111" s="429"/>
      <c r="BI111" s="429"/>
      <c r="BJ111" s="429"/>
      <c r="BK111" s="429"/>
      <c r="BL111" s="429"/>
      <c r="BM111" s="429"/>
      <c r="BN111" s="429"/>
      <c r="BO111" s="429"/>
      <c r="BP111" s="482"/>
      <c r="BQ111" s="653">
        <v>2362</v>
      </c>
      <c r="BR111" s="661"/>
      <c r="BS111" s="661"/>
      <c r="BT111" s="661"/>
      <c r="BU111" s="661"/>
      <c r="BV111" s="661">
        <v>1877</v>
      </c>
      <c r="BW111" s="661"/>
      <c r="BX111" s="661"/>
      <c r="BY111" s="661"/>
      <c r="BZ111" s="661"/>
      <c r="CA111" s="661">
        <v>1340</v>
      </c>
      <c r="CB111" s="661"/>
      <c r="CC111" s="661"/>
      <c r="CD111" s="661"/>
      <c r="CE111" s="661"/>
      <c r="CF111" s="679">
        <v>0.1</v>
      </c>
      <c r="CG111" s="683"/>
      <c r="CH111" s="683"/>
      <c r="CI111" s="683"/>
      <c r="CJ111" s="683"/>
      <c r="CK111" s="695"/>
      <c r="CL111" s="419"/>
      <c r="CM111" s="432" t="s">
        <v>124</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135</v>
      </c>
      <c r="DH111" s="661"/>
      <c r="DI111" s="661"/>
      <c r="DJ111" s="661"/>
      <c r="DK111" s="661"/>
      <c r="DL111" s="661" t="s">
        <v>135</v>
      </c>
      <c r="DM111" s="661"/>
      <c r="DN111" s="661"/>
      <c r="DO111" s="661"/>
      <c r="DP111" s="661"/>
      <c r="DQ111" s="661" t="s">
        <v>135</v>
      </c>
      <c r="DR111" s="661"/>
      <c r="DS111" s="661"/>
      <c r="DT111" s="661"/>
      <c r="DU111" s="661"/>
      <c r="DV111" s="736" t="s">
        <v>135</v>
      </c>
      <c r="DW111" s="736"/>
      <c r="DX111" s="736"/>
      <c r="DY111" s="736"/>
      <c r="DZ111" s="745"/>
    </row>
    <row r="112" spans="1:131" s="369" customFormat="1" ht="26.25" customHeight="1">
      <c r="A112" s="391" t="s">
        <v>140</v>
      </c>
      <c r="B112" s="415"/>
      <c r="C112" s="429" t="s">
        <v>472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135</v>
      </c>
      <c r="AB112" s="456"/>
      <c r="AC112" s="456"/>
      <c r="AD112" s="456"/>
      <c r="AE112" s="512"/>
      <c r="AF112" s="528" t="s">
        <v>135</v>
      </c>
      <c r="AG112" s="456"/>
      <c r="AH112" s="456"/>
      <c r="AI112" s="456"/>
      <c r="AJ112" s="512"/>
      <c r="AK112" s="528" t="s">
        <v>135</v>
      </c>
      <c r="AL112" s="456"/>
      <c r="AM112" s="456"/>
      <c r="AN112" s="456"/>
      <c r="AO112" s="512"/>
      <c r="AP112" s="552" t="s">
        <v>135</v>
      </c>
      <c r="AQ112" s="560"/>
      <c r="AR112" s="560"/>
      <c r="AS112" s="560"/>
      <c r="AT112" s="570"/>
      <c r="AU112" s="582"/>
      <c r="AV112" s="594"/>
      <c r="AW112" s="594"/>
      <c r="AX112" s="594"/>
      <c r="AY112" s="594"/>
      <c r="AZ112" s="621" t="s">
        <v>264</v>
      </c>
      <c r="BA112" s="429"/>
      <c r="BB112" s="429"/>
      <c r="BC112" s="429"/>
      <c r="BD112" s="429"/>
      <c r="BE112" s="429"/>
      <c r="BF112" s="429"/>
      <c r="BG112" s="429"/>
      <c r="BH112" s="429"/>
      <c r="BI112" s="429"/>
      <c r="BJ112" s="429"/>
      <c r="BK112" s="429"/>
      <c r="BL112" s="429"/>
      <c r="BM112" s="429"/>
      <c r="BN112" s="429"/>
      <c r="BO112" s="429"/>
      <c r="BP112" s="482"/>
      <c r="BQ112" s="653">
        <v>314773</v>
      </c>
      <c r="BR112" s="661"/>
      <c r="BS112" s="661"/>
      <c r="BT112" s="661"/>
      <c r="BU112" s="661"/>
      <c r="BV112" s="661">
        <v>216895</v>
      </c>
      <c r="BW112" s="661"/>
      <c r="BX112" s="661"/>
      <c r="BY112" s="661"/>
      <c r="BZ112" s="661"/>
      <c r="CA112" s="661">
        <v>227970</v>
      </c>
      <c r="CB112" s="661"/>
      <c r="CC112" s="661"/>
      <c r="CD112" s="661"/>
      <c r="CE112" s="661"/>
      <c r="CF112" s="679">
        <v>11.7</v>
      </c>
      <c r="CG112" s="683"/>
      <c r="CH112" s="683"/>
      <c r="CI112" s="683"/>
      <c r="CJ112" s="683"/>
      <c r="CK112" s="695"/>
      <c r="CL112" s="419"/>
      <c r="CM112" s="432" t="s">
        <v>386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135</v>
      </c>
      <c r="DH112" s="661"/>
      <c r="DI112" s="661"/>
      <c r="DJ112" s="661"/>
      <c r="DK112" s="661"/>
      <c r="DL112" s="661" t="s">
        <v>135</v>
      </c>
      <c r="DM112" s="661"/>
      <c r="DN112" s="661"/>
      <c r="DO112" s="661"/>
      <c r="DP112" s="661"/>
      <c r="DQ112" s="661" t="s">
        <v>135</v>
      </c>
      <c r="DR112" s="661"/>
      <c r="DS112" s="661"/>
      <c r="DT112" s="661"/>
      <c r="DU112" s="661"/>
      <c r="DV112" s="736" t="s">
        <v>135</v>
      </c>
      <c r="DW112" s="736"/>
      <c r="DX112" s="736"/>
      <c r="DY112" s="736"/>
      <c r="DZ112" s="745"/>
    </row>
    <row r="113" spans="1:130" s="369" customFormat="1" ht="26.25" customHeight="1">
      <c r="A113" s="392"/>
      <c r="B113" s="416"/>
      <c r="C113" s="429" t="s">
        <v>474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31387</v>
      </c>
      <c r="AB113" s="456"/>
      <c r="AC113" s="456"/>
      <c r="AD113" s="456"/>
      <c r="AE113" s="512"/>
      <c r="AF113" s="528">
        <v>43264</v>
      </c>
      <c r="AG113" s="456"/>
      <c r="AH113" s="456"/>
      <c r="AI113" s="456"/>
      <c r="AJ113" s="512"/>
      <c r="AK113" s="528">
        <v>20721</v>
      </c>
      <c r="AL113" s="456"/>
      <c r="AM113" s="456"/>
      <c r="AN113" s="456"/>
      <c r="AO113" s="512"/>
      <c r="AP113" s="552">
        <v>1.1000000000000001</v>
      </c>
      <c r="AQ113" s="560"/>
      <c r="AR113" s="560"/>
      <c r="AS113" s="560"/>
      <c r="AT113" s="570"/>
      <c r="AU113" s="582"/>
      <c r="AV113" s="594"/>
      <c r="AW113" s="594"/>
      <c r="AX113" s="594"/>
      <c r="AY113" s="594"/>
      <c r="AZ113" s="621" t="s">
        <v>475</v>
      </c>
      <c r="BA113" s="429"/>
      <c r="BB113" s="429"/>
      <c r="BC113" s="429"/>
      <c r="BD113" s="429"/>
      <c r="BE113" s="429"/>
      <c r="BF113" s="429"/>
      <c r="BG113" s="429"/>
      <c r="BH113" s="429"/>
      <c r="BI113" s="429"/>
      <c r="BJ113" s="429"/>
      <c r="BK113" s="429"/>
      <c r="BL113" s="429"/>
      <c r="BM113" s="429"/>
      <c r="BN113" s="429"/>
      <c r="BO113" s="429"/>
      <c r="BP113" s="482"/>
      <c r="BQ113" s="653">
        <v>166004</v>
      </c>
      <c r="BR113" s="661"/>
      <c r="BS113" s="661"/>
      <c r="BT113" s="661"/>
      <c r="BU113" s="661"/>
      <c r="BV113" s="661">
        <v>153273</v>
      </c>
      <c r="BW113" s="661"/>
      <c r="BX113" s="661"/>
      <c r="BY113" s="661"/>
      <c r="BZ113" s="661"/>
      <c r="CA113" s="661">
        <v>139450</v>
      </c>
      <c r="CB113" s="661"/>
      <c r="CC113" s="661"/>
      <c r="CD113" s="661"/>
      <c r="CE113" s="661"/>
      <c r="CF113" s="679">
        <v>7.1</v>
      </c>
      <c r="CG113" s="683"/>
      <c r="CH113" s="683"/>
      <c r="CI113" s="683"/>
      <c r="CJ113" s="683"/>
      <c r="CK113" s="695"/>
      <c r="CL113" s="419"/>
      <c r="CM113" s="432" t="s">
        <v>397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135</v>
      </c>
      <c r="DH113" s="456"/>
      <c r="DI113" s="456"/>
      <c r="DJ113" s="456"/>
      <c r="DK113" s="512"/>
      <c r="DL113" s="528" t="s">
        <v>135</v>
      </c>
      <c r="DM113" s="456"/>
      <c r="DN113" s="456"/>
      <c r="DO113" s="456"/>
      <c r="DP113" s="512"/>
      <c r="DQ113" s="528" t="s">
        <v>135</v>
      </c>
      <c r="DR113" s="456"/>
      <c r="DS113" s="456"/>
      <c r="DT113" s="456"/>
      <c r="DU113" s="512"/>
      <c r="DV113" s="552" t="s">
        <v>135</v>
      </c>
      <c r="DW113" s="560"/>
      <c r="DX113" s="560"/>
      <c r="DY113" s="560"/>
      <c r="DZ113" s="570"/>
    </row>
    <row r="114" spans="1:130" s="369" customFormat="1" ht="26.25" customHeight="1">
      <c r="A114" s="392"/>
      <c r="B114" s="416"/>
      <c r="C114" s="429" t="s">
        <v>476</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10343</v>
      </c>
      <c r="AB114" s="456"/>
      <c r="AC114" s="456"/>
      <c r="AD114" s="456"/>
      <c r="AE114" s="512"/>
      <c r="AF114" s="528">
        <v>14329</v>
      </c>
      <c r="AG114" s="456"/>
      <c r="AH114" s="456"/>
      <c r="AI114" s="456"/>
      <c r="AJ114" s="512"/>
      <c r="AK114" s="528">
        <v>17956</v>
      </c>
      <c r="AL114" s="456"/>
      <c r="AM114" s="456"/>
      <c r="AN114" s="456"/>
      <c r="AO114" s="512"/>
      <c r="AP114" s="552">
        <v>0.9</v>
      </c>
      <c r="AQ114" s="560"/>
      <c r="AR114" s="560"/>
      <c r="AS114" s="560"/>
      <c r="AT114" s="570"/>
      <c r="AU114" s="582"/>
      <c r="AV114" s="594"/>
      <c r="AW114" s="594"/>
      <c r="AX114" s="594"/>
      <c r="AY114" s="594"/>
      <c r="AZ114" s="621" t="s">
        <v>477</v>
      </c>
      <c r="BA114" s="429"/>
      <c r="BB114" s="429"/>
      <c r="BC114" s="429"/>
      <c r="BD114" s="429"/>
      <c r="BE114" s="429"/>
      <c r="BF114" s="429"/>
      <c r="BG114" s="429"/>
      <c r="BH114" s="429"/>
      <c r="BI114" s="429"/>
      <c r="BJ114" s="429"/>
      <c r="BK114" s="429"/>
      <c r="BL114" s="429"/>
      <c r="BM114" s="429"/>
      <c r="BN114" s="429"/>
      <c r="BO114" s="429"/>
      <c r="BP114" s="482"/>
      <c r="BQ114" s="653">
        <v>413499</v>
      </c>
      <c r="BR114" s="661"/>
      <c r="BS114" s="661"/>
      <c r="BT114" s="661"/>
      <c r="BU114" s="661"/>
      <c r="BV114" s="661">
        <v>408865</v>
      </c>
      <c r="BW114" s="661"/>
      <c r="BX114" s="661"/>
      <c r="BY114" s="661"/>
      <c r="BZ114" s="661"/>
      <c r="CA114" s="661">
        <v>375744</v>
      </c>
      <c r="CB114" s="661"/>
      <c r="CC114" s="661"/>
      <c r="CD114" s="661"/>
      <c r="CE114" s="661"/>
      <c r="CF114" s="679">
        <v>19.2</v>
      </c>
      <c r="CG114" s="683"/>
      <c r="CH114" s="683"/>
      <c r="CI114" s="683"/>
      <c r="CJ114" s="683"/>
      <c r="CK114" s="695"/>
      <c r="CL114" s="419"/>
      <c r="CM114" s="432" t="s">
        <v>478</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135</v>
      </c>
      <c r="DH114" s="456"/>
      <c r="DI114" s="456"/>
      <c r="DJ114" s="456"/>
      <c r="DK114" s="512"/>
      <c r="DL114" s="528" t="s">
        <v>135</v>
      </c>
      <c r="DM114" s="456"/>
      <c r="DN114" s="456"/>
      <c r="DO114" s="456"/>
      <c r="DP114" s="512"/>
      <c r="DQ114" s="528" t="s">
        <v>135</v>
      </c>
      <c r="DR114" s="456"/>
      <c r="DS114" s="456"/>
      <c r="DT114" s="456"/>
      <c r="DU114" s="512"/>
      <c r="DV114" s="552" t="s">
        <v>135</v>
      </c>
      <c r="DW114" s="560"/>
      <c r="DX114" s="560"/>
      <c r="DY114" s="560"/>
      <c r="DZ114" s="570"/>
    </row>
    <row r="115" spans="1:130" s="369" customFormat="1" ht="26.25" customHeight="1">
      <c r="A115" s="392"/>
      <c r="B115" s="416"/>
      <c r="C115" s="429" t="s">
        <v>365</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298</v>
      </c>
      <c r="AB115" s="456"/>
      <c r="AC115" s="456"/>
      <c r="AD115" s="456"/>
      <c r="AE115" s="512"/>
      <c r="AF115" s="528">
        <v>366</v>
      </c>
      <c r="AG115" s="456"/>
      <c r="AH115" s="456"/>
      <c r="AI115" s="456"/>
      <c r="AJ115" s="512"/>
      <c r="AK115" s="528">
        <v>365</v>
      </c>
      <c r="AL115" s="456"/>
      <c r="AM115" s="456"/>
      <c r="AN115" s="456"/>
      <c r="AO115" s="512"/>
      <c r="AP115" s="552">
        <v>0</v>
      </c>
      <c r="AQ115" s="560"/>
      <c r="AR115" s="560"/>
      <c r="AS115" s="560"/>
      <c r="AT115" s="570"/>
      <c r="AU115" s="582"/>
      <c r="AV115" s="594"/>
      <c r="AW115" s="594"/>
      <c r="AX115" s="594"/>
      <c r="AY115" s="594"/>
      <c r="AZ115" s="621" t="s">
        <v>336</v>
      </c>
      <c r="BA115" s="429"/>
      <c r="BB115" s="429"/>
      <c r="BC115" s="429"/>
      <c r="BD115" s="429"/>
      <c r="BE115" s="429"/>
      <c r="BF115" s="429"/>
      <c r="BG115" s="429"/>
      <c r="BH115" s="429"/>
      <c r="BI115" s="429"/>
      <c r="BJ115" s="429"/>
      <c r="BK115" s="429"/>
      <c r="BL115" s="429"/>
      <c r="BM115" s="429"/>
      <c r="BN115" s="429"/>
      <c r="BO115" s="429"/>
      <c r="BP115" s="482"/>
      <c r="BQ115" s="653" t="s">
        <v>135</v>
      </c>
      <c r="BR115" s="661"/>
      <c r="BS115" s="661"/>
      <c r="BT115" s="661"/>
      <c r="BU115" s="661"/>
      <c r="BV115" s="661" t="s">
        <v>135</v>
      </c>
      <c r="BW115" s="661"/>
      <c r="BX115" s="661"/>
      <c r="BY115" s="661"/>
      <c r="BZ115" s="661"/>
      <c r="CA115" s="661" t="s">
        <v>135</v>
      </c>
      <c r="CB115" s="661"/>
      <c r="CC115" s="661"/>
      <c r="CD115" s="661"/>
      <c r="CE115" s="661"/>
      <c r="CF115" s="679" t="s">
        <v>135</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135</v>
      </c>
      <c r="DH115" s="456"/>
      <c r="DI115" s="456"/>
      <c r="DJ115" s="456"/>
      <c r="DK115" s="512"/>
      <c r="DL115" s="528" t="s">
        <v>135</v>
      </c>
      <c r="DM115" s="456"/>
      <c r="DN115" s="456"/>
      <c r="DO115" s="456"/>
      <c r="DP115" s="512"/>
      <c r="DQ115" s="528" t="s">
        <v>135</v>
      </c>
      <c r="DR115" s="456"/>
      <c r="DS115" s="456"/>
      <c r="DT115" s="456"/>
      <c r="DU115" s="512"/>
      <c r="DV115" s="552" t="s">
        <v>135</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135</v>
      </c>
      <c r="AB116" s="456"/>
      <c r="AC116" s="456"/>
      <c r="AD116" s="456"/>
      <c r="AE116" s="512"/>
      <c r="AF116" s="528" t="s">
        <v>135</v>
      </c>
      <c r="AG116" s="456"/>
      <c r="AH116" s="456"/>
      <c r="AI116" s="456"/>
      <c r="AJ116" s="512"/>
      <c r="AK116" s="528" t="s">
        <v>135</v>
      </c>
      <c r="AL116" s="456"/>
      <c r="AM116" s="456"/>
      <c r="AN116" s="456"/>
      <c r="AO116" s="512"/>
      <c r="AP116" s="552" t="s">
        <v>135</v>
      </c>
      <c r="AQ116" s="560"/>
      <c r="AR116" s="560"/>
      <c r="AS116" s="560"/>
      <c r="AT116" s="570"/>
      <c r="AU116" s="582"/>
      <c r="AV116" s="594"/>
      <c r="AW116" s="594"/>
      <c r="AX116" s="594"/>
      <c r="AY116" s="594"/>
      <c r="AZ116" s="433" t="s">
        <v>212</v>
      </c>
      <c r="BA116" s="437"/>
      <c r="BB116" s="437"/>
      <c r="BC116" s="437"/>
      <c r="BD116" s="437"/>
      <c r="BE116" s="437"/>
      <c r="BF116" s="437"/>
      <c r="BG116" s="437"/>
      <c r="BH116" s="437"/>
      <c r="BI116" s="437"/>
      <c r="BJ116" s="437"/>
      <c r="BK116" s="437"/>
      <c r="BL116" s="437"/>
      <c r="BM116" s="437"/>
      <c r="BN116" s="437"/>
      <c r="BO116" s="437"/>
      <c r="BP116" s="486"/>
      <c r="BQ116" s="653" t="s">
        <v>135</v>
      </c>
      <c r="BR116" s="661"/>
      <c r="BS116" s="661"/>
      <c r="BT116" s="661"/>
      <c r="BU116" s="661"/>
      <c r="BV116" s="661" t="s">
        <v>135</v>
      </c>
      <c r="BW116" s="661"/>
      <c r="BX116" s="661"/>
      <c r="BY116" s="661"/>
      <c r="BZ116" s="661"/>
      <c r="CA116" s="661" t="s">
        <v>135</v>
      </c>
      <c r="CB116" s="661"/>
      <c r="CC116" s="661"/>
      <c r="CD116" s="661"/>
      <c r="CE116" s="661"/>
      <c r="CF116" s="679" t="s">
        <v>135</v>
      </c>
      <c r="CG116" s="683"/>
      <c r="CH116" s="683"/>
      <c r="CI116" s="683"/>
      <c r="CJ116" s="683"/>
      <c r="CK116" s="695"/>
      <c r="CL116" s="419"/>
      <c r="CM116" s="432" t="s">
        <v>479</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135</v>
      </c>
      <c r="DH116" s="456"/>
      <c r="DI116" s="456"/>
      <c r="DJ116" s="456"/>
      <c r="DK116" s="512"/>
      <c r="DL116" s="528" t="s">
        <v>135</v>
      </c>
      <c r="DM116" s="456"/>
      <c r="DN116" s="456"/>
      <c r="DO116" s="456"/>
      <c r="DP116" s="512"/>
      <c r="DQ116" s="528" t="s">
        <v>135</v>
      </c>
      <c r="DR116" s="456"/>
      <c r="DS116" s="456"/>
      <c r="DT116" s="456"/>
      <c r="DU116" s="512"/>
      <c r="DV116" s="552" t="s">
        <v>135</v>
      </c>
      <c r="DW116" s="560"/>
      <c r="DX116" s="560"/>
      <c r="DY116" s="560"/>
      <c r="DZ116" s="570"/>
    </row>
    <row r="117" spans="1:130" s="369" customFormat="1" ht="26.25" customHeight="1">
      <c r="A117" s="388" t="s">
        <v>268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314</v>
      </c>
      <c r="Z117" s="479"/>
      <c r="AA117" s="496">
        <v>356631</v>
      </c>
      <c r="AB117" s="501"/>
      <c r="AC117" s="501"/>
      <c r="AD117" s="501"/>
      <c r="AE117" s="513"/>
      <c r="AF117" s="529">
        <v>381750</v>
      </c>
      <c r="AG117" s="501"/>
      <c r="AH117" s="501"/>
      <c r="AI117" s="501"/>
      <c r="AJ117" s="513"/>
      <c r="AK117" s="529">
        <v>376652</v>
      </c>
      <c r="AL117" s="501"/>
      <c r="AM117" s="501"/>
      <c r="AN117" s="501"/>
      <c r="AO117" s="513"/>
      <c r="AP117" s="553"/>
      <c r="AQ117" s="561"/>
      <c r="AR117" s="561"/>
      <c r="AS117" s="561"/>
      <c r="AT117" s="571"/>
      <c r="AU117" s="582"/>
      <c r="AV117" s="594"/>
      <c r="AW117" s="594"/>
      <c r="AX117" s="594"/>
      <c r="AY117" s="594"/>
      <c r="AZ117" s="433" t="s">
        <v>480</v>
      </c>
      <c r="BA117" s="437"/>
      <c r="BB117" s="437"/>
      <c r="BC117" s="437"/>
      <c r="BD117" s="437"/>
      <c r="BE117" s="437"/>
      <c r="BF117" s="437"/>
      <c r="BG117" s="437"/>
      <c r="BH117" s="437"/>
      <c r="BI117" s="437"/>
      <c r="BJ117" s="437"/>
      <c r="BK117" s="437"/>
      <c r="BL117" s="437"/>
      <c r="BM117" s="437"/>
      <c r="BN117" s="437"/>
      <c r="BO117" s="437"/>
      <c r="BP117" s="486"/>
      <c r="BQ117" s="653" t="s">
        <v>135</v>
      </c>
      <c r="BR117" s="661"/>
      <c r="BS117" s="661"/>
      <c r="BT117" s="661"/>
      <c r="BU117" s="661"/>
      <c r="BV117" s="661" t="s">
        <v>135</v>
      </c>
      <c r="BW117" s="661"/>
      <c r="BX117" s="661"/>
      <c r="BY117" s="661"/>
      <c r="BZ117" s="661"/>
      <c r="CA117" s="661" t="s">
        <v>135</v>
      </c>
      <c r="CB117" s="661"/>
      <c r="CC117" s="661"/>
      <c r="CD117" s="661"/>
      <c r="CE117" s="661"/>
      <c r="CF117" s="679" t="s">
        <v>135</v>
      </c>
      <c r="CG117" s="683"/>
      <c r="CH117" s="683"/>
      <c r="CI117" s="683"/>
      <c r="CJ117" s="683"/>
      <c r="CK117" s="695"/>
      <c r="CL117" s="419"/>
      <c r="CM117" s="432" t="s">
        <v>328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135</v>
      </c>
      <c r="DH117" s="456"/>
      <c r="DI117" s="456"/>
      <c r="DJ117" s="456"/>
      <c r="DK117" s="512"/>
      <c r="DL117" s="528" t="s">
        <v>135</v>
      </c>
      <c r="DM117" s="456"/>
      <c r="DN117" s="456"/>
      <c r="DO117" s="456"/>
      <c r="DP117" s="512"/>
      <c r="DQ117" s="528" t="s">
        <v>135</v>
      </c>
      <c r="DR117" s="456"/>
      <c r="DS117" s="456"/>
      <c r="DT117" s="456"/>
      <c r="DU117" s="512"/>
      <c r="DV117" s="552" t="s">
        <v>135</v>
      </c>
      <c r="DW117" s="560"/>
      <c r="DX117" s="560"/>
      <c r="DY117" s="560"/>
      <c r="DZ117" s="570"/>
    </row>
    <row r="118" spans="1:130" s="369" customFormat="1" ht="26.25" customHeight="1">
      <c r="A118" s="388" t="s">
        <v>89</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402</v>
      </c>
      <c r="AB118" s="412"/>
      <c r="AC118" s="412"/>
      <c r="AD118" s="412"/>
      <c r="AE118" s="479"/>
      <c r="AF118" s="493" t="s">
        <v>379</v>
      </c>
      <c r="AG118" s="412"/>
      <c r="AH118" s="412"/>
      <c r="AI118" s="412"/>
      <c r="AJ118" s="479"/>
      <c r="AK118" s="493" t="s">
        <v>250</v>
      </c>
      <c r="AL118" s="412"/>
      <c r="AM118" s="412"/>
      <c r="AN118" s="412"/>
      <c r="AO118" s="479"/>
      <c r="AP118" s="493" t="s">
        <v>467</v>
      </c>
      <c r="AQ118" s="412"/>
      <c r="AR118" s="412"/>
      <c r="AS118" s="412"/>
      <c r="AT118" s="568"/>
      <c r="AU118" s="582"/>
      <c r="AV118" s="594"/>
      <c r="AW118" s="594"/>
      <c r="AX118" s="594"/>
      <c r="AY118" s="594"/>
      <c r="AZ118" s="622" t="s">
        <v>481</v>
      </c>
      <c r="BA118" s="430"/>
      <c r="BB118" s="430"/>
      <c r="BC118" s="430"/>
      <c r="BD118" s="430"/>
      <c r="BE118" s="430"/>
      <c r="BF118" s="430"/>
      <c r="BG118" s="430"/>
      <c r="BH118" s="430"/>
      <c r="BI118" s="430"/>
      <c r="BJ118" s="430"/>
      <c r="BK118" s="430"/>
      <c r="BL118" s="430"/>
      <c r="BM118" s="430"/>
      <c r="BN118" s="430"/>
      <c r="BO118" s="430"/>
      <c r="BP118" s="483"/>
      <c r="BQ118" s="654" t="s">
        <v>135</v>
      </c>
      <c r="BR118" s="662"/>
      <c r="BS118" s="662"/>
      <c r="BT118" s="662"/>
      <c r="BU118" s="662"/>
      <c r="BV118" s="662" t="s">
        <v>135</v>
      </c>
      <c r="BW118" s="662"/>
      <c r="BX118" s="662"/>
      <c r="BY118" s="662"/>
      <c r="BZ118" s="662"/>
      <c r="CA118" s="662" t="s">
        <v>135</v>
      </c>
      <c r="CB118" s="662"/>
      <c r="CC118" s="662"/>
      <c r="CD118" s="662"/>
      <c r="CE118" s="662"/>
      <c r="CF118" s="679" t="s">
        <v>135</v>
      </c>
      <c r="CG118" s="683"/>
      <c r="CH118" s="683"/>
      <c r="CI118" s="683"/>
      <c r="CJ118" s="683"/>
      <c r="CK118" s="695"/>
      <c r="CL118" s="419"/>
      <c r="CM118" s="432" t="s">
        <v>482</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135</v>
      </c>
      <c r="DH118" s="456"/>
      <c r="DI118" s="456"/>
      <c r="DJ118" s="456"/>
      <c r="DK118" s="512"/>
      <c r="DL118" s="528" t="s">
        <v>135</v>
      </c>
      <c r="DM118" s="456"/>
      <c r="DN118" s="456"/>
      <c r="DO118" s="456"/>
      <c r="DP118" s="512"/>
      <c r="DQ118" s="528" t="s">
        <v>135</v>
      </c>
      <c r="DR118" s="456"/>
      <c r="DS118" s="456"/>
      <c r="DT118" s="456"/>
      <c r="DU118" s="512"/>
      <c r="DV118" s="552" t="s">
        <v>135</v>
      </c>
      <c r="DW118" s="560"/>
      <c r="DX118" s="560"/>
      <c r="DY118" s="560"/>
      <c r="DZ118" s="570"/>
    </row>
    <row r="119" spans="1:130" s="369" customFormat="1" ht="26.25" customHeight="1">
      <c r="A119" s="394" t="s">
        <v>375</v>
      </c>
      <c r="B119" s="418"/>
      <c r="C119" s="431" t="s">
        <v>469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135</v>
      </c>
      <c r="AB119" s="500"/>
      <c r="AC119" s="500"/>
      <c r="AD119" s="500"/>
      <c r="AE119" s="511"/>
      <c r="AF119" s="527" t="s">
        <v>135</v>
      </c>
      <c r="AG119" s="500"/>
      <c r="AH119" s="500"/>
      <c r="AI119" s="500"/>
      <c r="AJ119" s="511"/>
      <c r="AK119" s="527" t="s">
        <v>135</v>
      </c>
      <c r="AL119" s="500"/>
      <c r="AM119" s="500"/>
      <c r="AN119" s="500"/>
      <c r="AO119" s="511"/>
      <c r="AP119" s="551" t="s">
        <v>135</v>
      </c>
      <c r="AQ119" s="559"/>
      <c r="AR119" s="559"/>
      <c r="AS119" s="559"/>
      <c r="AT119" s="569"/>
      <c r="AU119" s="583"/>
      <c r="AV119" s="595"/>
      <c r="AW119" s="595"/>
      <c r="AX119" s="595"/>
      <c r="AY119" s="595"/>
      <c r="AZ119" s="623" t="s">
        <v>268</v>
      </c>
      <c r="BA119" s="623"/>
      <c r="BB119" s="623"/>
      <c r="BC119" s="623"/>
      <c r="BD119" s="623"/>
      <c r="BE119" s="623"/>
      <c r="BF119" s="623"/>
      <c r="BG119" s="623"/>
      <c r="BH119" s="623"/>
      <c r="BI119" s="623"/>
      <c r="BJ119" s="623"/>
      <c r="BK119" s="623"/>
      <c r="BL119" s="623"/>
      <c r="BM119" s="623"/>
      <c r="BN119" s="623"/>
      <c r="BO119" s="478" t="s">
        <v>156</v>
      </c>
      <c r="BP119" s="648"/>
      <c r="BQ119" s="654">
        <v>4909309</v>
      </c>
      <c r="BR119" s="662"/>
      <c r="BS119" s="662"/>
      <c r="BT119" s="662"/>
      <c r="BU119" s="662"/>
      <c r="BV119" s="662">
        <v>4547997</v>
      </c>
      <c r="BW119" s="662"/>
      <c r="BX119" s="662"/>
      <c r="BY119" s="662"/>
      <c r="BZ119" s="662"/>
      <c r="CA119" s="662">
        <v>4919381</v>
      </c>
      <c r="CB119" s="662"/>
      <c r="CC119" s="662"/>
      <c r="CD119" s="662"/>
      <c r="CE119" s="662"/>
      <c r="CF119" s="557"/>
      <c r="CG119" s="565"/>
      <c r="CH119" s="565"/>
      <c r="CI119" s="565"/>
      <c r="CJ119" s="691"/>
      <c r="CK119" s="696"/>
      <c r="CL119" s="420"/>
      <c r="CM119" s="434" t="s">
        <v>483</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2362</v>
      </c>
      <c r="DH119" s="502"/>
      <c r="DI119" s="502"/>
      <c r="DJ119" s="502"/>
      <c r="DK119" s="514"/>
      <c r="DL119" s="530">
        <v>1877</v>
      </c>
      <c r="DM119" s="502"/>
      <c r="DN119" s="502"/>
      <c r="DO119" s="502"/>
      <c r="DP119" s="514"/>
      <c r="DQ119" s="530">
        <v>1340</v>
      </c>
      <c r="DR119" s="502"/>
      <c r="DS119" s="502"/>
      <c r="DT119" s="502"/>
      <c r="DU119" s="514"/>
      <c r="DV119" s="737">
        <v>0.1</v>
      </c>
      <c r="DW119" s="739"/>
      <c r="DX119" s="739"/>
      <c r="DY119" s="739"/>
      <c r="DZ119" s="746"/>
    </row>
    <row r="120" spans="1:130" s="369" customFormat="1" ht="26.25" customHeight="1">
      <c r="A120" s="395"/>
      <c r="B120" s="419"/>
      <c r="C120" s="432" t="s">
        <v>124</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135</v>
      </c>
      <c r="AB120" s="456"/>
      <c r="AC120" s="456"/>
      <c r="AD120" s="456"/>
      <c r="AE120" s="512"/>
      <c r="AF120" s="528" t="s">
        <v>135</v>
      </c>
      <c r="AG120" s="456"/>
      <c r="AH120" s="456"/>
      <c r="AI120" s="456"/>
      <c r="AJ120" s="512"/>
      <c r="AK120" s="528" t="s">
        <v>135</v>
      </c>
      <c r="AL120" s="456"/>
      <c r="AM120" s="456"/>
      <c r="AN120" s="456"/>
      <c r="AO120" s="512"/>
      <c r="AP120" s="552" t="s">
        <v>135</v>
      </c>
      <c r="AQ120" s="560"/>
      <c r="AR120" s="560"/>
      <c r="AS120" s="560"/>
      <c r="AT120" s="570"/>
      <c r="AU120" s="584" t="s">
        <v>473</v>
      </c>
      <c r="AV120" s="596"/>
      <c r="AW120" s="596"/>
      <c r="AX120" s="596"/>
      <c r="AY120" s="608"/>
      <c r="AZ120" s="620" t="s">
        <v>201</v>
      </c>
      <c r="BA120" s="413"/>
      <c r="BB120" s="413"/>
      <c r="BC120" s="413"/>
      <c r="BD120" s="413"/>
      <c r="BE120" s="413"/>
      <c r="BF120" s="413"/>
      <c r="BG120" s="413"/>
      <c r="BH120" s="413"/>
      <c r="BI120" s="413"/>
      <c r="BJ120" s="413"/>
      <c r="BK120" s="413"/>
      <c r="BL120" s="413"/>
      <c r="BM120" s="413"/>
      <c r="BN120" s="413"/>
      <c r="BO120" s="413"/>
      <c r="BP120" s="480"/>
      <c r="BQ120" s="652">
        <v>1023292</v>
      </c>
      <c r="BR120" s="660"/>
      <c r="BS120" s="660"/>
      <c r="BT120" s="660"/>
      <c r="BU120" s="660"/>
      <c r="BV120" s="660">
        <v>1111204</v>
      </c>
      <c r="BW120" s="660"/>
      <c r="BX120" s="660"/>
      <c r="BY120" s="660"/>
      <c r="BZ120" s="660"/>
      <c r="CA120" s="660">
        <v>1068324</v>
      </c>
      <c r="CB120" s="660"/>
      <c r="CC120" s="660"/>
      <c r="CD120" s="660"/>
      <c r="CE120" s="660"/>
      <c r="CF120" s="678">
        <v>54.6</v>
      </c>
      <c r="CG120" s="682"/>
      <c r="CH120" s="682"/>
      <c r="CI120" s="682"/>
      <c r="CJ120" s="682"/>
      <c r="CK120" s="697" t="s">
        <v>265</v>
      </c>
      <c r="CL120" s="707"/>
      <c r="CM120" s="707"/>
      <c r="CN120" s="707"/>
      <c r="CO120" s="710"/>
      <c r="CP120" s="714" t="s">
        <v>208</v>
      </c>
      <c r="CQ120" s="717"/>
      <c r="CR120" s="717"/>
      <c r="CS120" s="717"/>
      <c r="CT120" s="717"/>
      <c r="CU120" s="717"/>
      <c r="CV120" s="717"/>
      <c r="CW120" s="717"/>
      <c r="CX120" s="717"/>
      <c r="CY120" s="717"/>
      <c r="CZ120" s="717"/>
      <c r="DA120" s="717"/>
      <c r="DB120" s="717"/>
      <c r="DC120" s="717"/>
      <c r="DD120" s="717"/>
      <c r="DE120" s="717"/>
      <c r="DF120" s="720"/>
      <c r="DG120" s="652">
        <v>198654</v>
      </c>
      <c r="DH120" s="660"/>
      <c r="DI120" s="660"/>
      <c r="DJ120" s="660"/>
      <c r="DK120" s="660"/>
      <c r="DL120" s="660">
        <v>132737</v>
      </c>
      <c r="DM120" s="660"/>
      <c r="DN120" s="660"/>
      <c r="DO120" s="660"/>
      <c r="DP120" s="660"/>
      <c r="DQ120" s="660">
        <v>150543</v>
      </c>
      <c r="DR120" s="660"/>
      <c r="DS120" s="660"/>
      <c r="DT120" s="660"/>
      <c r="DU120" s="660"/>
      <c r="DV120" s="735">
        <v>7.7</v>
      </c>
      <c r="DW120" s="735"/>
      <c r="DX120" s="735"/>
      <c r="DY120" s="735"/>
      <c r="DZ120" s="744"/>
    </row>
    <row r="121" spans="1:130" s="369" customFormat="1" ht="26.25" customHeight="1">
      <c r="A121" s="395"/>
      <c r="B121" s="419"/>
      <c r="C121" s="433" t="s">
        <v>126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135</v>
      </c>
      <c r="AB121" s="456"/>
      <c r="AC121" s="456"/>
      <c r="AD121" s="456"/>
      <c r="AE121" s="512"/>
      <c r="AF121" s="528" t="s">
        <v>135</v>
      </c>
      <c r="AG121" s="456"/>
      <c r="AH121" s="456"/>
      <c r="AI121" s="456"/>
      <c r="AJ121" s="512"/>
      <c r="AK121" s="528" t="s">
        <v>135</v>
      </c>
      <c r="AL121" s="456"/>
      <c r="AM121" s="456"/>
      <c r="AN121" s="456"/>
      <c r="AO121" s="512"/>
      <c r="AP121" s="552" t="s">
        <v>135</v>
      </c>
      <c r="AQ121" s="560"/>
      <c r="AR121" s="560"/>
      <c r="AS121" s="560"/>
      <c r="AT121" s="570"/>
      <c r="AU121" s="585"/>
      <c r="AV121" s="597"/>
      <c r="AW121" s="597"/>
      <c r="AX121" s="597"/>
      <c r="AY121" s="609"/>
      <c r="AZ121" s="621" t="s">
        <v>485</v>
      </c>
      <c r="BA121" s="429"/>
      <c r="BB121" s="429"/>
      <c r="BC121" s="429"/>
      <c r="BD121" s="429"/>
      <c r="BE121" s="429"/>
      <c r="BF121" s="429"/>
      <c r="BG121" s="429"/>
      <c r="BH121" s="429"/>
      <c r="BI121" s="429"/>
      <c r="BJ121" s="429"/>
      <c r="BK121" s="429"/>
      <c r="BL121" s="429"/>
      <c r="BM121" s="429"/>
      <c r="BN121" s="429"/>
      <c r="BO121" s="429"/>
      <c r="BP121" s="482"/>
      <c r="BQ121" s="653" t="s">
        <v>135</v>
      </c>
      <c r="BR121" s="661"/>
      <c r="BS121" s="661"/>
      <c r="BT121" s="661"/>
      <c r="BU121" s="661"/>
      <c r="BV121" s="661" t="s">
        <v>135</v>
      </c>
      <c r="BW121" s="661"/>
      <c r="BX121" s="661"/>
      <c r="BY121" s="661"/>
      <c r="BZ121" s="661"/>
      <c r="CA121" s="661" t="s">
        <v>135</v>
      </c>
      <c r="CB121" s="661"/>
      <c r="CC121" s="661"/>
      <c r="CD121" s="661"/>
      <c r="CE121" s="661"/>
      <c r="CF121" s="679" t="s">
        <v>135</v>
      </c>
      <c r="CG121" s="683"/>
      <c r="CH121" s="683"/>
      <c r="CI121" s="683"/>
      <c r="CJ121" s="683"/>
      <c r="CK121" s="698"/>
      <c r="CL121" s="708"/>
      <c r="CM121" s="708"/>
      <c r="CN121" s="708"/>
      <c r="CO121" s="711"/>
      <c r="CP121" s="715" t="s">
        <v>459</v>
      </c>
      <c r="CQ121" s="409"/>
      <c r="CR121" s="409"/>
      <c r="CS121" s="409"/>
      <c r="CT121" s="409"/>
      <c r="CU121" s="409"/>
      <c r="CV121" s="409"/>
      <c r="CW121" s="409"/>
      <c r="CX121" s="409"/>
      <c r="CY121" s="409"/>
      <c r="CZ121" s="409"/>
      <c r="DA121" s="409"/>
      <c r="DB121" s="409"/>
      <c r="DC121" s="409"/>
      <c r="DD121" s="409"/>
      <c r="DE121" s="409"/>
      <c r="DF121" s="721"/>
      <c r="DG121" s="653">
        <v>93845</v>
      </c>
      <c r="DH121" s="661"/>
      <c r="DI121" s="661"/>
      <c r="DJ121" s="661"/>
      <c r="DK121" s="661"/>
      <c r="DL121" s="661">
        <v>65881</v>
      </c>
      <c r="DM121" s="661"/>
      <c r="DN121" s="661"/>
      <c r="DO121" s="661"/>
      <c r="DP121" s="661"/>
      <c r="DQ121" s="661">
        <v>65528</v>
      </c>
      <c r="DR121" s="661"/>
      <c r="DS121" s="661"/>
      <c r="DT121" s="661"/>
      <c r="DU121" s="661"/>
      <c r="DV121" s="736">
        <v>3.3</v>
      </c>
      <c r="DW121" s="736"/>
      <c r="DX121" s="736"/>
      <c r="DY121" s="736"/>
      <c r="DZ121" s="745"/>
    </row>
    <row r="122" spans="1:130" s="369" customFormat="1" ht="26.25" customHeight="1">
      <c r="A122" s="395"/>
      <c r="B122" s="419"/>
      <c r="C122" s="432" t="s">
        <v>478</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135</v>
      </c>
      <c r="AB122" s="456"/>
      <c r="AC122" s="456"/>
      <c r="AD122" s="456"/>
      <c r="AE122" s="512"/>
      <c r="AF122" s="528" t="s">
        <v>135</v>
      </c>
      <c r="AG122" s="456"/>
      <c r="AH122" s="456"/>
      <c r="AI122" s="456"/>
      <c r="AJ122" s="512"/>
      <c r="AK122" s="528" t="s">
        <v>135</v>
      </c>
      <c r="AL122" s="456"/>
      <c r="AM122" s="456"/>
      <c r="AN122" s="456"/>
      <c r="AO122" s="512"/>
      <c r="AP122" s="552" t="s">
        <v>135</v>
      </c>
      <c r="AQ122" s="560"/>
      <c r="AR122" s="560"/>
      <c r="AS122" s="560"/>
      <c r="AT122" s="570"/>
      <c r="AU122" s="585"/>
      <c r="AV122" s="597"/>
      <c r="AW122" s="597"/>
      <c r="AX122" s="597"/>
      <c r="AY122" s="609"/>
      <c r="AZ122" s="622" t="s">
        <v>486</v>
      </c>
      <c r="BA122" s="430"/>
      <c r="BB122" s="430"/>
      <c r="BC122" s="430"/>
      <c r="BD122" s="430"/>
      <c r="BE122" s="430"/>
      <c r="BF122" s="430"/>
      <c r="BG122" s="430"/>
      <c r="BH122" s="430"/>
      <c r="BI122" s="430"/>
      <c r="BJ122" s="430"/>
      <c r="BK122" s="430"/>
      <c r="BL122" s="430"/>
      <c r="BM122" s="430"/>
      <c r="BN122" s="430"/>
      <c r="BO122" s="430"/>
      <c r="BP122" s="483"/>
      <c r="BQ122" s="654">
        <v>2559137</v>
      </c>
      <c r="BR122" s="662"/>
      <c r="BS122" s="662"/>
      <c r="BT122" s="662"/>
      <c r="BU122" s="662"/>
      <c r="BV122" s="662">
        <v>2542768</v>
      </c>
      <c r="BW122" s="662"/>
      <c r="BX122" s="662"/>
      <c r="BY122" s="662"/>
      <c r="BZ122" s="662"/>
      <c r="CA122" s="662">
        <v>2661289</v>
      </c>
      <c r="CB122" s="662"/>
      <c r="CC122" s="662"/>
      <c r="CD122" s="662"/>
      <c r="CE122" s="662"/>
      <c r="CF122" s="680">
        <v>136</v>
      </c>
      <c r="CG122" s="684"/>
      <c r="CH122" s="684"/>
      <c r="CI122" s="684"/>
      <c r="CJ122" s="684"/>
      <c r="CK122" s="698"/>
      <c r="CL122" s="708"/>
      <c r="CM122" s="708"/>
      <c r="CN122" s="708"/>
      <c r="CO122" s="711"/>
      <c r="CP122" s="715" t="s">
        <v>275</v>
      </c>
      <c r="CQ122" s="409"/>
      <c r="CR122" s="409"/>
      <c r="CS122" s="409"/>
      <c r="CT122" s="409"/>
      <c r="CU122" s="409"/>
      <c r="CV122" s="409"/>
      <c r="CW122" s="409"/>
      <c r="CX122" s="409"/>
      <c r="CY122" s="409"/>
      <c r="CZ122" s="409"/>
      <c r="DA122" s="409"/>
      <c r="DB122" s="409"/>
      <c r="DC122" s="409"/>
      <c r="DD122" s="409"/>
      <c r="DE122" s="409"/>
      <c r="DF122" s="721"/>
      <c r="DG122" s="653">
        <v>22274</v>
      </c>
      <c r="DH122" s="661"/>
      <c r="DI122" s="661"/>
      <c r="DJ122" s="661"/>
      <c r="DK122" s="661"/>
      <c r="DL122" s="661">
        <v>18277</v>
      </c>
      <c r="DM122" s="661"/>
      <c r="DN122" s="661"/>
      <c r="DO122" s="661"/>
      <c r="DP122" s="661"/>
      <c r="DQ122" s="661">
        <v>11899</v>
      </c>
      <c r="DR122" s="661"/>
      <c r="DS122" s="661"/>
      <c r="DT122" s="661"/>
      <c r="DU122" s="661"/>
      <c r="DV122" s="736">
        <v>0.6</v>
      </c>
      <c r="DW122" s="736"/>
      <c r="DX122" s="736"/>
      <c r="DY122" s="736"/>
      <c r="DZ122" s="745"/>
    </row>
    <row r="123" spans="1:130" s="369" customFormat="1" ht="26.25" customHeight="1">
      <c r="A123" s="395"/>
      <c r="B123" s="419"/>
      <c r="C123" s="432" t="s">
        <v>479</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135</v>
      </c>
      <c r="AB123" s="456"/>
      <c r="AC123" s="456"/>
      <c r="AD123" s="456"/>
      <c r="AE123" s="512"/>
      <c r="AF123" s="528" t="s">
        <v>135</v>
      </c>
      <c r="AG123" s="456"/>
      <c r="AH123" s="456"/>
      <c r="AI123" s="456"/>
      <c r="AJ123" s="512"/>
      <c r="AK123" s="528" t="s">
        <v>135</v>
      </c>
      <c r="AL123" s="456"/>
      <c r="AM123" s="456"/>
      <c r="AN123" s="456"/>
      <c r="AO123" s="512"/>
      <c r="AP123" s="552" t="s">
        <v>135</v>
      </c>
      <c r="AQ123" s="560"/>
      <c r="AR123" s="560"/>
      <c r="AS123" s="560"/>
      <c r="AT123" s="570"/>
      <c r="AU123" s="586"/>
      <c r="AV123" s="598"/>
      <c r="AW123" s="598"/>
      <c r="AX123" s="598"/>
      <c r="AY123" s="598"/>
      <c r="AZ123" s="623" t="s">
        <v>268</v>
      </c>
      <c r="BA123" s="623"/>
      <c r="BB123" s="623"/>
      <c r="BC123" s="623"/>
      <c r="BD123" s="623"/>
      <c r="BE123" s="623"/>
      <c r="BF123" s="623"/>
      <c r="BG123" s="623"/>
      <c r="BH123" s="623"/>
      <c r="BI123" s="623"/>
      <c r="BJ123" s="623"/>
      <c r="BK123" s="623"/>
      <c r="BL123" s="623"/>
      <c r="BM123" s="623"/>
      <c r="BN123" s="623"/>
      <c r="BO123" s="478" t="s">
        <v>488</v>
      </c>
      <c r="BP123" s="648"/>
      <c r="BQ123" s="655">
        <v>3582429</v>
      </c>
      <c r="BR123" s="663"/>
      <c r="BS123" s="663"/>
      <c r="BT123" s="663"/>
      <c r="BU123" s="663"/>
      <c r="BV123" s="663">
        <v>3653972</v>
      </c>
      <c r="BW123" s="663"/>
      <c r="BX123" s="663"/>
      <c r="BY123" s="663"/>
      <c r="BZ123" s="663"/>
      <c r="CA123" s="663">
        <v>3729613</v>
      </c>
      <c r="CB123" s="663"/>
      <c r="CC123" s="663"/>
      <c r="CD123" s="663"/>
      <c r="CE123" s="663"/>
      <c r="CF123" s="557"/>
      <c r="CG123" s="565"/>
      <c r="CH123" s="565"/>
      <c r="CI123" s="565"/>
      <c r="CJ123" s="691"/>
      <c r="CK123" s="698"/>
      <c r="CL123" s="708"/>
      <c r="CM123" s="708"/>
      <c r="CN123" s="708"/>
      <c r="CO123" s="711"/>
      <c r="CP123" s="715" t="s">
        <v>456</v>
      </c>
      <c r="CQ123" s="409"/>
      <c r="CR123" s="409"/>
      <c r="CS123" s="409"/>
      <c r="CT123" s="409"/>
      <c r="CU123" s="409"/>
      <c r="CV123" s="409"/>
      <c r="CW123" s="409"/>
      <c r="CX123" s="409"/>
      <c r="CY123" s="409"/>
      <c r="CZ123" s="409"/>
      <c r="DA123" s="409"/>
      <c r="DB123" s="409"/>
      <c r="DC123" s="409"/>
      <c r="DD123" s="409"/>
      <c r="DE123" s="409"/>
      <c r="DF123" s="721"/>
      <c r="DG123" s="495" t="s">
        <v>135</v>
      </c>
      <c r="DH123" s="456"/>
      <c r="DI123" s="456"/>
      <c r="DJ123" s="456"/>
      <c r="DK123" s="512"/>
      <c r="DL123" s="528" t="s">
        <v>135</v>
      </c>
      <c r="DM123" s="456"/>
      <c r="DN123" s="456"/>
      <c r="DO123" s="456"/>
      <c r="DP123" s="512"/>
      <c r="DQ123" s="528" t="s">
        <v>135</v>
      </c>
      <c r="DR123" s="456"/>
      <c r="DS123" s="456"/>
      <c r="DT123" s="456"/>
      <c r="DU123" s="512"/>
      <c r="DV123" s="552" t="s">
        <v>135</v>
      </c>
      <c r="DW123" s="560"/>
      <c r="DX123" s="560"/>
      <c r="DY123" s="560"/>
      <c r="DZ123" s="570"/>
    </row>
    <row r="124" spans="1:130" s="369" customFormat="1" ht="26.25" customHeight="1">
      <c r="A124" s="395"/>
      <c r="B124" s="419"/>
      <c r="C124" s="432" t="s">
        <v>328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135</v>
      </c>
      <c r="AB124" s="456"/>
      <c r="AC124" s="456"/>
      <c r="AD124" s="456"/>
      <c r="AE124" s="512"/>
      <c r="AF124" s="528" t="s">
        <v>135</v>
      </c>
      <c r="AG124" s="456"/>
      <c r="AH124" s="456"/>
      <c r="AI124" s="456"/>
      <c r="AJ124" s="512"/>
      <c r="AK124" s="528" t="s">
        <v>135</v>
      </c>
      <c r="AL124" s="456"/>
      <c r="AM124" s="456"/>
      <c r="AN124" s="456"/>
      <c r="AO124" s="512"/>
      <c r="AP124" s="552" t="s">
        <v>135</v>
      </c>
      <c r="AQ124" s="560"/>
      <c r="AR124" s="560"/>
      <c r="AS124" s="560"/>
      <c r="AT124" s="570"/>
      <c r="AU124" s="587" t="s">
        <v>489</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64.2</v>
      </c>
      <c r="BR124" s="664"/>
      <c r="BS124" s="664"/>
      <c r="BT124" s="664"/>
      <c r="BU124" s="664"/>
      <c r="BV124" s="664">
        <v>45.3</v>
      </c>
      <c r="BW124" s="664"/>
      <c r="BX124" s="664"/>
      <c r="BY124" s="664"/>
      <c r="BZ124" s="664"/>
      <c r="CA124" s="664">
        <v>60.8</v>
      </c>
      <c r="CB124" s="664"/>
      <c r="CC124" s="664"/>
      <c r="CD124" s="664"/>
      <c r="CE124" s="664"/>
      <c r="CF124" s="558"/>
      <c r="CG124" s="566"/>
      <c r="CH124" s="566"/>
      <c r="CI124" s="566"/>
      <c r="CJ124" s="692"/>
      <c r="CK124" s="699"/>
      <c r="CL124" s="699"/>
      <c r="CM124" s="699"/>
      <c r="CN124" s="699"/>
      <c r="CO124" s="712"/>
      <c r="CP124" s="715" t="s">
        <v>490</v>
      </c>
      <c r="CQ124" s="409"/>
      <c r="CR124" s="409"/>
      <c r="CS124" s="409"/>
      <c r="CT124" s="409"/>
      <c r="CU124" s="409"/>
      <c r="CV124" s="409"/>
      <c r="CW124" s="409"/>
      <c r="CX124" s="409"/>
      <c r="CY124" s="409"/>
      <c r="CZ124" s="409"/>
      <c r="DA124" s="409"/>
      <c r="DB124" s="409"/>
      <c r="DC124" s="409"/>
      <c r="DD124" s="409"/>
      <c r="DE124" s="409"/>
      <c r="DF124" s="721"/>
      <c r="DG124" s="497" t="s">
        <v>135</v>
      </c>
      <c r="DH124" s="502"/>
      <c r="DI124" s="502"/>
      <c r="DJ124" s="502"/>
      <c r="DK124" s="514"/>
      <c r="DL124" s="530" t="s">
        <v>135</v>
      </c>
      <c r="DM124" s="502"/>
      <c r="DN124" s="502"/>
      <c r="DO124" s="502"/>
      <c r="DP124" s="514"/>
      <c r="DQ124" s="530" t="s">
        <v>135</v>
      </c>
      <c r="DR124" s="502"/>
      <c r="DS124" s="502"/>
      <c r="DT124" s="502"/>
      <c r="DU124" s="514"/>
      <c r="DV124" s="737" t="s">
        <v>135</v>
      </c>
      <c r="DW124" s="739"/>
      <c r="DX124" s="739"/>
      <c r="DY124" s="739"/>
      <c r="DZ124" s="746"/>
    </row>
    <row r="125" spans="1:130" s="369" customFormat="1" ht="26.25" customHeight="1">
      <c r="A125" s="395"/>
      <c r="B125" s="419"/>
      <c r="C125" s="432" t="s">
        <v>482</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135</v>
      </c>
      <c r="AB125" s="456"/>
      <c r="AC125" s="456"/>
      <c r="AD125" s="456"/>
      <c r="AE125" s="512"/>
      <c r="AF125" s="528" t="s">
        <v>135</v>
      </c>
      <c r="AG125" s="456"/>
      <c r="AH125" s="456"/>
      <c r="AI125" s="456"/>
      <c r="AJ125" s="512"/>
      <c r="AK125" s="528" t="s">
        <v>135</v>
      </c>
      <c r="AL125" s="456"/>
      <c r="AM125" s="456"/>
      <c r="AN125" s="456"/>
      <c r="AO125" s="512"/>
      <c r="AP125" s="552" t="s">
        <v>135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491</v>
      </c>
      <c r="CL125" s="707"/>
      <c r="CM125" s="707"/>
      <c r="CN125" s="707"/>
      <c r="CO125" s="710"/>
      <c r="CP125" s="620" t="s">
        <v>128</v>
      </c>
      <c r="CQ125" s="413"/>
      <c r="CR125" s="413"/>
      <c r="CS125" s="413"/>
      <c r="CT125" s="413"/>
      <c r="CU125" s="413"/>
      <c r="CV125" s="413"/>
      <c r="CW125" s="413"/>
      <c r="CX125" s="413"/>
      <c r="CY125" s="413"/>
      <c r="CZ125" s="413"/>
      <c r="DA125" s="413"/>
      <c r="DB125" s="413"/>
      <c r="DC125" s="413"/>
      <c r="DD125" s="413"/>
      <c r="DE125" s="413"/>
      <c r="DF125" s="480"/>
      <c r="DG125" s="652" t="s">
        <v>135</v>
      </c>
      <c r="DH125" s="660"/>
      <c r="DI125" s="660"/>
      <c r="DJ125" s="660"/>
      <c r="DK125" s="660"/>
      <c r="DL125" s="660" t="s">
        <v>135</v>
      </c>
      <c r="DM125" s="660"/>
      <c r="DN125" s="660"/>
      <c r="DO125" s="660"/>
      <c r="DP125" s="660"/>
      <c r="DQ125" s="660" t="s">
        <v>135</v>
      </c>
      <c r="DR125" s="660"/>
      <c r="DS125" s="660"/>
      <c r="DT125" s="660"/>
      <c r="DU125" s="660"/>
      <c r="DV125" s="735" t="s">
        <v>135</v>
      </c>
      <c r="DW125" s="735"/>
      <c r="DX125" s="735"/>
      <c r="DY125" s="735"/>
      <c r="DZ125" s="744"/>
    </row>
    <row r="126" spans="1:130" s="369" customFormat="1" ht="26.25" customHeight="1">
      <c r="A126" s="395"/>
      <c r="B126" s="419"/>
      <c r="C126" s="432" t="s">
        <v>483</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298</v>
      </c>
      <c r="AB126" s="456"/>
      <c r="AC126" s="456"/>
      <c r="AD126" s="456"/>
      <c r="AE126" s="512"/>
      <c r="AF126" s="528">
        <v>366</v>
      </c>
      <c r="AG126" s="456"/>
      <c r="AH126" s="456"/>
      <c r="AI126" s="456"/>
      <c r="AJ126" s="512"/>
      <c r="AK126" s="528">
        <v>365</v>
      </c>
      <c r="AL126" s="456"/>
      <c r="AM126" s="456"/>
      <c r="AN126" s="456"/>
      <c r="AO126" s="512"/>
      <c r="AP126" s="552">
        <v>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417</v>
      </c>
      <c r="CQ126" s="429"/>
      <c r="CR126" s="429"/>
      <c r="CS126" s="429"/>
      <c r="CT126" s="429"/>
      <c r="CU126" s="429"/>
      <c r="CV126" s="429"/>
      <c r="CW126" s="429"/>
      <c r="CX126" s="429"/>
      <c r="CY126" s="429"/>
      <c r="CZ126" s="429"/>
      <c r="DA126" s="429"/>
      <c r="DB126" s="429"/>
      <c r="DC126" s="429"/>
      <c r="DD126" s="429"/>
      <c r="DE126" s="429"/>
      <c r="DF126" s="482"/>
      <c r="DG126" s="653" t="s">
        <v>135</v>
      </c>
      <c r="DH126" s="661"/>
      <c r="DI126" s="661"/>
      <c r="DJ126" s="661"/>
      <c r="DK126" s="661"/>
      <c r="DL126" s="661" t="s">
        <v>135</v>
      </c>
      <c r="DM126" s="661"/>
      <c r="DN126" s="661"/>
      <c r="DO126" s="661"/>
      <c r="DP126" s="661"/>
      <c r="DQ126" s="661" t="s">
        <v>135</v>
      </c>
      <c r="DR126" s="661"/>
      <c r="DS126" s="661"/>
      <c r="DT126" s="661"/>
      <c r="DU126" s="661"/>
      <c r="DV126" s="736" t="s">
        <v>135</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135</v>
      </c>
      <c r="AB127" s="456"/>
      <c r="AC127" s="456"/>
      <c r="AD127" s="456"/>
      <c r="AE127" s="512"/>
      <c r="AF127" s="528" t="s">
        <v>135</v>
      </c>
      <c r="AG127" s="456"/>
      <c r="AH127" s="456"/>
      <c r="AI127" s="456"/>
      <c r="AJ127" s="512"/>
      <c r="AK127" s="528" t="s">
        <v>135</v>
      </c>
      <c r="AL127" s="456"/>
      <c r="AM127" s="456"/>
      <c r="AN127" s="456"/>
      <c r="AO127" s="512"/>
      <c r="AP127" s="552" t="s">
        <v>135</v>
      </c>
      <c r="AQ127" s="560"/>
      <c r="AR127" s="560"/>
      <c r="AS127" s="560"/>
      <c r="AT127" s="570"/>
      <c r="AU127" s="589"/>
      <c r="AV127" s="589"/>
      <c r="AW127" s="589"/>
      <c r="AX127" s="600" t="s">
        <v>494</v>
      </c>
      <c r="AY127" s="610"/>
      <c r="AZ127" s="610"/>
      <c r="BA127" s="610"/>
      <c r="BB127" s="610"/>
      <c r="BC127" s="610"/>
      <c r="BD127" s="610"/>
      <c r="BE127" s="630"/>
      <c r="BF127" s="632" t="s">
        <v>495</v>
      </c>
      <c r="BG127" s="610"/>
      <c r="BH127" s="610"/>
      <c r="BI127" s="610"/>
      <c r="BJ127" s="610"/>
      <c r="BK127" s="610"/>
      <c r="BL127" s="630"/>
      <c r="BM127" s="632" t="s">
        <v>418</v>
      </c>
      <c r="BN127" s="610"/>
      <c r="BO127" s="610"/>
      <c r="BP127" s="610"/>
      <c r="BQ127" s="610"/>
      <c r="BR127" s="610"/>
      <c r="BS127" s="630"/>
      <c r="BT127" s="632" t="s">
        <v>403</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441</v>
      </c>
      <c r="CQ127" s="429"/>
      <c r="CR127" s="429"/>
      <c r="CS127" s="429"/>
      <c r="CT127" s="429"/>
      <c r="CU127" s="429"/>
      <c r="CV127" s="429"/>
      <c r="CW127" s="429"/>
      <c r="CX127" s="429"/>
      <c r="CY127" s="429"/>
      <c r="CZ127" s="429"/>
      <c r="DA127" s="429"/>
      <c r="DB127" s="429"/>
      <c r="DC127" s="429"/>
      <c r="DD127" s="429"/>
      <c r="DE127" s="429"/>
      <c r="DF127" s="482"/>
      <c r="DG127" s="653" t="s">
        <v>135</v>
      </c>
      <c r="DH127" s="661"/>
      <c r="DI127" s="661"/>
      <c r="DJ127" s="661"/>
      <c r="DK127" s="661"/>
      <c r="DL127" s="661" t="s">
        <v>135</v>
      </c>
      <c r="DM127" s="661"/>
      <c r="DN127" s="661"/>
      <c r="DO127" s="661"/>
      <c r="DP127" s="661"/>
      <c r="DQ127" s="661" t="s">
        <v>135</v>
      </c>
      <c r="DR127" s="661"/>
      <c r="DS127" s="661"/>
      <c r="DT127" s="661"/>
      <c r="DU127" s="661"/>
      <c r="DV127" s="736" t="s">
        <v>135</v>
      </c>
      <c r="DW127" s="736"/>
      <c r="DX127" s="736"/>
      <c r="DY127" s="736"/>
      <c r="DZ127" s="745"/>
    </row>
    <row r="128" spans="1:130" s="369" customFormat="1" ht="26.25" customHeight="1">
      <c r="A128" s="397" t="s">
        <v>496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214</v>
      </c>
      <c r="X128" s="473"/>
      <c r="Y128" s="473"/>
      <c r="Z128" s="488"/>
      <c r="AA128" s="494">
        <v>6137</v>
      </c>
      <c r="AB128" s="500"/>
      <c r="AC128" s="500"/>
      <c r="AD128" s="500"/>
      <c r="AE128" s="511"/>
      <c r="AF128" s="527" t="s">
        <v>135</v>
      </c>
      <c r="AG128" s="500"/>
      <c r="AH128" s="500"/>
      <c r="AI128" s="500"/>
      <c r="AJ128" s="511"/>
      <c r="AK128" s="527" t="s">
        <v>135</v>
      </c>
      <c r="AL128" s="500"/>
      <c r="AM128" s="500"/>
      <c r="AN128" s="500"/>
      <c r="AO128" s="511"/>
      <c r="AP128" s="554"/>
      <c r="AQ128" s="562"/>
      <c r="AR128" s="562"/>
      <c r="AS128" s="562"/>
      <c r="AT128" s="572"/>
      <c r="AU128" s="589"/>
      <c r="AV128" s="589"/>
      <c r="AW128" s="589"/>
      <c r="AX128" s="389" t="s">
        <v>301</v>
      </c>
      <c r="AY128" s="413"/>
      <c r="AZ128" s="413"/>
      <c r="BA128" s="413"/>
      <c r="BB128" s="413"/>
      <c r="BC128" s="413"/>
      <c r="BD128" s="413"/>
      <c r="BE128" s="480"/>
      <c r="BF128" s="633" t="s">
        <v>135</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392</v>
      </c>
      <c r="CQ128" s="611"/>
      <c r="CR128" s="611"/>
      <c r="CS128" s="611"/>
      <c r="CT128" s="611"/>
      <c r="CU128" s="611"/>
      <c r="CV128" s="611"/>
      <c r="CW128" s="611"/>
      <c r="CX128" s="611"/>
      <c r="CY128" s="611"/>
      <c r="CZ128" s="611"/>
      <c r="DA128" s="611"/>
      <c r="DB128" s="611"/>
      <c r="DC128" s="611"/>
      <c r="DD128" s="611"/>
      <c r="DE128" s="611"/>
      <c r="DF128" s="631"/>
      <c r="DG128" s="724" t="s">
        <v>135</v>
      </c>
      <c r="DH128" s="727"/>
      <c r="DI128" s="727"/>
      <c r="DJ128" s="727"/>
      <c r="DK128" s="727"/>
      <c r="DL128" s="727" t="s">
        <v>135</v>
      </c>
      <c r="DM128" s="727"/>
      <c r="DN128" s="727"/>
      <c r="DO128" s="727"/>
      <c r="DP128" s="727"/>
      <c r="DQ128" s="727" t="s">
        <v>135</v>
      </c>
      <c r="DR128" s="727"/>
      <c r="DS128" s="727"/>
      <c r="DT128" s="727"/>
      <c r="DU128" s="727"/>
      <c r="DV128" s="738" t="s">
        <v>135</v>
      </c>
      <c r="DW128" s="738"/>
      <c r="DX128" s="738"/>
      <c r="DY128" s="738"/>
      <c r="DZ128" s="747"/>
    </row>
    <row r="129" spans="1:131" s="369" customFormat="1" ht="26.25" customHeight="1">
      <c r="A129" s="390" t="s">
        <v>160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231</v>
      </c>
      <c r="X129" s="476"/>
      <c r="Y129" s="476"/>
      <c r="Z129" s="489"/>
      <c r="AA129" s="495">
        <v>2274048</v>
      </c>
      <c r="AB129" s="456"/>
      <c r="AC129" s="456"/>
      <c r="AD129" s="456"/>
      <c r="AE129" s="512"/>
      <c r="AF129" s="528">
        <v>2178202</v>
      </c>
      <c r="AG129" s="456"/>
      <c r="AH129" s="456"/>
      <c r="AI129" s="456"/>
      <c r="AJ129" s="512"/>
      <c r="AK129" s="528">
        <v>2167390</v>
      </c>
      <c r="AL129" s="456"/>
      <c r="AM129" s="456"/>
      <c r="AN129" s="456"/>
      <c r="AO129" s="512"/>
      <c r="AP129" s="555"/>
      <c r="AQ129" s="563"/>
      <c r="AR129" s="563"/>
      <c r="AS129" s="563"/>
      <c r="AT129" s="573"/>
      <c r="AU129" s="591"/>
      <c r="AV129" s="591"/>
      <c r="AW129" s="591"/>
      <c r="AX129" s="601" t="s">
        <v>118</v>
      </c>
      <c r="AY129" s="429"/>
      <c r="AZ129" s="429"/>
      <c r="BA129" s="429"/>
      <c r="BB129" s="429"/>
      <c r="BC129" s="429"/>
      <c r="BD129" s="429"/>
      <c r="BE129" s="482"/>
      <c r="BF129" s="634" t="s">
        <v>135</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498</v>
      </c>
      <c r="X130" s="476"/>
      <c r="Y130" s="476"/>
      <c r="Z130" s="489"/>
      <c r="AA130" s="495">
        <v>209469</v>
      </c>
      <c r="AB130" s="456"/>
      <c r="AC130" s="456"/>
      <c r="AD130" s="456"/>
      <c r="AE130" s="512"/>
      <c r="AF130" s="528">
        <v>207899</v>
      </c>
      <c r="AG130" s="456"/>
      <c r="AH130" s="456"/>
      <c r="AI130" s="456"/>
      <c r="AJ130" s="512"/>
      <c r="AK130" s="528">
        <v>210785</v>
      </c>
      <c r="AL130" s="456"/>
      <c r="AM130" s="456"/>
      <c r="AN130" s="456"/>
      <c r="AO130" s="512"/>
      <c r="AP130" s="555"/>
      <c r="AQ130" s="563"/>
      <c r="AR130" s="563"/>
      <c r="AS130" s="563"/>
      <c r="AT130" s="573"/>
      <c r="AU130" s="591"/>
      <c r="AV130" s="591"/>
      <c r="AW130" s="591"/>
      <c r="AX130" s="601" t="s">
        <v>426</v>
      </c>
      <c r="AY130" s="429"/>
      <c r="AZ130" s="429"/>
      <c r="BA130" s="429"/>
      <c r="BB130" s="429"/>
      <c r="BC130" s="429"/>
      <c r="BD130" s="429"/>
      <c r="BE130" s="482"/>
      <c r="BF130" s="635">
        <v>8</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163</v>
      </c>
      <c r="X131" s="477"/>
      <c r="Y131" s="477"/>
      <c r="Z131" s="490"/>
      <c r="AA131" s="497">
        <v>2064579</v>
      </c>
      <c r="AB131" s="502"/>
      <c r="AC131" s="502"/>
      <c r="AD131" s="502"/>
      <c r="AE131" s="514"/>
      <c r="AF131" s="530">
        <v>1970303</v>
      </c>
      <c r="AG131" s="502"/>
      <c r="AH131" s="502"/>
      <c r="AI131" s="502"/>
      <c r="AJ131" s="514"/>
      <c r="AK131" s="530">
        <v>1956605</v>
      </c>
      <c r="AL131" s="502"/>
      <c r="AM131" s="502"/>
      <c r="AN131" s="502"/>
      <c r="AO131" s="514"/>
      <c r="AP131" s="556"/>
      <c r="AQ131" s="564"/>
      <c r="AR131" s="564"/>
      <c r="AS131" s="564"/>
      <c r="AT131" s="574"/>
      <c r="AU131" s="591"/>
      <c r="AV131" s="591"/>
      <c r="AW131" s="591"/>
      <c r="AX131" s="602" t="s">
        <v>470</v>
      </c>
      <c r="AY131" s="611"/>
      <c r="AZ131" s="611"/>
      <c r="BA131" s="611"/>
      <c r="BB131" s="611"/>
      <c r="BC131" s="611"/>
      <c r="BD131" s="611"/>
      <c r="BE131" s="631"/>
      <c r="BF131" s="636">
        <v>60.8</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24</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499</v>
      </c>
      <c r="W132" s="472"/>
      <c r="X132" s="472"/>
      <c r="Y132" s="472"/>
      <c r="Z132" s="491"/>
      <c r="AA132" s="498">
        <v>6.830690422</v>
      </c>
      <c r="AB132" s="503"/>
      <c r="AC132" s="503"/>
      <c r="AD132" s="503"/>
      <c r="AE132" s="515"/>
      <c r="AF132" s="531">
        <v>8.8235667309999997</v>
      </c>
      <c r="AG132" s="503"/>
      <c r="AH132" s="503"/>
      <c r="AI132" s="503"/>
      <c r="AJ132" s="515"/>
      <c r="AK132" s="531">
        <v>8.4772859109999992</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76</v>
      </c>
      <c r="W133" s="410"/>
      <c r="X133" s="410"/>
      <c r="Y133" s="410"/>
      <c r="Z133" s="492"/>
      <c r="AA133" s="499">
        <v>5.3</v>
      </c>
      <c r="AB133" s="504"/>
      <c r="AC133" s="504"/>
      <c r="AD133" s="504"/>
      <c r="AE133" s="516"/>
      <c r="AF133" s="499">
        <v>6.5</v>
      </c>
      <c r="AG133" s="504"/>
      <c r="AH133" s="504"/>
      <c r="AI133" s="504"/>
      <c r="AJ133" s="516"/>
      <c r="AK133" s="499">
        <v>8</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2peoCoJydURpRnRZFW9q3v8jYCgXrTOaUvmBnbkuP3F/wY+uickWXM/v+N5WylIuznobWLCu4v7ocKHD2GiyHA==" saltValue="Stl09yFZlHZGVxkh/MP7r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0fwSV01sQlvgrL82fczHYatrYY7pB82uZCKW4BAfIsYudw/7KJQzKXrixb7NyDubu/F/m5WUF6vEF0N8H/PW0g==" saltValue="oMJ+359HJkDQOkWD9Rti/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b4iBITU6whbNZMDcAtFG1OxTgq0oS+BDVrE8/kGGoLAutsFXQVZtx0FREKZm+olzdupathax9zs+XRiJsqzjA==" saltValue="tuXs3yzCux16zAgwEjA9zA=="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457</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188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80</v>
      </c>
      <c r="AP7" s="820"/>
      <c r="AQ7" s="831" t="s">
        <v>501</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502</v>
      </c>
      <c r="AQ8" s="832" t="s">
        <v>503</v>
      </c>
      <c r="AR8" s="846" t="s">
        <v>504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505</v>
      </c>
      <c r="AL9" s="780"/>
      <c r="AM9" s="780"/>
      <c r="AN9" s="797"/>
      <c r="AO9" s="810">
        <v>670376</v>
      </c>
      <c r="AP9" s="810">
        <v>209166</v>
      </c>
      <c r="AQ9" s="833">
        <v>189734</v>
      </c>
      <c r="AR9" s="847">
        <v>10.199999999999999</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500</v>
      </c>
      <c r="AL10" s="780"/>
      <c r="AM10" s="780"/>
      <c r="AN10" s="797"/>
      <c r="AO10" s="811">
        <v>9371</v>
      </c>
      <c r="AP10" s="811">
        <v>2924</v>
      </c>
      <c r="AQ10" s="834">
        <v>22180</v>
      </c>
      <c r="AR10" s="848">
        <v>-86.8</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193</v>
      </c>
      <c r="AL11" s="780"/>
      <c r="AM11" s="780"/>
      <c r="AN11" s="797"/>
      <c r="AO11" s="811">
        <v>109080</v>
      </c>
      <c r="AP11" s="811">
        <v>34034</v>
      </c>
      <c r="AQ11" s="834">
        <v>28692</v>
      </c>
      <c r="AR11" s="848">
        <v>18.600000000000001</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389</v>
      </c>
      <c r="AL12" s="780"/>
      <c r="AM12" s="780"/>
      <c r="AN12" s="797"/>
      <c r="AO12" s="811" t="s">
        <v>135</v>
      </c>
      <c r="AP12" s="811" t="s">
        <v>135</v>
      </c>
      <c r="AQ12" s="834">
        <v>4806</v>
      </c>
      <c r="AR12" s="848" t="s">
        <v>135</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229</v>
      </c>
      <c r="AL13" s="780"/>
      <c r="AM13" s="780"/>
      <c r="AN13" s="797"/>
      <c r="AO13" s="811" t="s">
        <v>135</v>
      </c>
      <c r="AP13" s="811" t="s">
        <v>135</v>
      </c>
      <c r="AQ13" s="834" t="s">
        <v>135</v>
      </c>
      <c r="AR13" s="848" t="s">
        <v>135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283</v>
      </c>
      <c r="AL14" s="780"/>
      <c r="AM14" s="780"/>
      <c r="AN14" s="797"/>
      <c r="AO14" s="811">
        <v>18097</v>
      </c>
      <c r="AP14" s="811">
        <v>5646</v>
      </c>
      <c r="AQ14" s="834">
        <v>8976</v>
      </c>
      <c r="AR14" s="848">
        <v>-37.1</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506</v>
      </c>
      <c r="AL15" s="780"/>
      <c r="AM15" s="780"/>
      <c r="AN15" s="797"/>
      <c r="AO15" s="811">
        <v>10379</v>
      </c>
      <c r="AP15" s="811">
        <v>3238</v>
      </c>
      <c r="AQ15" s="834">
        <v>4161</v>
      </c>
      <c r="AR15" s="848">
        <v>-22.2</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304</v>
      </c>
      <c r="AL16" s="781"/>
      <c r="AM16" s="781"/>
      <c r="AN16" s="798"/>
      <c r="AO16" s="811">
        <v>-90648</v>
      </c>
      <c r="AP16" s="811">
        <v>-28283</v>
      </c>
      <c r="AQ16" s="834">
        <v>-17989</v>
      </c>
      <c r="AR16" s="848">
        <v>57.2</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268</v>
      </c>
      <c r="AL17" s="781"/>
      <c r="AM17" s="781"/>
      <c r="AN17" s="798"/>
      <c r="AO17" s="811">
        <v>726655</v>
      </c>
      <c r="AP17" s="811">
        <v>226725</v>
      </c>
      <c r="AQ17" s="834">
        <v>240560</v>
      </c>
      <c r="AR17" s="848">
        <v>-5.8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203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326</v>
      </c>
      <c r="AQ20" s="835" t="s">
        <v>36</v>
      </c>
      <c r="AR20" s="849"/>
    </row>
    <row r="21" spans="1:46" s="753" customFormat="1">
      <c r="A21" s="755"/>
      <c r="AK21" s="770" t="s">
        <v>509</v>
      </c>
      <c r="AL21" s="783"/>
      <c r="AM21" s="783"/>
      <c r="AN21" s="800"/>
      <c r="AO21" s="813">
        <v>17.78</v>
      </c>
      <c r="AP21" s="823">
        <v>21.65</v>
      </c>
      <c r="AQ21" s="836">
        <v>-3.87</v>
      </c>
      <c r="AS21" s="855"/>
      <c r="AT21" s="755"/>
    </row>
    <row r="22" spans="1:46" s="753" customFormat="1">
      <c r="A22" s="755"/>
      <c r="AK22" s="770" t="s">
        <v>510</v>
      </c>
      <c r="AL22" s="783"/>
      <c r="AM22" s="783"/>
      <c r="AN22" s="800"/>
      <c r="AO22" s="814">
        <v>94.8</v>
      </c>
      <c r="AP22" s="824">
        <v>95.4</v>
      </c>
      <c r="AQ22" s="837">
        <v>-0.6</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383</v>
      </c>
      <c r="AP26" s="825"/>
      <c r="AQ26" s="825"/>
      <c r="AR26" s="825"/>
      <c r="AS26" s="757"/>
      <c r="AT26" s="757"/>
    </row>
    <row r="27" spans="1:46">
      <c r="A27" s="758" t="s">
        <v>409</v>
      </c>
      <c r="AO27" s="763"/>
      <c r="AP27" s="763"/>
      <c r="AQ27" s="763"/>
      <c r="AR27" s="763"/>
      <c r="AS27" s="763"/>
      <c r="AT27" s="763"/>
    </row>
    <row r="28" spans="1:46" ht="17.25">
      <c r="A28" s="754" t="s">
        <v>260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123</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80</v>
      </c>
      <c r="AP30" s="820"/>
      <c r="AQ30" s="831" t="s">
        <v>501</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502</v>
      </c>
      <c r="AQ31" s="832" t="s">
        <v>503</v>
      </c>
      <c r="AR31" s="846" t="s">
        <v>504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512</v>
      </c>
      <c r="AL32" s="784"/>
      <c r="AM32" s="784"/>
      <c r="AN32" s="801"/>
      <c r="AO32" s="811">
        <v>337610</v>
      </c>
      <c r="AP32" s="811">
        <v>105339</v>
      </c>
      <c r="AQ32" s="838">
        <v>139228</v>
      </c>
      <c r="AR32" s="848">
        <v>-24.3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513</v>
      </c>
      <c r="AL33" s="784"/>
      <c r="AM33" s="784"/>
      <c r="AN33" s="801"/>
      <c r="AO33" s="811" t="s">
        <v>135</v>
      </c>
      <c r="AP33" s="811" t="s">
        <v>135</v>
      </c>
      <c r="AQ33" s="838" t="s">
        <v>135</v>
      </c>
      <c r="AR33" s="848" t="s">
        <v>135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514</v>
      </c>
      <c r="AL34" s="784"/>
      <c r="AM34" s="784"/>
      <c r="AN34" s="801"/>
      <c r="AO34" s="811" t="s">
        <v>135</v>
      </c>
      <c r="AP34" s="811" t="s">
        <v>135</v>
      </c>
      <c r="AQ34" s="838">
        <v>5</v>
      </c>
      <c r="AR34" s="848" t="s">
        <v>135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148</v>
      </c>
      <c r="AL35" s="784"/>
      <c r="AM35" s="784"/>
      <c r="AN35" s="801"/>
      <c r="AO35" s="811">
        <v>20721</v>
      </c>
      <c r="AP35" s="811">
        <v>6465</v>
      </c>
      <c r="AQ35" s="838">
        <v>32095</v>
      </c>
      <c r="AR35" s="848">
        <v>-79.900000000000006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29</v>
      </c>
      <c r="AL36" s="784"/>
      <c r="AM36" s="784"/>
      <c r="AN36" s="801"/>
      <c r="AO36" s="811">
        <v>17956</v>
      </c>
      <c r="AP36" s="811">
        <v>5602</v>
      </c>
      <c r="AQ36" s="838">
        <v>5254</v>
      </c>
      <c r="AR36" s="848">
        <v>6.6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341</v>
      </c>
      <c r="AL37" s="784"/>
      <c r="AM37" s="784"/>
      <c r="AN37" s="801"/>
      <c r="AO37" s="811">
        <v>365</v>
      </c>
      <c r="AP37" s="811">
        <v>114</v>
      </c>
      <c r="AQ37" s="838">
        <v>1384</v>
      </c>
      <c r="AR37" s="848">
        <v>-91.8</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516</v>
      </c>
      <c r="AL38" s="785"/>
      <c r="AM38" s="785"/>
      <c r="AN38" s="802"/>
      <c r="AO38" s="815" t="s">
        <v>135</v>
      </c>
      <c r="AP38" s="815" t="s">
        <v>135</v>
      </c>
      <c r="AQ38" s="839">
        <v>32</v>
      </c>
      <c r="AR38" s="837" t="s">
        <v>135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78</v>
      </c>
      <c r="AL39" s="785"/>
      <c r="AM39" s="785"/>
      <c r="AN39" s="802"/>
      <c r="AO39" s="811" t="s">
        <v>135</v>
      </c>
      <c r="AP39" s="811" t="s">
        <v>135</v>
      </c>
      <c r="AQ39" s="838">
        <v>-8131</v>
      </c>
      <c r="AR39" s="848" t="s">
        <v>135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517</v>
      </c>
      <c r="AL40" s="784"/>
      <c r="AM40" s="784"/>
      <c r="AN40" s="801"/>
      <c r="AO40" s="811">
        <v>-210785</v>
      </c>
      <c r="AP40" s="811">
        <v>-65768</v>
      </c>
      <c r="AQ40" s="838">
        <v>-126394</v>
      </c>
      <c r="AR40" s="848">
        <v>-48</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376</v>
      </c>
      <c r="AL41" s="786"/>
      <c r="AM41" s="786"/>
      <c r="AN41" s="803"/>
      <c r="AO41" s="811">
        <v>165867</v>
      </c>
      <c r="AP41" s="811">
        <v>51753</v>
      </c>
      <c r="AQ41" s="838">
        <v>43473</v>
      </c>
      <c r="AR41" s="848">
        <v>19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56</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518</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80</v>
      </c>
      <c r="AN49" s="804" t="s">
        <v>435</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492</v>
      </c>
      <c r="AO50" s="817" t="s">
        <v>493</v>
      </c>
      <c r="AP50" s="828" t="s">
        <v>519</v>
      </c>
      <c r="AQ50" s="841" t="s">
        <v>373</v>
      </c>
      <c r="AR50" s="851" t="s">
        <v>520</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32</v>
      </c>
      <c r="AL51" s="787"/>
      <c r="AM51" s="793">
        <v>2748158</v>
      </c>
      <c r="AN51" s="806">
        <v>835814</v>
      </c>
      <c r="AO51" s="818">
        <v>-19.7</v>
      </c>
      <c r="AP51" s="829">
        <v>316331</v>
      </c>
      <c r="AQ51" s="842">
        <v>38.6</v>
      </c>
      <c r="AR51" s="852">
        <v>-58.3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270</v>
      </c>
      <c r="AM52" s="794">
        <v>328209</v>
      </c>
      <c r="AN52" s="807">
        <v>99820</v>
      </c>
      <c r="AO52" s="819">
        <v>-6.5</v>
      </c>
      <c r="AP52" s="830">
        <v>106387</v>
      </c>
      <c r="AQ52" s="843">
        <v>22.8</v>
      </c>
      <c r="AR52" s="853">
        <v>-29.3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381</v>
      </c>
      <c r="AL53" s="787"/>
      <c r="AM53" s="793">
        <v>2175076</v>
      </c>
      <c r="AN53" s="806">
        <v>663740</v>
      </c>
      <c r="AO53" s="818">
        <v>-20.6</v>
      </c>
      <c r="AP53" s="829">
        <v>333013</v>
      </c>
      <c r="AQ53" s="842">
        <v>5.3</v>
      </c>
      <c r="AR53" s="852">
        <v>-25.9</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270</v>
      </c>
      <c r="AM54" s="794">
        <v>304784</v>
      </c>
      <c r="AN54" s="807">
        <v>93007</v>
      </c>
      <c r="AO54" s="819">
        <v>-6.8</v>
      </c>
      <c r="AP54" s="830">
        <v>126732</v>
      </c>
      <c r="AQ54" s="843">
        <v>19.100000000000001</v>
      </c>
      <c r="AR54" s="853">
        <v>-25.9</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226</v>
      </c>
      <c r="AL55" s="787"/>
      <c r="AM55" s="793">
        <v>553089</v>
      </c>
      <c r="AN55" s="806">
        <v>170812</v>
      </c>
      <c r="AO55" s="818">
        <v>-74.3</v>
      </c>
      <c r="AP55" s="829">
        <v>280458</v>
      </c>
      <c r="AQ55" s="842">
        <v>-15.8</v>
      </c>
      <c r="AR55" s="852">
        <v>-58.5</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270</v>
      </c>
      <c r="AM56" s="794">
        <v>157971</v>
      </c>
      <c r="AN56" s="807">
        <v>48787</v>
      </c>
      <c r="AO56" s="819">
        <v>-47.5</v>
      </c>
      <c r="AP56" s="830">
        <v>127286</v>
      </c>
      <c r="AQ56" s="843">
        <v>0.4</v>
      </c>
      <c r="AR56" s="853">
        <v>-47.9</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41</v>
      </c>
      <c r="AL57" s="787"/>
      <c r="AM57" s="793">
        <v>156675</v>
      </c>
      <c r="AN57" s="806">
        <v>48854</v>
      </c>
      <c r="AO57" s="818">
        <v>-71.400000000000006</v>
      </c>
      <c r="AP57" s="829">
        <v>291945</v>
      </c>
      <c r="AQ57" s="842">
        <v>4.0999999999999996</v>
      </c>
      <c r="AR57" s="852">
        <v>-75.5</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270</v>
      </c>
      <c r="AM58" s="794">
        <v>102784</v>
      </c>
      <c r="AN58" s="807">
        <v>32050</v>
      </c>
      <c r="AO58" s="819">
        <v>-34.299999999999997</v>
      </c>
      <c r="AP58" s="830">
        <v>127651</v>
      </c>
      <c r="AQ58" s="843">
        <v>0.3</v>
      </c>
      <c r="AR58" s="853">
        <v>-34.6</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224</v>
      </c>
      <c r="AL59" s="787"/>
      <c r="AM59" s="793">
        <v>1014881</v>
      </c>
      <c r="AN59" s="806">
        <v>316656</v>
      </c>
      <c r="AO59" s="818">
        <v>548.20000000000005</v>
      </c>
      <c r="AP59" s="829">
        <v>291173</v>
      </c>
      <c r="AQ59" s="842">
        <v>-0.3</v>
      </c>
      <c r="AR59" s="852">
        <v>548.5</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270</v>
      </c>
      <c r="AM60" s="794">
        <v>130936</v>
      </c>
      <c r="AN60" s="807">
        <v>40854</v>
      </c>
      <c r="AO60" s="819">
        <v>27.5</v>
      </c>
      <c r="AP60" s="830">
        <v>119071</v>
      </c>
      <c r="AQ60" s="843">
        <v>-6.7</v>
      </c>
      <c r="AR60" s="853">
        <v>34.200000000000003</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411</v>
      </c>
      <c r="AL61" s="790"/>
      <c r="AM61" s="793">
        <v>1329576</v>
      </c>
      <c r="AN61" s="806">
        <v>407175</v>
      </c>
      <c r="AO61" s="818">
        <v>72.400000000000006</v>
      </c>
      <c r="AP61" s="829">
        <v>302584</v>
      </c>
      <c r="AQ61" s="844">
        <v>6.4</v>
      </c>
      <c r="AR61" s="852">
        <v>66</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270</v>
      </c>
      <c r="AM62" s="794">
        <v>204937</v>
      </c>
      <c r="AN62" s="807">
        <v>62904</v>
      </c>
      <c r="AO62" s="819">
        <v>-13.5</v>
      </c>
      <c r="AP62" s="830">
        <v>121425</v>
      </c>
      <c r="AQ62" s="843">
        <v>7.2</v>
      </c>
      <c r="AR62" s="853">
        <v>-20.7</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3UIoV3Bde/xfO5aYSrUCtgaKndbZhtnjthpuF6wr7Bpquh+AgGIshxl9YDhUOhZENktwgq1Gtiv80vkNAiNIOw==" saltValue="Tfij5gzc63rDz/0T/ukeL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bIuUyvLq08O4Jgd8TyZPrHu0JDRqI7uW1Y+QckCmGDFqmJcPM9ed/ghPb5jsIlPNtUpMZC5tXNREx5SbK4GMQ==" saltValue="zGsStACIRNcJJflLbckAI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cDS+bEegenXTyqhYgQquNUnfUdPb9kkzyNQe8bkcDAvfc/MMnpxOLUha/HwfApjxJvEa+GKZFtV3jrdB1qGQ==" saltValue="XaE0GlccVXGoScaR+DLq6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522</v>
      </c>
      <c r="G46" s="876" t="s">
        <v>523</v>
      </c>
      <c r="H46" s="876" t="s">
        <v>370</v>
      </c>
      <c r="I46" s="876" t="s">
        <v>189</v>
      </c>
      <c r="J46" s="881" t="s">
        <v>442</v>
      </c>
    </row>
    <row r="47" spans="2:10" ht="57.75" customHeight="1">
      <c r="B47" s="861"/>
      <c r="C47" s="865" t="s">
        <v>3</v>
      </c>
      <c r="D47" s="865"/>
      <c r="E47" s="869"/>
      <c r="F47" s="873">
        <v>21.89</v>
      </c>
      <c r="G47" s="877">
        <v>18.850000000000001</v>
      </c>
      <c r="H47" s="877">
        <v>18.34</v>
      </c>
      <c r="I47" s="877">
        <v>18.73</v>
      </c>
      <c r="J47" s="882">
        <v>19.559999999999999</v>
      </c>
    </row>
    <row r="48" spans="2:10" ht="57.75" customHeight="1">
      <c r="B48" s="862"/>
      <c r="C48" s="866" t="s">
        <v>7</v>
      </c>
      <c r="D48" s="866"/>
      <c r="E48" s="870"/>
      <c r="F48" s="874">
        <v>7.02</v>
      </c>
      <c r="G48" s="878">
        <v>4.25</v>
      </c>
      <c r="H48" s="878">
        <v>7.05</v>
      </c>
      <c r="I48" s="878">
        <v>6.97</v>
      </c>
      <c r="J48" s="883">
        <v>5.9</v>
      </c>
    </row>
    <row r="49" spans="2:10" ht="57.75" customHeight="1">
      <c r="B49" s="863"/>
      <c r="C49" s="867" t="s">
        <v>12</v>
      </c>
      <c r="D49" s="867"/>
      <c r="E49" s="871"/>
      <c r="F49" s="875">
        <v>33.94</v>
      </c>
      <c r="G49" s="879" t="s">
        <v>511</v>
      </c>
      <c r="H49" s="879">
        <v>2.2200000000000002</v>
      </c>
      <c r="I49" s="879">
        <v>4.17</v>
      </c>
      <c r="J49" s="884" t="s">
        <v>524</v>
      </c>
    </row>
    <row r="50" spans="2:10" ht="13.5" customHeight="1"/>
    <row r="51" spans="2:10" ht="13.5" hidden="1" customHeight="1"/>
    <row r="52" spans="2:10" ht="13.5" hidden="1" customHeight="1"/>
    <row r="53" spans="2:10" ht="13.5" hidden="1" customHeight="1"/>
  </sheetData>
  <sheetProtection algorithmName="SHA-512" hashValue="DpFBWSEAGQ+WqR7UeVWRrRUn5HNSV0TtllkUP8QlImkazVUwFl3ndrT3u7xyfHXHfBd4IuRBTNnIEi6PFaxfow==" saltValue="JJLRpBnVGrzjo7n+PIjFH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2019-11-01T01:47:51Z</cp:lastPrinted>
  <dcterms:created xsi:type="dcterms:W3CDTF">2019-02-14T01:32:37Z</dcterms:created>
  <dcterms:modified xsi:type="dcterms:W3CDTF">2019-11-14T00:28:57Z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2019-11-14T00:28:57Z</vt:filetime>
  </property>
</Properties>
</file>